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"/>
    </mc:Choice>
  </mc:AlternateContent>
  <xr:revisionPtr revIDLastSave="0" documentId="13_ncr:1_{12D496F8-E5B4-794B-8E38-1A259ED8D1CA}" xr6:coauthVersionLast="47" xr6:coauthVersionMax="47" xr10:uidLastSave="{00000000-0000-0000-0000-000000000000}"/>
  <bookViews>
    <workbookView xWindow="0" yWindow="500" windowWidth="28800" windowHeight="16360" activeTab="1" xr2:uid="{3731DF1C-D4AA-0444-8C34-64C212E2EC22}"/>
  </bookViews>
  <sheets>
    <sheet name="DATASET2" sheetId="2" r:id="rId1"/>
    <sheet name="DATASET1" sheetId="1" r:id="rId2"/>
    <sheet name="Pivot Tables" sheetId="3" r:id="rId3"/>
    <sheet name="Report" sheetId="7" r:id="rId4"/>
  </sheets>
  <definedNames>
    <definedName name="B_manager">'Pivot Tables'!$C$13</definedName>
    <definedName name="BB_CITY">'Pivot Tables'!$I$10</definedName>
    <definedName name="BB_PRODUCT">'Pivot Tables'!$L$5:$M$5</definedName>
    <definedName name="BS_PRODUCT">'Pivot Tables'!$O$8</definedName>
    <definedName name="Customer_Name">DATASET1!$C$2:$C$1001</definedName>
    <definedName name="Date">DATASET1!$B$2:$B$1001</definedName>
    <definedName name="HG_PRODUCT">'Pivot Tables'!$L$5</definedName>
    <definedName name="HS_CUSTOMER">'Pivot Tables'!$X$36</definedName>
    <definedName name="Location">DATASET1!$H$2:$H$1001</definedName>
    <definedName name="Month_Of_Sale">DATASET1!$L$2:$L$1001</definedName>
    <definedName name="Order_ID">DATASET1!$A$2:$A$1001</definedName>
    <definedName name="Product">DATASET1!$D$2:$D$1001</definedName>
    <definedName name="Quantity">DATASET1!$E$2:$E$1001</definedName>
    <definedName name="Sales_2024">'Pivot Tables'!$C$22</definedName>
    <definedName name="Sales_Manger">DATASET1!$I$2:$I$1001</definedName>
    <definedName name="Total_Sales">DATASET1!$G$2:$G$1001</definedName>
    <definedName name="Unit_Price">DATASET1!$F$2:$F$1001</definedName>
    <definedName name="Week_Of_Sale">DATASET1!$J$2:$J$1001</definedName>
    <definedName name="Year_Of_Sale">DATASET1!$K$2:$K$1001</definedName>
  </definedNames>
  <calcPr calcId="191029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1" i="1" l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<sst xmlns="http://schemas.openxmlformats.org/spreadsheetml/2006/main" count="4313" uniqueCount="1168">
  <si>
    <t>Order ID</t>
  </si>
  <si>
    <t>Date</t>
  </si>
  <si>
    <t>Customer Name</t>
  </si>
  <si>
    <t>Product</t>
  </si>
  <si>
    <t>Quantity</t>
  </si>
  <si>
    <t>Unit Price</t>
  </si>
  <si>
    <t>Total Sales</t>
  </si>
  <si>
    <t>Location</t>
  </si>
  <si>
    <t>ORD1000</t>
  </si>
  <si>
    <t>Michael Brown</t>
  </si>
  <si>
    <t>Router</t>
  </si>
  <si>
    <t>Austin</t>
  </si>
  <si>
    <t>ORD1001</t>
  </si>
  <si>
    <t>John Garcia</t>
  </si>
  <si>
    <t>Laptop</t>
  </si>
  <si>
    <t>Dallas</t>
  </si>
  <si>
    <t>ORD1002</t>
  </si>
  <si>
    <t>Michael Smith</t>
  </si>
  <si>
    <t>Camera</t>
  </si>
  <si>
    <t>Los Angeles</t>
  </si>
  <si>
    <t>ORD1003</t>
  </si>
  <si>
    <t>Sarah Johnson</t>
  </si>
  <si>
    <t>Mouse</t>
  </si>
  <si>
    <t>Jacksonville</t>
  </si>
  <si>
    <t>ORD1004</t>
  </si>
  <si>
    <t>Chris Garcia</t>
  </si>
  <si>
    <t>Smartphone</t>
  </si>
  <si>
    <t>ORD1005</t>
  </si>
  <si>
    <t>Michael Jones</t>
  </si>
  <si>
    <t>Tablet</t>
  </si>
  <si>
    <t>New York</t>
  </si>
  <si>
    <t>ORD1006</t>
  </si>
  <si>
    <t>Michael Davis</t>
  </si>
  <si>
    <t>ORD1007</t>
  </si>
  <si>
    <t>Laura Johnson</t>
  </si>
  <si>
    <t>Phoenix</t>
  </si>
  <si>
    <t>ORD1008</t>
  </si>
  <si>
    <t>Emma Davis</t>
  </si>
  <si>
    <t>Keyboard</t>
  </si>
  <si>
    <t>Chicago</t>
  </si>
  <si>
    <t>ORD1009</t>
  </si>
  <si>
    <t>Jane Smith</t>
  </si>
  <si>
    <t>Houston</t>
  </si>
  <si>
    <t>ORD1010</t>
  </si>
  <si>
    <t>Chris Smith</t>
  </si>
  <si>
    <t>Monitor</t>
  </si>
  <si>
    <t>ORD1011</t>
  </si>
  <si>
    <t>Laura Moore</t>
  </si>
  <si>
    <t>San Diego</t>
  </si>
  <si>
    <t>ORD1012</t>
  </si>
  <si>
    <t>San Antonio</t>
  </si>
  <si>
    <t>ORD1013</t>
  </si>
  <si>
    <t>John Smith</t>
  </si>
  <si>
    <t>Philadelphia</t>
  </si>
  <si>
    <t>ORD1014</t>
  </si>
  <si>
    <t>David Jones</t>
  </si>
  <si>
    <t>ORD1015</t>
  </si>
  <si>
    <t>Chris Moore</t>
  </si>
  <si>
    <t>ORD1016</t>
  </si>
  <si>
    <t>Emily Johnson</t>
  </si>
  <si>
    <t>ORD1017</t>
  </si>
  <si>
    <t>Emma Williams</t>
  </si>
  <si>
    <t>ORD1018</t>
  </si>
  <si>
    <t>Laura Smith</t>
  </si>
  <si>
    <t>ORD1019</t>
  </si>
  <si>
    <t>Laura Williams</t>
  </si>
  <si>
    <t>San Jose</t>
  </si>
  <si>
    <t>ORD1020</t>
  </si>
  <si>
    <t>ORD1021</t>
  </si>
  <si>
    <t>David Brown</t>
  </si>
  <si>
    <t>ORD1022</t>
  </si>
  <si>
    <t>Jane Brown</t>
  </si>
  <si>
    <t>ORD1023</t>
  </si>
  <si>
    <t>ORD1024</t>
  </si>
  <si>
    <t>John Wilson</t>
  </si>
  <si>
    <t>ORD1025</t>
  </si>
  <si>
    <t>Michael Williams</t>
  </si>
  <si>
    <t>ORD1026</t>
  </si>
  <si>
    <t>Daniel Wilson</t>
  </si>
  <si>
    <t>ORD1027</t>
  </si>
  <si>
    <t>David Garcia</t>
  </si>
  <si>
    <t>ORD1028</t>
  </si>
  <si>
    <t>Chris Davis</t>
  </si>
  <si>
    <t>ORD1029</t>
  </si>
  <si>
    <t>Emily Wilson</t>
  </si>
  <si>
    <t>ORD1030</t>
  </si>
  <si>
    <t>Chris Wilson</t>
  </si>
  <si>
    <t>ORD1031</t>
  </si>
  <si>
    <t>John Williams</t>
  </si>
  <si>
    <t>ORD1032</t>
  </si>
  <si>
    <t>Chris Jones</t>
  </si>
  <si>
    <t>Headphones</t>
  </si>
  <si>
    <t>ORD1033</t>
  </si>
  <si>
    <t>ORD1034</t>
  </si>
  <si>
    <t>Chris Miller</t>
  </si>
  <si>
    <t>ORD1035</t>
  </si>
  <si>
    <t>John Moore</t>
  </si>
  <si>
    <t>ORD1036</t>
  </si>
  <si>
    <t>Michael Wilson</t>
  </si>
  <si>
    <t>ORD1037</t>
  </si>
  <si>
    <t>ORD1038</t>
  </si>
  <si>
    <t>Michael Johnson</t>
  </si>
  <si>
    <t>ORD1039</t>
  </si>
  <si>
    <t>Daniel Jones</t>
  </si>
  <si>
    <t>ORD1040</t>
  </si>
  <si>
    <t>Emily Davis</t>
  </si>
  <si>
    <t>ORD1041</t>
  </si>
  <si>
    <t>John Jones</t>
  </si>
  <si>
    <t>ORD1042</t>
  </si>
  <si>
    <t>ORD1043</t>
  </si>
  <si>
    <t>ORD1044</t>
  </si>
  <si>
    <t>Sarah Miller</t>
  </si>
  <si>
    <t>Printer</t>
  </si>
  <si>
    <t>ORD1045</t>
  </si>
  <si>
    <t>Emily Brown</t>
  </si>
  <si>
    <t>ORD1046</t>
  </si>
  <si>
    <t>John Johnson</t>
  </si>
  <si>
    <t>ORD1047</t>
  </si>
  <si>
    <t>ORD1048</t>
  </si>
  <si>
    <t>ORD1049</t>
  </si>
  <si>
    <t>ORD1050</t>
  </si>
  <si>
    <t>Daniel Moore</t>
  </si>
  <si>
    <t>ORD1051</t>
  </si>
  <si>
    <t>Jane Williams</t>
  </si>
  <si>
    <t>ORD1052</t>
  </si>
  <si>
    <t>Laura Jones</t>
  </si>
  <si>
    <t>ORD1053</t>
  </si>
  <si>
    <t>David Moore</t>
  </si>
  <si>
    <t>ORD1054</t>
  </si>
  <si>
    <t>John Davis</t>
  </si>
  <si>
    <t>ORD1055</t>
  </si>
  <si>
    <t>Michael Miller</t>
  </si>
  <si>
    <t>ORD1056</t>
  </si>
  <si>
    <t>ORD1057</t>
  </si>
  <si>
    <t>ORD1058</t>
  </si>
  <si>
    <t>Sarah Garcia</t>
  </si>
  <si>
    <t>ORD1059</t>
  </si>
  <si>
    <t>Daniel Brown</t>
  </si>
  <si>
    <t>ORD1060</t>
  </si>
  <si>
    <t>ORD1061</t>
  </si>
  <si>
    <t>Sarah Moore</t>
  </si>
  <si>
    <t>ORD1062</t>
  </si>
  <si>
    <t>ORD1063</t>
  </si>
  <si>
    <t>Chris Johnson</t>
  </si>
  <si>
    <t>ORD1064</t>
  </si>
  <si>
    <t>Michael Garcia</t>
  </si>
  <si>
    <t>ORD1065</t>
  </si>
  <si>
    <t>ORD1066</t>
  </si>
  <si>
    <t>ORD1067</t>
  </si>
  <si>
    <t>Jane Davis</t>
  </si>
  <si>
    <t>ORD1068</t>
  </si>
  <si>
    <t>ORD1069</t>
  </si>
  <si>
    <t>ORD1070</t>
  </si>
  <si>
    <t>Emily Moore</t>
  </si>
  <si>
    <t>ORD1071</t>
  </si>
  <si>
    <t>ORD1072</t>
  </si>
  <si>
    <t>ORD1073</t>
  </si>
  <si>
    <t>Laura Brown</t>
  </si>
  <si>
    <t>ORD1074</t>
  </si>
  <si>
    <t>ORD1075</t>
  </si>
  <si>
    <t>Laura Garcia</t>
  </si>
  <si>
    <t>ORD1076</t>
  </si>
  <si>
    <t>ORD1077</t>
  </si>
  <si>
    <t>ORD1078</t>
  </si>
  <si>
    <t>Laura Miller</t>
  </si>
  <si>
    <t>ORD1079</t>
  </si>
  <si>
    <t>Daniel Williams</t>
  </si>
  <si>
    <t>ORD1080</t>
  </si>
  <si>
    <t>ORD1081</t>
  </si>
  <si>
    <t>Emma Jones</t>
  </si>
  <si>
    <t>ORD1082</t>
  </si>
  <si>
    <t>ORD1083</t>
  </si>
  <si>
    <t>ORD1084</t>
  </si>
  <si>
    <t>ORD1085</t>
  </si>
  <si>
    <t>Sarah Williams</t>
  </si>
  <si>
    <t>ORD1086</t>
  </si>
  <si>
    <t>Sarah Brown</t>
  </si>
  <si>
    <t>ORD1087</t>
  </si>
  <si>
    <t>ORD1088</t>
  </si>
  <si>
    <t>Emma Smith</t>
  </si>
  <si>
    <t>ORD1089</t>
  </si>
  <si>
    <t>ORD1090</t>
  </si>
  <si>
    <t>Emma Brown</t>
  </si>
  <si>
    <t>ORD1091</t>
  </si>
  <si>
    <t>ORD1092</t>
  </si>
  <si>
    <t>ORD1093</t>
  </si>
  <si>
    <t>David Smith</t>
  </si>
  <si>
    <t>ORD1094</t>
  </si>
  <si>
    <t>ORD1095</t>
  </si>
  <si>
    <t>ORD1096</t>
  </si>
  <si>
    <t>ORD1097</t>
  </si>
  <si>
    <t>ORD1098</t>
  </si>
  <si>
    <t>Sarah Wilson</t>
  </si>
  <si>
    <t>ORD1099</t>
  </si>
  <si>
    <t>ORD1100</t>
  </si>
  <si>
    <t>Emily Miller</t>
  </si>
  <si>
    <t>ORD1101</t>
  </si>
  <si>
    <t>ORD1102</t>
  </si>
  <si>
    <t>ORD1103</t>
  </si>
  <si>
    <t>Daniel Johnson</t>
  </si>
  <si>
    <t>ORD1104</t>
  </si>
  <si>
    <t>ORD1105</t>
  </si>
  <si>
    <t>ORD1106</t>
  </si>
  <si>
    <t>Emily Williams</t>
  </si>
  <si>
    <t>ORD1107</t>
  </si>
  <si>
    <t>ORD1108</t>
  </si>
  <si>
    <t>ORD1109</t>
  </si>
  <si>
    <t>Laura Davis</t>
  </si>
  <si>
    <t>ORD1110</t>
  </si>
  <si>
    <t>ORD1111</t>
  </si>
  <si>
    <t>ORD1112</t>
  </si>
  <si>
    <t>Jane Jones</t>
  </si>
  <si>
    <t>ORD1113</t>
  </si>
  <si>
    <t>ORD1114</t>
  </si>
  <si>
    <t>ORD1115</t>
  </si>
  <si>
    <t>ORD1116</t>
  </si>
  <si>
    <t>ORD1117</t>
  </si>
  <si>
    <t>ORD1118</t>
  </si>
  <si>
    <t>ORD1119</t>
  </si>
  <si>
    <t>Chris Williams</t>
  </si>
  <si>
    <t>ORD1120</t>
  </si>
  <si>
    <t>ORD1121</t>
  </si>
  <si>
    <t>Emily Smith</t>
  </si>
  <si>
    <t>ORD1122</t>
  </si>
  <si>
    <t>ORD1123</t>
  </si>
  <si>
    <t>ORD1124</t>
  </si>
  <si>
    <t>Michael Moore</t>
  </si>
  <si>
    <t>ORD1125</t>
  </si>
  <si>
    <t>ORD1126</t>
  </si>
  <si>
    <t>ORD1127</t>
  </si>
  <si>
    <t>Emily Jones</t>
  </si>
  <si>
    <t>ORD1128</t>
  </si>
  <si>
    <t>Jane Johnson</t>
  </si>
  <si>
    <t>ORD1129</t>
  </si>
  <si>
    <t>ORD1130</t>
  </si>
  <si>
    <t>ORD1131</t>
  </si>
  <si>
    <t>David Davis</t>
  </si>
  <si>
    <t>ORD1132</t>
  </si>
  <si>
    <t>ORD1133</t>
  </si>
  <si>
    <t>ORD1134</t>
  </si>
  <si>
    <t>David Wilson</t>
  </si>
  <si>
    <t>ORD1135</t>
  </si>
  <si>
    <t>ORD1136</t>
  </si>
  <si>
    <t>ORD1137</t>
  </si>
  <si>
    <t>ORD1138</t>
  </si>
  <si>
    <t>David Miller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</si>
  <si>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</si>
  <si>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</si>
  <si>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</si>
  <si>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</si>
  <si>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</si>
  <si>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</si>
  <si>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</si>
  <si>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</si>
  <si>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</si>
  <si>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Emma Wilson</t>
  </si>
  <si>
    <t>ORD1148</t>
  </si>
  <si>
    <t>ORD1149</t>
  </si>
  <si>
    <t>Chris Brown</t>
  </si>
  <si>
    <t>ORD1150</t>
  </si>
  <si>
    <t>ORD1151</t>
  </si>
  <si>
    <t>ORD1152</t>
  </si>
  <si>
    <t>ORD1153</t>
  </si>
  <si>
    <t>Jane Miller</t>
  </si>
  <si>
    <t>ORD1154</t>
  </si>
  <si>
    <t>ORD1155</t>
  </si>
  <si>
    <t>ORD1156</t>
  </si>
  <si>
    <t>John Miller</t>
  </si>
  <si>
    <t>ORD1157</t>
  </si>
  <si>
    <t>ORD1158</t>
  </si>
  <si>
    <t>ORD1159</t>
  </si>
  <si>
    <t>ORD1160</t>
  </si>
  <si>
    <t>Emma Garcia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</si>
  <si>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</si>
  <si>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</si>
  <si>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</si>
  <si>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</si>
  <si>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</si>
  <si>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</si>
  <si>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</si>
  <si>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</si>
  <si>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</si>
  <si>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</si>
  <si>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Daniel Garcia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</si>
  <si>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</si>
  <si>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</si>
  <si>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</si>
  <si>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</si>
  <si>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</si>
  <si>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</si>
  <si>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</si>
  <si>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</si>
  <si>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</si>
  <si>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</si>
  <si>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</si>
  <si>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</si>
  <si>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</si>
  <si>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</si>
  <si>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</si>
  <si>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</si>
  <si>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</si>
  <si>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</si>
  <si>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</si>
  <si>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Emily Garcia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</si>
  <si>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</si>
  <si>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</si>
  <si>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</si>
  <si>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</si>
  <si>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</si>
  <si>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</si>
  <si>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</si>
  <si>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</si>
  <si>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</si>
  <si>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</si>
  <si>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Daniel Smith</t>
  </si>
  <si>
    <t>ORD1200</t>
  </si>
  <si>
    <t>ORD1201</t>
  </si>
  <si>
    <t>ORD1202</t>
  </si>
  <si>
    <t>ORD1203</t>
  </si>
  <si>
    <t>Laura Wilson</t>
  </si>
  <si>
    <t>ORD1204</t>
  </si>
  <si>
    <t>ORD1205</t>
  </si>
  <si>
    <t>David Williams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</si>
  <si>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</si>
  <si>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</si>
  <si>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</si>
  <si>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</si>
  <si>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</si>
  <si>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</si>
  <si>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</si>
  <si>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</si>
  <si>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</si>
  <si>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Jane Moore</t>
  </si>
  <si>
    <t>ORD1215</t>
  </si>
  <si>
    <t>ORD1216</t>
  </si>
  <si>
    <t>Emma Miller</t>
  </si>
  <si>
    <t>ORD1217</t>
  </si>
  <si>
    <t>ORD1218</t>
  </si>
  <si>
    <t>ORD1219</t>
  </si>
  <si>
    <t>David Johnson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</si>
  <si>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</si>
  <si>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</si>
  <si>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</si>
  <si>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</si>
  <si>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</si>
  <si>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</si>
  <si>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</si>
  <si>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</si>
  <si>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</si>
  <si>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</si>
  <si>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</si>
  <si>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</si>
  <si>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</si>
  <si>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</si>
  <si>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</si>
  <si>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</si>
  <si>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</si>
  <si>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</si>
  <si>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</si>
  <si>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</si>
  <si>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</si>
  <si>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</si>
  <si>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</si>
  <si>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</si>
  <si>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</si>
  <si>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</si>
  <si>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</si>
  <si>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</si>
  <si>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</si>
  <si>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John Brown</t>
  </si>
  <si>
    <t>ORD1249</t>
  </si>
  <si>
    <t>ORD1250</t>
  </si>
  <si>
    <t>ORD1251</t>
  </si>
  <si>
    <t>ORD1252</t>
  </si>
  <si>
    <t>ORD1253</t>
  </si>
  <si>
    <t>ORD1254</t>
  </si>
  <si>
    <t>ORD1255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</si>
  <si>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</si>
  <si>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</si>
  <si>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</si>
  <si>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</si>
  <si>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</si>
  <si>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</si>
  <si>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</si>
  <si>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</si>
  <si>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</si>
  <si>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</si>
  <si>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</si>
  <si>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</si>
  <si>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</si>
  <si>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</si>
  <si>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ORD1270</t>
  </si>
  <si>
    <t>Jane Wilson</t>
  </si>
  <si>
    <t>ORD1271</t>
  </si>
  <si>
    <t>ORD1272</t>
  </si>
  <si>
    <t>ORD1273</t>
  </si>
  <si>
    <t>ORD1274</t>
  </si>
  <si>
    <t>ORD1275</t>
  </si>
  <si>
    <t>ORD1276</t>
  </si>
  <si>
    <t>Daniel Davis</t>
  </si>
  <si>
    <t>ORD1277</t>
  </si>
  <si>
    <t>ORD1278</t>
  </si>
  <si>
    <t>ORD1279</t>
  </si>
  <si>
    <t>ORD1280</t>
  </si>
  <si>
    <t>ORD1281</t>
  </si>
  <si>
    <t>ORD1282</t>
  </si>
  <si>
    <t>ORD1283</t>
  </si>
  <si>
    <t>Sarah Smith</t>
  </si>
  <si>
    <t>ORD1284</t>
  </si>
  <si>
    <t>ORD1285</t>
  </si>
  <si>
    <t>ORD1286</t>
  </si>
  <si>
    <t>ORD1287</t>
  </si>
  <si>
    <t>ORD1288</t>
  </si>
  <si>
    <t>ORD1289</t>
  </si>
  <si>
    <t>ORD1290</t>
  </si>
  <si>
    <t>ORD1291</t>
  </si>
  <si>
    <t>ORD1292</t>
  </si>
  <si>
    <t>ORD1293</t>
  </si>
  <si>
    <t>ORD1294</t>
  </si>
  <si>
    <t>ORD1295</t>
  </si>
  <si>
    <t>ORD1296</t>
  </si>
  <si>
    <t>ORD1297</t>
  </si>
  <si>
    <t>ORD1298</t>
  </si>
  <si>
    <t>ORD1299</t>
  </si>
  <si>
    <t>ORD1300</t>
  </si>
  <si>
    <t>ORD1301</t>
  </si>
  <si>
    <t>ORD1302</t>
  </si>
  <si>
    <t>ORD1303</t>
  </si>
  <si>
    <t>Daniel Miller</t>
  </si>
  <si>
    <t>ORD1304</t>
  </si>
  <si>
    <t>Jane Garcia</t>
  </si>
  <si>
    <t>ORD1305</t>
  </si>
  <si>
    <t>ORD1306</t>
  </si>
  <si>
    <t>Emma Johnson</t>
  </si>
  <si>
    <t>ORD1307</t>
  </si>
  <si>
    <t>ORD1308</t>
  </si>
  <si>
    <t>Sarah Jones</t>
  </si>
  <si>
    <t>ORD1309</t>
  </si>
  <si>
    <t>ORD1310</t>
  </si>
  <si>
    <t>ORD1311</t>
  </si>
  <si>
    <t>Sarah Davis</t>
  </si>
  <si>
    <t>ORD1312</t>
  </si>
  <si>
    <t>ORD1313</t>
  </si>
  <si>
    <t>ORD1314</t>
  </si>
  <si>
    <t>ORD1315</t>
  </si>
  <si>
    <t>ORD1316</t>
  </si>
  <si>
    <t>ORD1317</t>
  </si>
  <si>
    <t>ORD1318</t>
  </si>
  <si>
    <t>ORD1319</t>
  </si>
  <si>
    <t>ORD1320</t>
  </si>
  <si>
    <t>ORD1321</t>
  </si>
  <si>
    <t>ORD1322</t>
  </si>
  <si>
    <t>ORD1323</t>
  </si>
  <si>
    <t>ORD1324</t>
  </si>
  <si>
    <t>ORD1325</t>
  </si>
  <si>
    <t>ORD1326</t>
  </si>
  <si>
    <t>ORD1327</t>
  </si>
  <si>
    <t>ORD1328</t>
  </si>
  <si>
    <t>ORD1329</t>
  </si>
  <si>
    <t>ORD1330</t>
  </si>
  <si>
    <t>ORD1331</t>
  </si>
  <si>
    <t>ORD1332</t>
  </si>
  <si>
    <t>ORD1333</t>
  </si>
  <si>
    <t>ORD1334</t>
  </si>
  <si>
    <t>ORD1335</t>
  </si>
  <si>
    <t>ORD1336</t>
  </si>
  <si>
    <t>ORD1337</t>
  </si>
  <si>
    <t>ORD1338</t>
  </si>
  <si>
    <t>ORD1339</t>
  </si>
  <si>
    <t>ORD1340</t>
  </si>
  <si>
    <t>ORD1341</t>
  </si>
  <si>
    <t>ORD1342</t>
  </si>
  <si>
    <t>ORD1343</t>
  </si>
  <si>
    <t>ORD1344</t>
  </si>
  <si>
    <t>ORD1345</t>
  </si>
  <si>
    <t>ORD1346</t>
  </si>
  <si>
    <t>Emma Moore</t>
  </si>
  <si>
    <t>ORD1347</t>
  </si>
  <si>
    <t>ORD1348</t>
  </si>
  <si>
    <t>ORD1349</t>
  </si>
  <si>
    <t>ORD1350</t>
  </si>
  <si>
    <t>ORD1351</t>
  </si>
  <si>
    <t>ORD1352</t>
  </si>
  <si>
    <t>ORD1353</t>
  </si>
  <si>
    <t>ORD1354</t>
  </si>
  <si>
    <t>ORD1355</t>
  </si>
  <si>
    <t>ORD1356</t>
  </si>
  <si>
    <t>ORD1357</t>
  </si>
  <si>
    <t>ORD1358</t>
  </si>
  <si>
    <t>ORD1359</t>
  </si>
  <si>
    <t>ORD1360</t>
  </si>
  <si>
    <t>ORD1361</t>
  </si>
  <si>
    <t>ORD1362</t>
  </si>
  <si>
    <t>ORD1363</t>
  </si>
  <si>
    <t>ORD1364</t>
  </si>
  <si>
    <t>ORD1365</t>
  </si>
  <si>
    <t>ORD1366</t>
  </si>
  <si>
    <t>ORD1367</t>
  </si>
  <si>
    <t>ORD1368</t>
  </si>
  <si>
    <t>ORD1369</t>
  </si>
  <si>
    <t>ORD1370</t>
  </si>
  <si>
    <t>ORD1371</t>
  </si>
  <si>
    <t>ORD1372</t>
  </si>
  <si>
    <t>ORD1373</t>
  </si>
  <si>
    <t>ORD1374</t>
  </si>
  <si>
    <t>ORD1375</t>
  </si>
  <si>
    <t>ORD1376</t>
  </si>
  <si>
    <t>ORD1377</t>
  </si>
  <si>
    <t>ORD1378</t>
  </si>
  <si>
    <t>ORD1379</t>
  </si>
  <si>
    <t>ORD1380</t>
  </si>
  <si>
    <t>ORD1381</t>
  </si>
  <si>
    <t>ORD1382</t>
  </si>
  <si>
    <t>ORD1383</t>
  </si>
  <si>
    <t>ORD1384</t>
  </si>
  <si>
    <t>ORD1385</t>
  </si>
  <si>
    <t>ORD1386</t>
  </si>
  <si>
    <t>ORD1387</t>
  </si>
  <si>
    <t>ORD1388</t>
  </si>
  <si>
    <t>ORD1389</t>
  </si>
  <si>
    <t>ORD1390</t>
  </si>
  <si>
    <t>ORD1391</t>
  </si>
  <si>
    <t>ORD1392</t>
  </si>
  <si>
    <t>ORD1393</t>
  </si>
  <si>
    <t>ORD1394</t>
  </si>
  <si>
    <t>ORD1395</t>
  </si>
  <si>
    <t>ORD1396</t>
  </si>
  <si>
    <t>ORD1397</t>
  </si>
  <si>
    <t>ORD1398</t>
  </si>
  <si>
    <t>ORD1399</t>
  </si>
  <si>
    <t>ORD1400</t>
  </si>
  <si>
    <t>ORD1401</t>
  </si>
  <si>
    <t>ORD1402</t>
  </si>
  <si>
    <t>ORD1403</t>
  </si>
  <si>
    <t>ORD1404</t>
  </si>
  <si>
    <t>ORD1405</t>
  </si>
  <si>
    <t>ORD1406</t>
  </si>
  <si>
    <t>ORD1407</t>
  </si>
  <si>
    <t>ORD1408</t>
  </si>
  <si>
    <t>ORD1409</t>
  </si>
  <si>
    <t>ORD1410</t>
  </si>
  <si>
    <t>ORD1411</t>
  </si>
  <si>
    <t>ORD1412</t>
  </si>
  <si>
    <t>ORD1413</t>
  </si>
  <si>
    <t>ORD1414</t>
  </si>
  <si>
    <t>ORD1415</t>
  </si>
  <si>
    <t>ORD1416</t>
  </si>
  <si>
    <t>ORD1417</t>
  </si>
  <si>
    <t>ORD1418</t>
  </si>
  <si>
    <t>ORD1419</t>
  </si>
  <si>
    <t>ORD1420</t>
  </si>
  <si>
    <t>ORD1421</t>
  </si>
  <si>
    <t>ORD1422</t>
  </si>
  <si>
    <t>ORD1423</t>
  </si>
  <si>
    <t>ORD1424</t>
  </si>
  <si>
    <t>ORD1425</t>
  </si>
  <si>
    <t>ORD1426</t>
  </si>
  <si>
    <t>ORD1427</t>
  </si>
  <si>
    <t>ORD1428</t>
  </si>
  <si>
    <t>ORD1429</t>
  </si>
  <si>
    <t>ORD1430</t>
  </si>
  <si>
    <t>ORD1431</t>
  </si>
  <si>
    <t>ORD1432</t>
  </si>
  <si>
    <t>ORD1433</t>
  </si>
  <si>
    <t>ORD1434</t>
  </si>
  <si>
    <t>ORD1435</t>
  </si>
  <si>
    <t>ORD1436</t>
  </si>
  <si>
    <t>ORD1437</t>
  </si>
  <si>
    <t>ORD1438</t>
  </si>
  <si>
    <t>ORD1439</t>
  </si>
  <si>
    <t>ORD1440</t>
  </si>
  <si>
    <t>ORD1441</t>
  </si>
  <si>
    <t>ORD1442</t>
  </si>
  <si>
    <t>ORD1443</t>
  </si>
  <si>
    <t>ORD1444</t>
  </si>
  <si>
    <t>ORD1445</t>
  </si>
  <si>
    <t>ORD1446</t>
  </si>
  <si>
    <t>ORD1447</t>
  </si>
  <si>
    <t>ORD1448</t>
  </si>
  <si>
    <t>ORD1449</t>
  </si>
  <si>
    <t>ORD1450</t>
  </si>
  <si>
    <t>ORD1451</t>
  </si>
  <si>
    <t>ORD1452</t>
  </si>
  <si>
    <t>ORD1453</t>
  </si>
  <si>
    <t>ORD1454</t>
  </si>
  <si>
    <t>ORD1455</t>
  </si>
  <si>
    <t>ORD1456</t>
  </si>
  <si>
    <t>ORD1457</t>
  </si>
  <si>
    <t>ORD1458</t>
  </si>
  <si>
    <t>ORD1459</t>
  </si>
  <si>
    <t>ORD1460</t>
  </si>
  <si>
    <t>ORD1461</t>
  </si>
  <si>
    <t>ORD1462</t>
  </si>
  <si>
    <t>ORD1463</t>
  </si>
  <si>
    <t>ORD1464</t>
  </si>
  <si>
    <t>ORD1465</t>
  </si>
  <si>
    <t>ORD1466</t>
  </si>
  <si>
    <t>ORD1467</t>
  </si>
  <si>
    <t>ORD1468</t>
  </si>
  <si>
    <t>ORD1469</t>
  </si>
  <si>
    <t>ORD1470</t>
  </si>
  <si>
    <t>ORD1471</t>
  </si>
  <si>
    <t>ORD1472</t>
  </si>
  <si>
    <t>ORD1473</t>
  </si>
  <si>
    <t>ORD1474</t>
  </si>
  <si>
    <t>ORD1475</t>
  </si>
  <si>
    <t>ORD1476</t>
  </si>
  <si>
    <t>ORD1477</t>
  </si>
  <si>
    <t>ORD1478</t>
  </si>
  <si>
    <t>ORD1479</t>
  </si>
  <si>
    <t>ORD1480</t>
  </si>
  <si>
    <t>ORD1481</t>
  </si>
  <si>
    <t>ORD1482</t>
  </si>
  <si>
    <t>ORD1483</t>
  </si>
  <si>
    <t>ORD1484</t>
  </si>
  <si>
    <t>ORD1485</t>
  </si>
  <si>
    <t>ORD1486</t>
  </si>
  <si>
    <t>ORD1487</t>
  </si>
  <si>
    <t>ORD1488</t>
  </si>
  <si>
    <t>ORD1489</t>
  </si>
  <si>
    <t>ORD1490</t>
  </si>
  <si>
    <t>ORD1491</t>
  </si>
  <si>
    <t>ORD1492</t>
  </si>
  <si>
    <t>ORD1493</t>
  </si>
  <si>
    <t>ORD1494</t>
  </si>
  <si>
    <t>ORD1495</t>
  </si>
  <si>
    <t>ORD1496</t>
  </si>
  <si>
    <t>ORD1497</t>
  </si>
  <si>
    <t>ORD1498</t>
  </si>
  <si>
    <t>ORD1499</t>
  </si>
  <si>
    <t>ORD1500</t>
  </si>
  <si>
    <t>ORD1501</t>
  </si>
  <si>
    <t>ORD1502</t>
  </si>
  <si>
    <t>ORD1503</t>
  </si>
  <si>
    <t>ORD1504</t>
  </si>
  <si>
    <t>ORD1505</t>
  </si>
  <si>
    <t>ORD1506</t>
  </si>
  <si>
    <t>ORD1507</t>
  </si>
  <si>
    <t>ORD1508</t>
  </si>
  <si>
    <t>ORD1509</t>
  </si>
  <si>
    <t>ORD1510</t>
  </si>
  <si>
    <t>ORD1511</t>
  </si>
  <si>
    <t>ORD1512</t>
  </si>
  <si>
    <t>ORD1513</t>
  </si>
  <si>
    <t>ORD1514</t>
  </si>
  <si>
    <t>ORD1515</t>
  </si>
  <si>
    <t>ORD1516</t>
  </si>
  <si>
    <t>ORD1517</t>
  </si>
  <si>
    <t>ORD1518</t>
  </si>
  <si>
    <t>ORD1519</t>
  </si>
  <si>
    <t>ORD1520</t>
  </si>
  <si>
    <t>ORD1521</t>
  </si>
  <si>
    <t>ORD1522</t>
  </si>
  <si>
    <t>ORD1523</t>
  </si>
  <si>
    <t>ORD1524</t>
  </si>
  <si>
    <t>ORD1525</t>
  </si>
  <si>
    <t>ORD1526</t>
  </si>
  <si>
    <t>ORD1527</t>
  </si>
  <si>
    <t>ORD1528</t>
  </si>
  <si>
    <t>ORD1529</t>
  </si>
  <si>
    <t>ORD1530</t>
  </si>
  <si>
    <t>ORD1531</t>
  </si>
  <si>
    <t>ORD1532</t>
  </si>
  <si>
    <t>ORD1533</t>
  </si>
  <si>
    <t>ORD1534</t>
  </si>
  <si>
    <t>ORD1535</t>
  </si>
  <si>
    <t>ORD1536</t>
  </si>
  <si>
    <t>ORD1537</t>
  </si>
  <si>
    <t>ORD1538</t>
  </si>
  <si>
    <t>ORD1539</t>
  </si>
  <si>
    <t>ORD1540</t>
  </si>
  <si>
    <t>ORD1541</t>
  </si>
  <si>
    <t>ORD1542</t>
  </si>
  <si>
    <t>ORD1543</t>
  </si>
  <si>
    <t>ORD1544</t>
  </si>
  <si>
    <t>ORD1545</t>
  </si>
  <si>
    <t>ORD1546</t>
  </si>
  <si>
    <t>ORD1547</t>
  </si>
  <si>
    <t>ORD1548</t>
  </si>
  <si>
    <t>ORD1549</t>
  </si>
  <si>
    <t>ORD1550</t>
  </si>
  <si>
    <t>ORD1551</t>
  </si>
  <si>
    <t>ORD1552</t>
  </si>
  <si>
    <t>ORD1553</t>
  </si>
  <si>
    <t>ORD1554</t>
  </si>
  <si>
    <t>ORD1555</t>
  </si>
  <si>
    <t>ORD1556</t>
  </si>
  <si>
    <t>ORD1557</t>
  </si>
  <si>
    <t>ORD1558</t>
  </si>
  <si>
    <t>ORD1559</t>
  </si>
  <si>
    <t>ORD1560</t>
  </si>
  <si>
    <t>ORD1561</t>
  </si>
  <si>
    <t>ORD1562</t>
  </si>
  <si>
    <t>ORD1563</t>
  </si>
  <si>
    <t>ORD1564</t>
  </si>
  <si>
    <t>ORD1565</t>
  </si>
  <si>
    <t>ORD1566</t>
  </si>
  <si>
    <t>ORD1567</t>
  </si>
  <si>
    <t>ORD1568</t>
  </si>
  <si>
    <t>ORD1569</t>
  </si>
  <si>
    <t>ORD1570</t>
  </si>
  <si>
    <t>ORD1571</t>
  </si>
  <si>
    <t>ORD1572</t>
  </si>
  <si>
    <t>ORD1573</t>
  </si>
  <si>
    <t>ORD1574</t>
  </si>
  <si>
    <t>ORD1575</t>
  </si>
  <si>
    <t>ORD1576</t>
  </si>
  <si>
    <t>ORD1577</t>
  </si>
  <si>
    <t>ORD1578</t>
  </si>
  <si>
    <t>ORD1579</t>
  </si>
  <si>
    <t>ORD1580</t>
  </si>
  <si>
    <t>ORD1581</t>
  </si>
  <si>
    <t>ORD1582</t>
  </si>
  <si>
    <t>ORD1583</t>
  </si>
  <si>
    <t>ORD1584</t>
  </si>
  <si>
    <t>ORD1585</t>
  </si>
  <si>
    <t>ORD1586</t>
  </si>
  <si>
    <t>ORD1587</t>
  </si>
  <si>
    <t>ORD1588</t>
  </si>
  <si>
    <t>ORD1589</t>
  </si>
  <si>
    <t>ORD1590</t>
  </si>
  <si>
    <t>ORD1591</t>
  </si>
  <si>
    <t>ORD1592</t>
  </si>
  <si>
    <t>ORD1593</t>
  </si>
  <si>
    <t>ORD1594</t>
  </si>
  <si>
    <t>ORD1595</t>
  </si>
  <si>
    <t>ORD1596</t>
  </si>
  <si>
    <t>ORD1597</t>
  </si>
  <si>
    <t>ORD1598</t>
  </si>
  <si>
    <t>ORD1599</t>
  </si>
  <si>
    <t>ORD1600</t>
  </si>
  <si>
    <t>ORD1601</t>
  </si>
  <si>
    <t>ORD1602</t>
  </si>
  <si>
    <t>ORD1603</t>
  </si>
  <si>
    <t>ORD1604</t>
  </si>
  <si>
    <t>ORD1605</t>
  </si>
  <si>
    <t>ORD1606</t>
  </si>
  <si>
    <t>ORD1607</t>
  </si>
  <si>
    <t>ORD1608</t>
  </si>
  <si>
    <t>ORD1609</t>
  </si>
  <si>
    <t>ORD1610</t>
  </si>
  <si>
    <t>ORD1611</t>
  </si>
  <si>
    <t>ORD1612</t>
  </si>
  <si>
    <t>ORD1613</t>
  </si>
  <si>
    <t>ORD1614</t>
  </si>
  <si>
    <t>ORD1615</t>
  </si>
  <si>
    <t>ORD1616</t>
  </si>
  <si>
    <t>ORD1617</t>
  </si>
  <si>
    <t>ORD1618</t>
  </si>
  <si>
    <t>ORD1619</t>
  </si>
  <si>
    <t>ORD1620</t>
  </si>
  <si>
    <t>ORD1621</t>
  </si>
  <si>
    <t>ORD1622</t>
  </si>
  <si>
    <t>ORD1623</t>
  </si>
  <si>
    <t>ORD1624</t>
  </si>
  <si>
    <t>ORD1625</t>
  </si>
  <si>
    <t>ORD1626</t>
  </si>
  <si>
    <t>ORD1627</t>
  </si>
  <si>
    <t>ORD1628</t>
  </si>
  <si>
    <t>ORD1629</t>
  </si>
  <si>
    <t>ORD1630</t>
  </si>
  <si>
    <t>ORD1631</t>
  </si>
  <si>
    <t>ORD1632</t>
  </si>
  <si>
    <t>ORD1633</t>
  </si>
  <si>
    <t>ORD1634</t>
  </si>
  <si>
    <t>ORD1635</t>
  </si>
  <si>
    <t>ORD1636</t>
  </si>
  <si>
    <t>ORD1637</t>
  </si>
  <si>
    <t>ORD1638</t>
  </si>
  <si>
    <t>ORD1639</t>
  </si>
  <si>
    <t>ORD1640</t>
  </si>
  <si>
    <t>ORD1641</t>
  </si>
  <si>
    <t>ORD1642</t>
  </si>
  <si>
    <t>ORD1643</t>
  </si>
  <si>
    <t>ORD1644</t>
  </si>
  <si>
    <t>ORD1645</t>
  </si>
  <si>
    <t>ORD1646</t>
  </si>
  <si>
    <t>ORD1647</t>
  </si>
  <si>
    <t>ORD1648</t>
  </si>
  <si>
    <t>ORD1649</t>
  </si>
  <si>
    <t>ORD1650</t>
  </si>
  <si>
    <t>ORD1651</t>
  </si>
  <si>
    <t>ORD1652</t>
  </si>
  <si>
    <t>ORD1653</t>
  </si>
  <si>
    <t>ORD1654</t>
  </si>
  <si>
    <t>ORD1655</t>
  </si>
  <si>
    <t>ORD1656</t>
  </si>
  <si>
    <t>ORD1657</t>
  </si>
  <si>
    <t>ORD1658</t>
  </si>
  <si>
    <t>ORD1659</t>
  </si>
  <si>
    <t>ORD1660</t>
  </si>
  <si>
    <t>ORD1661</t>
  </si>
  <si>
    <t>ORD1662</t>
  </si>
  <si>
    <t>ORD1663</t>
  </si>
  <si>
    <t>ORD1664</t>
  </si>
  <si>
    <t>ORD1665</t>
  </si>
  <si>
    <t>ORD1666</t>
  </si>
  <si>
    <t>ORD1667</t>
  </si>
  <si>
    <t>ORD1668</t>
  </si>
  <si>
    <t>ORD1669</t>
  </si>
  <si>
    <t>ORD1670</t>
  </si>
  <si>
    <t>ORD1671</t>
  </si>
  <si>
    <t>ORD1672</t>
  </si>
  <si>
    <t>ORD1673</t>
  </si>
  <si>
    <t>ORD1674</t>
  </si>
  <si>
    <t>ORD1675</t>
  </si>
  <si>
    <t>ORD1676</t>
  </si>
  <si>
    <t>ORD1677</t>
  </si>
  <si>
    <t>ORD1678</t>
  </si>
  <si>
    <t>ORD1679</t>
  </si>
  <si>
    <t>ORD1680</t>
  </si>
  <si>
    <t>ORD1681</t>
  </si>
  <si>
    <t>ORD1682</t>
  </si>
  <si>
    <t>ORD1683</t>
  </si>
  <si>
    <t>ORD1684</t>
  </si>
  <si>
    <t>ORD1685</t>
  </si>
  <si>
    <t>ORD1686</t>
  </si>
  <si>
    <t>ORD1687</t>
  </si>
  <si>
    <t>ORD1688</t>
  </si>
  <si>
    <t>ORD1689</t>
  </si>
  <si>
    <t>ORD1690</t>
  </si>
  <si>
    <t>ORD1691</t>
  </si>
  <si>
    <t>ORD1692</t>
  </si>
  <si>
    <t>ORD1693</t>
  </si>
  <si>
    <t>ORD1694</t>
  </si>
  <si>
    <t>ORD1695</t>
  </si>
  <si>
    <t>ORD1696</t>
  </si>
  <si>
    <t>ORD1697</t>
  </si>
  <si>
    <t>ORD1698</t>
  </si>
  <si>
    <t>ORD1699</t>
  </si>
  <si>
    <t>ORD1700</t>
  </si>
  <si>
    <t>ORD1701</t>
  </si>
  <si>
    <t>ORD1702</t>
  </si>
  <si>
    <t>ORD1703</t>
  </si>
  <si>
    <t>ORD1704</t>
  </si>
  <si>
    <t>ORD1705</t>
  </si>
  <si>
    <t>ORD1706</t>
  </si>
  <si>
    <t>ORD1707</t>
  </si>
  <si>
    <t>ORD1708</t>
  </si>
  <si>
    <t>ORD1709</t>
  </si>
  <si>
    <t>ORD1710</t>
  </si>
  <si>
    <t>ORD1711</t>
  </si>
  <si>
    <t>ORD1712</t>
  </si>
  <si>
    <t>ORD1713</t>
  </si>
  <si>
    <t>ORD1714</t>
  </si>
  <si>
    <t>ORD1715</t>
  </si>
  <si>
    <t>ORD1716</t>
  </si>
  <si>
    <t>ORD1717</t>
  </si>
  <si>
    <t>ORD1718</t>
  </si>
  <si>
    <t>ORD1719</t>
  </si>
  <si>
    <t>ORD1720</t>
  </si>
  <si>
    <t>ORD1721</t>
  </si>
  <si>
    <t>ORD1722</t>
  </si>
  <si>
    <t>ORD1723</t>
  </si>
  <si>
    <t>ORD1724</t>
  </si>
  <si>
    <t>ORD1725</t>
  </si>
  <si>
    <t>ORD1726</t>
  </si>
  <si>
    <t>ORD1727</t>
  </si>
  <si>
    <t>ORD1728</t>
  </si>
  <si>
    <t>ORD1729</t>
  </si>
  <si>
    <t>ORD1730</t>
  </si>
  <si>
    <t>ORD1731</t>
  </si>
  <si>
    <t>ORD1732</t>
  </si>
  <si>
    <t>ORD1733</t>
  </si>
  <si>
    <t>ORD1734</t>
  </si>
  <si>
    <t>ORD1735</t>
  </si>
  <si>
    <t>ORD1736</t>
  </si>
  <si>
    <t>ORD1737</t>
  </si>
  <si>
    <t>ORD1738</t>
  </si>
  <si>
    <t>ORD1739</t>
  </si>
  <si>
    <t>ORD1740</t>
  </si>
  <si>
    <t>ORD1741</t>
  </si>
  <si>
    <t>ORD1742</t>
  </si>
  <si>
    <t>ORD1743</t>
  </si>
  <si>
    <t>ORD1744</t>
  </si>
  <si>
    <t>ORD1745</t>
  </si>
  <si>
    <t>ORD1746</t>
  </si>
  <si>
    <t>ORD1747</t>
  </si>
  <si>
    <t>ORD1748</t>
  </si>
  <si>
    <t>ORD1749</t>
  </si>
  <si>
    <t>ORD1750</t>
  </si>
  <si>
    <t>ORD1751</t>
  </si>
  <si>
    <t>ORD1752</t>
  </si>
  <si>
    <t>ORD1753</t>
  </si>
  <si>
    <t>ORD1754</t>
  </si>
  <si>
    <t>ORD1755</t>
  </si>
  <si>
    <t>ORD1756</t>
  </si>
  <si>
    <t>ORD1757</t>
  </si>
  <si>
    <t>ORD1758</t>
  </si>
  <si>
    <t>ORD1759</t>
  </si>
  <si>
    <t>ORD1760</t>
  </si>
  <si>
    <t>ORD1761</t>
  </si>
  <si>
    <t>ORD1762</t>
  </si>
  <si>
    <t>ORD1763</t>
  </si>
  <si>
    <t>ORD1764</t>
  </si>
  <si>
    <t>ORD1765</t>
  </si>
  <si>
    <t>ORD1766</t>
  </si>
  <si>
    <t>ORD1767</t>
  </si>
  <si>
    <t>ORD1768</t>
  </si>
  <si>
    <t>ORD1769</t>
  </si>
  <si>
    <t>ORD1770</t>
  </si>
  <si>
    <t>ORD1771</t>
  </si>
  <si>
    <t>ORD1772</t>
  </si>
  <si>
    <t>ORD1773</t>
  </si>
  <si>
    <t>ORD1774</t>
  </si>
  <si>
    <t>ORD1775</t>
  </si>
  <si>
    <t>ORD1776</t>
  </si>
  <si>
    <t>ORD1777</t>
  </si>
  <si>
    <t>ORD1778</t>
  </si>
  <si>
    <t>ORD1779</t>
  </si>
  <si>
    <t>ORD1780</t>
  </si>
  <si>
    <t>ORD1781</t>
  </si>
  <si>
    <t>ORD1782</t>
  </si>
  <si>
    <t>ORD1783</t>
  </si>
  <si>
    <t>ORD1784</t>
  </si>
  <si>
    <t>ORD1785</t>
  </si>
  <si>
    <t>ORD1786</t>
  </si>
  <si>
    <t>ORD1787</t>
  </si>
  <si>
    <t>ORD1788</t>
  </si>
  <si>
    <t>ORD1789</t>
  </si>
  <si>
    <t>ORD1790</t>
  </si>
  <si>
    <t>ORD1791</t>
  </si>
  <si>
    <t>ORD1792</t>
  </si>
  <si>
    <t>ORD1793</t>
  </si>
  <si>
    <t>ORD1794</t>
  </si>
  <si>
    <t>ORD1795</t>
  </si>
  <si>
    <t>ORD1796</t>
  </si>
  <si>
    <t>ORD1797</t>
  </si>
  <si>
    <t>ORD1798</t>
  </si>
  <si>
    <t>ORD1799</t>
  </si>
  <si>
    <t>ORD1800</t>
  </si>
  <si>
    <t>ORD1801</t>
  </si>
  <si>
    <t>ORD1802</t>
  </si>
  <si>
    <t>ORD1803</t>
  </si>
  <si>
    <t>ORD1804</t>
  </si>
  <si>
    <t>ORD1805</t>
  </si>
  <si>
    <t>ORD1806</t>
  </si>
  <si>
    <t>ORD1807</t>
  </si>
  <si>
    <t>ORD1808</t>
  </si>
  <si>
    <t>ORD1809</t>
  </si>
  <si>
    <t>ORD1810</t>
  </si>
  <si>
    <t>ORD1811</t>
  </si>
  <si>
    <t>ORD1812</t>
  </si>
  <si>
    <t>ORD1813</t>
  </si>
  <si>
    <t>ORD1814</t>
  </si>
  <si>
    <t>ORD1815</t>
  </si>
  <si>
    <t>ORD1816</t>
  </si>
  <si>
    <t>ORD1817</t>
  </si>
  <si>
    <t>ORD1818</t>
  </si>
  <si>
    <t>ORD1819</t>
  </si>
  <si>
    <t>ORD1820</t>
  </si>
  <si>
    <t>ORD1821</t>
  </si>
  <si>
    <t>ORD1822</t>
  </si>
  <si>
    <t>ORD1823</t>
  </si>
  <si>
    <t>ORD1824</t>
  </si>
  <si>
    <t>ORD1825</t>
  </si>
  <si>
    <t>ORD1826</t>
  </si>
  <si>
    <t>ORD1827</t>
  </si>
  <si>
    <t>ORD1828</t>
  </si>
  <si>
    <t>ORD1829</t>
  </si>
  <si>
    <t>ORD1830</t>
  </si>
  <si>
    <t>ORD1831</t>
  </si>
  <si>
    <t>ORD1832</t>
  </si>
  <si>
    <t>ORD1833</t>
  </si>
  <si>
    <t>ORD1834</t>
  </si>
  <si>
    <t>ORD1835</t>
  </si>
  <si>
    <t>ORD1836</t>
  </si>
  <si>
    <t>ORD1837</t>
  </si>
  <si>
    <t>ORD1838</t>
  </si>
  <si>
    <t>ORD1839</t>
  </si>
  <si>
    <t>ORD1840</t>
  </si>
  <si>
    <t>ORD1841</t>
  </si>
  <si>
    <t>ORD1842</t>
  </si>
  <si>
    <t>ORD1843</t>
  </si>
  <si>
    <t>ORD1844</t>
  </si>
  <si>
    <t>ORD1845</t>
  </si>
  <si>
    <t>ORD1846</t>
  </si>
  <si>
    <t>ORD1847</t>
  </si>
  <si>
    <t>ORD1848</t>
  </si>
  <si>
    <t>ORD1849</t>
  </si>
  <si>
    <t>ORD1850</t>
  </si>
  <si>
    <t>ORD1851</t>
  </si>
  <si>
    <t>ORD1852</t>
  </si>
  <si>
    <t>ORD1853</t>
  </si>
  <si>
    <t>ORD1854</t>
  </si>
  <si>
    <t>ORD1855</t>
  </si>
  <si>
    <t>ORD1856</t>
  </si>
  <si>
    <t>ORD1857</t>
  </si>
  <si>
    <t>ORD1858</t>
  </si>
  <si>
    <t>ORD1859</t>
  </si>
  <si>
    <t>ORD1860</t>
  </si>
  <si>
    <t>ORD1861</t>
  </si>
  <si>
    <t>ORD1862</t>
  </si>
  <si>
    <t>ORD1863</t>
  </si>
  <si>
    <t>ORD1864</t>
  </si>
  <si>
    <t>ORD1865</t>
  </si>
  <si>
    <t>ORD1866</t>
  </si>
  <si>
    <t>ORD1867</t>
  </si>
  <si>
    <t>ORD1868</t>
  </si>
  <si>
    <t>ORD1869</t>
  </si>
  <si>
    <t>ORD1870</t>
  </si>
  <si>
    <t>ORD1871</t>
  </si>
  <si>
    <t>ORD1872</t>
  </si>
  <si>
    <t>ORD1873</t>
  </si>
  <si>
    <t>ORD1874</t>
  </si>
  <si>
    <t>ORD1875</t>
  </si>
  <si>
    <t>ORD1876</t>
  </si>
  <si>
    <t>ORD1877</t>
  </si>
  <si>
    <t>ORD1878</t>
  </si>
  <si>
    <t>ORD1879</t>
  </si>
  <si>
    <t>ORD1880</t>
  </si>
  <si>
    <t>ORD1881</t>
  </si>
  <si>
    <t>ORD1882</t>
  </si>
  <si>
    <t>ORD1883</t>
  </si>
  <si>
    <t>ORD1884</t>
  </si>
  <si>
    <t>ORD1885</t>
  </si>
  <si>
    <t>ORD1886</t>
  </si>
  <si>
    <t>ORD1887</t>
  </si>
  <si>
    <t>ORD1888</t>
  </si>
  <si>
    <t>ORD1889</t>
  </si>
  <si>
    <t>ORD1890</t>
  </si>
  <si>
    <t>ORD1891</t>
  </si>
  <si>
    <t>ORD1892</t>
  </si>
  <si>
    <t>ORD1893</t>
  </si>
  <si>
    <t>ORD1894</t>
  </si>
  <si>
    <t>ORD1895</t>
  </si>
  <si>
    <t>ORD1896</t>
  </si>
  <si>
    <t>ORD1897</t>
  </si>
  <si>
    <t>ORD1898</t>
  </si>
  <si>
    <t>ORD1899</t>
  </si>
  <si>
    <t>ORD1900</t>
  </si>
  <si>
    <t>ORD1901</t>
  </si>
  <si>
    <t>ORD1902</t>
  </si>
  <si>
    <t>ORD1903</t>
  </si>
  <si>
    <t>ORD1904</t>
  </si>
  <si>
    <t>ORD1905</t>
  </si>
  <si>
    <t>ORD1906</t>
  </si>
  <si>
    <t>ORD1907</t>
  </si>
  <si>
    <t>ORD1908</t>
  </si>
  <si>
    <t>ORD1909</t>
  </si>
  <si>
    <t>ORD1910</t>
  </si>
  <si>
    <t>ORD1911</t>
  </si>
  <si>
    <t>ORD1912</t>
  </si>
  <si>
    <t>ORD1913</t>
  </si>
  <si>
    <t>ORD1914</t>
  </si>
  <si>
    <t>ORD1915</t>
  </si>
  <si>
    <t>ORD1916</t>
  </si>
  <si>
    <t>ORD1917</t>
  </si>
  <si>
    <t>ORD1918</t>
  </si>
  <si>
    <t>ORD1919</t>
  </si>
  <si>
    <t>ORD1920</t>
  </si>
  <si>
    <t>ORD1921</t>
  </si>
  <si>
    <t>ORD1922</t>
  </si>
  <si>
    <t>ORD1923</t>
  </si>
  <si>
    <t>ORD1924</t>
  </si>
  <si>
    <t>ORD1925</t>
  </si>
  <si>
    <t>ORD1926</t>
  </si>
  <si>
    <t>ORD1927</t>
  </si>
  <si>
    <t>ORD1928</t>
  </si>
  <si>
    <t>ORD1929</t>
  </si>
  <si>
    <t>ORD1930</t>
  </si>
  <si>
    <t>ORD1931</t>
  </si>
  <si>
    <t>ORD1932</t>
  </si>
  <si>
    <t>ORD1933</t>
  </si>
  <si>
    <t>ORD1934</t>
  </si>
  <si>
    <t>ORD1935</t>
  </si>
  <si>
    <t>ORD1936</t>
  </si>
  <si>
    <t>ORD1937</t>
  </si>
  <si>
    <t>ORD1938</t>
  </si>
  <si>
    <t>ORD1939</t>
  </si>
  <si>
    <t>ORD1940</t>
  </si>
  <si>
    <t>ORD1941</t>
  </si>
  <si>
    <t>ORD1942</t>
  </si>
  <si>
    <t>ORD1943</t>
  </si>
  <si>
    <t>ORD1944</t>
  </si>
  <si>
    <t>ORD1945</t>
  </si>
  <si>
    <t>ORD1946</t>
  </si>
  <si>
    <t>ORD1947</t>
  </si>
  <si>
    <t>ORD1948</t>
  </si>
  <si>
    <t>ORD1949</t>
  </si>
  <si>
    <t>ORD1950</t>
  </si>
  <si>
    <t>ORD1951</t>
  </si>
  <si>
    <t>ORD1952</t>
  </si>
  <si>
    <t>ORD1953</t>
  </si>
  <si>
    <t>ORD1954</t>
  </si>
  <si>
    <t>ORD1955</t>
  </si>
  <si>
    <t>ORD1956</t>
  </si>
  <si>
    <t>ORD1957</t>
  </si>
  <si>
    <t>ORD1958</t>
  </si>
  <si>
    <t>ORD1959</t>
  </si>
  <si>
    <t>ORD1960</t>
  </si>
  <si>
    <t>ORD1961</t>
  </si>
  <si>
    <t>ORD1962</t>
  </si>
  <si>
    <t>ORD1963</t>
  </si>
  <si>
    <t>ORD1964</t>
  </si>
  <si>
    <t>ORD1965</t>
  </si>
  <si>
    <t>ORD1966</t>
  </si>
  <si>
    <t>ORD1967</t>
  </si>
  <si>
    <t>ORD1968</t>
  </si>
  <si>
    <t>ORD1969</t>
  </si>
  <si>
    <t>ORD1970</t>
  </si>
  <si>
    <t>ORD1971</t>
  </si>
  <si>
    <t>ORD1972</t>
  </si>
  <si>
    <t>ORD1973</t>
  </si>
  <si>
    <t>ORD1974</t>
  </si>
  <si>
    <t>ORD1975</t>
  </si>
  <si>
    <t>ORD1976</t>
  </si>
  <si>
    <t>ORD1977</t>
  </si>
  <si>
    <t>ORD1978</t>
  </si>
  <si>
    <t>ORD1979</t>
  </si>
  <si>
    <t>ORD1980</t>
  </si>
  <si>
    <t>ORD1981</t>
  </si>
  <si>
    <t>ORD1982</t>
  </si>
  <si>
    <t>ORD1983</t>
  </si>
  <si>
    <t>ORD1984</t>
  </si>
  <si>
    <t>ORD1985</t>
  </si>
  <si>
    <t>ORD1986</t>
  </si>
  <si>
    <t>ORD1987</t>
  </si>
  <si>
    <t>ORD1988</t>
  </si>
  <si>
    <t>ORD1989</t>
  </si>
  <si>
    <t>ORD1990</t>
  </si>
  <si>
    <t>ORD1991</t>
  </si>
  <si>
    <t>ORD1992</t>
  </si>
  <si>
    <t>ORD1993</t>
  </si>
  <si>
    <t>ORD1994</t>
  </si>
  <si>
    <t>ORD1995</t>
  </si>
  <si>
    <t>ORD1996</t>
  </si>
  <si>
    <t>ORD1997</t>
  </si>
  <si>
    <t>ORD1998</t>
  </si>
  <si>
    <t>ORD1999</t>
  </si>
  <si>
    <t>City</t>
  </si>
  <si>
    <t>Sales Manager</t>
  </si>
  <si>
    <t>Jeff Francis</t>
  </si>
  <si>
    <t>Brett Hart</t>
  </si>
  <si>
    <t>Sarah Durant</t>
  </si>
  <si>
    <t>Shane McMahon</t>
  </si>
  <si>
    <t>Arnold Swanson</t>
  </si>
  <si>
    <t>Gary Mitchell</t>
  </si>
  <si>
    <t>Hailey Windhoek</t>
  </si>
  <si>
    <t>Michealla Simpson</t>
  </si>
  <si>
    <t>Alishia Stevens</t>
  </si>
  <si>
    <t>Tye Thompson</t>
  </si>
  <si>
    <t>Dave Curry</t>
  </si>
  <si>
    <t>Shaquille Payton</t>
  </si>
  <si>
    <t>Sales Manger</t>
  </si>
  <si>
    <t>Week Of Sale</t>
  </si>
  <si>
    <t>Year Of Sale</t>
  </si>
  <si>
    <t>Row Labels</t>
  </si>
  <si>
    <t>Sum of Total Sales</t>
  </si>
  <si>
    <t>Grand Total</t>
  </si>
  <si>
    <t>Average of Total Sales</t>
  </si>
  <si>
    <t>Count of Product</t>
  </si>
  <si>
    <t>Column Labels</t>
  </si>
  <si>
    <t>Month Of Sale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</si>
  <si>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</si>
  <si>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</si>
  <si>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</si>
  <si>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</si>
  <si>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</si>
  <si>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</si>
  <si>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</si>
  <si>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</si>
  <si>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</si>
  <si>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</si>
  <si>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</si>
  <si>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</si>
  <si>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Total Sales2</t>
  </si>
  <si>
    <t>Count of 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</si>
</sst>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 val="0"/>
      </font>
      <fill>
        <patternFill>
          <bgColor rgb="FF00B05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Project.xlsx]Pivot Tables!PivotTable2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15310586176728"/>
          <c:y val="3.2824074074074075E-2"/>
          <c:w val="0.76790944881889767"/>
          <c:h val="0.88296296296296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Tables'!$I$5:$I$16</c:f>
              <c:strCache>
                <c:ptCount val="12"/>
                <c:pt idx="0">
                  <c:v>Austin</c:v>
                </c:pt>
                <c:pt idx="1">
                  <c:v>Chicago</c:v>
                </c:pt>
                <c:pt idx="2">
                  <c:v>Dallas</c:v>
                </c:pt>
                <c:pt idx="3">
                  <c:v>Houston</c:v>
                </c:pt>
                <c:pt idx="4">
                  <c:v>Jacksonville</c:v>
                </c:pt>
                <c:pt idx="5">
                  <c:v>Los Angeles</c:v>
                </c:pt>
                <c:pt idx="6">
                  <c:v>New York</c:v>
                </c:pt>
                <c:pt idx="7">
                  <c:v>Philadelphia</c:v>
                </c:pt>
                <c:pt idx="8">
                  <c:v>Phoenix</c:v>
                </c:pt>
                <c:pt idx="9">
                  <c:v>San Antonio</c:v>
                </c:pt>
                <c:pt idx="10">
                  <c:v>San Diego</c:v>
                </c:pt>
                <c:pt idx="11">
                  <c:v>San Jose</c:v>
                </c:pt>
              </c:strCache>
            </c:strRef>
          </c:cat>
          <c:val>
            <c:numRef>
              <c:f>'Pivot Tables'!$J$5:$J$16</c:f>
              <c:numCache>
                <c:formatCode>"$"#,##0.00</c:formatCode>
                <c:ptCount val="12"/>
                <c:pt idx="0">
                  <c:v>285947.01999999996</c:v>
                </c:pt>
                <c:pt idx="1">
                  <c:v>514301.00000000012</c:v>
                </c:pt>
                <c:pt idx="2">
                  <c:v>348288.57000000012</c:v>
                </c:pt>
                <c:pt idx="3">
                  <c:v>364775.00000000006</c:v>
                </c:pt>
                <c:pt idx="4">
                  <c:v>383572.17</c:v>
                </c:pt>
                <c:pt idx="5">
                  <c:v>522262.62</c:v>
                </c:pt>
                <c:pt idx="6">
                  <c:v>396609.0400000001</c:v>
                </c:pt>
                <c:pt idx="7">
                  <c:v>341946.22</c:v>
                </c:pt>
                <c:pt idx="8">
                  <c:v>349067.50000000006</c:v>
                </c:pt>
                <c:pt idx="9">
                  <c:v>324957.41000000003</c:v>
                </c:pt>
                <c:pt idx="10">
                  <c:v>452540.18000000011</c:v>
                </c:pt>
                <c:pt idx="11">
                  <c:v>404798.32999999996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67-9B45-99C8-0FECDBE3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231216"/>
        <c:axId val="1372306928"/>
      </c:barChart>
      <c:catAx>
        <c:axId val="84623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06928"/>
        <c:crosses val="autoZero"/>
        <c:auto val="1"/>
        <c:lblAlgn val="ctr"/>
        <c:lblOffset val="100"/>
        <c:noMultiLvlLbl val="0"/>
      </c:catAx>
      <c:valAx>
        <c:axId val="1372306928"/>
        <c:scaling>
          <c:orientation val="minMax"/>
        </c:scaling>
        <c:delete val="0"/>
        <c:axPos val="b"/>
        <c:majorGridlines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31216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Project.xlsx]Pivot Tables!PivotTable1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Tables'!$C$5:$C$16</c:f>
              <c:strCache>
                <c:ptCount val="12"/>
                <c:pt idx="0">
                  <c:v>Alishia Stevens</c:v>
                </c:pt>
                <c:pt idx="1">
                  <c:v>Arnold Swanson</c:v>
                </c:pt>
                <c:pt idx="2">
                  <c:v>Brett Hart</c:v>
                </c:pt>
                <c:pt idx="3">
                  <c:v>Dave Curry</c:v>
                </c:pt>
                <c:pt idx="4">
                  <c:v>Gary Mitchell</c:v>
                </c:pt>
                <c:pt idx="5">
                  <c:v>Hailey Windhoek</c:v>
                </c:pt>
                <c:pt idx="6">
                  <c:v>Jeff Francis</c:v>
                </c:pt>
                <c:pt idx="7">
                  <c:v>Michealla Simpson</c:v>
                </c:pt>
                <c:pt idx="8">
                  <c:v>Sarah Durant</c:v>
                </c:pt>
                <c:pt idx="9">
                  <c:v>Shane McMahon</c:v>
                </c:pt>
                <c:pt idx="10">
                  <c:v>Shaquille Payton</c:v>
                </c:pt>
                <c:pt idx="11">
                  <c:v>Tye Thompson</c:v>
                </c:pt>
              </c:strCache>
            </c:strRef>
          </c:cat>
          <c:val>
            <c:numRef>
              <c:f>'Pivot Tables'!$D$5:$D$16</c:f>
              <c:numCache>
                <c:formatCode>"$"#,##0.00</c:formatCode>
                <c:ptCount val="12"/>
                <c:pt idx="0">
                  <c:v>452540.18000000011</c:v>
                </c:pt>
                <c:pt idx="1">
                  <c:v>396609.0400000001</c:v>
                </c:pt>
                <c:pt idx="2">
                  <c:v>348288.57000000012</c:v>
                </c:pt>
                <c:pt idx="3">
                  <c:v>341946.22</c:v>
                </c:pt>
                <c:pt idx="4">
                  <c:v>349067.50000000006</c:v>
                </c:pt>
                <c:pt idx="5">
                  <c:v>514301.00000000012</c:v>
                </c:pt>
                <c:pt idx="6">
                  <c:v>285947.01999999996</c:v>
                </c:pt>
                <c:pt idx="7">
                  <c:v>364775.00000000006</c:v>
                </c:pt>
                <c:pt idx="8">
                  <c:v>522262.62</c:v>
                </c:pt>
                <c:pt idx="9">
                  <c:v>383572.17</c:v>
                </c:pt>
                <c:pt idx="10">
                  <c:v>404798.32999999996</c:v>
                </c:pt>
                <c:pt idx="11">
                  <c:v>324957.41000000003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E-B643-B8C9-FFFAEA0B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9067184"/>
        <c:axId val="539327968"/>
      </c:barChart>
      <c:catAx>
        <c:axId val="53906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27968"/>
        <c:crosses val="autoZero"/>
        <c:auto val="1"/>
        <c:lblAlgn val="ctr"/>
        <c:lblOffset val="100"/>
        <c:noMultiLvlLbl val="0"/>
      </c:catAx>
      <c:valAx>
        <c:axId val="5393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Project.xlsx]Pivot Tables!PivotTable3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Tables'!$L$5:$L$14</c:f>
              <c:strCache>
                <c:ptCount val="10"/>
                <c:pt idx="0">
                  <c:v>Camera</c:v>
                </c:pt>
                <c:pt idx="1">
                  <c:v>Headphones</c:v>
                </c:pt>
                <c:pt idx="2">
                  <c:v>Keyboard</c:v>
                </c:pt>
                <c:pt idx="3">
                  <c:v>Laptop</c:v>
                </c:pt>
                <c:pt idx="4">
                  <c:v>Monitor</c:v>
                </c:pt>
                <c:pt idx="5">
                  <c:v>Mouse</c:v>
                </c:pt>
                <c:pt idx="6">
                  <c:v>Printer</c:v>
                </c:pt>
                <c:pt idx="7">
                  <c:v>Router</c:v>
                </c:pt>
                <c:pt idx="8">
                  <c:v>Smartphone</c:v>
                </c:pt>
                <c:pt idx="9">
                  <c:v>Tablet</c:v>
                </c:pt>
              </c:strCache>
            </c:strRef>
          </c:cat>
          <c:val>
            <c:numRef>
              <c:f>'Pivot Tables'!$M$5:$M$14</c:f>
              <c:numCache>
                <c:formatCode>"$"#,##0.00</c:formatCode>
                <c:ptCount val="10"/>
                <c:pt idx="0">
                  <c:v>547475.19000000006</c:v>
                </c:pt>
                <c:pt idx="1">
                  <c:v>449804.14000000013</c:v>
                </c:pt>
                <c:pt idx="2">
                  <c:v>405075.58</c:v>
                </c:pt>
                <c:pt idx="3">
                  <c:v>546350.9</c:v>
                </c:pt>
                <c:pt idx="4">
                  <c:v>408185.59999999992</c:v>
                </c:pt>
                <c:pt idx="5">
                  <c:v>450614.5500000001</c:v>
                </c:pt>
                <c:pt idx="6">
                  <c:v>514510.18</c:v>
                </c:pt>
                <c:pt idx="7">
                  <c:v>455191.94000000012</c:v>
                </c:pt>
                <c:pt idx="8">
                  <c:v>462460.22999999992</c:v>
                </c:pt>
                <c:pt idx="9">
                  <c:v>449396.75000000006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4-9441-B3FA-588216C4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6400960"/>
        <c:axId val="656407808"/>
      </c:barChart>
      <c:catAx>
        <c:axId val="65640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07808"/>
        <c:crosses val="autoZero"/>
        <c:auto val="1"/>
        <c:lblAlgn val="ctr"/>
        <c:lblOffset val="100"/>
        <c:noMultiLvlLbl val="0"/>
      </c:catAx>
      <c:valAx>
        <c:axId val="6564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0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Project.xlsx]Pivot Tables!PivotTable11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Tables'!$B$32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Tables'!$A$33:$A$44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Tables'!$B$33:$B$44</c:f>
              <c:numCache>
                <c:formatCode>"$"#,##0.00</c:formatCode>
                <c:ptCount val="12"/>
                <c:pt idx="0">
                  <c:v>476667.53999999992</c:v>
                </c:pt>
                <c:pt idx="1">
                  <c:v>368003.10999999987</c:v>
                </c:pt>
                <c:pt idx="2">
                  <c:v>391886.58000000013</c:v>
                </c:pt>
                <c:pt idx="3">
                  <c:v>297650.73</c:v>
                </c:pt>
                <c:pt idx="4">
                  <c:v>363938.03</c:v>
                </c:pt>
                <c:pt idx="5">
                  <c:v>325539.44000000006</c:v>
                </c:pt>
                <c:pt idx="6">
                  <c:v>382418.62000000011</c:v>
                </c:pt>
                <c:pt idx="7">
                  <c:v>395755.24</c:v>
                </c:pt>
                <c:pt idx="8">
                  <c:v>402855.80000000005</c:v>
                </c:pt>
                <c:pt idx="9">
                  <c:v>407277.45</c:v>
                </c:pt>
                <c:pt idx="10">
                  <c:v>396337.57000000012</c:v>
                </c:pt>
                <c:pt idx="11">
                  <c:v>480734.95000000024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B-5F44-A13E-C9C55682956A}"/>
            </c:ext>
          </c:extLst>
        </c:ser>
        <c:ser>
          <c:idx val="1"/>
          <c:order val="1"/>
          <c:tx>
            <c:strRef>
              <c:f>'Pivot Tables'!$C$32</c:f>
              <c:strCache>
                <c:ptCount val="1"/>
                <c:pt idx="0">
                  <c:v>Sum of Total Sales2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Tables'!$C$33:$C$44</c:f>
              <c:numCache>
                <c:formatCode>0.00%</c:formatCode>
                <c:ptCount val="12"/>
                <c:pt idx="0">
                  <c:v>0.10165513463786316</c:v>
                </c:pt>
                <c:pt idx="1">
                  <c:v>7.8481126896541686E-2</c:v>
                </c:pt>
                <c:pt idx="2">
                  <c:v>8.3574566568287295E-2</c:v>
                </c:pt>
                <c:pt idx="3">
                  <c:v>6.3477628523243387E-2</c:v>
                </c:pt>
                <c:pt idx="4">
                  <c:v>7.7614199279205556E-2</c:v>
                </c:pt>
                <c:pt idx="5">
                  <c:v>6.94252342064966E-2</c:v>
                </c:pt>
                <c:pt idx="6">
                  <c:v>8.1555409256786907E-2</c:v>
                </c:pt>
                <c:pt idx="7">
                  <c:v>8.439960523814953E-2</c:v>
                </c:pt>
                <c:pt idx="8">
                  <c:v>8.5913885784301744E-2</c:v>
                </c:pt>
                <c:pt idx="9">
                  <c:v>8.6856856279149172E-2</c:v>
                </c:pt>
                <c:pt idx="10">
                  <c:v>8.4523794174013886E-2</c:v>
                </c:pt>
                <c:pt idx="11">
                  <c:v>0.10252255915596108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B-5F44-A13E-C9C55682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56211936"/>
        <c:axId val="656160624"/>
      </c:lineChart>
      <c:catAx>
        <c:axId val="6562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60624"/>
        <c:crosses val="autoZero"/>
        <c:auto val="1"/>
        <c:lblAlgn val="ctr"/>
        <c:lblOffset val="100"/>
        <c:noMultiLvlLbl val="0"/>
      </c:catAx>
      <c:valAx>
        <c:axId val="656160624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Project.xlsx]Pivot Tables!PivotTable22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Tables'!$A$51:$A$62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Tables'!$B$51:$B$62</c:f>
              <c:numCache>
                <c:formatCode>General</c:formatCode>
                <c:ptCount val="12"/>
                <c:pt idx="0">
                  <c:v>82</c:v>
                </c:pt>
                <c:pt idx="1">
                  <c:v>67</c:v>
                </c:pt>
                <c:pt idx="2">
                  <c:v>77</c:v>
                </c:pt>
                <c:pt idx="3">
                  <c:v>66</c:v>
                </c:pt>
                <c:pt idx="4">
                  <c:v>79</c:v>
                </c:pt>
                <c:pt idx="5">
                  <c:v>71</c:v>
                </c:pt>
                <c:pt idx="6">
                  <c:v>84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73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5-7C49-909C-8F35D580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69327792"/>
        <c:axId val="369329520"/>
      </c:lineChart>
      <c:catAx>
        <c:axId val="3693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29520"/>
        <c:crosses val="autoZero"/>
        <c:auto val="1"/>
        <c:lblAlgn val="ctr"/>
        <c:lblOffset val="100"/>
        <c:noMultiLvlLbl val="0"/>
      </c:catAx>
      <c:valAx>
        <c:axId val="36932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2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Project.xlsx]Pivot Tables!PivotTable11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3.5052493438320224E-2"/>
          <c:y val="0"/>
          <c:w val="0.69166666666666665"/>
          <c:h val="1"/>
        </c:manualLayout>
      </c:layout>
      <c:pieChart>
        <c:varyColors val="1"/>
        <c:ser>
          <c:idx val="0"/>
          <c:order val="0"/>
          <c:tx>
            <c:strRef>
              <c:f>'Pivot Tables'!$B$32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07-164C-B898-9E94DB327A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07-164C-B898-9E94DB327A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07-164C-B898-9E94DB327A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A07-164C-B898-9E94DB327A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A07-164C-B898-9E94DB327A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A07-164C-B898-9E94DB327A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A07-164C-B898-9E94DB327A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A07-164C-B898-9E94DB327A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A07-164C-B898-9E94DB327AB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A07-164C-B898-9E94DB327AB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A07-164C-B898-9E94DB327AB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A07-164C-B898-9E94DB327A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Tables'!$B$33:$B$44</c:f>
              <c:numCache>
                <c:formatCode>"$"#,##0.00</c:formatCode>
                <c:ptCount val="12"/>
                <c:pt idx="0">
                  <c:v>476667.53999999992</c:v>
                </c:pt>
                <c:pt idx="1">
                  <c:v>368003.10999999987</c:v>
                </c:pt>
                <c:pt idx="2">
                  <c:v>391886.58000000013</c:v>
                </c:pt>
                <c:pt idx="3">
                  <c:v>297650.73</c:v>
                </c:pt>
                <c:pt idx="4">
                  <c:v>363938.03</c:v>
                </c:pt>
                <c:pt idx="5">
                  <c:v>325539.44000000006</c:v>
                </c:pt>
                <c:pt idx="6">
                  <c:v>382418.62000000011</c:v>
                </c:pt>
                <c:pt idx="7">
                  <c:v>395755.24</c:v>
                </c:pt>
                <c:pt idx="8">
                  <c:v>402855.80000000005</c:v>
                </c:pt>
                <c:pt idx="9">
                  <c:v>407277.45</c:v>
                </c:pt>
                <c:pt idx="10">
                  <c:v>396337.57000000012</c:v>
                </c:pt>
                <c:pt idx="11">
                  <c:v>480734.95000000024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A07-164C-B898-9E94DB327ABA}"/>
            </c:ext>
          </c:extLst>
        </c:ser>
        <c:ser>
          <c:idx val="1"/>
          <c:order val="1"/>
          <c:tx>
            <c:strRef>
              <c:f>'Pivot Tables'!$C$32</c:f>
              <c:strCache>
                <c:ptCount val="1"/>
                <c:pt idx="0">
                  <c:v>Sum of Total Sales2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7A07-164C-B898-9E94DB327A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7A07-164C-B898-9E94DB327A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7A07-164C-B898-9E94DB327A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7A07-164C-B898-9E94DB327A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7A07-164C-B898-9E94DB327A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7A07-164C-B898-9E94DB327A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7A07-164C-B898-9E94DB327A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7A07-164C-B898-9E94DB327A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7A07-164C-B898-9E94DB327AB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7A07-164C-B898-9E94DB327AB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7A07-164C-B898-9E94DB327AB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7A07-164C-B898-9E94DB327A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Tables'!$C$33:$C$44</c:f>
              <c:numCache>
                <c:formatCode>0.00%</c:formatCode>
                <c:ptCount val="12"/>
                <c:pt idx="0">
                  <c:v>0.10165513463786316</c:v>
                </c:pt>
                <c:pt idx="1">
                  <c:v>7.8481126896541686E-2</c:v>
                </c:pt>
                <c:pt idx="2">
                  <c:v>8.3574566568287295E-2</c:v>
                </c:pt>
                <c:pt idx="3">
                  <c:v>6.3477628523243387E-2</c:v>
                </c:pt>
                <c:pt idx="4">
                  <c:v>7.7614199279205556E-2</c:v>
                </c:pt>
                <c:pt idx="5">
                  <c:v>6.94252342064966E-2</c:v>
                </c:pt>
                <c:pt idx="6">
                  <c:v>8.1555409256786907E-2</c:v>
                </c:pt>
                <c:pt idx="7">
                  <c:v>8.439960523814953E-2</c:v>
                </c:pt>
                <c:pt idx="8">
                  <c:v>8.5913885784301744E-2</c:v>
                </c:pt>
                <c:pt idx="9">
                  <c:v>8.6856856279149172E-2</c:v>
                </c:pt>
                <c:pt idx="10">
                  <c:v>8.4523794174013886E-2</c:v>
                </c:pt>
                <c:pt idx="11">
                  <c:v>0.10252255915596108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A07-164C-B898-9E94DB327A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0</xdr:rowOff>
    </xdr:from>
    <xdr:to>
      <xdr:col>20</xdr:col>
      <xdr:colOff>417285</xdr:colOff>
      <xdr:row>44</xdr:row>
      <xdr:rowOff>54429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4837179-7847-1CA0-7DE8-0B41FCE8A18C}"/>
            </a:ext>
          </a:extLst>
        </xdr:cNvPr>
        <xdr:cNvSpPr/>
      </xdr:nvSpPr>
      <xdr:spPr>
        <a:xfrm>
          <a:off x="635000" y="199571"/>
          <a:ext cx="16473714" cy="8236858"/>
        </a:xfrm>
        <a:prstGeom prst="rect">
          <a:avLst/>
        </a:prstGeom>
        <a:solidFill>
          <a:schemeClr val="accent1">
            <a:alpha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127000</xdr:colOff>
      <xdr:row>5</xdr:row>
      <xdr:rowOff>38100</xdr:rowOff>
    </xdr:from>
    <xdr:to>
      <xdr:col>3</xdr:col>
      <xdr:colOff>685800</xdr:colOff>
      <xdr:row>9</xdr:row>
      <xdr:rowOff>190500</xdr:rowOff>
    </xdr:to>
    <xdr:sp macro="" textlink="Sales_2024">
      <xdr:nvSpPr>
        <xdr:cNvPr id="2" name="Rounded Rectangle 1">
          <a:extLst>
            <a:ext uri="{FF2B5EF4-FFF2-40B4-BE49-F238E27FC236}">
              <a16:creationId xmlns:a16="http://schemas.microsoft.com/office/drawing/2014/main" id="{25E444A0-6E55-B5E8-E1BD-72676F6DFE0C}"/>
            </a:ext>
          </a:extLst>
        </xdr:cNvPr>
        <xdr:cNvSpPr/>
      </xdr:nvSpPr>
      <xdr:spPr>
        <a:xfrm>
          <a:off x="1778000" y="647700"/>
          <a:ext cx="2209800" cy="965200"/>
        </a:xfrm>
        <a:prstGeom prst="roundRect">
          <a:avLst/>
        </a:prstGeom>
        <a:solidFill>
          <a:srgbClr val="4472C4">
            <a:alpha val="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46A13E3-8D81-F744-99BC-1B7BF0E2AA17}" type="TxLink">
            <a:rPr lang="en-US" sz="1600" b="1" i="0" u="none" strike="noStrike">
              <a:ln>
                <a:noFill/>
              </a:ln>
              <a:solidFill>
                <a:srgbClr val="4472C4"/>
              </a:solidFill>
              <a:effectLst>
                <a:glow rad="131198">
                  <a:srgbClr val="FF0000">
                    <a:alpha val="20000"/>
                  </a:srgbClr>
                </a:glow>
              </a:effectLst>
              <a:latin typeface="Helvetica" pitchFamily="2" charset="0"/>
              <a:cs typeface="Calibri"/>
            </a:rPr>
            <a:pPr algn="ctr"/>
            <a:t>$4,689,065.06</a:t>
          </a:fld>
          <a:endParaRPr lang="en-US" sz="1400" b="1">
            <a:ln>
              <a:noFill/>
            </a:ln>
            <a:solidFill>
              <a:srgbClr val="4472C4"/>
            </a:solidFill>
            <a:effectLst>
              <a:glow rad="131198">
                <a:srgbClr val="FF0000">
                  <a:alpha val="20000"/>
                </a:srgbClr>
              </a:glow>
            </a:effectLst>
            <a:latin typeface="Helvetica" pitchFamily="2" charset="0"/>
          </a:endParaRPr>
        </a:p>
      </xdr:txBody>
    </xdr:sp>
    <xdr:clientData/>
  </xdr:twoCellAnchor>
  <xdr:twoCellAnchor>
    <xdr:from>
      <xdr:col>14</xdr:col>
      <xdr:colOff>215900</xdr:colOff>
      <xdr:row>4</xdr:row>
      <xdr:rowOff>177800</xdr:rowOff>
    </xdr:from>
    <xdr:to>
      <xdr:col>16</xdr:col>
      <xdr:colOff>774700</xdr:colOff>
      <xdr:row>9</xdr:row>
      <xdr:rowOff>127000</xdr:rowOff>
    </xdr:to>
    <xdr:sp macro="" textlink="BS_PRODUCT">
      <xdr:nvSpPr>
        <xdr:cNvPr id="3" name="Rounded Rectangle 2">
          <a:extLst>
            <a:ext uri="{FF2B5EF4-FFF2-40B4-BE49-F238E27FC236}">
              <a16:creationId xmlns:a16="http://schemas.microsoft.com/office/drawing/2014/main" id="{9999AA40-1328-FE4B-8ACE-6C1C739B4049}"/>
            </a:ext>
          </a:extLst>
        </xdr:cNvPr>
        <xdr:cNvSpPr/>
      </xdr:nvSpPr>
      <xdr:spPr>
        <a:xfrm>
          <a:off x="12598400" y="584200"/>
          <a:ext cx="2209800" cy="965200"/>
        </a:xfrm>
        <a:prstGeom prst="roundRect">
          <a:avLst/>
        </a:prstGeom>
        <a:solidFill>
          <a:srgbClr val="4472C4">
            <a:alpha val="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4A64A355-5966-F945-8E90-FD302FF1D121}" type="TxLink">
            <a:rPr lang="en-US" sz="1600" b="1" i="0" u="none" strike="noStrike">
              <a:ln>
                <a:noFill/>
              </a:ln>
              <a:solidFill>
                <a:srgbClr val="4472C4"/>
              </a:solidFill>
              <a:effectLst>
                <a:glow rad="131198">
                  <a:srgbClr val="FF0000">
                    <a:alpha val="20000"/>
                  </a:srgbClr>
                </a:glow>
              </a:effectLst>
              <a:latin typeface="Helvetica" pitchFamily="2" charset="0"/>
              <a:ea typeface="+mn-ea"/>
              <a:cs typeface="Calibri"/>
            </a:rPr>
            <a:pPr marL="0" indent="0" algn="ctr"/>
            <a:t>Laptop</a:t>
          </a:fld>
          <a:endParaRPr lang="en-US" sz="1600" b="1" i="0" u="none" strike="noStrike">
            <a:ln>
              <a:noFill/>
            </a:ln>
            <a:solidFill>
              <a:srgbClr val="4472C4"/>
            </a:solidFill>
            <a:effectLst>
              <a:glow rad="131198">
                <a:srgbClr val="FF0000">
                  <a:alpha val="20000"/>
                </a:srgbClr>
              </a:glow>
            </a:effectLst>
            <a:latin typeface="Helvetica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381000</xdr:colOff>
      <xdr:row>5</xdr:row>
      <xdr:rowOff>25400</xdr:rowOff>
    </xdr:from>
    <xdr:to>
      <xdr:col>7</xdr:col>
      <xdr:colOff>114300</xdr:colOff>
      <xdr:row>9</xdr:row>
      <xdr:rowOff>177800</xdr:rowOff>
    </xdr:to>
    <xdr:sp macro="" textlink="B_manager">
      <xdr:nvSpPr>
        <xdr:cNvPr id="4" name="Rounded Rectangle 3">
          <a:extLst>
            <a:ext uri="{FF2B5EF4-FFF2-40B4-BE49-F238E27FC236}">
              <a16:creationId xmlns:a16="http://schemas.microsoft.com/office/drawing/2014/main" id="{4ADAF8D9-71CF-F24F-9854-ACA4761239A2}"/>
            </a:ext>
          </a:extLst>
        </xdr:cNvPr>
        <xdr:cNvSpPr/>
      </xdr:nvSpPr>
      <xdr:spPr>
        <a:xfrm>
          <a:off x="3683000" y="635000"/>
          <a:ext cx="2209800" cy="965200"/>
        </a:xfrm>
        <a:prstGeom prst="roundRect">
          <a:avLst/>
        </a:prstGeom>
        <a:solidFill>
          <a:srgbClr val="4472C4">
            <a:alpha val="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75CA9265-DF53-F941-9CFE-D1F6558CCD37}" type="TxLink">
            <a:rPr lang="en-US" sz="1600" b="1" i="0" u="none" strike="noStrike">
              <a:ln>
                <a:noFill/>
              </a:ln>
              <a:solidFill>
                <a:srgbClr val="4472C4"/>
              </a:solidFill>
              <a:effectLst>
                <a:glow rad="131198">
                  <a:srgbClr val="FF0000">
                    <a:alpha val="20000"/>
                  </a:srgbClr>
                </a:glow>
              </a:effectLst>
              <a:latin typeface="Helvetica" pitchFamily="2" charset="0"/>
              <a:ea typeface="+mn-ea"/>
              <a:cs typeface="Calibri"/>
            </a:rPr>
            <a:pPr marL="0" indent="0" algn="ctr"/>
            <a:t>Sarah Durant</a:t>
          </a:fld>
          <a:endParaRPr lang="en-US" sz="1600" b="1" i="0" u="none" strike="noStrike">
            <a:ln>
              <a:noFill/>
            </a:ln>
            <a:solidFill>
              <a:srgbClr val="4472C4"/>
            </a:solidFill>
            <a:effectLst>
              <a:glow rad="131198">
                <a:srgbClr val="FF0000">
                  <a:alpha val="20000"/>
                </a:srgbClr>
              </a:glow>
            </a:effectLst>
            <a:latin typeface="Helvetica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558800</xdr:colOff>
      <xdr:row>5</xdr:row>
      <xdr:rowOff>25400</xdr:rowOff>
    </xdr:from>
    <xdr:to>
      <xdr:col>10</xdr:col>
      <xdr:colOff>292100</xdr:colOff>
      <xdr:row>9</xdr:row>
      <xdr:rowOff>177800</xdr:rowOff>
    </xdr:to>
    <xdr:sp macro="" textlink="BB_CITY">
      <xdr:nvSpPr>
        <xdr:cNvPr id="6" name="Rounded Rectangle 5">
          <a:extLst>
            <a:ext uri="{FF2B5EF4-FFF2-40B4-BE49-F238E27FC236}">
              <a16:creationId xmlns:a16="http://schemas.microsoft.com/office/drawing/2014/main" id="{9971E3C0-4895-BF40-8671-AB18E6E1A5B5}"/>
            </a:ext>
          </a:extLst>
        </xdr:cNvPr>
        <xdr:cNvSpPr/>
      </xdr:nvSpPr>
      <xdr:spPr>
        <a:xfrm>
          <a:off x="6400800" y="624114"/>
          <a:ext cx="2237014" cy="950686"/>
        </a:xfrm>
        <a:prstGeom prst="roundRect">
          <a:avLst/>
        </a:prstGeom>
        <a:solidFill>
          <a:srgbClr val="4472C4">
            <a:alpha val="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BEF8C201-9140-F24A-BEFE-0D985B151AA2}" type="TxLink">
            <a:rPr lang="en-US" sz="1600" b="1" i="0" u="none" strike="noStrike">
              <a:ln>
                <a:noFill/>
              </a:ln>
              <a:solidFill>
                <a:srgbClr val="4472C4"/>
              </a:solidFill>
              <a:effectLst>
                <a:glow rad="131198">
                  <a:srgbClr val="FF0000">
                    <a:alpha val="20000"/>
                  </a:srgbClr>
                </a:glow>
              </a:effectLst>
              <a:latin typeface="Helvetica" pitchFamily="2" charset="0"/>
              <a:ea typeface="+mn-ea"/>
              <a:cs typeface="Calibri"/>
            </a:rPr>
            <a:pPr marL="0" indent="0" algn="ctr"/>
            <a:t>Los Angeles</a:t>
          </a:fld>
          <a:endParaRPr lang="en-US" sz="1600" b="1" i="0" u="none" strike="noStrike">
            <a:ln>
              <a:noFill/>
            </a:ln>
            <a:solidFill>
              <a:srgbClr val="4472C4"/>
            </a:solidFill>
            <a:effectLst>
              <a:glow rad="131198">
                <a:srgbClr val="FF0000">
                  <a:alpha val="20000"/>
                </a:srgbClr>
              </a:glow>
            </a:effectLst>
            <a:latin typeface="Helvetica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736600</xdr:colOff>
      <xdr:row>5</xdr:row>
      <xdr:rowOff>0</xdr:rowOff>
    </xdr:from>
    <xdr:to>
      <xdr:col>13</xdr:col>
      <xdr:colOff>469900</xdr:colOff>
      <xdr:row>9</xdr:row>
      <xdr:rowOff>152400</xdr:rowOff>
    </xdr:to>
    <xdr:sp macro="" textlink="HG_PRODUCT">
      <xdr:nvSpPr>
        <xdr:cNvPr id="7" name="Rounded Rectangle 6">
          <a:extLst>
            <a:ext uri="{FF2B5EF4-FFF2-40B4-BE49-F238E27FC236}">
              <a16:creationId xmlns:a16="http://schemas.microsoft.com/office/drawing/2014/main" id="{B7E54DDA-2504-2047-8C3B-8C0458BF79DC}"/>
            </a:ext>
          </a:extLst>
        </xdr:cNvPr>
        <xdr:cNvSpPr/>
      </xdr:nvSpPr>
      <xdr:spPr>
        <a:xfrm>
          <a:off x="9817100" y="609600"/>
          <a:ext cx="2209800" cy="965200"/>
        </a:xfrm>
        <a:prstGeom prst="roundRect">
          <a:avLst/>
        </a:prstGeom>
        <a:solidFill>
          <a:srgbClr val="4472C4">
            <a:alpha val="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4DC21F20-CA32-6042-81FB-4B269F67A8A3}" type="TxLink">
            <a:rPr lang="en-US" sz="1600" b="1" i="0" u="none" strike="noStrike">
              <a:ln>
                <a:noFill/>
              </a:ln>
              <a:solidFill>
                <a:srgbClr val="4472C4"/>
              </a:solidFill>
              <a:effectLst>
                <a:glow rad="131198">
                  <a:srgbClr val="FF0000">
                    <a:alpha val="20000"/>
                  </a:srgbClr>
                </a:glow>
              </a:effectLst>
              <a:latin typeface="Helvetica" pitchFamily="2" charset="0"/>
              <a:ea typeface="+mn-ea"/>
              <a:cs typeface="Calibri"/>
            </a:rPr>
            <a:pPr marL="0" indent="0" algn="ctr"/>
            <a:t>Camera</a:t>
          </a:fld>
          <a:endParaRPr lang="en-US" sz="1600" b="1" i="0" u="none" strike="noStrike">
            <a:ln>
              <a:noFill/>
            </a:ln>
            <a:solidFill>
              <a:srgbClr val="4472C4"/>
            </a:solidFill>
            <a:effectLst>
              <a:glow rad="131198">
                <a:srgbClr val="FF0000">
                  <a:alpha val="20000"/>
                </a:srgbClr>
              </a:glow>
            </a:effectLst>
            <a:latin typeface="Helvetica" pitchFamily="2" charset="0"/>
            <a:ea typeface="+mn-ea"/>
            <a:cs typeface="Calibri"/>
          </a:endParaRPr>
        </a:p>
      </xdr:txBody>
    </xdr:sp>
    <xdr:clientData/>
  </xdr:twoCellAnchor>
  <xdr:oneCellAnchor>
    <xdr:from>
      <xdr:col>1</xdr:col>
      <xdr:colOff>431800</xdr:colOff>
      <xdr:row>5</xdr:row>
      <xdr:rowOff>75424</xdr:rowOff>
    </xdr:from>
    <xdr:ext cx="1604798" cy="40011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EA4D8B-A8D0-B8E8-1D9A-DF4866E6EF29}"/>
            </a:ext>
          </a:extLst>
        </xdr:cNvPr>
        <xdr:cNvSpPr txBox="1"/>
      </xdr:nvSpPr>
      <xdr:spPr>
        <a:xfrm>
          <a:off x="1266371" y="674138"/>
          <a:ext cx="1604798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latin typeface="Helvetica" pitchFamily="2" charset="0"/>
            </a:rPr>
            <a:t>TOTAL SALES 2024</a:t>
          </a:r>
        </a:p>
      </xdr:txBody>
    </xdr:sp>
    <xdr:clientData/>
  </xdr:oneCellAnchor>
  <xdr:twoCellAnchor>
    <xdr:from>
      <xdr:col>17</xdr:col>
      <xdr:colOff>342900</xdr:colOff>
      <xdr:row>4</xdr:row>
      <xdr:rowOff>152400</xdr:rowOff>
    </xdr:from>
    <xdr:to>
      <xdr:col>20</xdr:col>
      <xdr:colOff>76200</xdr:colOff>
      <xdr:row>9</xdr:row>
      <xdr:rowOff>101600</xdr:rowOff>
    </xdr:to>
    <xdr:sp macro="" textlink="HS_CUSTOMER">
      <xdr:nvSpPr>
        <xdr:cNvPr id="9" name="Rounded Rectangle 8">
          <a:extLst>
            <a:ext uri="{FF2B5EF4-FFF2-40B4-BE49-F238E27FC236}">
              <a16:creationId xmlns:a16="http://schemas.microsoft.com/office/drawing/2014/main" id="{5AD1EFB6-062C-8846-B389-9651DF435504}"/>
            </a:ext>
          </a:extLst>
        </xdr:cNvPr>
        <xdr:cNvSpPr/>
      </xdr:nvSpPr>
      <xdr:spPr>
        <a:xfrm>
          <a:off x="14376400" y="558800"/>
          <a:ext cx="2209800" cy="965200"/>
        </a:xfrm>
        <a:prstGeom prst="roundRect">
          <a:avLst/>
        </a:prstGeom>
        <a:solidFill>
          <a:srgbClr val="4472C4">
            <a:alpha val="980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A6E9681-7789-BD4E-87CE-D3ACB49B4A02}" type="TxLink">
            <a:rPr lang="en-US" sz="1600" b="1" i="0" u="none" strike="noStrike">
              <a:ln>
                <a:noFill/>
              </a:ln>
              <a:solidFill>
                <a:srgbClr val="4472C4"/>
              </a:solidFill>
              <a:effectLst>
                <a:glow rad="131198">
                  <a:srgbClr val="FF0000">
                    <a:alpha val="20000"/>
                  </a:srgbClr>
                </a:glow>
              </a:effectLst>
              <a:latin typeface="Helvetica" pitchFamily="2" charset="0"/>
              <a:ea typeface="+mn-ea"/>
              <a:cs typeface="Calibri"/>
            </a:rPr>
            <a:pPr marL="0" indent="0" algn="ctr"/>
            <a:t>Emily Davis</a:t>
          </a:fld>
          <a:endParaRPr lang="en-US" sz="1600" b="1" i="0" u="none" strike="noStrike">
            <a:ln>
              <a:noFill/>
            </a:ln>
            <a:solidFill>
              <a:srgbClr val="4472C4"/>
            </a:solidFill>
            <a:effectLst>
              <a:glow rad="131198">
                <a:srgbClr val="FF0000">
                  <a:alpha val="20000"/>
                </a:srgbClr>
              </a:glow>
            </a:effectLst>
            <a:latin typeface="Helvetica" pitchFamily="2" charset="0"/>
            <a:ea typeface="+mn-ea"/>
            <a:cs typeface="Calibri"/>
          </a:endParaRPr>
        </a:p>
      </xdr:txBody>
    </xdr:sp>
    <xdr:clientData/>
  </xdr:twoCellAnchor>
  <xdr:oneCellAnchor>
    <xdr:from>
      <xdr:col>4</xdr:col>
      <xdr:colOff>596900</xdr:colOff>
      <xdr:row>5</xdr:row>
      <xdr:rowOff>50800</xdr:rowOff>
    </xdr:from>
    <xdr:ext cx="1844800" cy="4064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546DB83-7768-AD73-AC15-F2D6C05478D6}"/>
            </a:ext>
          </a:extLst>
        </xdr:cNvPr>
        <xdr:cNvSpPr txBox="1"/>
      </xdr:nvSpPr>
      <xdr:spPr>
        <a:xfrm>
          <a:off x="3898900" y="660400"/>
          <a:ext cx="18448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>
              <a:latin typeface="Helvetica" pitchFamily="2" charset="0"/>
            </a:rPr>
            <a:t>BEST PERFORMING MANGER</a:t>
          </a:r>
        </a:p>
      </xdr:txBody>
    </xdr:sp>
    <xdr:clientData/>
  </xdr:oneCellAnchor>
  <xdr:oneCellAnchor>
    <xdr:from>
      <xdr:col>7</xdr:col>
      <xdr:colOff>685800</xdr:colOff>
      <xdr:row>5</xdr:row>
      <xdr:rowOff>127000</xdr:rowOff>
    </xdr:from>
    <xdr:ext cx="2065758" cy="24615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B5D04FD-FAC0-C2D9-FD96-6CB7F5B143DA}"/>
            </a:ext>
          </a:extLst>
        </xdr:cNvPr>
        <xdr:cNvSpPr txBox="1"/>
      </xdr:nvSpPr>
      <xdr:spPr>
        <a:xfrm>
          <a:off x="7289800" y="736600"/>
          <a:ext cx="2065758" cy="246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Helvetica" pitchFamily="2" charset="0"/>
            </a:rPr>
            <a:t>BEST PERFORMING CITY</a:t>
          </a:r>
        </a:p>
      </xdr:txBody>
    </xdr:sp>
    <xdr:clientData/>
  </xdr:oneCellAnchor>
  <xdr:oneCellAnchor>
    <xdr:from>
      <xdr:col>11</xdr:col>
      <xdr:colOff>127001</xdr:colOff>
      <xdr:row>4</xdr:row>
      <xdr:rowOff>188685</xdr:rowOff>
    </xdr:from>
    <xdr:ext cx="1917700" cy="41125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8B44D6-E9AC-BDA3-2895-4B90381CE528}"/>
            </a:ext>
          </a:extLst>
        </xdr:cNvPr>
        <xdr:cNvSpPr txBox="1"/>
      </xdr:nvSpPr>
      <xdr:spPr>
        <a:xfrm>
          <a:off x="9307287" y="587828"/>
          <a:ext cx="1917700" cy="411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200" b="1">
              <a:latin typeface="Helvetica" pitchFamily="2" charset="0"/>
            </a:rPr>
            <a:t>HIGHEST GROSING PRODUCT</a:t>
          </a:r>
        </a:p>
      </xdr:txBody>
    </xdr:sp>
    <xdr:clientData/>
  </xdr:oneCellAnchor>
  <xdr:oneCellAnchor>
    <xdr:from>
      <xdr:col>14</xdr:col>
      <xdr:colOff>330200</xdr:colOff>
      <xdr:row>5</xdr:row>
      <xdr:rowOff>38100</xdr:rowOff>
    </xdr:from>
    <xdr:ext cx="2108398" cy="24622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C0E9C3B-441D-B4C2-71F0-60533B0E9D88}"/>
            </a:ext>
          </a:extLst>
        </xdr:cNvPr>
        <xdr:cNvSpPr txBox="1"/>
      </xdr:nvSpPr>
      <xdr:spPr>
        <a:xfrm>
          <a:off x="12014200" y="636814"/>
          <a:ext cx="2108398" cy="246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Helvetica" pitchFamily="2" charset="0"/>
            </a:rPr>
            <a:t>BEST SELLING PRODUCT</a:t>
          </a:r>
        </a:p>
      </xdr:txBody>
    </xdr:sp>
    <xdr:clientData/>
  </xdr:oneCellAnchor>
  <xdr:oneCellAnchor>
    <xdr:from>
      <xdr:col>17</xdr:col>
      <xdr:colOff>342900</xdr:colOff>
      <xdr:row>4</xdr:row>
      <xdr:rowOff>145142</xdr:rowOff>
    </xdr:from>
    <xdr:ext cx="2336799" cy="43542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804274E-7061-163B-8E29-4AFAEC572C03}"/>
            </a:ext>
          </a:extLst>
        </xdr:cNvPr>
        <xdr:cNvSpPr txBox="1"/>
      </xdr:nvSpPr>
      <xdr:spPr>
        <a:xfrm>
          <a:off x="14530614" y="544285"/>
          <a:ext cx="2336799" cy="435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200">
              <a:latin typeface="Helvetica" pitchFamily="2" charset="0"/>
            </a:rPr>
            <a:t>HIGHEST</a:t>
          </a:r>
          <a:r>
            <a:rPr lang="en-US" sz="1200" baseline="0">
              <a:latin typeface="Helvetica" pitchFamily="2" charset="0"/>
            </a:rPr>
            <a:t> SPENDING </a:t>
          </a:r>
        </a:p>
        <a:p>
          <a:pPr algn="ctr"/>
          <a:r>
            <a:rPr lang="en-US" sz="1200" baseline="0">
              <a:latin typeface="Helvetica" pitchFamily="2" charset="0"/>
            </a:rPr>
            <a:t>CUSTOMER</a:t>
          </a:r>
          <a:endParaRPr lang="en-US" sz="1200">
            <a:latin typeface="Helvetica" pitchFamily="2" charset="0"/>
          </a:endParaRPr>
        </a:p>
      </xdr:txBody>
    </xdr:sp>
    <xdr:clientData/>
  </xdr:oneCellAnchor>
  <xdr:twoCellAnchor>
    <xdr:from>
      <xdr:col>1</xdr:col>
      <xdr:colOff>82550</xdr:colOff>
      <xdr:row>11</xdr:row>
      <xdr:rowOff>120650</xdr:rowOff>
    </xdr:from>
    <xdr:to>
      <xdr:col>6</xdr:col>
      <xdr:colOff>527050</xdr:colOff>
      <xdr:row>25</xdr:row>
      <xdr:rowOff>19050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EC3C1111-9E7E-9B46-4D64-DDCE95A89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549729</xdr:colOff>
      <xdr:row>8</xdr:row>
      <xdr:rowOff>48985</xdr:rowOff>
    </xdr:from>
    <xdr:ext cx="1844800" cy="4064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BEB51C2-B180-D74D-9A65-D8F88535A58E}"/>
            </a:ext>
          </a:extLst>
        </xdr:cNvPr>
        <xdr:cNvSpPr txBox="1"/>
      </xdr:nvSpPr>
      <xdr:spPr>
        <a:xfrm>
          <a:off x="3888015" y="1246414"/>
          <a:ext cx="18448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 i="0" u="none" strike="noStrike">
              <a:solidFill>
                <a:srgbClr val="4472C4"/>
              </a:solidFill>
              <a:effectLst/>
              <a:latin typeface="Helvetica" pitchFamily="2" charset="0"/>
              <a:ea typeface="+mn-ea"/>
              <a:cs typeface="+mn-cs"/>
            </a:rPr>
            <a:t>$522,262.62</a:t>
          </a:r>
          <a:r>
            <a:rPr lang="en-US" sz="1200" b="1">
              <a:solidFill>
                <a:srgbClr val="4472C4"/>
              </a:solidFill>
              <a:latin typeface="Helvetica" pitchFamily="2" charset="0"/>
            </a:rPr>
            <a:t> </a:t>
          </a:r>
        </a:p>
      </xdr:txBody>
    </xdr:sp>
    <xdr:clientData/>
  </xdr:oneCellAnchor>
  <xdr:oneCellAnchor>
    <xdr:from>
      <xdr:col>7</xdr:col>
      <xdr:colOff>732972</xdr:colOff>
      <xdr:row>8</xdr:row>
      <xdr:rowOff>45357</xdr:rowOff>
    </xdr:from>
    <xdr:ext cx="1844800" cy="4064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AA0635F-4C7A-E34A-AA0E-E9E18CF02F3E}"/>
            </a:ext>
          </a:extLst>
        </xdr:cNvPr>
        <xdr:cNvSpPr txBox="1"/>
      </xdr:nvSpPr>
      <xdr:spPr>
        <a:xfrm>
          <a:off x="6574972" y="1242786"/>
          <a:ext cx="18448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 i="0" u="none" strike="noStrike">
              <a:solidFill>
                <a:srgbClr val="4472C4"/>
              </a:solidFill>
              <a:effectLst/>
              <a:latin typeface="Helvetica" pitchFamily="2" charset="0"/>
              <a:ea typeface="+mn-ea"/>
              <a:cs typeface="+mn-cs"/>
            </a:rPr>
            <a:t>$522,262.62</a:t>
          </a:r>
          <a:r>
            <a:rPr lang="en-US" sz="1200" b="1">
              <a:solidFill>
                <a:srgbClr val="4472C4"/>
              </a:solidFill>
              <a:latin typeface="Helvetica" pitchFamily="2" charset="0"/>
            </a:rPr>
            <a:t> </a:t>
          </a:r>
        </a:p>
      </xdr:txBody>
    </xdr:sp>
    <xdr:clientData/>
  </xdr:oneCellAnchor>
  <xdr:oneCellAnchor>
    <xdr:from>
      <xdr:col>11</xdr:col>
      <xdr:colOff>101600</xdr:colOff>
      <xdr:row>8</xdr:row>
      <xdr:rowOff>12700</xdr:rowOff>
    </xdr:from>
    <xdr:ext cx="1844800" cy="4064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B8A65FE-34BA-8B43-9B3C-D573780F7497}"/>
            </a:ext>
          </a:extLst>
        </xdr:cNvPr>
        <xdr:cNvSpPr txBox="1"/>
      </xdr:nvSpPr>
      <xdr:spPr>
        <a:xfrm>
          <a:off x="9182100" y="1231900"/>
          <a:ext cx="18448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 i="0" u="none" strike="noStrike">
              <a:solidFill>
                <a:srgbClr val="4472C4"/>
              </a:solidFill>
              <a:effectLst/>
              <a:latin typeface="Helvetica" pitchFamily="2" charset="0"/>
              <a:ea typeface="+mn-ea"/>
              <a:cs typeface="+mn-cs"/>
            </a:rPr>
            <a:t>$547,475.19</a:t>
          </a:r>
          <a:r>
            <a:rPr lang="en-US" sz="1200" b="1">
              <a:solidFill>
                <a:srgbClr val="4472C4"/>
              </a:solidFill>
              <a:latin typeface="Helvetica" pitchFamily="2" charset="0"/>
            </a:rPr>
            <a:t> </a:t>
          </a:r>
        </a:p>
      </xdr:txBody>
    </xdr:sp>
    <xdr:clientData/>
  </xdr:oneCellAnchor>
  <xdr:oneCellAnchor>
    <xdr:from>
      <xdr:col>14</xdr:col>
      <xdr:colOff>431800</xdr:colOff>
      <xdr:row>7</xdr:row>
      <xdr:rowOff>190500</xdr:rowOff>
    </xdr:from>
    <xdr:ext cx="1844800" cy="4064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649B45F-E565-6D40-8AD8-F80C8DD0A25D}"/>
            </a:ext>
          </a:extLst>
        </xdr:cNvPr>
        <xdr:cNvSpPr txBox="1"/>
      </xdr:nvSpPr>
      <xdr:spPr>
        <a:xfrm>
          <a:off x="11988800" y="1206500"/>
          <a:ext cx="18448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 i="0" u="none" strike="noStrike">
              <a:solidFill>
                <a:srgbClr val="4472C4"/>
              </a:solidFill>
              <a:effectLst/>
              <a:latin typeface="Helvetica" pitchFamily="2" charset="0"/>
              <a:ea typeface="+mn-ea"/>
              <a:cs typeface="+mn-cs"/>
            </a:rPr>
            <a:t>104</a:t>
          </a:r>
          <a:r>
            <a:rPr lang="en-US" sz="1200" b="1">
              <a:solidFill>
                <a:srgbClr val="4472C4"/>
              </a:solidFill>
              <a:latin typeface="Helvetica" pitchFamily="2" charset="0"/>
            </a:rPr>
            <a:t> </a:t>
          </a:r>
        </a:p>
      </xdr:txBody>
    </xdr:sp>
    <xdr:clientData/>
  </xdr:oneCellAnchor>
  <xdr:oneCellAnchor>
    <xdr:from>
      <xdr:col>17</xdr:col>
      <xdr:colOff>635000</xdr:colOff>
      <xdr:row>7</xdr:row>
      <xdr:rowOff>165100</xdr:rowOff>
    </xdr:from>
    <xdr:ext cx="1844800" cy="4064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EF0A5DD-5296-2240-9F94-E38B20E19B8A}"/>
            </a:ext>
          </a:extLst>
        </xdr:cNvPr>
        <xdr:cNvSpPr txBox="1"/>
      </xdr:nvSpPr>
      <xdr:spPr>
        <a:xfrm>
          <a:off x="14668500" y="1181100"/>
          <a:ext cx="1844800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 i="0" u="none" strike="noStrike">
              <a:solidFill>
                <a:srgbClr val="4472C4"/>
              </a:solidFill>
              <a:effectLst/>
              <a:latin typeface="Helvetica" pitchFamily="2" charset="0"/>
              <a:ea typeface="+mn-ea"/>
              <a:cs typeface="+mn-cs"/>
            </a:rPr>
            <a:t>$110,841.51</a:t>
          </a:r>
          <a:r>
            <a:rPr lang="en-US" sz="1200" b="1">
              <a:solidFill>
                <a:srgbClr val="4472C4"/>
              </a:solidFill>
              <a:latin typeface="Helvetica" pitchFamily="2" charset="0"/>
            </a:rPr>
            <a:t> </a:t>
          </a:r>
        </a:p>
      </xdr:txBody>
    </xdr:sp>
    <xdr:clientData/>
  </xdr:oneCellAnchor>
  <xdr:twoCellAnchor>
    <xdr:from>
      <xdr:col>7</xdr:col>
      <xdr:colOff>6350</xdr:colOff>
      <xdr:row>11</xdr:row>
      <xdr:rowOff>127000</xdr:rowOff>
    </xdr:from>
    <xdr:to>
      <xdr:col>12</xdr:col>
      <xdr:colOff>450850</xdr:colOff>
      <xdr:row>25</xdr:row>
      <xdr:rowOff>25400</xdr:rowOff>
    </xdr:to>
    <xdr:graphicFrame macro="">
      <xdr:nvGraphicFramePr>
        <xdr:cNvPr id="23" name="Chart 5">
          <a:extLst>
            <a:ext uri="{FF2B5EF4-FFF2-40B4-BE49-F238E27FC236}">
              <a16:creationId xmlns:a16="http://schemas.microsoft.com/office/drawing/2014/main" id="{4EE84FF5-847F-F7C4-30E0-DE3F84F4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177800</xdr:colOff>
      <xdr:row>11</xdr:row>
      <xdr:rowOff>88900</xdr:rowOff>
    </xdr:from>
    <xdr:to>
      <xdr:col>18</xdr:col>
      <xdr:colOff>63500</xdr:colOff>
      <xdr:row>25</xdr:row>
      <xdr:rowOff>38100</xdr:rowOff>
    </xdr:to>
    <xdr:graphicFrame macro="">
      <xdr:nvGraphicFramePr>
        <xdr:cNvPr id="25" name="Chart 7">
          <a:extLst>
            <a:ext uri="{FF2B5EF4-FFF2-40B4-BE49-F238E27FC236}">
              <a16:creationId xmlns:a16="http://schemas.microsoft.com/office/drawing/2014/main" id="{DC8F8B56-163A-6457-0A9E-B7E9AD2C0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317500</xdr:colOff>
      <xdr:row>28</xdr:row>
      <xdr:rowOff>50800</xdr:rowOff>
    </xdr:from>
    <xdr:to>
      <xdr:col>6</xdr:col>
      <xdr:colOff>762000</xdr:colOff>
      <xdr:row>41</xdr:row>
      <xdr:rowOff>152400</xdr:rowOff>
    </xdr:to>
    <xdr:graphicFrame macro="">
      <xdr:nvGraphicFramePr>
        <xdr:cNvPr id="26" name="Chart 10">
          <a:extLst>
            <a:ext uri="{FF2B5EF4-FFF2-40B4-BE49-F238E27FC236}">
              <a16:creationId xmlns:a16="http://schemas.microsoft.com/office/drawing/2014/main" id="{AF6311DF-8028-FF96-1DE3-4B832CE2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469900</xdr:colOff>
      <xdr:row>28</xdr:row>
      <xdr:rowOff>63500</xdr:rowOff>
    </xdr:from>
    <xdr:to>
      <xdr:col>13</xdr:col>
      <xdr:colOff>88900</xdr:colOff>
      <xdr:row>41</xdr:row>
      <xdr:rowOff>165100</xdr:rowOff>
    </xdr:to>
    <xdr:graphicFrame macro="">
      <xdr:nvGraphicFramePr>
        <xdr:cNvPr id="27" name="Chart 11">
          <a:extLst>
            <a:ext uri="{FF2B5EF4-FFF2-40B4-BE49-F238E27FC236}">
              <a16:creationId xmlns:a16="http://schemas.microsoft.com/office/drawing/2014/main" id="{02944B64-59FA-9BBC-A09F-AB4CB7AA2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622300</xdr:colOff>
      <xdr:row>27</xdr:row>
      <xdr:rowOff>76200</xdr:rowOff>
    </xdr:from>
    <xdr:to>
      <xdr:col>19</xdr:col>
      <xdr:colOff>241300</xdr:colOff>
      <xdr:row>40</xdr:row>
      <xdr:rowOff>177800</xdr:rowOff>
    </xdr:to>
    <xdr:graphicFrame macro="">
      <xdr:nvGraphicFramePr>
        <xdr:cNvPr id="28" name="Chart 12">
          <a:extLst>
            <a:ext uri="{FF2B5EF4-FFF2-40B4-BE49-F238E27FC236}">
              <a16:creationId xmlns:a16="http://schemas.microsoft.com/office/drawing/2014/main" id="{CEAE348F-CD8A-FE7A-62CC-EBA73B97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" refreshedDate="45753.966109606481" createdVersion="8" refreshedVersion="8" minRefreshableVersion="3" recordCount="1000" xr:uid="{EF000366-665E-D945-A97B-4A0912FC3DF8}">
  <cacheSource type="worksheet">
    <worksheetSource name="Table1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24-01-01T00:00:00" maxDate="2025-02-01T00:00:00"/>
    </cacheField>
    <cacheField name="Customer Name" numFmtId="49">
      <sharedItems count="100">
        <s v="Michael Brown"/>
        <s v="John Garcia"/>
        <s v="Michael Smith"/>
        <s v="Sarah Johnson"/>
        <s v="Chris Garcia"/>
        <s v="Michael Jones"/>
        <s v="Michael Davis"/>
        <s v="Laura Johnson"/>
        <s v="Emma Davis"/>
        <s v="Jane Smith"/>
        <s v="Chris Smith"/>
        <s v="Laura Moore"/>
        <s v="John Smith"/>
        <s v="David Jones"/>
        <s v="Chris Moore"/>
        <s v="Emily Johnson"/>
        <s v="Emma Williams"/>
        <s v="Laura Smith"/>
        <s v="Laura Williams"/>
        <s v="David Brown"/>
        <s v="Jane Brown"/>
        <s v="John Wilson"/>
        <s v="Michael Williams"/>
        <s v="Daniel Wilson"/>
        <s v="David Garcia"/>
        <s v="Chris Davis"/>
        <s v="Emily Wilson"/>
        <s v="Chris Wilson"/>
        <s v="John Williams"/>
        <s v="Chris Jones"/>
        <s v="Chris Miller"/>
        <s v="John Moore"/>
        <s v="Michael Wilson"/>
        <s v="Michael Johnson"/>
        <s v="Daniel Jones"/>
        <s v="Emily Davis"/>
        <s v="John Jones"/>
        <s v="Sarah Miller"/>
        <s v="Emily Brown"/>
        <s v="John Johnson"/>
        <s v="Daniel Moore"/>
        <s v="Jane Williams"/>
        <s v="Laura Jones"/>
        <s v="David Moore"/>
        <s v="John Davis"/>
        <s v="Michael Miller"/>
        <s v="Sarah Garcia"/>
        <s v="Daniel Brown"/>
        <s v="Sarah Moore"/>
        <s v="Chris Johnson"/>
        <s v="Michael Garcia"/>
        <s v="Jane Davis"/>
        <s v="Emily Moore"/>
        <s v="Laura Brown"/>
        <s v="Laura Garcia"/>
        <s v="Laura Miller"/>
        <s v="Daniel Williams"/>
        <s v="Emma Jones"/>
        <s v="Sarah Williams"/>
        <s v="Sarah Brown"/>
        <s v="Emma Smith"/>
        <s v="Emma Brown"/>
        <s v="David Smith"/>
        <s v="Sarah Wilson"/>
        <s v="Emily Miller"/>
        <s v="Daniel Johnson"/>
        <s v="Emily Williams"/>
        <s v="Laura Davis"/>
        <s v="Jane Jones"/>
        <s v="Chris Williams"/>
        <s v="Emily Smith"/>
        <s v="Michael Moore"/>
        <s v="Emily Jones"/>
        <s v="Jane Johnson"/>
        <s v="David Davis"/>
        <s v="David Wilson"/>
        <s v="David Miller"/>
        <s v="Emma Wilson"/>
        <s v="Chris Brown"/>
        <s v="Jane Miller"/>
        <s v="John Miller"/>
        <s v="Emma Garcia"/>
        <s v="Daniel Garcia"/>
        <s v="Emily Garcia"/>
        <s v="Daniel Smith"/>
        <s v="Laura Wilson"/>
        <s v="David Williams"/>
        <s v="Jane Moore"/>
        <s v="Emma Miller"/>
        <s v="David Johnson"/>
        <s v="John Brown"/>
        <s v="Jane Wilson"/>
        <s v="Daniel Davis"/>
        <s v="Sarah Smith"/>
        <s v="Daniel Miller"/>
        <s v="Jane Garcia"/>
        <s v="Emma Johnson"/>
        <s v="Sarah Jones"/>
        <s v="Sarah Davis"/>
        <s v="Emma Moore"/>
      </sharedItems>
    </cacheField>
    <cacheField name="Product" numFmtId="49">
      <sharedItems count="10">
        <s v="Router"/>
        <s v="Laptop"/>
        <s v="Camera"/>
        <s v="Mouse"/>
        <s v="Smartphone"/>
        <s v="Tablet"/>
        <s v="Keyboard"/>
        <s v="Monitor"/>
        <s v="Headphones"/>
        <s v="Printer"/>
      </sharedItems>
    </cacheField>
    <cacheField name="Quantity" numFmtId="1">
      <sharedItems containsSemiMixedTypes="0" containsString="0" containsNumber="1" containsInteger="1" minValue="1" maxValue="9"/>
    </cacheField>
    <cacheField name="Unit Price" numFmtId="164">
      <sharedItems containsSemiMixedTypes="0" containsString="0" containsNumber="1" minValue="51.13" maxValue="1999.45"/>
    </cacheField>
    <cacheField name="Total Sales" numFmtId="164">
      <sharedItems containsSemiMixedTypes="0" containsString="0" containsNumber="1" minValue="67.81" maxValue="17985.240000000002" count="999">
        <n v="17985.240000000002"/>
        <n v="12384.89"/>
        <n v="4438.92"/>
        <n v="3421.56"/>
        <n v="1156.2"/>
        <n v="4918.4399999999996"/>
        <n v="697.09999999999991"/>
        <n v="12854.43"/>
        <n v="5896.38"/>
        <n v="2090.5500000000002"/>
        <n v="1502.68"/>
        <n v="4330.71"/>
        <n v="153.69"/>
        <n v="2025.24"/>
        <n v="7808.65"/>
        <n v="689.5"/>
        <n v="350.4"/>
        <n v="7790.24"/>
        <n v="1924.94"/>
        <n v="9987.36"/>
        <n v="1103.5999999999999"/>
        <n v="3684.64"/>
        <n v="7630.75"/>
        <n v="527.64"/>
        <n v="2776.12"/>
        <n v="2505.36"/>
        <n v="8384.32"/>
        <n v="7315.38"/>
        <n v="4598.75"/>
        <n v="8964.2699999999986"/>
        <n v="1063.77"/>
        <n v="6899.92"/>
        <n v="1017.96"/>
        <n v="7798"/>
        <n v="1607.4"/>
        <n v="5369.44"/>
        <n v="12828.96"/>
        <n v="1485.93"/>
        <n v="11757.06"/>
        <n v="3367.64"/>
        <n v="8342.16"/>
        <n v="3306.72"/>
        <n v="1011.34"/>
        <n v="1460.83"/>
        <n v="9168.8799999999992"/>
        <n v="12083.68"/>
        <n v="3166.29"/>
        <n v="10919.76"/>
        <n v="658.18"/>
        <n v="8390.16"/>
        <n v="2161.3000000000002"/>
        <n v="3212.16"/>
        <n v="8113.3499999999995"/>
        <n v="174.72"/>
        <n v="4224.43"/>
        <n v="12310.65"/>
        <n v="1531.55"/>
        <n v="5503.62"/>
        <n v="10369.379999999999"/>
        <n v="1615.55"/>
        <n v="5909.88"/>
        <n v="3264.38"/>
        <n v="4082.4"/>
        <n v="2891.68"/>
        <n v="3794.48"/>
        <n v="312.07"/>
        <n v="5787"/>
        <n v="17178.21"/>
        <n v="15995.6"/>
        <n v="6450.4"/>
        <n v="13921.38"/>
        <n v="13273.4"/>
        <n v="204.52"/>
        <n v="2355.4"/>
        <n v="2005.96"/>
        <n v="2207.58"/>
        <n v="8937.2999999999993"/>
        <n v="3323.18"/>
        <n v="4729.4399999999996"/>
        <n v="12697.2"/>
        <n v="456.6"/>
        <n v="12665.03"/>
        <n v="1740.85"/>
        <n v="17777.43"/>
        <n v="937.92"/>
        <n v="713.36"/>
        <n v="1759"/>
        <n v="8601.25"/>
        <n v="8714.16"/>
        <n v="1509.21"/>
        <n v="1466.65"/>
        <n v="1753.31"/>
        <n v="3863.79"/>
        <n v="7432.46"/>
        <n v="1757.85"/>
        <n v="1235.02"/>
        <n v="1163.5999999999999"/>
        <n v="2790.12"/>
        <n v="13862.94"/>
        <n v="1341.35"/>
        <n v="1949.64"/>
        <n v="4764.99"/>
        <n v="3519.68"/>
        <n v="4721.88"/>
        <n v="1143.1099999999999"/>
        <n v="2685.6"/>
        <n v="523.44000000000005"/>
        <n v="2175.66"/>
        <n v="9908.7000000000007"/>
        <n v="1821.4"/>
        <n v="4792.2700000000004"/>
        <n v="1275.48"/>
        <n v="1210.51"/>
        <n v="6803.01"/>
        <n v="3734.25"/>
        <n v="7120.6500000000005"/>
        <n v="8310.7199999999993"/>
        <n v="8188.8099999999986"/>
        <n v="1444.74"/>
        <n v="610.55999999999995"/>
        <n v="1906.04"/>
        <n v="7714.9100000000008"/>
        <n v="4074.44"/>
        <n v="931.92"/>
        <n v="8087.0999999999995"/>
        <n v="2877.98"/>
        <n v="10105.200000000001"/>
        <n v="8830.01"/>
        <n v="3170.07"/>
        <n v="4770.99"/>
        <n v="1769.04"/>
        <n v="10349.99"/>
        <n v="2144.19"/>
        <n v="6550.92"/>
        <n v="1647.06"/>
        <n v="769.4"/>
        <n v="12940.88"/>
        <n v="262.56"/>
        <n v="5365.11"/>
        <n v="1314.16"/>
        <n v="2181.54"/>
        <n v="6966.5499999999993"/>
        <n v="572.64"/>
        <n v="1291.8900000000001"/>
        <n v="2647.53"/>
        <n v="3936.42"/>
        <n v="2827.65"/>
        <n v="11948.85"/>
        <n v="8170.2"/>
        <n v="2792.48"/>
        <n v="465.76"/>
        <n v="67.81"/>
        <n v="4064.61"/>
        <n v="4246.88"/>
        <n v="3517.2"/>
        <n v="6440.84"/>
        <n v="3786.22"/>
        <n v="75.89"/>
        <n v="11686.8"/>
        <n v="5866.92"/>
        <n v="984.12"/>
        <n v="13868.68"/>
        <n v="1147.5999999999999"/>
        <n v="1499.4"/>
        <n v="820.37"/>
        <n v="9327.06"/>
        <n v="1433.28"/>
        <n v="12687.22"/>
        <n v="5257.28"/>
        <n v="576.46"/>
        <n v="108.6"/>
        <n v="9472.32"/>
        <n v="1244.52"/>
        <n v="6090.54"/>
        <n v="5307.66"/>
        <n v="3331.52"/>
        <n v="5227.05"/>
        <n v="5341.5"/>
        <n v="1445.48"/>
        <n v="7955.99"/>
        <n v="6457.36"/>
        <n v="9489.83"/>
        <n v="6659.7000000000007"/>
        <n v="11382.12"/>
        <n v="16786.98"/>
        <n v="1062.94"/>
        <n v="7751.34"/>
        <n v="1489.38"/>
        <n v="532.44000000000005"/>
        <n v="1077.9000000000001"/>
        <n v="10142.23"/>
        <n v="12113.28"/>
        <n v="2443.86"/>
        <n v="8379.18"/>
        <n v="2809.8"/>
        <n v="2866.26"/>
        <n v="1760.1"/>
        <n v="2304.7199999999998"/>
        <n v="9083.82"/>
        <n v="15154.4"/>
        <n v="5659.4"/>
        <n v="5217.93"/>
        <n v="13596.45"/>
        <n v="3557.55"/>
        <n v="10508.61"/>
        <n v="3230.29"/>
        <n v="9760.24"/>
        <n v="5399.58"/>
        <n v="8080.15"/>
        <n v="2520.5700000000002"/>
        <n v="9586.5"/>
        <n v="6576.96"/>
        <n v="3672.7"/>
        <n v="1602.32"/>
        <n v="6453.9600000000009"/>
        <n v="5699.68"/>
        <n v="3093.6"/>
        <n v="1253.1199999999999"/>
        <n v="1561.14"/>
        <n v="2089.0100000000002"/>
        <n v="8014.26"/>
        <n v="9960.7000000000007"/>
        <n v="5345.61"/>
        <n v="1697.55"/>
        <n v="12397.86"/>
        <n v="15988.16"/>
        <n v="4358.07"/>
        <n v="2589.06"/>
        <n v="582.36"/>
        <n v="1619"/>
        <n v="3987.93"/>
        <n v="5961.52"/>
        <n v="8507.16"/>
        <n v="4960.4400000000014"/>
        <n v="3903.56"/>
        <n v="983.66"/>
        <n v="1956.96"/>
        <n v="10273.6"/>
        <n v="8238.3700000000008"/>
        <n v="10560.69"/>
        <n v="9397.6"/>
        <n v="2405.44"/>
        <n v="1442.76"/>
        <n v="1020.11"/>
        <n v="2935.14"/>
        <n v="1055.3499999999999"/>
        <n v="13134.4"/>
        <n v="1377.24"/>
        <n v="5274.51"/>
        <n v="13387.29"/>
        <n v="2409.36"/>
        <n v="7829.37"/>
        <n v="2038.38"/>
        <n v="11800.17"/>
        <n v="564.30999999999995"/>
        <n v="2952.36"/>
        <n v="4202.28"/>
        <n v="1101.33"/>
        <n v="1283.79"/>
        <n v="7216.84"/>
        <n v="1131.72"/>
        <n v="463.71"/>
        <n v="3778.7"/>
        <n v="3889.8"/>
        <n v="12191.27"/>
        <n v="6389.7000000000007"/>
        <n v="1292.19"/>
        <n v="2596.64"/>
        <n v="1982.89"/>
        <n v="9982.6200000000008"/>
        <n v="4001.46"/>
        <n v="10284.93"/>
        <n v="8003.5"/>
        <n v="939.33"/>
        <n v="10697.44"/>
        <n v="573.24"/>
        <n v="2613.17"/>
        <n v="2693.52"/>
        <n v="11280.84"/>
        <n v="13713.68"/>
        <n v="1704.27"/>
        <n v="5033.6499999999996"/>
        <n v="5841.3"/>
        <n v="1545.12"/>
        <n v="16748.099999999999"/>
        <n v="1608.26"/>
        <n v="6576.08"/>
        <n v="8184.06"/>
        <n v="940.02"/>
        <n v="3758.42"/>
        <n v="1762.54"/>
        <n v="454.44"/>
        <n v="884.64"/>
        <n v="2749.77"/>
        <n v="5822.46"/>
        <n v="3875.900000000001"/>
        <n v="15993.36"/>
        <n v="1226.3"/>
        <n v="4360.5599999999986"/>
        <n v="7329.36"/>
        <n v="1994.7"/>
        <n v="3776.2"/>
        <n v="5018.5200000000004"/>
        <n v="5338.65"/>
        <n v="12334.14"/>
        <n v="7050.05"/>
        <n v="1485.92"/>
        <n v="2812.04"/>
        <n v="623.88"/>
        <n v="311.88"/>
        <n v="2391.48"/>
        <n v="2517.3000000000002"/>
        <n v="11008.26"/>
        <n v="2612.2800000000002"/>
        <n v="13462.33"/>
        <n v="3807.08"/>
        <n v="785.75"/>
        <n v="435.09"/>
        <n v="235.8"/>
        <n v="13207.68"/>
        <n v="8413.0199999999986"/>
        <n v="3838.15"/>
        <n v="8931.4"/>
        <n v="2322.52"/>
        <n v="354.83"/>
        <n v="11998"/>
        <n v="1956.65"/>
        <n v="15587.37"/>
        <n v="3956.58"/>
        <n v="6690.96"/>
        <n v="17855.189999999999"/>
        <n v="3558.8"/>
        <n v="2809.17"/>
        <n v="1822.61"/>
        <n v="1517.67"/>
        <n v="9168.7800000000007"/>
        <n v="3735.81"/>
        <n v="3502.68"/>
        <n v="2293.15"/>
        <n v="2074.2800000000002"/>
        <n v="1525.24"/>
        <n v="2009.7"/>
        <n v="6456.87"/>
        <n v="1230.75"/>
        <n v="2722.56"/>
        <n v="1206.45"/>
        <n v="6966.96"/>
        <n v="1622.74"/>
        <n v="3911.88"/>
        <n v="8158.25"/>
        <n v="594.6"/>
        <n v="1781.41"/>
        <n v="3641.64"/>
        <n v="150.26"/>
        <n v="5218.08"/>
        <n v="1757.4"/>
        <n v="2382.2399999999998"/>
        <n v="319.56"/>
        <n v="1433.64"/>
        <n v="15024.32"/>
        <n v="7022.8"/>
        <n v="7638"/>
        <n v="3032.12"/>
        <n v="3011.68"/>
        <n v="10768.1"/>
        <n v="1596.41"/>
        <n v="3365.18"/>
        <n v="2297.2399999999998"/>
        <n v="7499.88"/>
        <n v="14017.52"/>
        <n v="4309.59"/>
        <n v="7479.2"/>
        <n v="11909.88"/>
        <n v="6388.9"/>
        <n v="708.16"/>
        <n v="2804.61"/>
        <n v="13541.4"/>
        <n v="14454.27"/>
        <n v="1435.7"/>
        <n v="4203.7"/>
        <n v="935.58"/>
        <n v="13479.48"/>
        <n v="956.31"/>
        <n v="3054.74"/>
        <n v="2139.0300000000002"/>
        <n v="5467.88"/>
        <n v="992.18000000000006"/>
        <n v="10479.36"/>
        <n v="598.16999999999996"/>
        <n v="7583.52"/>
        <n v="1114.8499999999999"/>
        <n v="8507.0999999999985"/>
        <n v="2990.4"/>
        <n v="5979.9600000000009"/>
        <n v="6102.48"/>
        <n v="8077.02"/>
        <n v="13759.06"/>
        <n v="1942.72"/>
        <n v="7608.2000000000007"/>
        <n v="9385.5499999999993"/>
        <n v="11573.04"/>
        <n v="6945.32"/>
        <n v="12162.42"/>
        <n v="5604.6500000000005"/>
        <n v="9891.07"/>
        <n v="2079.3000000000002"/>
        <n v="2578.4"/>
        <n v="6688.28"/>
        <n v="2827.8"/>
        <n v="5135.2999999999993"/>
        <n v="5501.82"/>
        <n v="3488.15"/>
        <n v="7765.4400000000014"/>
        <n v="1813.5"/>
        <n v="1392.3"/>
        <n v="15183.81"/>
        <n v="1375.85"/>
        <n v="8613.81"/>
        <n v="831.87"/>
        <n v="1147.1199999999999"/>
        <n v="3967.26"/>
        <n v="6044.78"/>
        <n v="3487.36"/>
        <n v="421.84"/>
        <n v="5469.36"/>
        <n v="1821.84"/>
        <n v="6448.5599999999986"/>
        <n v="4619.04"/>
        <n v="3022.36"/>
        <n v="3509.59"/>
        <n v="190.62"/>
        <n v="12913.67"/>
        <n v="6569.0999999999995"/>
        <n v="7115.05"/>
        <n v="2283.84"/>
        <n v="1281.1199999999999"/>
        <n v="2507.4"/>
        <n v="766.8"/>
        <n v="4118.32"/>
        <n v="13624.47"/>
        <n v="5837.37"/>
        <n v="1572.57"/>
        <n v="7416.5999999999995"/>
        <n v="2005.29"/>
        <n v="1161.8"/>
        <n v="9224.0400000000009"/>
        <n v="2350.5"/>
        <n v="4436.16"/>
        <n v="11146.86"/>
        <n v="1371.34"/>
        <n v="12305.79"/>
        <n v="10910.58"/>
        <n v="1807.74"/>
        <n v="913.6"/>
        <n v="1382.54"/>
        <n v="3122.13"/>
        <n v="9882.6299999999992"/>
        <n v="6990.3"/>
        <n v="1402.92"/>
        <n v="4966.5"/>
        <n v="7368.08"/>
        <n v="693.87"/>
        <n v="704.4"/>
        <n v="2595.98"/>
        <n v="830.86"/>
        <n v="5140.8599999999997"/>
        <n v="2546.64"/>
        <n v="8228.25"/>
        <n v="1035.9000000000001"/>
        <n v="14492.43"/>
        <n v="7599.97"/>
        <n v="6463.3499999999995"/>
        <n v="294.89999999999998"/>
        <n v="802.52"/>
        <n v="1966.66"/>
        <n v="9587.76"/>
        <n v="617.12"/>
        <n v="1154.7"/>
        <n v="8186"/>
        <n v="6869.0399999999991"/>
        <n v="5358.18"/>
        <n v="1474.61"/>
        <n v="8888.52"/>
        <n v="950.8"/>
        <n v="8797.6"/>
        <n v="3293.6"/>
        <n v="6926.88"/>
        <n v="1990.02"/>
        <n v="14490.27"/>
        <n v="145.36000000000001"/>
        <n v="13381.9"/>
        <n v="1263.74"/>
        <n v="13702.36"/>
        <n v="561.88"/>
        <n v="3506.22"/>
        <n v="14473.44"/>
        <n v="3698.7"/>
        <n v="9565.86"/>
        <n v="5187.3"/>
        <n v="1224.6099999999999"/>
        <n v="5724.9"/>
        <n v="2473.15"/>
        <n v="1740.84"/>
        <n v="432.93"/>
        <n v="379.54"/>
        <n v="11708.4"/>
        <n v="1695.45"/>
        <n v="735.7"/>
        <n v="1808.84"/>
        <n v="3373.92"/>
        <n v="3378.28"/>
        <n v="601.84"/>
        <n v="1070.46"/>
        <n v="7639.76"/>
        <n v="1278.69"/>
        <n v="5261.68"/>
        <n v="3099.52"/>
        <n v="9542.0500000000011"/>
        <n v="3596.1"/>
        <n v="1960.59"/>
        <n v="1976.66"/>
        <n v="837.62"/>
        <n v="1159.56"/>
        <n v="1936.1"/>
        <n v="6790.2"/>
        <n v="3923.55"/>
        <n v="1758.72"/>
        <n v="2661.04"/>
        <n v="3522.9"/>
        <n v="1540.08"/>
        <n v="642.16"/>
        <n v="1622.56"/>
        <n v="7888.02"/>
        <n v="12931.31"/>
        <n v="1495.62"/>
        <n v="3882.48"/>
        <n v="1893.5"/>
        <n v="1124.2"/>
        <n v="5877.2999999999993"/>
        <n v="5599.17"/>
        <n v="8329.5"/>
        <n v="526.96"/>
        <n v="9309.7800000000007"/>
        <n v="1825.04"/>
        <n v="3981.06"/>
        <n v="3981.6"/>
        <n v="1768.8"/>
        <n v="3324.87"/>
        <n v="2134.6799999999998"/>
        <n v="13366.43"/>
        <n v="11683.26"/>
        <n v="11253.69"/>
        <n v="5875.75"/>
        <n v="7739.16"/>
        <n v="3965.24"/>
        <n v="8024.4500000000007"/>
        <n v="1418.08"/>
        <n v="7441.1"/>
        <n v="5850.48"/>
        <n v="2297.2199999999998"/>
        <n v="3129.21"/>
        <n v="2016.5"/>
        <n v="13697.2"/>
        <n v="11613.78"/>
        <n v="10548.72"/>
        <n v="2796.15"/>
        <n v="282.08999999999997"/>
        <n v="314"/>
        <n v="4524.12"/>
        <n v="3122.76"/>
        <n v="5304.54"/>
        <n v="1939.56"/>
        <n v="8853.9500000000007"/>
        <n v="673.12"/>
        <n v="3655.74"/>
        <n v="3424.92"/>
        <n v="2554.4"/>
        <n v="194.31"/>
        <n v="2020.1"/>
        <n v="488.94999999999987"/>
        <n v="8409.48"/>
        <n v="4329.1500000000005"/>
        <n v="9222.7199999999993"/>
        <n v="1980.69"/>
        <n v="658.64"/>
        <n v="5415.12"/>
        <n v="4470.84"/>
        <n v="1846.06"/>
        <n v="6086.3"/>
        <n v="5834.7000000000007"/>
        <n v="3138.51"/>
        <n v="10979.08"/>
        <n v="377.85"/>
        <n v="2680.2"/>
        <n v="14533.02"/>
        <n v="5130.8"/>
        <n v="5478.36"/>
        <n v="1974.55"/>
        <n v="5587.62"/>
        <n v="15713.64"/>
        <n v="4595.5200000000004"/>
        <n v="3843.28"/>
        <n v="7302.24"/>
        <n v="1613.48"/>
        <n v="13421.52"/>
        <n v="13295.36"/>
        <n v="3573.99"/>
        <n v="4327.38"/>
        <n v="4997.34"/>
        <n v="230.8"/>
        <n v="9961.6999999999989"/>
        <n v="3938.4"/>
        <n v="1548.84"/>
        <n v="492.15"/>
        <n v="967.6"/>
        <n v="663.64"/>
        <n v="2516.2199999999998"/>
        <n v="2737.1"/>
        <n v="9769.14"/>
        <n v="11619.93"/>
        <n v="4956.78"/>
        <n v="1435.92"/>
        <n v="2627.44"/>
        <n v="7699.0499999999993"/>
        <n v="9567.5999999999985"/>
        <n v="1151.3399999999999"/>
        <n v="17351.099999999999"/>
        <n v="5424.09"/>
        <n v="1538.82"/>
        <n v="10939.28"/>
        <n v="7632.8499999999995"/>
        <n v="9265.26"/>
        <n v="1920.64"/>
        <n v="391.92"/>
        <n v="11522.97"/>
        <n v="479.88"/>
        <n v="807.26"/>
        <n v="3736.17"/>
        <n v="2263.1999999999998"/>
        <n v="16889.400000000001"/>
        <n v="13176.18"/>
        <n v="3864.87"/>
        <n v="6898.68"/>
        <n v="11557.35"/>
        <n v="10047.540000000001"/>
        <n v="820.44"/>
        <n v="1002.11"/>
        <n v="1199.3699999999999"/>
        <n v="4003.32"/>
        <n v="1296.06"/>
        <n v="10099.32"/>
        <n v="2557.3200000000002"/>
        <n v="5783.76"/>
        <n v="3885.21"/>
        <n v="7381.35"/>
        <n v="1707.6"/>
        <n v="3722.48"/>
        <n v="635.90000000000009"/>
        <n v="462.78"/>
        <n v="1204.07"/>
        <n v="2507.66"/>
        <n v="5713.2899999999991"/>
        <n v="5350.85"/>
        <n v="4535.16"/>
        <n v="591.30000000000007"/>
        <n v="2434.5"/>
        <n v="1335.8"/>
        <n v="4767.84"/>
        <n v="2482.36"/>
        <n v="3733.68"/>
        <n v="3180.36"/>
        <n v="5364"/>
        <n v="6187"/>
        <n v="8784.3700000000008"/>
        <n v="1988.64"/>
        <n v="3343.74"/>
        <n v="1772.2"/>
        <n v="3066.12"/>
        <n v="6946.8499999999995"/>
        <n v="2731.92"/>
        <n v="4939.0200000000004"/>
        <n v="10180.450000000001"/>
        <n v="5880.1"/>
        <n v="2550.0300000000002"/>
        <n v="403.92"/>
        <n v="5978.7899999999991"/>
        <n v="4477.84"/>
        <n v="2194.48"/>
        <n v="669.53"/>
        <n v="3359.16"/>
        <n v="4212.88"/>
        <n v="4027.26"/>
        <n v="12400.4"/>
        <n v="5679.0999999999995"/>
        <n v="7658.4600000000009"/>
        <n v="842.46"/>
        <n v="4526.1900000000014"/>
        <n v="8959.6"/>
        <n v="12880.35"/>
        <n v="1615.32"/>
        <n v="4163.1000000000004"/>
        <n v="4510.2000000000007"/>
        <n v="10800.72"/>
        <n v="4170.63"/>
        <n v="373.3"/>
        <n v="2089.08"/>
        <n v="1973.88"/>
        <n v="12562.4"/>
        <n v="483.68999999999988"/>
        <n v="9578.8799999999992"/>
        <n v="4803.5200000000004"/>
        <n v="9470.4600000000009"/>
        <n v="9527.4"/>
        <n v="13231.89"/>
        <n v="4111.5599999999986"/>
        <n v="4116.96"/>
        <n v="1487.4"/>
        <n v="1349.66"/>
        <n v="1717.15"/>
        <n v="557.17999999999995"/>
        <n v="1728.57"/>
        <n v="9200.34"/>
        <n v="4708.53"/>
        <n v="10759.84"/>
        <n v="1769.18"/>
        <n v="3186.12"/>
        <n v="1810.7"/>
        <n v="3542.34"/>
        <n v="8098.58"/>
        <n v="2160.0300000000002"/>
        <n v="1253.5999999999999"/>
        <n v="3873.92"/>
        <n v="160.84"/>
        <n v="5104.1899999999996"/>
        <n v="8702.2800000000007"/>
        <n v="2712.45"/>
        <n v="2968.74"/>
        <n v="2738.45"/>
        <n v="9012.92"/>
        <n v="7045.1"/>
        <n v="1604.36"/>
        <n v="5008.57"/>
        <n v="9695.42"/>
        <n v="6194.48"/>
        <n v="13141.73"/>
        <n v="647.04"/>
        <n v="522.09"/>
        <n v="6126.75"/>
        <n v="513.41999999999996"/>
        <n v="5490.9500000000007"/>
        <n v="4826.0099999999993"/>
        <n v="452.25"/>
        <n v="833.14"/>
        <n v="889.42"/>
        <n v="10929.73"/>
        <n v="3312.24"/>
        <n v="11922.48"/>
        <n v="10689.66"/>
        <n v="2969.5"/>
        <n v="12315.52"/>
        <n v="1183.52"/>
        <n v="1502.34"/>
        <n v="4045.25"/>
        <n v="6129.9"/>
        <n v="1557.66"/>
        <n v="10950.9"/>
        <n v="1212.0899999999999"/>
        <n v="3497.94"/>
        <n v="404.13"/>
        <n v="902.16"/>
        <n v="4521.4500000000007"/>
        <n v="565.94000000000005"/>
        <n v="978.44"/>
        <n v="1082.44"/>
        <n v="7245.9000000000005"/>
        <n v="6020.7000000000007"/>
        <n v="11603.16"/>
        <n v="2831.45"/>
        <n v="11040.32"/>
        <n v="3528.36"/>
        <n v="1425.02"/>
        <n v="13331.64"/>
        <n v="12881.07"/>
        <n v="1368.66"/>
        <n v="5462"/>
        <n v="2110.62"/>
        <n v="7827.48"/>
        <n v="2593.1"/>
        <n v="2579.44"/>
        <n v="11962.44"/>
        <n v="6723.04"/>
        <n v="2453.04"/>
        <n v="7381.99"/>
        <n v="4931.0999999999995"/>
        <n v="2809.7"/>
        <n v="928.6"/>
        <n v="2453.2800000000002"/>
        <n v="7489.72"/>
        <n v="17297.82"/>
        <n v="14239.17"/>
        <n v="5297.52"/>
        <n v="5980.32"/>
        <n v="2613.7800000000002"/>
        <n v="4423.95"/>
        <n v="10311.42"/>
        <n v="5808.4"/>
        <n v="1063.3"/>
        <n v="6672.2"/>
        <n v="2908.89"/>
        <n v="5187.0599999999986"/>
        <n v="9192.75"/>
        <n v="434.13"/>
        <n v="13986.49"/>
        <n v="1490.7"/>
        <n v="2861.76"/>
        <n v="3102.63"/>
        <n v="4919.01"/>
        <n v="6489"/>
        <n v="7494.24"/>
        <n v="8827.56"/>
        <n v="3381.92"/>
        <n v="3543.04"/>
        <n v="5817.95"/>
        <n v="859.64"/>
        <n v="1412.28"/>
        <n v="17398.71"/>
        <n v="5990.48"/>
        <n v="2128.64"/>
        <n v="6626.16"/>
        <n v="9548"/>
        <n v="1269.1199999999999"/>
        <n v="11569.67"/>
        <n v="8736.48"/>
        <n v="7746.68"/>
        <n v="3600.64"/>
        <n v="1902.32"/>
        <n v="7870.24"/>
        <n v="6444.0999999999995"/>
        <n v="5370.84"/>
        <n v="8240.7999999999993"/>
        <n v="7269.88"/>
        <n v="13350.06"/>
        <n v="1620.6"/>
        <n v="3232.1"/>
        <n v="8673.0400000000009"/>
        <n v="1404.96"/>
        <n v="13478.78"/>
        <n v="3331.76"/>
        <n v="2017.12"/>
        <n v="5772.84"/>
        <n v="13461.84"/>
        <n v="7583.76"/>
        <n v="13300.64"/>
        <n v="2956.64"/>
        <n v="2605.1999999999998"/>
        <n v="5646.24"/>
        <n v="3877.09"/>
        <n v="4920"/>
        <n v="597.91"/>
        <n v="2848.77"/>
        <n v="722.28"/>
        <n v="2328.8000000000002"/>
        <n v="542.78"/>
        <n v="512.02"/>
        <n v="2808.04"/>
        <n v="10410.32"/>
        <n v="524.79"/>
        <n v="4962.84"/>
        <n v="5855.6399999999994"/>
        <n v="6676.38"/>
        <n v="1778.72"/>
        <n v="7248.52"/>
        <n v="9594.5399999999991"/>
        <n v="12466.98"/>
        <n v="16135.83"/>
        <n v="11699.28"/>
        <n v="8345.9700000000012"/>
        <n v="9612.42"/>
        <n v="8214.43"/>
        <n v="316.89999999999998"/>
        <n v="11513.44"/>
        <n v="2025.64"/>
        <n v="6246.9000000000005"/>
        <n v="3803.4"/>
        <n v="5226.42"/>
        <n v="6170.13"/>
        <n v="3223.8"/>
        <n v="6131.5"/>
        <n v="9422.7000000000007"/>
        <n v="12621.2"/>
        <n v="11451.42"/>
        <n v="409.2"/>
        <n v="8567.16"/>
        <n v="2911.95"/>
        <n v="6696.92"/>
        <n v="4868.6399999999994"/>
        <n v="9520.6299999999992"/>
        <n v="9405.7199999999993"/>
        <n v="2614.12"/>
        <n v="364.58"/>
        <n v="1242.9000000000001"/>
        <n v="1403.62"/>
        <n v="808.31999999999994"/>
        <n v="459.2"/>
        <n v="3808.6"/>
        <n v="659.61"/>
        <n v="1658"/>
        <n v="6670.9000000000005"/>
        <n v="4357.6499999999996"/>
        <n v="12243.84"/>
        <n v="2527.6999999999998"/>
        <n v="5756.13"/>
        <n v="7996.2"/>
        <n v="2379.25"/>
        <n v="1602.11"/>
        <n v="2035.08"/>
        <n v="1875.52"/>
        <n v="3641.08"/>
        <n v="9251.69"/>
        <n v="1509.07"/>
        <n v="1587.03"/>
        <n v="1907.38"/>
        <n v="1177.76"/>
        <n v="13054.5"/>
        <n v="3911.1"/>
        <n v="10232.64"/>
        <n v="656.8"/>
        <n v="1645.59"/>
        <n v="2841.36"/>
        <n v="5985.12"/>
        <n v="10549.8"/>
        <n v="6194.52"/>
        <n v="11706.64"/>
        <n v="520.20000000000005"/>
        <n v="1751.28"/>
        <n v="6908.02"/>
        <n v="3455.44"/>
        <n v="2134.64"/>
        <n v="8787.9600000000009"/>
        <n v="289.62"/>
        <n v="4265.76"/>
        <n v="10423.120000000001"/>
        <n v="5903.97"/>
        <n v="3346.08"/>
        <n v="6870"/>
        <n v="8861.6999999999989"/>
        <n v="7043.76"/>
        <n v="4973.7299999999996"/>
        <n v="4387.2"/>
        <n v="833.16000000000008"/>
        <n v="1975.34"/>
        <n v="3114.03"/>
        <n v="381.92"/>
        <n v="1204.01"/>
        <n v="5791.28"/>
        <n v="2492.7800000000002"/>
        <n v="3943.2"/>
        <n v="5730.42"/>
        <n v="6318.4000000000005"/>
        <n v="4616.5200000000004"/>
        <n v="860.76"/>
        <n v="3946.26"/>
        <n v="189.16"/>
        <n v="578.79"/>
        <n v="6722.24"/>
        <n v="12386.16"/>
        <n v="1127.56"/>
        <n v="3913.47"/>
        <n v="630.05000000000007"/>
        <n v="734.74"/>
        <n v="2016.57"/>
        <n v="12979.04"/>
        <n v="12530.21"/>
        <n v="562.02"/>
        <n v="7748.6500000000005"/>
        <n v="2867.67"/>
        <n v="3963.88"/>
        <n v="1556.79"/>
        <n v="11704.41"/>
        <n v="9694.3000000000011"/>
        <n v="13744.32"/>
        <n v="1126.3800000000001"/>
        <n v="11118.8"/>
        <n v="3364.26"/>
        <n v="1268.4000000000001"/>
        <n v="1345.92"/>
        <n v="5984.16"/>
        <n v="529.91999999999996"/>
        <n v="7762.88"/>
        <n v="5980.94"/>
        <n v="10002.08"/>
        <n v="4217.22"/>
        <n v="13684.93"/>
        <n v="2813.4"/>
        <n v="3313.82"/>
        <n v="3884.48"/>
        <n v="14295.28"/>
        <n v="3212.46"/>
        <n v="5779.06"/>
      </sharedItems>
    </cacheField>
    <cacheField name="Location" numFmtId="49">
      <sharedItems count="12">
        <s v="Austin"/>
        <s v="Dallas"/>
        <s v="Los Angeles"/>
        <s v="Jacksonville"/>
        <s v="New York"/>
        <s v="Phoenix"/>
        <s v="Chicago"/>
        <s v="Houston"/>
        <s v="San Diego"/>
        <s v="San Antonio"/>
        <s v="Philadelphia"/>
        <s v="San Jose"/>
      </sharedItems>
    </cacheField>
    <cacheField name="Sales Manger" numFmtId="49">
      <sharedItems count="12">
        <s v="Jeff Francis"/>
        <s v="Brett Hart"/>
        <s v="Sarah Durant"/>
        <s v="Shane McMahon"/>
        <s v="Arnold Swanson"/>
        <s v="Gary Mitchell"/>
        <s v="Hailey Windhoek"/>
        <s v="Michealla Simpson"/>
        <s v="Alishia Stevens"/>
        <s v="Tye Thompson"/>
        <s v="Dave Curry"/>
        <s v="Shaquille Payton"/>
      </sharedItems>
    </cacheField>
    <cacheField name="Week Of Sale" numFmtId="1">
      <sharedItems containsSemiMixedTypes="0" containsString="0" containsNumber="1" containsInteger="1" minValue="1" maxValue="53" count="53">
        <n v="37"/>
        <n v="5"/>
        <n v="21"/>
        <n v="35"/>
        <n v="22"/>
        <n v="24"/>
        <n v="51"/>
        <n v="19"/>
        <n v="44"/>
        <n v="53"/>
        <n v="50"/>
        <n v="29"/>
        <n v="23"/>
        <n v="41"/>
        <n v="33"/>
        <n v="46"/>
        <n v="3"/>
        <n v="42"/>
        <n v="6"/>
        <n v="9"/>
        <n v="43"/>
        <n v="30"/>
        <n v="2"/>
        <n v="52"/>
        <n v="25"/>
        <n v="7"/>
        <n v="1"/>
        <n v="38"/>
        <n v="27"/>
        <n v="36"/>
        <n v="11"/>
        <n v="34"/>
        <n v="4"/>
        <n v="17"/>
        <n v="28"/>
        <n v="45"/>
        <n v="47"/>
        <n v="13"/>
        <n v="14"/>
        <n v="39"/>
        <n v="32"/>
        <n v="49"/>
        <n v="20"/>
        <n v="31"/>
        <n v="40"/>
        <n v="48"/>
        <n v="16"/>
        <n v="12"/>
        <n v="18"/>
        <n v="10"/>
        <n v="8"/>
        <n v="26"/>
        <n v="15"/>
      </sharedItems>
    </cacheField>
    <cacheField name="Year Of Sale" numFmtId="0">
      <sharedItems containsSemiMixedTypes="0" containsString="0" containsNumber="1" containsInteger="1" minValue="2023" maxValue="2025" count="3">
        <n v="2024"/>
        <n v="2025"/>
        <n v="2023" u="1"/>
      </sharedItems>
    </cacheField>
    <cacheField name="Month Of Sale" numFmtId="0">
      <sharedItems count="12">
        <s v="September"/>
        <s v="January"/>
        <s v="May"/>
        <s v="August"/>
        <s v="June"/>
        <s v="December"/>
        <s v="October"/>
        <s v="July"/>
        <s v="November"/>
        <s v="February"/>
        <s v="March"/>
        <s v="Apr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ORD1000"/>
    <d v="2024-09-11T00:00:00"/>
    <x v="0"/>
    <x v="0"/>
    <n v="9"/>
    <n v="1998.36"/>
    <x v="0"/>
    <x v="0"/>
    <x v="0"/>
    <x v="0"/>
    <x v="0"/>
    <x v="0"/>
  </r>
  <r>
    <s v="ORD1001"/>
    <d v="2025-01-31T00:00:00"/>
    <x v="1"/>
    <x v="1"/>
    <n v="7"/>
    <n v="1769.27"/>
    <x v="1"/>
    <x v="1"/>
    <x v="1"/>
    <x v="1"/>
    <x v="1"/>
    <x v="1"/>
  </r>
  <r>
    <s v="ORD1002"/>
    <d v="2024-05-24T00:00:00"/>
    <x v="2"/>
    <x v="2"/>
    <n v="6"/>
    <n v="739.82"/>
    <x v="2"/>
    <x v="2"/>
    <x v="2"/>
    <x v="2"/>
    <x v="0"/>
    <x v="2"/>
  </r>
  <r>
    <s v="ORD1003"/>
    <d v="2024-08-25T00:00:00"/>
    <x v="3"/>
    <x v="3"/>
    <n v="2"/>
    <n v="1710.78"/>
    <x v="3"/>
    <x v="3"/>
    <x v="3"/>
    <x v="3"/>
    <x v="0"/>
    <x v="3"/>
  </r>
  <r>
    <s v="ORD1004"/>
    <d v="2024-05-30T00:00:00"/>
    <x v="4"/>
    <x v="4"/>
    <n v="6"/>
    <n v="192.7"/>
    <x v="4"/>
    <x v="3"/>
    <x v="3"/>
    <x v="4"/>
    <x v="0"/>
    <x v="2"/>
  </r>
  <r>
    <s v="ORD1005"/>
    <d v="2024-06-12T00:00:00"/>
    <x v="5"/>
    <x v="5"/>
    <n v="4"/>
    <n v="1229.6099999999999"/>
    <x v="5"/>
    <x v="4"/>
    <x v="4"/>
    <x v="5"/>
    <x v="0"/>
    <x v="4"/>
  </r>
  <r>
    <s v="ORD1006"/>
    <d v="2024-12-21T00:00:00"/>
    <x v="6"/>
    <x v="4"/>
    <n v="5"/>
    <n v="139.41999999999999"/>
    <x v="6"/>
    <x v="4"/>
    <x v="4"/>
    <x v="6"/>
    <x v="0"/>
    <x v="5"/>
  </r>
  <r>
    <s v="ORD1007"/>
    <d v="2024-05-06T00:00:00"/>
    <x v="7"/>
    <x v="1"/>
    <n v="9"/>
    <n v="1428.27"/>
    <x v="7"/>
    <x v="5"/>
    <x v="5"/>
    <x v="7"/>
    <x v="0"/>
    <x v="2"/>
  </r>
  <r>
    <s v="ORD1008"/>
    <d v="2024-10-31T00:00:00"/>
    <x v="8"/>
    <x v="6"/>
    <n v="3"/>
    <n v="1965.46"/>
    <x v="8"/>
    <x v="6"/>
    <x v="6"/>
    <x v="8"/>
    <x v="0"/>
    <x v="6"/>
  </r>
  <r>
    <s v="ORD1009"/>
    <d v="2024-12-30T00:00:00"/>
    <x v="9"/>
    <x v="3"/>
    <n v="3"/>
    <n v="696.85"/>
    <x v="9"/>
    <x v="7"/>
    <x v="7"/>
    <x v="9"/>
    <x v="0"/>
    <x v="5"/>
  </r>
  <r>
    <s v="ORD1010"/>
    <d v="2024-12-10T00:00:00"/>
    <x v="10"/>
    <x v="7"/>
    <n v="1"/>
    <n v="1502.68"/>
    <x v="10"/>
    <x v="0"/>
    <x v="0"/>
    <x v="10"/>
    <x v="0"/>
    <x v="5"/>
  </r>
  <r>
    <s v="ORD1011"/>
    <d v="2024-07-18T00:00:00"/>
    <x v="11"/>
    <x v="0"/>
    <n v="9"/>
    <n v="481.19"/>
    <x v="11"/>
    <x v="8"/>
    <x v="8"/>
    <x v="11"/>
    <x v="0"/>
    <x v="7"/>
  </r>
  <r>
    <s v="ORD1012"/>
    <d v="2024-06-03T00:00:00"/>
    <x v="0"/>
    <x v="6"/>
    <n v="3"/>
    <n v="51.23"/>
    <x v="12"/>
    <x v="9"/>
    <x v="9"/>
    <x v="12"/>
    <x v="0"/>
    <x v="4"/>
  </r>
  <r>
    <s v="ORD1013"/>
    <d v="2024-10-06T00:00:00"/>
    <x v="12"/>
    <x v="6"/>
    <n v="2"/>
    <n v="1012.62"/>
    <x v="13"/>
    <x v="10"/>
    <x v="10"/>
    <x v="13"/>
    <x v="0"/>
    <x v="6"/>
  </r>
  <r>
    <s v="ORD1014"/>
    <d v="2024-08-17T00:00:00"/>
    <x v="13"/>
    <x v="1"/>
    <n v="5"/>
    <n v="1561.73"/>
    <x v="14"/>
    <x v="10"/>
    <x v="10"/>
    <x v="14"/>
    <x v="0"/>
    <x v="3"/>
  </r>
  <r>
    <s v="ORD1015"/>
    <d v="2024-11-11T00:00:00"/>
    <x v="14"/>
    <x v="2"/>
    <n v="5"/>
    <n v="137.9"/>
    <x v="15"/>
    <x v="5"/>
    <x v="5"/>
    <x v="15"/>
    <x v="0"/>
    <x v="8"/>
  </r>
  <r>
    <s v="ORD1016"/>
    <d v="2024-01-15T00:00:00"/>
    <x v="15"/>
    <x v="6"/>
    <n v="2"/>
    <n v="175.2"/>
    <x v="16"/>
    <x v="4"/>
    <x v="4"/>
    <x v="16"/>
    <x v="0"/>
    <x v="1"/>
  </r>
  <r>
    <s v="ORD1017"/>
    <d v="2024-10-18T00:00:00"/>
    <x v="16"/>
    <x v="6"/>
    <n v="8"/>
    <n v="973.78"/>
    <x v="17"/>
    <x v="9"/>
    <x v="9"/>
    <x v="17"/>
    <x v="0"/>
    <x v="6"/>
  </r>
  <r>
    <s v="ORD1018"/>
    <d v="2024-02-07T00:00:00"/>
    <x v="17"/>
    <x v="5"/>
    <n v="1"/>
    <n v="1924.94"/>
    <x v="18"/>
    <x v="8"/>
    <x v="8"/>
    <x v="18"/>
    <x v="0"/>
    <x v="9"/>
  </r>
  <r>
    <s v="ORD1019"/>
    <d v="2024-03-02T00:00:00"/>
    <x v="18"/>
    <x v="0"/>
    <n v="8"/>
    <n v="1248.42"/>
    <x v="19"/>
    <x v="11"/>
    <x v="11"/>
    <x v="19"/>
    <x v="0"/>
    <x v="10"/>
  </r>
  <r>
    <s v="ORD1020"/>
    <d v="2024-10-08T00:00:00"/>
    <x v="8"/>
    <x v="7"/>
    <n v="1"/>
    <n v="1103.5999999999999"/>
    <x v="20"/>
    <x v="2"/>
    <x v="2"/>
    <x v="13"/>
    <x v="0"/>
    <x v="6"/>
  </r>
  <r>
    <s v="ORD1021"/>
    <d v="2024-10-24T00:00:00"/>
    <x v="19"/>
    <x v="5"/>
    <n v="2"/>
    <n v="1842.32"/>
    <x v="21"/>
    <x v="3"/>
    <x v="3"/>
    <x v="20"/>
    <x v="0"/>
    <x v="6"/>
  </r>
  <r>
    <s v="ORD1022"/>
    <d v="2024-07-23T00:00:00"/>
    <x v="20"/>
    <x v="0"/>
    <n v="5"/>
    <n v="1526.15"/>
    <x v="22"/>
    <x v="8"/>
    <x v="8"/>
    <x v="21"/>
    <x v="0"/>
    <x v="7"/>
  </r>
  <r>
    <s v="ORD1023"/>
    <d v="2024-01-11T00:00:00"/>
    <x v="9"/>
    <x v="4"/>
    <n v="2"/>
    <n v="263.82"/>
    <x v="23"/>
    <x v="6"/>
    <x v="6"/>
    <x v="22"/>
    <x v="0"/>
    <x v="1"/>
  </r>
  <r>
    <s v="ORD1024"/>
    <d v="2024-02-06T00:00:00"/>
    <x v="21"/>
    <x v="3"/>
    <n v="4"/>
    <n v="694.03"/>
    <x v="24"/>
    <x v="1"/>
    <x v="1"/>
    <x v="18"/>
    <x v="0"/>
    <x v="9"/>
  </r>
  <r>
    <s v="ORD1025"/>
    <d v="2024-12-25T00:00:00"/>
    <x v="22"/>
    <x v="3"/>
    <n v="3"/>
    <n v="835.12"/>
    <x v="25"/>
    <x v="7"/>
    <x v="7"/>
    <x v="23"/>
    <x v="0"/>
    <x v="5"/>
  </r>
  <r>
    <s v="ORD1026"/>
    <d v="2024-06-21T00:00:00"/>
    <x v="23"/>
    <x v="4"/>
    <n v="7"/>
    <n v="1197.76"/>
    <x v="26"/>
    <x v="8"/>
    <x v="8"/>
    <x v="24"/>
    <x v="0"/>
    <x v="4"/>
  </r>
  <r>
    <s v="ORD1027"/>
    <d v="2024-06-13T00:00:00"/>
    <x v="24"/>
    <x v="7"/>
    <n v="6"/>
    <n v="1219.23"/>
    <x v="27"/>
    <x v="6"/>
    <x v="6"/>
    <x v="5"/>
    <x v="0"/>
    <x v="4"/>
  </r>
  <r>
    <s v="ORD1028"/>
    <d v="2024-02-16T00:00:00"/>
    <x v="25"/>
    <x v="7"/>
    <n v="5"/>
    <n v="919.75"/>
    <x v="28"/>
    <x v="5"/>
    <x v="5"/>
    <x v="25"/>
    <x v="0"/>
    <x v="9"/>
  </r>
  <r>
    <s v="ORD1029"/>
    <d v="2024-01-02T00:00:00"/>
    <x v="26"/>
    <x v="2"/>
    <n v="7"/>
    <n v="1280.6099999999999"/>
    <x v="29"/>
    <x v="11"/>
    <x v="11"/>
    <x v="26"/>
    <x v="0"/>
    <x v="1"/>
  </r>
  <r>
    <s v="ORD1030"/>
    <d v="2024-09-17T00:00:00"/>
    <x v="27"/>
    <x v="6"/>
    <n v="1"/>
    <n v="1063.77"/>
    <x v="30"/>
    <x v="8"/>
    <x v="8"/>
    <x v="27"/>
    <x v="0"/>
    <x v="0"/>
  </r>
  <r>
    <s v="ORD1031"/>
    <d v="2024-07-03T00:00:00"/>
    <x v="28"/>
    <x v="4"/>
    <n v="8"/>
    <n v="862.49"/>
    <x v="31"/>
    <x v="4"/>
    <x v="4"/>
    <x v="28"/>
    <x v="0"/>
    <x v="7"/>
  </r>
  <r>
    <s v="ORD1032"/>
    <d v="2024-09-04T00:00:00"/>
    <x v="29"/>
    <x v="8"/>
    <n v="3"/>
    <n v="339.32"/>
    <x v="32"/>
    <x v="0"/>
    <x v="0"/>
    <x v="29"/>
    <x v="0"/>
    <x v="0"/>
  </r>
  <r>
    <s v="ORD1033"/>
    <d v="2024-07-19T00:00:00"/>
    <x v="0"/>
    <x v="8"/>
    <n v="7"/>
    <n v="1114"/>
    <x v="33"/>
    <x v="10"/>
    <x v="10"/>
    <x v="11"/>
    <x v="0"/>
    <x v="7"/>
  </r>
  <r>
    <s v="ORD1034"/>
    <d v="2024-03-13T00:00:00"/>
    <x v="30"/>
    <x v="1"/>
    <n v="6"/>
    <n v="267.89999999999998"/>
    <x v="34"/>
    <x v="8"/>
    <x v="8"/>
    <x v="30"/>
    <x v="0"/>
    <x v="10"/>
  </r>
  <r>
    <s v="ORD1035"/>
    <d v="2024-08-22T00:00:00"/>
    <x v="31"/>
    <x v="1"/>
    <n v="4"/>
    <n v="1342.36"/>
    <x v="35"/>
    <x v="9"/>
    <x v="9"/>
    <x v="31"/>
    <x v="0"/>
    <x v="3"/>
  </r>
  <r>
    <s v="ORD1036"/>
    <d v="2024-01-21T00:00:00"/>
    <x v="32"/>
    <x v="1"/>
    <n v="8"/>
    <n v="1603.62"/>
    <x v="36"/>
    <x v="4"/>
    <x v="4"/>
    <x v="32"/>
    <x v="0"/>
    <x v="1"/>
  </r>
  <r>
    <s v="ORD1037"/>
    <d v="2025-01-24T00:00:00"/>
    <x v="5"/>
    <x v="4"/>
    <n v="3"/>
    <n v="495.31"/>
    <x v="37"/>
    <x v="3"/>
    <x v="3"/>
    <x v="32"/>
    <x v="1"/>
    <x v="1"/>
  </r>
  <r>
    <s v="ORD1038"/>
    <d v="2024-04-25T00:00:00"/>
    <x v="33"/>
    <x v="7"/>
    <n v="9"/>
    <n v="1306.3399999999999"/>
    <x v="38"/>
    <x v="8"/>
    <x v="8"/>
    <x v="33"/>
    <x v="0"/>
    <x v="11"/>
  </r>
  <r>
    <s v="ORD1039"/>
    <d v="2024-07-07T00:00:00"/>
    <x v="34"/>
    <x v="8"/>
    <n v="4"/>
    <n v="841.91"/>
    <x v="39"/>
    <x v="11"/>
    <x v="11"/>
    <x v="34"/>
    <x v="0"/>
    <x v="7"/>
  </r>
  <r>
    <s v="ORD1040"/>
    <d v="2024-11-15T00:00:00"/>
    <x v="35"/>
    <x v="8"/>
    <n v="8"/>
    <n v="1042.77"/>
    <x v="40"/>
    <x v="8"/>
    <x v="8"/>
    <x v="15"/>
    <x v="0"/>
    <x v="8"/>
  </r>
  <r>
    <s v="ORD1041"/>
    <d v="2024-11-03T00:00:00"/>
    <x v="36"/>
    <x v="0"/>
    <n v="8"/>
    <n v="413.34"/>
    <x v="41"/>
    <x v="5"/>
    <x v="5"/>
    <x v="35"/>
    <x v="0"/>
    <x v="8"/>
  </r>
  <r>
    <s v="ORD1042"/>
    <d v="2025-01-31T00:00:00"/>
    <x v="11"/>
    <x v="3"/>
    <n v="2"/>
    <n v="505.67"/>
    <x v="42"/>
    <x v="0"/>
    <x v="0"/>
    <x v="1"/>
    <x v="1"/>
    <x v="1"/>
  </r>
  <r>
    <s v="ORD1043"/>
    <d v="2024-11-07T00:00:00"/>
    <x v="12"/>
    <x v="6"/>
    <n v="1"/>
    <n v="1460.83"/>
    <x v="43"/>
    <x v="4"/>
    <x v="4"/>
    <x v="35"/>
    <x v="0"/>
    <x v="8"/>
  </r>
  <r>
    <s v="ORD1044"/>
    <d v="2024-02-28T00:00:00"/>
    <x v="37"/>
    <x v="9"/>
    <n v="8"/>
    <n v="1146.1099999999999"/>
    <x v="44"/>
    <x v="8"/>
    <x v="8"/>
    <x v="19"/>
    <x v="0"/>
    <x v="9"/>
  </r>
  <r>
    <s v="ORD1045"/>
    <d v="2024-07-20T00:00:00"/>
    <x v="38"/>
    <x v="9"/>
    <n v="7"/>
    <n v="1726.24"/>
    <x v="45"/>
    <x v="2"/>
    <x v="2"/>
    <x v="11"/>
    <x v="0"/>
    <x v="7"/>
  </r>
  <r>
    <s v="ORD1046"/>
    <d v="2024-01-09T00:00:00"/>
    <x v="39"/>
    <x v="8"/>
    <n v="3"/>
    <n v="1055.43"/>
    <x v="46"/>
    <x v="5"/>
    <x v="5"/>
    <x v="22"/>
    <x v="0"/>
    <x v="1"/>
  </r>
  <r>
    <s v="ORD1047"/>
    <d v="2024-11-15T00:00:00"/>
    <x v="28"/>
    <x v="4"/>
    <n v="8"/>
    <n v="1364.97"/>
    <x v="47"/>
    <x v="5"/>
    <x v="5"/>
    <x v="15"/>
    <x v="0"/>
    <x v="8"/>
  </r>
  <r>
    <s v="ORD1048"/>
    <d v="2024-04-26T00:00:00"/>
    <x v="36"/>
    <x v="4"/>
    <n v="1"/>
    <n v="658.18"/>
    <x v="48"/>
    <x v="10"/>
    <x v="10"/>
    <x v="33"/>
    <x v="0"/>
    <x v="11"/>
  </r>
  <r>
    <s v="ORD1049"/>
    <d v="2024-11-18T00:00:00"/>
    <x v="13"/>
    <x v="1"/>
    <n v="9"/>
    <n v="932.24"/>
    <x v="49"/>
    <x v="11"/>
    <x v="11"/>
    <x v="36"/>
    <x v="0"/>
    <x v="8"/>
  </r>
  <r>
    <s v="ORD1050"/>
    <d v="2024-10-26T00:00:00"/>
    <x v="40"/>
    <x v="3"/>
    <n v="5"/>
    <n v="432.26"/>
    <x v="50"/>
    <x v="5"/>
    <x v="5"/>
    <x v="20"/>
    <x v="0"/>
    <x v="6"/>
  </r>
  <r>
    <s v="ORD1051"/>
    <d v="2025-01-09T00:00:00"/>
    <x v="41"/>
    <x v="8"/>
    <n v="4"/>
    <n v="803.04"/>
    <x v="51"/>
    <x v="5"/>
    <x v="5"/>
    <x v="22"/>
    <x v="1"/>
    <x v="1"/>
  </r>
  <r>
    <s v="ORD1052"/>
    <d v="2024-06-19T00:00:00"/>
    <x v="42"/>
    <x v="6"/>
    <n v="7"/>
    <n v="1159.05"/>
    <x v="52"/>
    <x v="8"/>
    <x v="8"/>
    <x v="24"/>
    <x v="0"/>
    <x v="4"/>
  </r>
  <r>
    <s v="ORD1053"/>
    <d v="2024-05-25T00:00:00"/>
    <x v="43"/>
    <x v="8"/>
    <n v="1"/>
    <n v="174.72"/>
    <x v="53"/>
    <x v="10"/>
    <x v="10"/>
    <x v="2"/>
    <x v="0"/>
    <x v="2"/>
  </r>
  <r>
    <s v="ORD1054"/>
    <d v="2024-10-15T00:00:00"/>
    <x v="44"/>
    <x v="9"/>
    <n v="7"/>
    <n v="603.49"/>
    <x v="54"/>
    <x v="2"/>
    <x v="2"/>
    <x v="17"/>
    <x v="0"/>
    <x v="6"/>
  </r>
  <r>
    <s v="ORD1055"/>
    <d v="2024-03-25T00:00:00"/>
    <x v="45"/>
    <x v="2"/>
    <n v="9"/>
    <n v="1367.85"/>
    <x v="55"/>
    <x v="2"/>
    <x v="2"/>
    <x v="37"/>
    <x v="0"/>
    <x v="10"/>
  </r>
  <r>
    <s v="ORD1056"/>
    <d v="2024-07-15T00:00:00"/>
    <x v="1"/>
    <x v="6"/>
    <n v="5"/>
    <n v="306.31"/>
    <x v="56"/>
    <x v="9"/>
    <x v="9"/>
    <x v="11"/>
    <x v="0"/>
    <x v="7"/>
  </r>
  <r>
    <s v="ORD1057"/>
    <d v="2024-12-09T00:00:00"/>
    <x v="32"/>
    <x v="5"/>
    <n v="3"/>
    <n v="1834.54"/>
    <x v="57"/>
    <x v="0"/>
    <x v="0"/>
    <x v="10"/>
    <x v="0"/>
    <x v="5"/>
  </r>
  <r>
    <s v="ORD1058"/>
    <d v="2024-10-12T00:00:00"/>
    <x v="46"/>
    <x v="5"/>
    <n v="6"/>
    <n v="1728.23"/>
    <x v="58"/>
    <x v="6"/>
    <x v="6"/>
    <x v="13"/>
    <x v="0"/>
    <x v="6"/>
  </r>
  <r>
    <s v="ORD1059"/>
    <d v="2024-04-01T00:00:00"/>
    <x v="47"/>
    <x v="5"/>
    <n v="5"/>
    <n v="323.11"/>
    <x v="59"/>
    <x v="7"/>
    <x v="7"/>
    <x v="38"/>
    <x v="0"/>
    <x v="11"/>
  </r>
  <r>
    <s v="ORD1060"/>
    <d v="2025-01-12T00:00:00"/>
    <x v="18"/>
    <x v="1"/>
    <n v="3"/>
    <n v="1969.96"/>
    <x v="60"/>
    <x v="11"/>
    <x v="11"/>
    <x v="16"/>
    <x v="1"/>
    <x v="1"/>
  </r>
  <r>
    <s v="ORD1061"/>
    <d v="2024-11-04T00:00:00"/>
    <x v="48"/>
    <x v="1"/>
    <n v="7"/>
    <n v="466.34"/>
    <x v="61"/>
    <x v="11"/>
    <x v="11"/>
    <x v="35"/>
    <x v="0"/>
    <x v="8"/>
  </r>
  <r>
    <s v="ORD1062"/>
    <d v="2024-05-11T00:00:00"/>
    <x v="43"/>
    <x v="9"/>
    <n v="8"/>
    <n v="510.3"/>
    <x v="62"/>
    <x v="6"/>
    <x v="6"/>
    <x v="7"/>
    <x v="0"/>
    <x v="2"/>
  </r>
  <r>
    <s v="ORD1063"/>
    <d v="2024-09-21T00:00:00"/>
    <x v="49"/>
    <x v="8"/>
    <n v="2"/>
    <n v="1445.84"/>
    <x v="63"/>
    <x v="6"/>
    <x v="6"/>
    <x v="27"/>
    <x v="0"/>
    <x v="0"/>
  </r>
  <r>
    <s v="ORD1064"/>
    <d v="2024-05-30T00:00:00"/>
    <x v="50"/>
    <x v="4"/>
    <n v="8"/>
    <n v="474.31"/>
    <x v="64"/>
    <x v="6"/>
    <x v="6"/>
    <x v="4"/>
    <x v="0"/>
    <x v="2"/>
  </r>
  <r>
    <s v="ORD1065"/>
    <d v="2024-01-05T00:00:00"/>
    <x v="13"/>
    <x v="3"/>
    <n v="1"/>
    <n v="312.07"/>
    <x v="65"/>
    <x v="5"/>
    <x v="5"/>
    <x v="26"/>
    <x v="0"/>
    <x v="1"/>
  </r>
  <r>
    <s v="ORD1066"/>
    <d v="2024-09-28T00:00:00"/>
    <x v="47"/>
    <x v="6"/>
    <n v="3"/>
    <n v="1929"/>
    <x v="66"/>
    <x v="1"/>
    <x v="1"/>
    <x v="39"/>
    <x v="0"/>
    <x v="0"/>
  </r>
  <r>
    <s v="ORD1067"/>
    <d v="2024-08-09T00:00:00"/>
    <x v="51"/>
    <x v="8"/>
    <n v="9"/>
    <n v="1908.69"/>
    <x v="67"/>
    <x v="2"/>
    <x v="2"/>
    <x v="40"/>
    <x v="0"/>
    <x v="3"/>
  </r>
  <r>
    <s v="ORD1068"/>
    <d v="2025-01-14T00:00:00"/>
    <x v="0"/>
    <x v="2"/>
    <n v="8"/>
    <n v="1999.45"/>
    <x v="68"/>
    <x v="0"/>
    <x v="0"/>
    <x v="16"/>
    <x v="1"/>
    <x v="1"/>
  </r>
  <r>
    <s v="ORD1069"/>
    <d v="2024-12-30T00:00:00"/>
    <x v="11"/>
    <x v="0"/>
    <n v="5"/>
    <n v="1290.08"/>
    <x v="69"/>
    <x v="5"/>
    <x v="5"/>
    <x v="9"/>
    <x v="0"/>
    <x v="5"/>
  </r>
  <r>
    <s v="ORD1070"/>
    <d v="2024-07-16T00:00:00"/>
    <x v="52"/>
    <x v="4"/>
    <n v="9"/>
    <n v="1546.82"/>
    <x v="70"/>
    <x v="6"/>
    <x v="6"/>
    <x v="11"/>
    <x v="0"/>
    <x v="7"/>
  </r>
  <r>
    <s v="ORD1071"/>
    <d v="2024-05-31T00:00:00"/>
    <x v="11"/>
    <x v="6"/>
    <n v="7"/>
    <n v="1896.2"/>
    <x v="71"/>
    <x v="3"/>
    <x v="3"/>
    <x v="4"/>
    <x v="0"/>
    <x v="2"/>
  </r>
  <r>
    <s v="ORD1072"/>
    <d v="2024-08-09T00:00:00"/>
    <x v="46"/>
    <x v="6"/>
    <n v="4"/>
    <n v="51.13"/>
    <x v="72"/>
    <x v="7"/>
    <x v="7"/>
    <x v="40"/>
    <x v="0"/>
    <x v="3"/>
  </r>
  <r>
    <s v="ORD1073"/>
    <d v="2024-12-06T00:00:00"/>
    <x v="53"/>
    <x v="5"/>
    <n v="5"/>
    <n v="471.08"/>
    <x v="73"/>
    <x v="3"/>
    <x v="3"/>
    <x v="41"/>
    <x v="0"/>
    <x v="5"/>
  </r>
  <r>
    <s v="ORD1074"/>
    <d v="2024-10-28T00:00:00"/>
    <x v="48"/>
    <x v="9"/>
    <n v="2"/>
    <n v="1002.98"/>
    <x v="74"/>
    <x v="10"/>
    <x v="10"/>
    <x v="8"/>
    <x v="0"/>
    <x v="6"/>
  </r>
  <r>
    <s v="ORD1075"/>
    <d v="2024-04-21T00:00:00"/>
    <x v="54"/>
    <x v="2"/>
    <n v="3"/>
    <n v="735.86"/>
    <x v="75"/>
    <x v="9"/>
    <x v="9"/>
    <x v="33"/>
    <x v="0"/>
    <x v="11"/>
  </r>
  <r>
    <s v="ORD1076"/>
    <d v="2024-12-11T00:00:00"/>
    <x v="41"/>
    <x v="3"/>
    <n v="5"/>
    <n v="1787.46"/>
    <x v="76"/>
    <x v="3"/>
    <x v="3"/>
    <x v="10"/>
    <x v="0"/>
    <x v="5"/>
  </r>
  <r>
    <s v="ORD1077"/>
    <d v="2024-10-19T00:00:00"/>
    <x v="16"/>
    <x v="3"/>
    <n v="7"/>
    <n v="474.74"/>
    <x v="77"/>
    <x v="6"/>
    <x v="6"/>
    <x v="17"/>
    <x v="0"/>
    <x v="6"/>
  </r>
  <r>
    <s v="ORD1078"/>
    <d v="2024-05-17T00:00:00"/>
    <x v="55"/>
    <x v="3"/>
    <n v="4"/>
    <n v="1182.3599999999999"/>
    <x v="78"/>
    <x v="10"/>
    <x v="10"/>
    <x v="42"/>
    <x v="0"/>
    <x v="2"/>
  </r>
  <r>
    <s v="ORD1079"/>
    <d v="2024-12-15T00:00:00"/>
    <x v="56"/>
    <x v="3"/>
    <n v="9"/>
    <n v="1410.8"/>
    <x v="79"/>
    <x v="8"/>
    <x v="8"/>
    <x v="6"/>
    <x v="0"/>
    <x v="5"/>
  </r>
  <r>
    <s v="ORD1080"/>
    <d v="2024-03-28T00:00:00"/>
    <x v="44"/>
    <x v="5"/>
    <n v="5"/>
    <n v="91.32"/>
    <x v="80"/>
    <x v="5"/>
    <x v="5"/>
    <x v="37"/>
    <x v="0"/>
    <x v="10"/>
  </r>
  <r>
    <s v="ORD1081"/>
    <d v="2024-03-24T00:00:00"/>
    <x v="57"/>
    <x v="1"/>
    <n v="7"/>
    <n v="1809.29"/>
    <x v="81"/>
    <x v="11"/>
    <x v="11"/>
    <x v="37"/>
    <x v="0"/>
    <x v="10"/>
  </r>
  <r>
    <s v="ORD1082"/>
    <d v="2024-07-30T00:00:00"/>
    <x v="5"/>
    <x v="0"/>
    <n v="5"/>
    <n v="348.17"/>
    <x v="82"/>
    <x v="9"/>
    <x v="9"/>
    <x v="43"/>
    <x v="0"/>
    <x v="7"/>
  </r>
  <r>
    <s v="ORD1083"/>
    <d v="2024-02-08T00:00:00"/>
    <x v="0"/>
    <x v="9"/>
    <n v="9"/>
    <n v="1975.27"/>
    <x v="83"/>
    <x v="9"/>
    <x v="9"/>
    <x v="18"/>
    <x v="0"/>
    <x v="9"/>
  </r>
  <r>
    <s v="ORD1084"/>
    <d v="2024-10-25T00:00:00"/>
    <x v="37"/>
    <x v="9"/>
    <n v="4"/>
    <n v="234.48"/>
    <x v="84"/>
    <x v="7"/>
    <x v="7"/>
    <x v="20"/>
    <x v="0"/>
    <x v="6"/>
  </r>
  <r>
    <s v="ORD1085"/>
    <d v="2024-09-06T00:00:00"/>
    <x v="58"/>
    <x v="9"/>
    <n v="2"/>
    <n v="356.68"/>
    <x v="85"/>
    <x v="2"/>
    <x v="2"/>
    <x v="29"/>
    <x v="0"/>
    <x v="0"/>
  </r>
  <r>
    <s v="ORD1086"/>
    <d v="2024-04-21T00:00:00"/>
    <x v="59"/>
    <x v="3"/>
    <n v="5"/>
    <n v="351.8"/>
    <x v="86"/>
    <x v="5"/>
    <x v="5"/>
    <x v="33"/>
    <x v="0"/>
    <x v="11"/>
  </r>
  <r>
    <s v="ORD1087"/>
    <d v="2024-02-17T00:00:00"/>
    <x v="30"/>
    <x v="4"/>
    <n v="5"/>
    <n v="1720.25"/>
    <x v="87"/>
    <x v="11"/>
    <x v="11"/>
    <x v="25"/>
    <x v="0"/>
    <x v="9"/>
  </r>
  <r>
    <s v="ORD1088"/>
    <d v="2025-01-16T00:00:00"/>
    <x v="60"/>
    <x v="5"/>
    <n v="6"/>
    <n v="1452.36"/>
    <x v="88"/>
    <x v="1"/>
    <x v="1"/>
    <x v="16"/>
    <x v="1"/>
    <x v="1"/>
  </r>
  <r>
    <s v="ORD1089"/>
    <d v="2024-12-29T00:00:00"/>
    <x v="35"/>
    <x v="4"/>
    <n v="3"/>
    <n v="503.07"/>
    <x v="89"/>
    <x v="9"/>
    <x v="9"/>
    <x v="9"/>
    <x v="0"/>
    <x v="5"/>
  </r>
  <r>
    <s v="ORD1090"/>
    <d v="2024-01-13T00:00:00"/>
    <x v="61"/>
    <x v="6"/>
    <n v="1"/>
    <n v="1466.65"/>
    <x v="90"/>
    <x v="8"/>
    <x v="8"/>
    <x v="22"/>
    <x v="0"/>
    <x v="1"/>
  </r>
  <r>
    <s v="ORD1091"/>
    <d v="2025-01-18T00:00:00"/>
    <x v="61"/>
    <x v="6"/>
    <n v="1"/>
    <n v="1753.31"/>
    <x v="91"/>
    <x v="7"/>
    <x v="7"/>
    <x v="16"/>
    <x v="1"/>
    <x v="1"/>
  </r>
  <r>
    <s v="ORD1092"/>
    <d v="2024-05-22T00:00:00"/>
    <x v="51"/>
    <x v="1"/>
    <n v="9"/>
    <n v="429.31"/>
    <x v="92"/>
    <x v="7"/>
    <x v="7"/>
    <x v="2"/>
    <x v="0"/>
    <x v="2"/>
  </r>
  <r>
    <s v="ORD1093"/>
    <d v="2024-09-15T00:00:00"/>
    <x v="62"/>
    <x v="8"/>
    <n v="7"/>
    <n v="1061.78"/>
    <x v="93"/>
    <x v="5"/>
    <x v="5"/>
    <x v="27"/>
    <x v="0"/>
    <x v="0"/>
  </r>
  <r>
    <s v="ORD1094"/>
    <d v="2024-01-31T00:00:00"/>
    <x v="60"/>
    <x v="1"/>
    <n v="3"/>
    <n v="585.95000000000005"/>
    <x v="94"/>
    <x v="2"/>
    <x v="2"/>
    <x v="1"/>
    <x v="0"/>
    <x v="1"/>
  </r>
  <r>
    <s v="ORD1095"/>
    <d v="2024-09-29T00:00:00"/>
    <x v="27"/>
    <x v="2"/>
    <n v="2"/>
    <n v="617.51"/>
    <x v="95"/>
    <x v="5"/>
    <x v="5"/>
    <x v="44"/>
    <x v="0"/>
    <x v="0"/>
  </r>
  <r>
    <s v="ORD1096"/>
    <d v="2024-05-06T00:00:00"/>
    <x v="29"/>
    <x v="0"/>
    <n v="5"/>
    <n v="232.72"/>
    <x v="96"/>
    <x v="9"/>
    <x v="9"/>
    <x v="7"/>
    <x v="0"/>
    <x v="2"/>
  </r>
  <r>
    <s v="ORD1097"/>
    <d v="2024-05-31T00:00:00"/>
    <x v="57"/>
    <x v="0"/>
    <n v="4"/>
    <n v="697.53"/>
    <x v="97"/>
    <x v="6"/>
    <x v="6"/>
    <x v="4"/>
    <x v="0"/>
    <x v="2"/>
  </r>
  <r>
    <s v="ORD1098"/>
    <d v="2024-11-25T00:00:00"/>
    <x v="63"/>
    <x v="2"/>
    <n v="7"/>
    <n v="1980.42"/>
    <x v="98"/>
    <x v="6"/>
    <x v="6"/>
    <x v="45"/>
    <x v="0"/>
    <x v="8"/>
  </r>
  <r>
    <s v="ORD1099"/>
    <d v="2024-04-24T00:00:00"/>
    <x v="62"/>
    <x v="1"/>
    <n v="5"/>
    <n v="268.27"/>
    <x v="99"/>
    <x v="7"/>
    <x v="7"/>
    <x v="33"/>
    <x v="0"/>
    <x v="11"/>
  </r>
  <r>
    <s v="ORD1100"/>
    <d v="2024-08-29T00:00:00"/>
    <x v="64"/>
    <x v="4"/>
    <n v="1"/>
    <n v="1949.64"/>
    <x v="100"/>
    <x v="11"/>
    <x v="11"/>
    <x v="3"/>
    <x v="0"/>
    <x v="3"/>
  </r>
  <r>
    <s v="ORD1101"/>
    <d v="2024-05-26T00:00:00"/>
    <x v="34"/>
    <x v="3"/>
    <n v="3"/>
    <n v="1588.33"/>
    <x v="101"/>
    <x v="3"/>
    <x v="3"/>
    <x v="4"/>
    <x v="0"/>
    <x v="2"/>
  </r>
  <r>
    <s v="ORD1102"/>
    <d v="2024-03-16T00:00:00"/>
    <x v="47"/>
    <x v="0"/>
    <n v="4"/>
    <n v="879.92"/>
    <x v="102"/>
    <x v="11"/>
    <x v="11"/>
    <x v="30"/>
    <x v="0"/>
    <x v="10"/>
  </r>
  <r>
    <s v="ORD1103"/>
    <d v="2024-04-19T00:00:00"/>
    <x v="65"/>
    <x v="3"/>
    <n v="4"/>
    <n v="1180.47"/>
    <x v="103"/>
    <x v="3"/>
    <x v="3"/>
    <x v="46"/>
    <x v="0"/>
    <x v="11"/>
  </r>
  <r>
    <s v="ORD1104"/>
    <d v="2024-10-07T00:00:00"/>
    <x v="1"/>
    <x v="6"/>
    <n v="1"/>
    <n v="1143.1099999999999"/>
    <x v="104"/>
    <x v="4"/>
    <x v="4"/>
    <x v="13"/>
    <x v="0"/>
    <x v="6"/>
  </r>
  <r>
    <s v="ORD1105"/>
    <d v="2024-11-08T00:00:00"/>
    <x v="48"/>
    <x v="1"/>
    <n v="6"/>
    <n v="447.6"/>
    <x v="105"/>
    <x v="8"/>
    <x v="8"/>
    <x v="35"/>
    <x v="0"/>
    <x v="8"/>
  </r>
  <r>
    <s v="ORD1106"/>
    <d v="2024-08-23T00:00:00"/>
    <x v="66"/>
    <x v="8"/>
    <n v="2"/>
    <n v="261.72000000000003"/>
    <x v="106"/>
    <x v="11"/>
    <x v="11"/>
    <x v="31"/>
    <x v="0"/>
    <x v="3"/>
  </r>
  <r>
    <s v="ORD1107"/>
    <d v="2024-04-18T00:00:00"/>
    <x v="4"/>
    <x v="1"/>
    <n v="3"/>
    <n v="725.22"/>
    <x v="107"/>
    <x v="3"/>
    <x v="3"/>
    <x v="46"/>
    <x v="0"/>
    <x v="11"/>
  </r>
  <r>
    <s v="ORD1108"/>
    <d v="2024-12-14T00:00:00"/>
    <x v="17"/>
    <x v="9"/>
    <n v="6"/>
    <n v="1651.45"/>
    <x v="108"/>
    <x v="7"/>
    <x v="7"/>
    <x v="10"/>
    <x v="0"/>
    <x v="5"/>
  </r>
  <r>
    <s v="ORD1109"/>
    <d v="2024-12-23T00:00:00"/>
    <x v="67"/>
    <x v="9"/>
    <n v="1"/>
    <n v="1821.4"/>
    <x v="109"/>
    <x v="4"/>
    <x v="4"/>
    <x v="23"/>
    <x v="0"/>
    <x v="5"/>
  </r>
  <r>
    <s v="ORD1110"/>
    <d v="2024-02-01T00:00:00"/>
    <x v="35"/>
    <x v="3"/>
    <n v="7"/>
    <n v="684.61"/>
    <x v="110"/>
    <x v="10"/>
    <x v="10"/>
    <x v="1"/>
    <x v="0"/>
    <x v="9"/>
  </r>
  <r>
    <s v="ORD1111"/>
    <d v="2024-03-19T00:00:00"/>
    <x v="3"/>
    <x v="9"/>
    <n v="2"/>
    <n v="637.74"/>
    <x v="111"/>
    <x v="6"/>
    <x v="6"/>
    <x v="47"/>
    <x v="0"/>
    <x v="10"/>
  </r>
  <r>
    <s v="ORD1112"/>
    <d v="2024-12-27T00:00:00"/>
    <x v="68"/>
    <x v="5"/>
    <n v="7"/>
    <n v="172.93"/>
    <x v="112"/>
    <x v="7"/>
    <x v="7"/>
    <x v="23"/>
    <x v="0"/>
    <x v="5"/>
  </r>
  <r>
    <s v="ORD1113"/>
    <d v="2024-12-01T00:00:00"/>
    <x v="41"/>
    <x v="8"/>
    <n v="9"/>
    <n v="755.89"/>
    <x v="113"/>
    <x v="4"/>
    <x v="4"/>
    <x v="41"/>
    <x v="0"/>
    <x v="5"/>
  </r>
  <r>
    <s v="ORD1114"/>
    <d v="2024-08-03T00:00:00"/>
    <x v="15"/>
    <x v="7"/>
    <n v="5"/>
    <n v="746.85"/>
    <x v="114"/>
    <x v="9"/>
    <x v="9"/>
    <x v="43"/>
    <x v="0"/>
    <x v="3"/>
  </r>
  <r>
    <s v="ORD1115"/>
    <d v="2024-05-02T00:00:00"/>
    <x v="63"/>
    <x v="3"/>
    <n v="5"/>
    <n v="1424.13"/>
    <x v="115"/>
    <x v="4"/>
    <x v="4"/>
    <x v="48"/>
    <x v="0"/>
    <x v="2"/>
  </r>
  <r>
    <s v="ORD1116"/>
    <d v="2025-01-20T00:00:00"/>
    <x v="8"/>
    <x v="1"/>
    <n v="8"/>
    <n v="1038.8399999999999"/>
    <x v="116"/>
    <x v="6"/>
    <x v="6"/>
    <x v="32"/>
    <x v="1"/>
    <x v="1"/>
  </r>
  <r>
    <s v="ORD1117"/>
    <d v="2024-01-08T00:00:00"/>
    <x v="45"/>
    <x v="1"/>
    <n v="7"/>
    <n v="1169.83"/>
    <x v="117"/>
    <x v="8"/>
    <x v="8"/>
    <x v="22"/>
    <x v="0"/>
    <x v="1"/>
  </r>
  <r>
    <s v="ORD1118"/>
    <d v="2025-01-30T00:00:00"/>
    <x v="58"/>
    <x v="2"/>
    <n v="3"/>
    <n v="481.58"/>
    <x v="118"/>
    <x v="7"/>
    <x v="7"/>
    <x v="1"/>
    <x v="1"/>
    <x v="1"/>
  </r>
  <r>
    <s v="ORD1119"/>
    <d v="2024-03-04T00:00:00"/>
    <x v="69"/>
    <x v="0"/>
    <n v="4"/>
    <n v="152.63999999999999"/>
    <x v="119"/>
    <x v="10"/>
    <x v="10"/>
    <x v="49"/>
    <x v="0"/>
    <x v="10"/>
  </r>
  <r>
    <s v="ORD1120"/>
    <d v="2024-05-01T00:00:00"/>
    <x v="47"/>
    <x v="8"/>
    <n v="1"/>
    <n v="1906.04"/>
    <x v="120"/>
    <x v="1"/>
    <x v="1"/>
    <x v="48"/>
    <x v="0"/>
    <x v="2"/>
  </r>
  <r>
    <s v="ORD1121"/>
    <d v="2024-07-12T00:00:00"/>
    <x v="70"/>
    <x v="1"/>
    <n v="7"/>
    <n v="1102.1300000000001"/>
    <x v="121"/>
    <x v="1"/>
    <x v="1"/>
    <x v="34"/>
    <x v="0"/>
    <x v="7"/>
  </r>
  <r>
    <s v="ORD1122"/>
    <d v="2024-08-23T00:00:00"/>
    <x v="66"/>
    <x v="1"/>
    <n v="4"/>
    <n v="1018.61"/>
    <x v="122"/>
    <x v="2"/>
    <x v="2"/>
    <x v="31"/>
    <x v="0"/>
    <x v="3"/>
  </r>
  <r>
    <s v="ORD1123"/>
    <d v="2024-05-21T00:00:00"/>
    <x v="8"/>
    <x v="3"/>
    <n v="6"/>
    <n v="155.32"/>
    <x v="123"/>
    <x v="2"/>
    <x v="2"/>
    <x v="2"/>
    <x v="0"/>
    <x v="2"/>
  </r>
  <r>
    <s v="ORD1124"/>
    <d v="2024-08-19T00:00:00"/>
    <x v="71"/>
    <x v="7"/>
    <n v="7"/>
    <n v="1155.3"/>
    <x v="124"/>
    <x v="9"/>
    <x v="9"/>
    <x v="31"/>
    <x v="0"/>
    <x v="3"/>
  </r>
  <r>
    <s v="ORD1125"/>
    <d v="2024-12-27T00:00:00"/>
    <x v="45"/>
    <x v="7"/>
    <n v="2"/>
    <n v="1438.99"/>
    <x v="125"/>
    <x v="0"/>
    <x v="0"/>
    <x v="23"/>
    <x v="0"/>
    <x v="5"/>
  </r>
  <r>
    <s v="ORD1126"/>
    <d v="2024-01-22T00:00:00"/>
    <x v="0"/>
    <x v="1"/>
    <n v="9"/>
    <n v="1122.8"/>
    <x v="126"/>
    <x v="8"/>
    <x v="8"/>
    <x v="32"/>
    <x v="0"/>
    <x v="1"/>
  </r>
  <r>
    <s v="ORD1127"/>
    <d v="2024-12-17T00:00:00"/>
    <x v="72"/>
    <x v="0"/>
    <n v="7"/>
    <n v="1261.43"/>
    <x v="127"/>
    <x v="10"/>
    <x v="10"/>
    <x v="6"/>
    <x v="0"/>
    <x v="5"/>
  </r>
  <r>
    <s v="ORD1128"/>
    <d v="2024-08-08T00:00:00"/>
    <x v="73"/>
    <x v="3"/>
    <n v="9"/>
    <n v="352.23"/>
    <x v="128"/>
    <x v="7"/>
    <x v="7"/>
    <x v="40"/>
    <x v="0"/>
    <x v="3"/>
  </r>
  <r>
    <s v="ORD1129"/>
    <d v="2024-12-30T00:00:00"/>
    <x v="14"/>
    <x v="5"/>
    <n v="3"/>
    <n v="1590.33"/>
    <x v="129"/>
    <x v="8"/>
    <x v="8"/>
    <x v="9"/>
    <x v="0"/>
    <x v="5"/>
  </r>
  <r>
    <s v="ORD1130"/>
    <d v="2024-12-20T00:00:00"/>
    <x v="11"/>
    <x v="6"/>
    <n v="9"/>
    <n v="196.56"/>
    <x v="130"/>
    <x v="9"/>
    <x v="9"/>
    <x v="6"/>
    <x v="0"/>
    <x v="5"/>
  </r>
  <r>
    <s v="ORD1131"/>
    <d v="2024-07-06T00:00:00"/>
    <x v="74"/>
    <x v="0"/>
    <n v="7"/>
    <n v="1478.57"/>
    <x v="131"/>
    <x v="10"/>
    <x v="10"/>
    <x v="28"/>
    <x v="0"/>
    <x v="7"/>
  </r>
  <r>
    <s v="ORD1132"/>
    <d v="2024-06-11T00:00:00"/>
    <x v="0"/>
    <x v="3"/>
    <n v="3"/>
    <n v="714.73"/>
    <x v="132"/>
    <x v="0"/>
    <x v="0"/>
    <x v="5"/>
    <x v="0"/>
    <x v="4"/>
  </r>
  <r>
    <s v="ORD1133"/>
    <d v="2024-10-07T00:00:00"/>
    <x v="45"/>
    <x v="5"/>
    <n v="9"/>
    <n v="727.88"/>
    <x v="133"/>
    <x v="7"/>
    <x v="7"/>
    <x v="13"/>
    <x v="0"/>
    <x v="6"/>
  </r>
  <r>
    <s v="ORD1134"/>
    <d v="2024-10-19T00:00:00"/>
    <x v="75"/>
    <x v="8"/>
    <n v="6"/>
    <n v="274.51"/>
    <x v="134"/>
    <x v="6"/>
    <x v="6"/>
    <x v="17"/>
    <x v="0"/>
    <x v="6"/>
  </r>
  <r>
    <s v="ORD1135"/>
    <d v="2025-01-21T00:00:00"/>
    <x v="13"/>
    <x v="1"/>
    <n v="2"/>
    <n v="384.7"/>
    <x v="135"/>
    <x v="3"/>
    <x v="3"/>
    <x v="32"/>
    <x v="1"/>
    <x v="1"/>
  </r>
  <r>
    <s v="ORD1136"/>
    <d v="2024-11-14T00:00:00"/>
    <x v="24"/>
    <x v="2"/>
    <n v="8"/>
    <n v="1617.61"/>
    <x v="136"/>
    <x v="7"/>
    <x v="7"/>
    <x v="15"/>
    <x v="0"/>
    <x v="8"/>
  </r>
  <r>
    <s v="ORD1137"/>
    <d v="2024-05-16T00:00:00"/>
    <x v="47"/>
    <x v="9"/>
    <n v="2"/>
    <n v="131.28"/>
    <x v="137"/>
    <x v="2"/>
    <x v="2"/>
    <x v="42"/>
    <x v="0"/>
    <x v="2"/>
  </r>
  <r>
    <s v="ORD1138"/>
    <d v="2024-12-30T00:00:00"/>
    <x v="76"/>
    <x v="4"/>
    <n v="3"/>
    <n v="1788.37"/>
    <x v="138"/>
    <x v="7"/>
    <x v="7"/>
    <x v="9"/>
    <x v="0"/>
    <x v="5"/>
  </r>
  <r>
    <s v="ORD1139"/>
    <d v="2024-07-11T00:00:00"/>
    <x v="32"/>
    <x v="6"/>
    <n v="8"/>
    <n v="164.27"/>
    <x v="139"/>
    <x v="2"/>
    <x v="2"/>
    <x v="34"/>
    <x v="0"/>
    <x v="7"/>
  </r>
  <r>
    <s v="ORD1140"/>
    <d v="2025-01-03T00:00:00"/>
    <x v="61"/>
    <x v="8"/>
    <n v="3"/>
    <n v="727.18"/>
    <x v="140"/>
    <x v="7"/>
    <x v="7"/>
    <x v="26"/>
    <x v="1"/>
    <x v="1"/>
  </r>
  <r>
    <s v="ORD1141"/>
    <d v="2025-01-07T00:00:00"/>
    <x v="71"/>
    <x v="4"/>
    <n v="5"/>
    <n v="1393.31"/>
    <x v="141"/>
    <x v="8"/>
    <x v="8"/>
    <x v="22"/>
    <x v="1"/>
    <x v="1"/>
  </r>
  <r>
    <s v="ORD1142"/>
    <d v="2024-10-18T00:00:00"/>
    <x v="63"/>
    <x v="6"/>
    <n v="3"/>
    <n v="190.88"/>
    <x v="142"/>
    <x v="5"/>
    <x v="5"/>
    <x v="17"/>
    <x v="0"/>
    <x v="6"/>
  </r>
  <r>
    <s v="ORD1143"/>
    <d v="2024-01-29T00:00:00"/>
    <x v="42"/>
    <x v="5"/>
    <n v="3"/>
    <n v="430.63"/>
    <x v="143"/>
    <x v="1"/>
    <x v="1"/>
    <x v="1"/>
    <x v="0"/>
    <x v="1"/>
  </r>
  <r>
    <s v="ORD1144"/>
    <d v="2024-02-09T00:00:00"/>
    <x v="49"/>
    <x v="4"/>
    <n v="9"/>
    <n v="294.17"/>
    <x v="144"/>
    <x v="6"/>
    <x v="6"/>
    <x v="18"/>
    <x v="0"/>
    <x v="9"/>
  </r>
  <r>
    <s v="ORD1145"/>
    <d v="2024-04-14T00:00:00"/>
    <x v="65"/>
    <x v="4"/>
    <n v="3"/>
    <n v="1312.14"/>
    <x v="145"/>
    <x v="0"/>
    <x v="0"/>
    <x v="46"/>
    <x v="0"/>
    <x v="11"/>
  </r>
  <r>
    <s v="ORD1146"/>
    <d v="2024-05-08T00:00:00"/>
    <x v="39"/>
    <x v="4"/>
    <n v="5"/>
    <n v="565.53"/>
    <x v="146"/>
    <x v="4"/>
    <x v="4"/>
    <x v="7"/>
    <x v="0"/>
    <x v="2"/>
  </r>
  <r>
    <s v="ORD1147"/>
    <d v="2024-07-15T00:00:00"/>
    <x v="77"/>
    <x v="2"/>
    <n v="9"/>
    <n v="1327.65"/>
    <x v="147"/>
    <x v="9"/>
    <x v="9"/>
    <x v="11"/>
    <x v="0"/>
    <x v="7"/>
  </r>
  <r>
    <s v="ORD1148"/>
    <d v="2025-01-08T00:00:00"/>
    <x v="47"/>
    <x v="5"/>
    <n v="5"/>
    <n v="1634.04"/>
    <x v="148"/>
    <x v="11"/>
    <x v="11"/>
    <x v="22"/>
    <x v="1"/>
    <x v="1"/>
  </r>
  <r>
    <s v="ORD1149"/>
    <d v="2024-04-15T00:00:00"/>
    <x v="78"/>
    <x v="2"/>
    <n v="4"/>
    <n v="698.12"/>
    <x v="149"/>
    <x v="0"/>
    <x v="0"/>
    <x v="46"/>
    <x v="0"/>
    <x v="11"/>
  </r>
  <r>
    <s v="ORD1150"/>
    <d v="2025-01-27T00:00:00"/>
    <x v="54"/>
    <x v="5"/>
    <n v="8"/>
    <n v="58.22"/>
    <x v="150"/>
    <x v="8"/>
    <x v="8"/>
    <x v="1"/>
    <x v="1"/>
    <x v="1"/>
  </r>
  <r>
    <s v="ORD1151"/>
    <d v="2025-01-02T00:00:00"/>
    <x v="30"/>
    <x v="4"/>
    <n v="1"/>
    <n v="67.81"/>
    <x v="151"/>
    <x v="10"/>
    <x v="10"/>
    <x v="26"/>
    <x v="1"/>
    <x v="1"/>
  </r>
  <r>
    <s v="ORD1152"/>
    <d v="2024-11-30T00:00:00"/>
    <x v="18"/>
    <x v="1"/>
    <n v="3"/>
    <n v="1354.87"/>
    <x v="152"/>
    <x v="2"/>
    <x v="2"/>
    <x v="45"/>
    <x v="0"/>
    <x v="8"/>
  </r>
  <r>
    <s v="ORD1153"/>
    <d v="2024-10-30T00:00:00"/>
    <x v="79"/>
    <x v="1"/>
    <n v="8"/>
    <n v="530.86"/>
    <x v="153"/>
    <x v="4"/>
    <x v="4"/>
    <x v="8"/>
    <x v="0"/>
    <x v="6"/>
  </r>
  <r>
    <s v="ORD1154"/>
    <d v="2024-01-14T00:00:00"/>
    <x v="72"/>
    <x v="0"/>
    <n v="4"/>
    <n v="879.3"/>
    <x v="154"/>
    <x v="0"/>
    <x v="0"/>
    <x v="16"/>
    <x v="0"/>
    <x v="1"/>
  </r>
  <r>
    <s v="ORD1155"/>
    <d v="2024-05-08T00:00:00"/>
    <x v="65"/>
    <x v="0"/>
    <n v="4"/>
    <n v="1610.21"/>
    <x v="155"/>
    <x v="7"/>
    <x v="7"/>
    <x v="7"/>
    <x v="0"/>
    <x v="2"/>
  </r>
  <r>
    <s v="ORD1156"/>
    <d v="2024-09-12T00:00:00"/>
    <x v="80"/>
    <x v="2"/>
    <n v="2"/>
    <n v="1893.11"/>
    <x v="156"/>
    <x v="4"/>
    <x v="4"/>
    <x v="0"/>
    <x v="0"/>
    <x v="0"/>
  </r>
  <r>
    <s v="ORD1157"/>
    <d v="2024-03-16T00:00:00"/>
    <x v="14"/>
    <x v="3"/>
    <n v="1"/>
    <n v="75.89"/>
    <x v="157"/>
    <x v="0"/>
    <x v="0"/>
    <x v="30"/>
    <x v="0"/>
    <x v="10"/>
  </r>
  <r>
    <s v="ORD1158"/>
    <d v="2025-01-08T00:00:00"/>
    <x v="40"/>
    <x v="6"/>
    <n v="6"/>
    <n v="1947.8"/>
    <x v="158"/>
    <x v="10"/>
    <x v="10"/>
    <x v="22"/>
    <x v="1"/>
    <x v="1"/>
  </r>
  <r>
    <s v="ORD1159"/>
    <d v="2024-11-07T00:00:00"/>
    <x v="15"/>
    <x v="5"/>
    <n v="9"/>
    <n v="651.88"/>
    <x v="159"/>
    <x v="6"/>
    <x v="6"/>
    <x v="35"/>
    <x v="0"/>
    <x v="8"/>
  </r>
  <r>
    <s v="ORD1160"/>
    <d v="2024-07-16T00:00:00"/>
    <x v="81"/>
    <x v="5"/>
    <n v="2"/>
    <n v="492.06"/>
    <x v="160"/>
    <x v="1"/>
    <x v="1"/>
    <x v="11"/>
    <x v="0"/>
    <x v="7"/>
  </r>
  <r>
    <s v="ORD1161"/>
    <d v="2024-05-03T00:00:00"/>
    <x v="19"/>
    <x v="1"/>
    <n v="7"/>
    <n v="1981.24"/>
    <x v="161"/>
    <x v="7"/>
    <x v="7"/>
    <x v="48"/>
    <x v="0"/>
    <x v="2"/>
  </r>
  <r>
    <s v="ORD1162"/>
    <d v="2024-12-21T00:00:00"/>
    <x v="49"/>
    <x v="9"/>
    <n v="4"/>
    <n v="286.89999999999998"/>
    <x v="162"/>
    <x v="11"/>
    <x v="11"/>
    <x v="6"/>
    <x v="0"/>
    <x v="5"/>
  </r>
  <r>
    <s v="ORD1163"/>
    <d v="2024-06-30T00:00:00"/>
    <x v="38"/>
    <x v="9"/>
    <n v="5"/>
    <n v="299.88"/>
    <x v="163"/>
    <x v="9"/>
    <x v="9"/>
    <x v="28"/>
    <x v="0"/>
    <x v="4"/>
  </r>
  <r>
    <s v="ORD1164"/>
    <d v="2024-04-23T00:00:00"/>
    <x v="20"/>
    <x v="3"/>
    <n v="1"/>
    <n v="820.37"/>
    <x v="164"/>
    <x v="6"/>
    <x v="6"/>
    <x v="33"/>
    <x v="0"/>
    <x v="11"/>
  </r>
  <r>
    <s v="ORD1165"/>
    <d v="2024-09-27T00:00:00"/>
    <x v="81"/>
    <x v="9"/>
    <n v="6"/>
    <n v="1554.51"/>
    <x v="165"/>
    <x v="11"/>
    <x v="11"/>
    <x v="39"/>
    <x v="0"/>
    <x v="0"/>
  </r>
  <r>
    <s v="ORD1166"/>
    <d v="2024-03-09T00:00:00"/>
    <x v="18"/>
    <x v="4"/>
    <n v="8"/>
    <n v="179.16"/>
    <x v="166"/>
    <x v="5"/>
    <x v="5"/>
    <x v="49"/>
    <x v="0"/>
    <x v="10"/>
  </r>
  <r>
    <s v="ORD1167"/>
    <d v="2024-02-10T00:00:00"/>
    <x v="62"/>
    <x v="5"/>
    <n v="7"/>
    <n v="1812.46"/>
    <x v="167"/>
    <x v="6"/>
    <x v="6"/>
    <x v="18"/>
    <x v="0"/>
    <x v="9"/>
  </r>
  <r>
    <s v="ORD1168"/>
    <d v="2024-06-16T00:00:00"/>
    <x v="42"/>
    <x v="4"/>
    <n v="8"/>
    <n v="657.16"/>
    <x v="168"/>
    <x v="2"/>
    <x v="2"/>
    <x v="24"/>
    <x v="0"/>
    <x v="4"/>
  </r>
  <r>
    <s v="ORD1169"/>
    <d v="2024-01-02T00:00:00"/>
    <x v="55"/>
    <x v="1"/>
    <n v="1"/>
    <n v="576.46"/>
    <x v="169"/>
    <x v="6"/>
    <x v="6"/>
    <x v="26"/>
    <x v="0"/>
    <x v="1"/>
  </r>
  <r>
    <s v="ORD1170"/>
    <d v="2024-08-29T00:00:00"/>
    <x v="82"/>
    <x v="9"/>
    <n v="2"/>
    <n v="54.3"/>
    <x v="170"/>
    <x v="1"/>
    <x v="1"/>
    <x v="3"/>
    <x v="0"/>
    <x v="3"/>
  </r>
  <r>
    <s v="ORD1171"/>
    <d v="2024-01-18T00:00:00"/>
    <x v="59"/>
    <x v="6"/>
    <n v="6"/>
    <n v="1578.72"/>
    <x v="171"/>
    <x v="11"/>
    <x v="11"/>
    <x v="16"/>
    <x v="0"/>
    <x v="1"/>
  </r>
  <r>
    <s v="ORD1172"/>
    <d v="2024-11-29T00:00:00"/>
    <x v="42"/>
    <x v="2"/>
    <n v="2"/>
    <n v="622.26"/>
    <x v="172"/>
    <x v="6"/>
    <x v="6"/>
    <x v="45"/>
    <x v="0"/>
    <x v="8"/>
  </r>
  <r>
    <s v="ORD1173"/>
    <d v="2024-12-12T00:00:00"/>
    <x v="43"/>
    <x v="8"/>
    <n v="6"/>
    <n v="1015.09"/>
    <x v="173"/>
    <x v="3"/>
    <x v="3"/>
    <x v="10"/>
    <x v="0"/>
    <x v="5"/>
  </r>
  <r>
    <s v="ORD1174"/>
    <d v="2024-07-10T00:00:00"/>
    <x v="20"/>
    <x v="7"/>
    <n v="6"/>
    <n v="884.61"/>
    <x v="174"/>
    <x v="10"/>
    <x v="10"/>
    <x v="34"/>
    <x v="0"/>
    <x v="7"/>
  </r>
  <r>
    <s v="ORD1175"/>
    <d v="2024-02-25T00:00:00"/>
    <x v="74"/>
    <x v="4"/>
    <n v="8"/>
    <n v="416.44"/>
    <x v="175"/>
    <x v="8"/>
    <x v="8"/>
    <x v="19"/>
    <x v="0"/>
    <x v="9"/>
  </r>
  <r>
    <s v="ORD1176"/>
    <d v="2024-03-07T00:00:00"/>
    <x v="12"/>
    <x v="4"/>
    <n v="5"/>
    <n v="1045.4100000000001"/>
    <x v="176"/>
    <x v="5"/>
    <x v="5"/>
    <x v="49"/>
    <x v="0"/>
    <x v="10"/>
  </r>
  <r>
    <s v="ORD1177"/>
    <d v="2024-01-31T00:00:00"/>
    <x v="22"/>
    <x v="9"/>
    <n v="5"/>
    <n v="1068.3"/>
    <x v="177"/>
    <x v="2"/>
    <x v="2"/>
    <x v="1"/>
    <x v="0"/>
    <x v="1"/>
  </r>
  <r>
    <s v="ORD1178"/>
    <d v="2024-09-28T00:00:00"/>
    <x v="14"/>
    <x v="8"/>
    <n v="2"/>
    <n v="722.74"/>
    <x v="178"/>
    <x v="2"/>
    <x v="2"/>
    <x v="39"/>
    <x v="0"/>
    <x v="0"/>
  </r>
  <r>
    <s v="ORD1179"/>
    <d v="2024-09-26T00:00:00"/>
    <x v="39"/>
    <x v="8"/>
    <n v="7"/>
    <n v="1136.57"/>
    <x v="179"/>
    <x v="3"/>
    <x v="3"/>
    <x v="39"/>
    <x v="0"/>
    <x v="0"/>
  </r>
  <r>
    <s v="ORD1180"/>
    <d v="2024-12-03T00:00:00"/>
    <x v="25"/>
    <x v="7"/>
    <n v="4"/>
    <n v="1614.34"/>
    <x v="180"/>
    <x v="0"/>
    <x v="0"/>
    <x v="41"/>
    <x v="0"/>
    <x v="5"/>
  </r>
  <r>
    <s v="ORD1181"/>
    <d v="2024-04-05T00:00:00"/>
    <x v="29"/>
    <x v="8"/>
    <n v="7"/>
    <n v="1355.69"/>
    <x v="181"/>
    <x v="7"/>
    <x v="7"/>
    <x v="38"/>
    <x v="0"/>
    <x v="11"/>
  </r>
  <r>
    <s v="ORD1182"/>
    <d v="2024-02-19T00:00:00"/>
    <x v="23"/>
    <x v="8"/>
    <n v="5"/>
    <n v="1331.94"/>
    <x v="182"/>
    <x v="3"/>
    <x v="3"/>
    <x v="50"/>
    <x v="0"/>
    <x v="9"/>
  </r>
  <r>
    <s v="ORD1183"/>
    <d v="2024-06-29T00:00:00"/>
    <x v="56"/>
    <x v="2"/>
    <n v="9"/>
    <n v="1264.68"/>
    <x v="183"/>
    <x v="2"/>
    <x v="2"/>
    <x v="51"/>
    <x v="0"/>
    <x v="4"/>
  </r>
  <r>
    <s v="ORD1184"/>
    <d v="2024-11-27T00:00:00"/>
    <x v="72"/>
    <x v="1"/>
    <n v="9"/>
    <n v="1865.22"/>
    <x v="184"/>
    <x v="6"/>
    <x v="6"/>
    <x v="45"/>
    <x v="0"/>
    <x v="8"/>
  </r>
  <r>
    <s v="ORD1185"/>
    <d v="2024-05-26T00:00:00"/>
    <x v="13"/>
    <x v="1"/>
    <n v="1"/>
    <n v="1062.94"/>
    <x v="185"/>
    <x v="11"/>
    <x v="11"/>
    <x v="4"/>
    <x v="0"/>
    <x v="2"/>
  </r>
  <r>
    <s v="ORD1186"/>
    <d v="2024-11-17T00:00:00"/>
    <x v="63"/>
    <x v="7"/>
    <n v="9"/>
    <n v="861.26"/>
    <x v="186"/>
    <x v="2"/>
    <x v="2"/>
    <x v="36"/>
    <x v="0"/>
    <x v="8"/>
  </r>
  <r>
    <s v="ORD1187"/>
    <d v="2024-07-15T00:00:00"/>
    <x v="18"/>
    <x v="7"/>
    <n v="6"/>
    <n v="248.23"/>
    <x v="187"/>
    <x v="10"/>
    <x v="10"/>
    <x v="11"/>
    <x v="0"/>
    <x v="7"/>
  </r>
  <r>
    <s v="ORD1188"/>
    <d v="2024-03-08T00:00:00"/>
    <x v="52"/>
    <x v="9"/>
    <n v="2"/>
    <n v="266.22000000000003"/>
    <x v="188"/>
    <x v="0"/>
    <x v="0"/>
    <x v="49"/>
    <x v="0"/>
    <x v="10"/>
  </r>
  <r>
    <s v="ORD1189"/>
    <d v="2024-07-13T00:00:00"/>
    <x v="83"/>
    <x v="0"/>
    <n v="2"/>
    <n v="538.95000000000005"/>
    <x v="189"/>
    <x v="11"/>
    <x v="11"/>
    <x v="34"/>
    <x v="0"/>
    <x v="7"/>
  </r>
  <r>
    <s v="ORD1190"/>
    <d v="2024-09-24T00:00:00"/>
    <x v="83"/>
    <x v="1"/>
    <n v="7"/>
    <n v="1448.89"/>
    <x v="190"/>
    <x v="4"/>
    <x v="4"/>
    <x v="39"/>
    <x v="0"/>
    <x v="0"/>
  </r>
  <r>
    <s v="ORD1191"/>
    <d v="2024-02-16T00:00:00"/>
    <x v="36"/>
    <x v="5"/>
    <n v="8"/>
    <n v="1514.16"/>
    <x v="191"/>
    <x v="2"/>
    <x v="2"/>
    <x v="25"/>
    <x v="0"/>
    <x v="9"/>
  </r>
  <r>
    <s v="ORD1192"/>
    <d v="2024-01-03T00:00:00"/>
    <x v="65"/>
    <x v="1"/>
    <n v="3"/>
    <n v="814.62"/>
    <x v="192"/>
    <x v="10"/>
    <x v="10"/>
    <x v="26"/>
    <x v="0"/>
    <x v="1"/>
  </r>
  <r>
    <s v="ORD1193"/>
    <d v="2024-06-30T00:00:00"/>
    <x v="47"/>
    <x v="5"/>
    <n v="6"/>
    <n v="1396.53"/>
    <x v="193"/>
    <x v="6"/>
    <x v="6"/>
    <x v="28"/>
    <x v="0"/>
    <x v="4"/>
  </r>
  <r>
    <s v="ORD1194"/>
    <d v="2024-02-18T00:00:00"/>
    <x v="23"/>
    <x v="4"/>
    <n v="9"/>
    <n v="312.2"/>
    <x v="194"/>
    <x v="8"/>
    <x v="8"/>
    <x v="50"/>
    <x v="0"/>
    <x v="9"/>
  </r>
  <r>
    <s v="ORD1195"/>
    <d v="2024-06-12T00:00:00"/>
    <x v="8"/>
    <x v="5"/>
    <n v="2"/>
    <n v="1433.13"/>
    <x v="195"/>
    <x v="6"/>
    <x v="6"/>
    <x v="5"/>
    <x v="0"/>
    <x v="4"/>
  </r>
  <r>
    <s v="ORD1196"/>
    <d v="2024-10-26T00:00:00"/>
    <x v="82"/>
    <x v="3"/>
    <n v="1"/>
    <n v="1760.1"/>
    <x v="196"/>
    <x v="6"/>
    <x v="6"/>
    <x v="20"/>
    <x v="0"/>
    <x v="6"/>
  </r>
  <r>
    <s v="ORD1197"/>
    <d v="2024-07-13T00:00:00"/>
    <x v="68"/>
    <x v="3"/>
    <n v="6"/>
    <n v="384.12"/>
    <x v="197"/>
    <x v="7"/>
    <x v="7"/>
    <x v="34"/>
    <x v="0"/>
    <x v="7"/>
  </r>
  <r>
    <s v="ORD1198"/>
    <d v="2024-08-08T00:00:00"/>
    <x v="12"/>
    <x v="9"/>
    <n v="6"/>
    <n v="1513.97"/>
    <x v="198"/>
    <x v="9"/>
    <x v="9"/>
    <x v="40"/>
    <x v="0"/>
    <x v="3"/>
  </r>
  <r>
    <s v="ORD1199"/>
    <d v="2024-01-02T00:00:00"/>
    <x v="84"/>
    <x v="7"/>
    <n v="8"/>
    <n v="1894.3"/>
    <x v="199"/>
    <x v="8"/>
    <x v="8"/>
    <x v="26"/>
    <x v="0"/>
    <x v="1"/>
  </r>
  <r>
    <s v="ORD1200"/>
    <d v="2024-01-14T00:00:00"/>
    <x v="45"/>
    <x v="8"/>
    <n v="4"/>
    <n v="1414.85"/>
    <x v="200"/>
    <x v="6"/>
    <x v="6"/>
    <x v="16"/>
    <x v="0"/>
    <x v="1"/>
  </r>
  <r>
    <s v="ORD1201"/>
    <d v="2024-09-30T00:00:00"/>
    <x v="51"/>
    <x v="0"/>
    <n v="3"/>
    <n v="1739.31"/>
    <x v="201"/>
    <x v="6"/>
    <x v="6"/>
    <x v="44"/>
    <x v="0"/>
    <x v="0"/>
  </r>
  <r>
    <s v="ORD1202"/>
    <d v="2024-09-17T00:00:00"/>
    <x v="53"/>
    <x v="2"/>
    <n v="7"/>
    <n v="1942.35"/>
    <x v="202"/>
    <x v="6"/>
    <x v="6"/>
    <x v="27"/>
    <x v="0"/>
    <x v="0"/>
  </r>
  <r>
    <s v="ORD1203"/>
    <d v="2024-12-13T00:00:00"/>
    <x v="85"/>
    <x v="0"/>
    <n v="5"/>
    <n v="711.51"/>
    <x v="203"/>
    <x v="7"/>
    <x v="7"/>
    <x v="10"/>
    <x v="0"/>
    <x v="5"/>
  </r>
  <r>
    <s v="ORD1204"/>
    <d v="2024-10-11T00:00:00"/>
    <x v="54"/>
    <x v="0"/>
    <n v="7"/>
    <n v="1501.23"/>
    <x v="204"/>
    <x v="6"/>
    <x v="6"/>
    <x v="13"/>
    <x v="0"/>
    <x v="6"/>
  </r>
  <r>
    <s v="ORD1205"/>
    <d v="2024-03-19T00:00:00"/>
    <x v="86"/>
    <x v="9"/>
    <n v="7"/>
    <n v="461.47"/>
    <x v="205"/>
    <x v="3"/>
    <x v="3"/>
    <x v="47"/>
    <x v="0"/>
    <x v="10"/>
  </r>
  <r>
    <s v="ORD1206"/>
    <d v="2025-01-17T00:00:00"/>
    <x v="2"/>
    <x v="7"/>
    <n v="7"/>
    <n v="1394.32"/>
    <x v="206"/>
    <x v="11"/>
    <x v="11"/>
    <x v="16"/>
    <x v="1"/>
    <x v="1"/>
  </r>
  <r>
    <s v="ORD1207"/>
    <d v="2024-05-23T00:00:00"/>
    <x v="68"/>
    <x v="9"/>
    <n v="3"/>
    <n v="1799.86"/>
    <x v="207"/>
    <x v="0"/>
    <x v="0"/>
    <x v="2"/>
    <x v="0"/>
    <x v="2"/>
  </r>
  <r>
    <s v="ORD1208"/>
    <d v="2024-11-17T00:00:00"/>
    <x v="49"/>
    <x v="3"/>
    <n v="5"/>
    <n v="1616.03"/>
    <x v="208"/>
    <x v="2"/>
    <x v="2"/>
    <x v="36"/>
    <x v="0"/>
    <x v="8"/>
  </r>
  <r>
    <s v="ORD1209"/>
    <d v="2024-11-20T00:00:00"/>
    <x v="29"/>
    <x v="5"/>
    <n v="3"/>
    <n v="840.19"/>
    <x v="209"/>
    <x v="11"/>
    <x v="11"/>
    <x v="36"/>
    <x v="0"/>
    <x v="8"/>
  </r>
  <r>
    <s v="ORD1210"/>
    <d v="2024-08-23T00:00:00"/>
    <x v="30"/>
    <x v="3"/>
    <n v="7"/>
    <n v="1369.5"/>
    <x v="210"/>
    <x v="3"/>
    <x v="3"/>
    <x v="31"/>
    <x v="0"/>
    <x v="3"/>
  </r>
  <r>
    <s v="ORD1211"/>
    <d v="2024-11-30T00:00:00"/>
    <x v="62"/>
    <x v="9"/>
    <n v="4"/>
    <n v="1644.24"/>
    <x v="211"/>
    <x v="10"/>
    <x v="10"/>
    <x v="45"/>
    <x v="0"/>
    <x v="8"/>
  </r>
  <r>
    <s v="ORD1212"/>
    <d v="2024-12-01T00:00:00"/>
    <x v="68"/>
    <x v="9"/>
    <n v="2"/>
    <n v="1836.35"/>
    <x v="212"/>
    <x v="7"/>
    <x v="7"/>
    <x v="41"/>
    <x v="0"/>
    <x v="5"/>
  </r>
  <r>
    <s v="ORD1213"/>
    <d v="2024-07-29T00:00:00"/>
    <x v="64"/>
    <x v="1"/>
    <n v="2"/>
    <n v="801.16"/>
    <x v="213"/>
    <x v="3"/>
    <x v="3"/>
    <x v="43"/>
    <x v="0"/>
    <x v="7"/>
  </r>
  <r>
    <s v="ORD1214"/>
    <d v="2024-12-14T00:00:00"/>
    <x v="87"/>
    <x v="6"/>
    <n v="6"/>
    <n v="1075.6600000000001"/>
    <x v="214"/>
    <x v="5"/>
    <x v="5"/>
    <x v="10"/>
    <x v="0"/>
    <x v="5"/>
  </r>
  <r>
    <s v="ORD1215"/>
    <d v="2024-06-27T00:00:00"/>
    <x v="43"/>
    <x v="2"/>
    <n v="8"/>
    <n v="712.46"/>
    <x v="215"/>
    <x v="9"/>
    <x v="9"/>
    <x v="51"/>
    <x v="0"/>
    <x v="4"/>
  </r>
  <r>
    <s v="ORD1216"/>
    <d v="2024-07-19T00:00:00"/>
    <x v="88"/>
    <x v="2"/>
    <n v="5"/>
    <n v="618.72"/>
    <x v="216"/>
    <x v="5"/>
    <x v="5"/>
    <x v="11"/>
    <x v="0"/>
    <x v="7"/>
  </r>
  <r>
    <s v="ORD1217"/>
    <d v="2024-09-16T00:00:00"/>
    <x v="48"/>
    <x v="5"/>
    <n v="2"/>
    <n v="626.55999999999995"/>
    <x v="217"/>
    <x v="8"/>
    <x v="8"/>
    <x v="27"/>
    <x v="0"/>
    <x v="0"/>
  </r>
  <r>
    <s v="ORD1218"/>
    <d v="2024-09-19T00:00:00"/>
    <x v="14"/>
    <x v="4"/>
    <n v="9"/>
    <n v="173.46"/>
    <x v="218"/>
    <x v="5"/>
    <x v="5"/>
    <x v="27"/>
    <x v="0"/>
    <x v="0"/>
  </r>
  <r>
    <s v="ORD1219"/>
    <d v="2024-11-16T00:00:00"/>
    <x v="89"/>
    <x v="6"/>
    <n v="7"/>
    <n v="298.43"/>
    <x v="219"/>
    <x v="11"/>
    <x v="11"/>
    <x v="15"/>
    <x v="0"/>
    <x v="8"/>
  </r>
  <r>
    <s v="ORD1220"/>
    <d v="2024-07-29T00:00:00"/>
    <x v="2"/>
    <x v="1"/>
    <n v="6"/>
    <n v="1335.71"/>
    <x v="220"/>
    <x v="2"/>
    <x v="2"/>
    <x v="43"/>
    <x v="0"/>
    <x v="7"/>
  </r>
  <r>
    <s v="ORD1221"/>
    <d v="2024-10-23T00:00:00"/>
    <x v="10"/>
    <x v="3"/>
    <n v="5"/>
    <n v="1992.14"/>
    <x v="221"/>
    <x v="2"/>
    <x v="2"/>
    <x v="20"/>
    <x v="0"/>
    <x v="6"/>
  </r>
  <r>
    <s v="ORD1222"/>
    <d v="2024-11-08T00:00:00"/>
    <x v="60"/>
    <x v="2"/>
    <n v="3"/>
    <n v="1781.87"/>
    <x v="222"/>
    <x v="2"/>
    <x v="2"/>
    <x v="35"/>
    <x v="0"/>
    <x v="8"/>
  </r>
  <r>
    <s v="ORD1223"/>
    <d v="2024-02-19T00:00:00"/>
    <x v="43"/>
    <x v="4"/>
    <n v="1"/>
    <n v="1697.55"/>
    <x v="223"/>
    <x v="3"/>
    <x v="3"/>
    <x v="50"/>
    <x v="0"/>
    <x v="9"/>
  </r>
  <r>
    <s v="ORD1224"/>
    <d v="2024-11-25T00:00:00"/>
    <x v="85"/>
    <x v="4"/>
    <n v="9"/>
    <n v="1377.54"/>
    <x v="224"/>
    <x v="2"/>
    <x v="2"/>
    <x v="45"/>
    <x v="0"/>
    <x v="8"/>
  </r>
  <r>
    <s v="ORD1225"/>
    <d v="2024-02-07T00:00:00"/>
    <x v="25"/>
    <x v="0"/>
    <n v="8"/>
    <n v="1998.52"/>
    <x v="225"/>
    <x v="7"/>
    <x v="7"/>
    <x v="18"/>
    <x v="0"/>
    <x v="9"/>
  </r>
  <r>
    <s v="ORD1226"/>
    <d v="2025-01-23T00:00:00"/>
    <x v="68"/>
    <x v="7"/>
    <n v="3"/>
    <n v="1452.69"/>
    <x v="226"/>
    <x v="11"/>
    <x v="11"/>
    <x v="32"/>
    <x v="1"/>
    <x v="1"/>
  </r>
  <r>
    <s v="ORD1227"/>
    <d v="2024-04-12T00:00:00"/>
    <x v="1"/>
    <x v="5"/>
    <n v="6"/>
    <n v="431.51"/>
    <x v="227"/>
    <x v="3"/>
    <x v="3"/>
    <x v="52"/>
    <x v="0"/>
    <x v="11"/>
  </r>
  <r>
    <s v="ORD1228"/>
    <d v="2024-02-20T00:00:00"/>
    <x v="21"/>
    <x v="4"/>
    <n v="2"/>
    <n v="291.18"/>
    <x v="228"/>
    <x v="2"/>
    <x v="2"/>
    <x v="50"/>
    <x v="0"/>
    <x v="9"/>
  </r>
  <r>
    <s v="ORD1229"/>
    <d v="2025-01-28T00:00:00"/>
    <x v="69"/>
    <x v="3"/>
    <n v="4"/>
    <n v="404.75"/>
    <x v="229"/>
    <x v="7"/>
    <x v="7"/>
    <x v="1"/>
    <x v="1"/>
    <x v="1"/>
  </r>
  <r>
    <s v="ORD1230"/>
    <d v="2024-09-27T00:00:00"/>
    <x v="23"/>
    <x v="5"/>
    <n v="3"/>
    <n v="1329.31"/>
    <x v="230"/>
    <x v="11"/>
    <x v="11"/>
    <x v="39"/>
    <x v="0"/>
    <x v="0"/>
  </r>
  <r>
    <s v="ORD1231"/>
    <d v="2024-08-25T00:00:00"/>
    <x v="68"/>
    <x v="5"/>
    <n v="8"/>
    <n v="745.19"/>
    <x v="231"/>
    <x v="2"/>
    <x v="2"/>
    <x v="3"/>
    <x v="0"/>
    <x v="3"/>
  </r>
  <r>
    <s v="ORD1232"/>
    <d v="2024-01-23T00:00:00"/>
    <x v="44"/>
    <x v="2"/>
    <n v="9"/>
    <n v="945.24"/>
    <x v="232"/>
    <x v="8"/>
    <x v="8"/>
    <x v="32"/>
    <x v="0"/>
    <x v="1"/>
  </r>
  <r>
    <s v="ORD1233"/>
    <d v="2024-03-31T00:00:00"/>
    <x v="16"/>
    <x v="5"/>
    <n v="6"/>
    <n v="826.74"/>
    <x v="233"/>
    <x v="3"/>
    <x v="3"/>
    <x v="38"/>
    <x v="0"/>
    <x v="10"/>
  </r>
  <r>
    <s v="ORD1234"/>
    <d v="2024-04-16T00:00:00"/>
    <x v="15"/>
    <x v="8"/>
    <n v="2"/>
    <n v="1951.78"/>
    <x v="234"/>
    <x v="11"/>
    <x v="11"/>
    <x v="46"/>
    <x v="0"/>
    <x v="11"/>
  </r>
  <r>
    <s v="ORD1235"/>
    <d v="2024-02-09T00:00:00"/>
    <x v="57"/>
    <x v="5"/>
    <n v="2"/>
    <n v="491.83"/>
    <x v="235"/>
    <x v="10"/>
    <x v="10"/>
    <x v="18"/>
    <x v="0"/>
    <x v="9"/>
  </r>
  <r>
    <s v="ORD1236"/>
    <d v="2024-09-05T00:00:00"/>
    <x v="52"/>
    <x v="5"/>
    <n v="3"/>
    <n v="652.32000000000005"/>
    <x v="236"/>
    <x v="3"/>
    <x v="3"/>
    <x v="29"/>
    <x v="0"/>
    <x v="0"/>
  </r>
  <r>
    <s v="ORD1237"/>
    <d v="2024-06-18T00:00:00"/>
    <x v="60"/>
    <x v="4"/>
    <n v="8"/>
    <n v="1284.2"/>
    <x v="237"/>
    <x v="6"/>
    <x v="6"/>
    <x v="24"/>
    <x v="0"/>
    <x v="4"/>
  </r>
  <r>
    <s v="ORD1238"/>
    <d v="2025-01-24T00:00:00"/>
    <x v="55"/>
    <x v="0"/>
    <n v="7"/>
    <n v="1176.9100000000001"/>
    <x v="238"/>
    <x v="4"/>
    <x v="4"/>
    <x v="32"/>
    <x v="1"/>
    <x v="1"/>
  </r>
  <r>
    <s v="ORD1239"/>
    <d v="2024-05-19T00:00:00"/>
    <x v="0"/>
    <x v="5"/>
    <n v="7"/>
    <n v="1508.67"/>
    <x v="239"/>
    <x v="4"/>
    <x v="4"/>
    <x v="2"/>
    <x v="0"/>
    <x v="2"/>
  </r>
  <r>
    <s v="ORD1240"/>
    <d v="2024-01-10T00:00:00"/>
    <x v="71"/>
    <x v="4"/>
    <n v="8"/>
    <n v="1174.7"/>
    <x v="240"/>
    <x v="7"/>
    <x v="7"/>
    <x v="22"/>
    <x v="0"/>
    <x v="1"/>
  </r>
  <r>
    <s v="ORD1241"/>
    <d v="2024-05-21T00:00:00"/>
    <x v="84"/>
    <x v="2"/>
    <n v="4"/>
    <n v="601.36"/>
    <x v="241"/>
    <x v="1"/>
    <x v="1"/>
    <x v="2"/>
    <x v="0"/>
    <x v="2"/>
  </r>
  <r>
    <s v="ORD1242"/>
    <d v="2024-10-28T00:00:00"/>
    <x v="20"/>
    <x v="7"/>
    <n v="6"/>
    <n v="240.46"/>
    <x v="242"/>
    <x v="11"/>
    <x v="11"/>
    <x v="8"/>
    <x v="0"/>
    <x v="6"/>
  </r>
  <r>
    <s v="ORD1243"/>
    <d v="2024-10-13T00:00:00"/>
    <x v="86"/>
    <x v="3"/>
    <n v="1"/>
    <n v="1020.11"/>
    <x v="243"/>
    <x v="9"/>
    <x v="9"/>
    <x v="17"/>
    <x v="0"/>
    <x v="6"/>
  </r>
  <r>
    <s v="ORD1244"/>
    <d v="2024-08-02T00:00:00"/>
    <x v="62"/>
    <x v="6"/>
    <n v="2"/>
    <n v="1467.57"/>
    <x v="244"/>
    <x v="5"/>
    <x v="5"/>
    <x v="43"/>
    <x v="0"/>
    <x v="3"/>
  </r>
  <r>
    <s v="ORD1245"/>
    <d v="2024-06-15T00:00:00"/>
    <x v="60"/>
    <x v="3"/>
    <n v="1"/>
    <n v="1055.3499999999999"/>
    <x v="245"/>
    <x v="9"/>
    <x v="9"/>
    <x v="5"/>
    <x v="0"/>
    <x v="4"/>
  </r>
  <r>
    <s v="ORD1246"/>
    <d v="2024-03-26T00:00:00"/>
    <x v="11"/>
    <x v="7"/>
    <n v="8"/>
    <n v="1641.8"/>
    <x v="246"/>
    <x v="8"/>
    <x v="8"/>
    <x v="37"/>
    <x v="0"/>
    <x v="10"/>
  </r>
  <r>
    <s v="ORD1247"/>
    <d v="2024-08-25T00:00:00"/>
    <x v="64"/>
    <x v="7"/>
    <n v="4"/>
    <n v="344.31"/>
    <x v="247"/>
    <x v="10"/>
    <x v="10"/>
    <x v="3"/>
    <x v="0"/>
    <x v="3"/>
  </r>
  <r>
    <s v="ORD1248"/>
    <d v="2024-06-26T00:00:00"/>
    <x v="90"/>
    <x v="1"/>
    <n v="3"/>
    <n v="1758.17"/>
    <x v="248"/>
    <x v="1"/>
    <x v="1"/>
    <x v="51"/>
    <x v="0"/>
    <x v="4"/>
  </r>
  <r>
    <s v="ORD1249"/>
    <d v="2024-01-30T00:00:00"/>
    <x v="69"/>
    <x v="3"/>
    <n v="7"/>
    <n v="1912.47"/>
    <x v="249"/>
    <x v="11"/>
    <x v="11"/>
    <x v="1"/>
    <x v="0"/>
    <x v="1"/>
  </r>
  <r>
    <s v="ORD1250"/>
    <d v="2025-01-27T00:00:00"/>
    <x v="54"/>
    <x v="2"/>
    <n v="2"/>
    <n v="1204.68"/>
    <x v="250"/>
    <x v="11"/>
    <x v="11"/>
    <x v="1"/>
    <x v="1"/>
    <x v="1"/>
  </r>
  <r>
    <s v="ORD1251"/>
    <d v="2024-05-09T00:00:00"/>
    <x v="81"/>
    <x v="6"/>
    <n v="9"/>
    <n v="869.93"/>
    <x v="251"/>
    <x v="9"/>
    <x v="9"/>
    <x v="7"/>
    <x v="0"/>
    <x v="2"/>
  </r>
  <r>
    <s v="ORD1252"/>
    <d v="2024-03-22T00:00:00"/>
    <x v="55"/>
    <x v="0"/>
    <n v="3"/>
    <n v="679.46"/>
    <x v="252"/>
    <x v="2"/>
    <x v="2"/>
    <x v="47"/>
    <x v="0"/>
    <x v="10"/>
  </r>
  <r>
    <s v="ORD1253"/>
    <d v="2024-03-07T00:00:00"/>
    <x v="68"/>
    <x v="2"/>
    <n v="9"/>
    <n v="1311.13"/>
    <x v="253"/>
    <x v="0"/>
    <x v="0"/>
    <x v="49"/>
    <x v="0"/>
    <x v="10"/>
  </r>
  <r>
    <s v="ORD1254"/>
    <d v="2024-11-13T00:00:00"/>
    <x v="80"/>
    <x v="1"/>
    <n v="1"/>
    <n v="564.30999999999995"/>
    <x v="254"/>
    <x v="5"/>
    <x v="5"/>
    <x v="15"/>
    <x v="0"/>
    <x v="8"/>
  </r>
  <r>
    <s v="ORD1255"/>
    <d v="2024-03-29T00:00:00"/>
    <x v="14"/>
    <x v="4"/>
    <n v="3"/>
    <n v="984.12"/>
    <x v="255"/>
    <x v="11"/>
    <x v="11"/>
    <x v="37"/>
    <x v="0"/>
    <x v="10"/>
  </r>
  <r>
    <s v="ORD1256"/>
    <d v="2024-04-20T00:00:00"/>
    <x v="87"/>
    <x v="7"/>
    <n v="3"/>
    <n v="1400.76"/>
    <x v="256"/>
    <x v="6"/>
    <x v="6"/>
    <x v="46"/>
    <x v="0"/>
    <x v="11"/>
  </r>
  <r>
    <s v="ORD1257"/>
    <d v="2024-05-26T00:00:00"/>
    <x v="62"/>
    <x v="2"/>
    <n v="1"/>
    <n v="1101.33"/>
    <x v="257"/>
    <x v="11"/>
    <x v="11"/>
    <x v="4"/>
    <x v="0"/>
    <x v="2"/>
  </r>
  <r>
    <s v="ORD1258"/>
    <d v="2024-06-23T00:00:00"/>
    <x v="3"/>
    <x v="4"/>
    <n v="1"/>
    <n v="1283.79"/>
    <x v="258"/>
    <x v="1"/>
    <x v="1"/>
    <x v="51"/>
    <x v="0"/>
    <x v="4"/>
  </r>
  <r>
    <s v="ORD1259"/>
    <d v="2024-12-11T00:00:00"/>
    <x v="72"/>
    <x v="4"/>
    <n v="4"/>
    <n v="1804.21"/>
    <x v="259"/>
    <x v="2"/>
    <x v="2"/>
    <x v="10"/>
    <x v="0"/>
    <x v="5"/>
  </r>
  <r>
    <s v="ORD1260"/>
    <d v="2024-10-16T00:00:00"/>
    <x v="75"/>
    <x v="7"/>
    <n v="1"/>
    <n v="1131.72"/>
    <x v="260"/>
    <x v="3"/>
    <x v="3"/>
    <x v="17"/>
    <x v="0"/>
    <x v="6"/>
  </r>
  <r>
    <s v="ORD1261"/>
    <d v="2024-09-10T00:00:00"/>
    <x v="54"/>
    <x v="6"/>
    <n v="3"/>
    <n v="154.57"/>
    <x v="261"/>
    <x v="6"/>
    <x v="6"/>
    <x v="0"/>
    <x v="0"/>
    <x v="0"/>
  </r>
  <r>
    <s v="ORD1262"/>
    <d v="2024-10-01T00:00:00"/>
    <x v="28"/>
    <x v="3"/>
    <n v="2"/>
    <n v="1889.35"/>
    <x v="262"/>
    <x v="3"/>
    <x v="3"/>
    <x v="44"/>
    <x v="0"/>
    <x v="6"/>
  </r>
  <r>
    <s v="ORD1263"/>
    <d v="2025-01-31T00:00:00"/>
    <x v="18"/>
    <x v="5"/>
    <n v="4"/>
    <n v="972.45"/>
    <x v="263"/>
    <x v="1"/>
    <x v="1"/>
    <x v="1"/>
    <x v="1"/>
    <x v="1"/>
  </r>
  <r>
    <s v="ORD1264"/>
    <d v="2024-03-29T00:00:00"/>
    <x v="2"/>
    <x v="6"/>
    <n v="7"/>
    <n v="1741.61"/>
    <x v="264"/>
    <x v="3"/>
    <x v="3"/>
    <x v="37"/>
    <x v="0"/>
    <x v="10"/>
  </r>
  <r>
    <s v="ORD1265"/>
    <d v="2024-12-03T00:00:00"/>
    <x v="53"/>
    <x v="6"/>
    <n v="6"/>
    <n v="1064.95"/>
    <x v="265"/>
    <x v="2"/>
    <x v="2"/>
    <x v="41"/>
    <x v="0"/>
    <x v="5"/>
  </r>
  <r>
    <s v="ORD1266"/>
    <d v="2024-04-26T00:00:00"/>
    <x v="85"/>
    <x v="9"/>
    <n v="1"/>
    <n v="1292.19"/>
    <x v="266"/>
    <x v="6"/>
    <x v="6"/>
    <x v="33"/>
    <x v="0"/>
    <x v="11"/>
  </r>
  <r>
    <s v="ORD1267"/>
    <d v="2024-07-22T00:00:00"/>
    <x v="68"/>
    <x v="2"/>
    <n v="8"/>
    <n v="324.58"/>
    <x v="267"/>
    <x v="0"/>
    <x v="0"/>
    <x v="21"/>
    <x v="0"/>
    <x v="7"/>
  </r>
  <r>
    <s v="ORD1268"/>
    <d v="2024-11-29T00:00:00"/>
    <x v="26"/>
    <x v="2"/>
    <n v="1"/>
    <n v="1982.89"/>
    <x v="268"/>
    <x v="6"/>
    <x v="6"/>
    <x v="45"/>
    <x v="0"/>
    <x v="8"/>
  </r>
  <r>
    <s v="ORD1269"/>
    <d v="2024-06-05T00:00:00"/>
    <x v="55"/>
    <x v="1"/>
    <n v="9"/>
    <n v="1109.18"/>
    <x v="269"/>
    <x v="2"/>
    <x v="2"/>
    <x v="12"/>
    <x v="0"/>
    <x v="4"/>
  </r>
  <r>
    <s v="ORD1270"/>
    <d v="2024-03-20T00:00:00"/>
    <x v="91"/>
    <x v="1"/>
    <n v="3"/>
    <n v="1333.82"/>
    <x v="270"/>
    <x v="10"/>
    <x v="10"/>
    <x v="47"/>
    <x v="0"/>
    <x v="10"/>
  </r>
  <r>
    <s v="ORD1271"/>
    <d v="2024-11-12T00:00:00"/>
    <x v="71"/>
    <x v="7"/>
    <n v="9"/>
    <n v="1142.77"/>
    <x v="271"/>
    <x v="6"/>
    <x v="6"/>
    <x v="15"/>
    <x v="0"/>
    <x v="8"/>
  </r>
  <r>
    <s v="ORD1272"/>
    <d v="2024-11-22T00:00:00"/>
    <x v="49"/>
    <x v="1"/>
    <n v="5"/>
    <n v="1600.7"/>
    <x v="272"/>
    <x v="3"/>
    <x v="3"/>
    <x v="36"/>
    <x v="0"/>
    <x v="8"/>
  </r>
  <r>
    <s v="ORD1273"/>
    <d v="2024-08-05T00:00:00"/>
    <x v="87"/>
    <x v="3"/>
    <n v="9"/>
    <n v="104.37"/>
    <x v="273"/>
    <x v="8"/>
    <x v="8"/>
    <x v="40"/>
    <x v="0"/>
    <x v="3"/>
  </r>
  <r>
    <s v="ORD1274"/>
    <d v="2024-11-11T00:00:00"/>
    <x v="45"/>
    <x v="9"/>
    <n v="8"/>
    <n v="1337.18"/>
    <x v="274"/>
    <x v="9"/>
    <x v="9"/>
    <x v="15"/>
    <x v="0"/>
    <x v="8"/>
  </r>
  <r>
    <s v="ORD1275"/>
    <d v="2025-01-08T00:00:00"/>
    <x v="27"/>
    <x v="7"/>
    <n v="4"/>
    <n v="143.31"/>
    <x v="275"/>
    <x v="7"/>
    <x v="7"/>
    <x v="22"/>
    <x v="1"/>
    <x v="1"/>
  </r>
  <r>
    <s v="ORD1276"/>
    <d v="2024-05-23T00:00:00"/>
    <x v="92"/>
    <x v="5"/>
    <n v="7"/>
    <n v="373.31"/>
    <x v="276"/>
    <x v="2"/>
    <x v="2"/>
    <x v="2"/>
    <x v="0"/>
    <x v="2"/>
  </r>
  <r>
    <s v="ORD1277"/>
    <d v="2024-08-22T00:00:00"/>
    <x v="45"/>
    <x v="8"/>
    <n v="4"/>
    <n v="673.38"/>
    <x v="277"/>
    <x v="6"/>
    <x v="6"/>
    <x v="31"/>
    <x v="0"/>
    <x v="3"/>
  </r>
  <r>
    <s v="ORD1278"/>
    <d v="2024-04-26T00:00:00"/>
    <x v="66"/>
    <x v="2"/>
    <n v="6"/>
    <n v="1880.14"/>
    <x v="278"/>
    <x v="10"/>
    <x v="10"/>
    <x v="33"/>
    <x v="0"/>
    <x v="11"/>
  </r>
  <r>
    <s v="ORD1279"/>
    <d v="2024-10-24T00:00:00"/>
    <x v="64"/>
    <x v="2"/>
    <n v="8"/>
    <n v="1714.21"/>
    <x v="279"/>
    <x v="4"/>
    <x v="4"/>
    <x v="20"/>
    <x v="0"/>
    <x v="6"/>
  </r>
  <r>
    <s v="ORD1280"/>
    <d v="2024-08-27T00:00:00"/>
    <x v="78"/>
    <x v="9"/>
    <n v="3"/>
    <n v="568.09"/>
    <x v="280"/>
    <x v="7"/>
    <x v="7"/>
    <x v="3"/>
    <x v="0"/>
    <x v="3"/>
  </r>
  <r>
    <s v="ORD1281"/>
    <d v="2024-06-19T00:00:00"/>
    <x v="44"/>
    <x v="0"/>
    <n v="5"/>
    <n v="1006.73"/>
    <x v="281"/>
    <x v="0"/>
    <x v="0"/>
    <x v="24"/>
    <x v="0"/>
    <x v="4"/>
  </r>
  <r>
    <s v="ORD1282"/>
    <d v="2024-05-12T00:00:00"/>
    <x v="91"/>
    <x v="4"/>
    <n v="5"/>
    <n v="1168.26"/>
    <x v="282"/>
    <x v="0"/>
    <x v="0"/>
    <x v="42"/>
    <x v="0"/>
    <x v="2"/>
  </r>
  <r>
    <s v="ORD1283"/>
    <d v="2024-01-01T00:00:00"/>
    <x v="93"/>
    <x v="6"/>
    <n v="1"/>
    <n v="1545.12"/>
    <x v="283"/>
    <x v="5"/>
    <x v="5"/>
    <x v="26"/>
    <x v="0"/>
    <x v="1"/>
  </r>
  <r>
    <s v="ORD1284"/>
    <d v="2024-03-10T00:00:00"/>
    <x v="18"/>
    <x v="8"/>
    <n v="9"/>
    <n v="1860.9"/>
    <x v="284"/>
    <x v="4"/>
    <x v="4"/>
    <x v="30"/>
    <x v="0"/>
    <x v="10"/>
  </r>
  <r>
    <s v="ORD1285"/>
    <d v="2024-02-11T00:00:00"/>
    <x v="73"/>
    <x v="7"/>
    <n v="1"/>
    <n v="1608.26"/>
    <x v="285"/>
    <x v="7"/>
    <x v="7"/>
    <x v="25"/>
    <x v="0"/>
    <x v="9"/>
  </r>
  <r>
    <s v="ORD1286"/>
    <d v="2024-09-24T00:00:00"/>
    <x v="12"/>
    <x v="0"/>
    <n v="7"/>
    <n v="939.44"/>
    <x v="286"/>
    <x v="5"/>
    <x v="5"/>
    <x v="39"/>
    <x v="0"/>
    <x v="0"/>
  </r>
  <r>
    <s v="ORD1287"/>
    <d v="2024-07-14T00:00:00"/>
    <x v="83"/>
    <x v="3"/>
    <n v="9"/>
    <n v="909.34"/>
    <x v="287"/>
    <x v="11"/>
    <x v="11"/>
    <x v="11"/>
    <x v="0"/>
    <x v="7"/>
  </r>
  <r>
    <s v="ORD1288"/>
    <d v="2024-07-13T00:00:00"/>
    <x v="58"/>
    <x v="4"/>
    <n v="6"/>
    <n v="156.66999999999999"/>
    <x v="288"/>
    <x v="3"/>
    <x v="3"/>
    <x v="34"/>
    <x v="0"/>
    <x v="7"/>
  </r>
  <r>
    <s v="ORD1289"/>
    <d v="2024-05-10T00:00:00"/>
    <x v="56"/>
    <x v="3"/>
    <n v="2"/>
    <n v="1879.21"/>
    <x v="289"/>
    <x v="1"/>
    <x v="1"/>
    <x v="7"/>
    <x v="0"/>
    <x v="2"/>
  </r>
  <r>
    <s v="ORD1290"/>
    <d v="2024-07-23T00:00:00"/>
    <x v="28"/>
    <x v="6"/>
    <n v="2"/>
    <n v="881.27"/>
    <x v="290"/>
    <x v="3"/>
    <x v="3"/>
    <x v="21"/>
    <x v="0"/>
    <x v="7"/>
  </r>
  <r>
    <s v="ORD1291"/>
    <d v="2024-09-08T00:00:00"/>
    <x v="51"/>
    <x v="1"/>
    <n v="7"/>
    <n v="64.92"/>
    <x v="291"/>
    <x v="9"/>
    <x v="9"/>
    <x v="0"/>
    <x v="0"/>
    <x v="0"/>
  </r>
  <r>
    <s v="ORD1292"/>
    <d v="2024-12-01T00:00:00"/>
    <x v="29"/>
    <x v="4"/>
    <n v="8"/>
    <n v="110.58"/>
    <x v="292"/>
    <x v="8"/>
    <x v="8"/>
    <x v="41"/>
    <x v="0"/>
    <x v="5"/>
  </r>
  <r>
    <s v="ORD1293"/>
    <d v="2024-04-27T00:00:00"/>
    <x v="62"/>
    <x v="5"/>
    <n v="3"/>
    <n v="916.59"/>
    <x v="293"/>
    <x v="5"/>
    <x v="5"/>
    <x v="33"/>
    <x v="0"/>
    <x v="11"/>
  </r>
  <r>
    <s v="ORD1294"/>
    <d v="2024-10-09T00:00:00"/>
    <x v="35"/>
    <x v="4"/>
    <n v="7"/>
    <n v="831.78"/>
    <x v="294"/>
    <x v="9"/>
    <x v="9"/>
    <x v="13"/>
    <x v="0"/>
    <x v="6"/>
  </r>
  <r>
    <s v="ORD1295"/>
    <d v="2024-12-06T00:00:00"/>
    <x v="56"/>
    <x v="8"/>
    <n v="7"/>
    <n v="553.70000000000005"/>
    <x v="295"/>
    <x v="10"/>
    <x v="10"/>
    <x v="41"/>
    <x v="0"/>
    <x v="5"/>
  </r>
  <r>
    <s v="ORD1296"/>
    <d v="2024-08-16T00:00:00"/>
    <x v="85"/>
    <x v="2"/>
    <n v="8"/>
    <n v="1999.17"/>
    <x v="296"/>
    <x v="5"/>
    <x v="5"/>
    <x v="14"/>
    <x v="0"/>
    <x v="3"/>
  </r>
  <r>
    <s v="ORD1297"/>
    <d v="2024-10-31T00:00:00"/>
    <x v="25"/>
    <x v="1"/>
    <n v="1"/>
    <n v="1226.3"/>
    <x v="297"/>
    <x v="2"/>
    <x v="2"/>
    <x v="8"/>
    <x v="0"/>
    <x v="6"/>
  </r>
  <r>
    <s v="ORD1298"/>
    <d v="2025-01-26T00:00:00"/>
    <x v="87"/>
    <x v="5"/>
    <n v="3"/>
    <n v="1453.52"/>
    <x v="298"/>
    <x v="6"/>
    <x v="6"/>
    <x v="1"/>
    <x v="1"/>
    <x v="1"/>
  </r>
  <r>
    <s v="ORD1299"/>
    <d v="2024-03-28T00:00:00"/>
    <x v="86"/>
    <x v="7"/>
    <n v="4"/>
    <n v="1832.34"/>
    <x v="299"/>
    <x v="10"/>
    <x v="10"/>
    <x v="37"/>
    <x v="0"/>
    <x v="10"/>
  </r>
  <r>
    <s v="ORD1300"/>
    <d v="2024-09-18T00:00:00"/>
    <x v="86"/>
    <x v="0"/>
    <n v="3"/>
    <n v="664.9"/>
    <x v="300"/>
    <x v="2"/>
    <x v="2"/>
    <x v="27"/>
    <x v="0"/>
    <x v="0"/>
  </r>
  <r>
    <s v="ORD1301"/>
    <d v="2024-08-27T00:00:00"/>
    <x v="45"/>
    <x v="5"/>
    <n v="2"/>
    <n v="1888.1"/>
    <x v="301"/>
    <x v="6"/>
    <x v="6"/>
    <x v="3"/>
    <x v="0"/>
    <x v="3"/>
  </r>
  <r>
    <s v="ORD1302"/>
    <d v="2024-04-02T00:00:00"/>
    <x v="43"/>
    <x v="9"/>
    <n v="3"/>
    <n v="1672.84"/>
    <x v="302"/>
    <x v="9"/>
    <x v="9"/>
    <x v="38"/>
    <x v="0"/>
    <x v="11"/>
  </r>
  <r>
    <s v="ORD1303"/>
    <d v="2024-06-28T00:00:00"/>
    <x v="94"/>
    <x v="8"/>
    <n v="3"/>
    <n v="1779.55"/>
    <x v="303"/>
    <x v="4"/>
    <x v="4"/>
    <x v="51"/>
    <x v="0"/>
    <x v="4"/>
  </r>
  <r>
    <s v="ORD1304"/>
    <d v="2024-01-02T00:00:00"/>
    <x v="95"/>
    <x v="4"/>
    <n v="7"/>
    <n v="1762.02"/>
    <x v="304"/>
    <x v="2"/>
    <x v="2"/>
    <x v="26"/>
    <x v="0"/>
    <x v="1"/>
  </r>
  <r>
    <s v="ORD1305"/>
    <d v="2024-01-03T00:00:00"/>
    <x v="70"/>
    <x v="5"/>
    <n v="5"/>
    <n v="1410.01"/>
    <x v="305"/>
    <x v="3"/>
    <x v="3"/>
    <x v="26"/>
    <x v="0"/>
    <x v="1"/>
  </r>
  <r>
    <s v="ORD1306"/>
    <d v="2024-11-27T00:00:00"/>
    <x v="96"/>
    <x v="1"/>
    <n v="8"/>
    <n v="185.74"/>
    <x v="306"/>
    <x v="5"/>
    <x v="5"/>
    <x v="45"/>
    <x v="0"/>
    <x v="8"/>
  </r>
  <r>
    <s v="ORD1307"/>
    <d v="2024-10-07T00:00:00"/>
    <x v="4"/>
    <x v="5"/>
    <n v="7"/>
    <n v="401.72"/>
    <x v="307"/>
    <x v="6"/>
    <x v="6"/>
    <x v="13"/>
    <x v="0"/>
    <x v="6"/>
  </r>
  <r>
    <s v="ORD1308"/>
    <d v="2024-04-20T00:00:00"/>
    <x v="97"/>
    <x v="1"/>
    <n v="3"/>
    <n v="207.96"/>
    <x v="308"/>
    <x v="8"/>
    <x v="8"/>
    <x v="46"/>
    <x v="0"/>
    <x v="11"/>
  </r>
  <r>
    <s v="ORD1309"/>
    <d v="2024-01-02T00:00:00"/>
    <x v="31"/>
    <x v="3"/>
    <n v="2"/>
    <n v="155.94"/>
    <x v="309"/>
    <x v="4"/>
    <x v="4"/>
    <x v="26"/>
    <x v="0"/>
    <x v="1"/>
  </r>
  <r>
    <s v="ORD1310"/>
    <d v="2024-08-20T00:00:00"/>
    <x v="78"/>
    <x v="6"/>
    <n v="4"/>
    <n v="597.87"/>
    <x v="310"/>
    <x v="3"/>
    <x v="3"/>
    <x v="31"/>
    <x v="0"/>
    <x v="3"/>
  </r>
  <r>
    <s v="ORD1311"/>
    <d v="2024-04-24T00:00:00"/>
    <x v="98"/>
    <x v="9"/>
    <n v="9"/>
    <n v="279.7"/>
    <x v="311"/>
    <x v="7"/>
    <x v="7"/>
    <x v="33"/>
    <x v="0"/>
    <x v="11"/>
  </r>
  <r>
    <s v="ORD1312"/>
    <d v="2024-10-19T00:00:00"/>
    <x v="55"/>
    <x v="8"/>
    <n v="9"/>
    <n v="1223.1400000000001"/>
    <x v="312"/>
    <x v="0"/>
    <x v="0"/>
    <x v="17"/>
    <x v="0"/>
    <x v="6"/>
  </r>
  <r>
    <s v="ORD1313"/>
    <d v="2024-02-15T00:00:00"/>
    <x v="57"/>
    <x v="2"/>
    <n v="4"/>
    <n v="653.07000000000005"/>
    <x v="313"/>
    <x v="6"/>
    <x v="6"/>
    <x v="25"/>
    <x v="0"/>
    <x v="9"/>
  </r>
  <r>
    <s v="ORD1314"/>
    <d v="2024-12-21T00:00:00"/>
    <x v="21"/>
    <x v="4"/>
    <n v="7"/>
    <n v="1923.19"/>
    <x v="314"/>
    <x v="2"/>
    <x v="2"/>
    <x v="6"/>
    <x v="0"/>
    <x v="5"/>
  </r>
  <r>
    <s v="ORD1315"/>
    <d v="2024-06-05T00:00:00"/>
    <x v="98"/>
    <x v="2"/>
    <n v="2"/>
    <n v="1903.54"/>
    <x v="315"/>
    <x v="6"/>
    <x v="6"/>
    <x v="12"/>
    <x v="0"/>
    <x v="4"/>
  </r>
  <r>
    <s v="ORD1316"/>
    <d v="2024-04-26T00:00:00"/>
    <x v="1"/>
    <x v="6"/>
    <n v="1"/>
    <n v="785.75"/>
    <x v="316"/>
    <x v="7"/>
    <x v="7"/>
    <x v="33"/>
    <x v="0"/>
    <x v="11"/>
  </r>
  <r>
    <s v="ORD1317"/>
    <d v="2024-05-01T00:00:00"/>
    <x v="36"/>
    <x v="1"/>
    <n v="3"/>
    <n v="145.03"/>
    <x v="317"/>
    <x v="10"/>
    <x v="10"/>
    <x v="48"/>
    <x v="0"/>
    <x v="2"/>
  </r>
  <r>
    <s v="ORD1318"/>
    <d v="2024-02-23T00:00:00"/>
    <x v="84"/>
    <x v="4"/>
    <n v="2"/>
    <n v="117.9"/>
    <x v="318"/>
    <x v="7"/>
    <x v="7"/>
    <x v="50"/>
    <x v="0"/>
    <x v="9"/>
  </r>
  <r>
    <s v="ORD1319"/>
    <d v="2024-12-11T00:00:00"/>
    <x v="22"/>
    <x v="1"/>
    <n v="9"/>
    <n v="1467.52"/>
    <x v="319"/>
    <x v="4"/>
    <x v="4"/>
    <x v="10"/>
    <x v="0"/>
    <x v="5"/>
  </r>
  <r>
    <s v="ORD1320"/>
    <d v="2024-07-11T00:00:00"/>
    <x v="93"/>
    <x v="3"/>
    <n v="7"/>
    <n v="1201.8599999999999"/>
    <x v="320"/>
    <x v="11"/>
    <x v="11"/>
    <x v="34"/>
    <x v="0"/>
    <x v="7"/>
  </r>
  <r>
    <s v="ORD1321"/>
    <d v="2025-01-12T00:00:00"/>
    <x v="11"/>
    <x v="0"/>
    <n v="5"/>
    <n v="767.63"/>
    <x v="321"/>
    <x v="5"/>
    <x v="5"/>
    <x v="16"/>
    <x v="1"/>
    <x v="1"/>
  </r>
  <r>
    <s v="ORD1322"/>
    <d v="2024-12-25T00:00:00"/>
    <x v="59"/>
    <x v="1"/>
    <n v="5"/>
    <n v="1786.28"/>
    <x v="322"/>
    <x v="5"/>
    <x v="5"/>
    <x v="23"/>
    <x v="0"/>
    <x v="5"/>
  </r>
  <r>
    <s v="ORD1323"/>
    <d v="2024-12-06T00:00:00"/>
    <x v="45"/>
    <x v="3"/>
    <n v="4"/>
    <n v="580.63"/>
    <x v="323"/>
    <x v="4"/>
    <x v="4"/>
    <x v="41"/>
    <x v="0"/>
    <x v="5"/>
  </r>
  <r>
    <s v="ORD1324"/>
    <d v="2024-12-18T00:00:00"/>
    <x v="10"/>
    <x v="4"/>
    <n v="1"/>
    <n v="354.83"/>
    <x v="324"/>
    <x v="6"/>
    <x v="6"/>
    <x v="6"/>
    <x v="0"/>
    <x v="5"/>
  </r>
  <r>
    <s v="ORD1325"/>
    <d v="2024-02-23T00:00:00"/>
    <x v="31"/>
    <x v="9"/>
    <n v="7"/>
    <n v="1714"/>
    <x v="325"/>
    <x v="1"/>
    <x v="1"/>
    <x v="50"/>
    <x v="0"/>
    <x v="9"/>
  </r>
  <r>
    <s v="ORD1326"/>
    <d v="2024-10-01T00:00:00"/>
    <x v="22"/>
    <x v="9"/>
    <n v="1"/>
    <n v="1956.65"/>
    <x v="326"/>
    <x v="0"/>
    <x v="0"/>
    <x v="44"/>
    <x v="0"/>
    <x v="6"/>
  </r>
  <r>
    <s v="ORD1327"/>
    <d v="2024-05-01T00:00:00"/>
    <x v="64"/>
    <x v="8"/>
    <n v="9"/>
    <n v="1731.93"/>
    <x v="327"/>
    <x v="7"/>
    <x v="7"/>
    <x v="48"/>
    <x v="0"/>
    <x v="2"/>
  </r>
  <r>
    <s v="ORD1328"/>
    <d v="2024-09-12T00:00:00"/>
    <x v="88"/>
    <x v="4"/>
    <n v="3"/>
    <n v="1318.86"/>
    <x v="328"/>
    <x v="2"/>
    <x v="2"/>
    <x v="0"/>
    <x v="0"/>
    <x v="0"/>
  </r>
  <r>
    <s v="ORD1329"/>
    <d v="2024-07-18T00:00:00"/>
    <x v="96"/>
    <x v="3"/>
    <n v="4"/>
    <n v="1672.74"/>
    <x v="329"/>
    <x v="11"/>
    <x v="11"/>
    <x v="11"/>
    <x v="0"/>
    <x v="7"/>
  </r>
  <r>
    <s v="ORD1330"/>
    <d v="2024-01-12T00:00:00"/>
    <x v="96"/>
    <x v="8"/>
    <n v="9"/>
    <n v="1983.91"/>
    <x v="330"/>
    <x v="10"/>
    <x v="10"/>
    <x v="22"/>
    <x v="0"/>
    <x v="1"/>
  </r>
  <r>
    <s v="ORD1331"/>
    <d v="2025-01-19T00:00:00"/>
    <x v="1"/>
    <x v="7"/>
    <n v="2"/>
    <n v="1779.4"/>
    <x v="331"/>
    <x v="11"/>
    <x v="11"/>
    <x v="32"/>
    <x v="1"/>
    <x v="1"/>
  </r>
  <r>
    <s v="ORD1332"/>
    <d v="2024-06-10T00:00:00"/>
    <x v="84"/>
    <x v="2"/>
    <n v="7"/>
    <n v="401.31"/>
    <x v="332"/>
    <x v="9"/>
    <x v="9"/>
    <x v="5"/>
    <x v="0"/>
    <x v="4"/>
  </r>
  <r>
    <s v="ORD1333"/>
    <d v="2024-09-19T00:00:00"/>
    <x v="34"/>
    <x v="3"/>
    <n v="1"/>
    <n v="1822.61"/>
    <x v="333"/>
    <x v="11"/>
    <x v="11"/>
    <x v="27"/>
    <x v="0"/>
    <x v="0"/>
  </r>
  <r>
    <s v="ORD1334"/>
    <d v="2024-11-16T00:00:00"/>
    <x v="46"/>
    <x v="3"/>
    <n v="3"/>
    <n v="505.89"/>
    <x v="334"/>
    <x v="8"/>
    <x v="8"/>
    <x v="15"/>
    <x v="0"/>
    <x v="8"/>
  </r>
  <r>
    <s v="ORD1335"/>
    <d v="2024-01-06T00:00:00"/>
    <x v="44"/>
    <x v="7"/>
    <n v="6"/>
    <n v="1528.13"/>
    <x v="335"/>
    <x v="8"/>
    <x v="8"/>
    <x v="26"/>
    <x v="0"/>
    <x v="1"/>
  </r>
  <r>
    <s v="ORD1336"/>
    <d v="2024-07-27T00:00:00"/>
    <x v="77"/>
    <x v="5"/>
    <n v="9"/>
    <n v="415.09"/>
    <x v="336"/>
    <x v="0"/>
    <x v="0"/>
    <x v="21"/>
    <x v="0"/>
    <x v="7"/>
  </r>
  <r>
    <s v="ORD1337"/>
    <d v="2024-10-10T00:00:00"/>
    <x v="89"/>
    <x v="4"/>
    <n v="6"/>
    <n v="583.78"/>
    <x v="337"/>
    <x v="3"/>
    <x v="3"/>
    <x v="13"/>
    <x v="0"/>
    <x v="6"/>
  </r>
  <r>
    <s v="ORD1338"/>
    <d v="2024-11-17T00:00:00"/>
    <x v="1"/>
    <x v="6"/>
    <n v="5"/>
    <n v="458.63"/>
    <x v="338"/>
    <x v="5"/>
    <x v="5"/>
    <x v="36"/>
    <x v="0"/>
    <x v="8"/>
  </r>
  <r>
    <s v="ORD1339"/>
    <d v="2024-03-22T00:00:00"/>
    <x v="77"/>
    <x v="2"/>
    <n v="2"/>
    <n v="1037.1400000000001"/>
    <x v="339"/>
    <x v="1"/>
    <x v="1"/>
    <x v="47"/>
    <x v="0"/>
    <x v="10"/>
  </r>
  <r>
    <s v="ORD1340"/>
    <d v="2024-02-27T00:00:00"/>
    <x v="19"/>
    <x v="4"/>
    <n v="1"/>
    <n v="1525.24"/>
    <x v="340"/>
    <x v="0"/>
    <x v="0"/>
    <x v="19"/>
    <x v="0"/>
    <x v="9"/>
  </r>
  <r>
    <s v="ORD1341"/>
    <d v="2024-11-02T00:00:00"/>
    <x v="80"/>
    <x v="0"/>
    <n v="2"/>
    <n v="1004.85"/>
    <x v="341"/>
    <x v="11"/>
    <x v="11"/>
    <x v="8"/>
    <x v="0"/>
    <x v="8"/>
  </r>
  <r>
    <s v="ORD1342"/>
    <d v="2024-04-10T00:00:00"/>
    <x v="88"/>
    <x v="7"/>
    <n v="7"/>
    <n v="922.41"/>
    <x v="342"/>
    <x v="3"/>
    <x v="3"/>
    <x v="52"/>
    <x v="0"/>
    <x v="11"/>
  </r>
  <r>
    <s v="ORD1343"/>
    <d v="2025-01-22T00:00:00"/>
    <x v="70"/>
    <x v="8"/>
    <n v="3"/>
    <n v="410.25"/>
    <x v="343"/>
    <x v="3"/>
    <x v="3"/>
    <x v="32"/>
    <x v="1"/>
    <x v="1"/>
  </r>
  <r>
    <s v="ORD1344"/>
    <d v="2024-12-05T00:00:00"/>
    <x v="72"/>
    <x v="9"/>
    <n v="4"/>
    <n v="680.64"/>
    <x v="344"/>
    <x v="6"/>
    <x v="6"/>
    <x v="41"/>
    <x v="0"/>
    <x v="5"/>
  </r>
  <r>
    <s v="ORD1345"/>
    <d v="2024-04-05T00:00:00"/>
    <x v="26"/>
    <x v="4"/>
    <n v="3"/>
    <n v="402.15"/>
    <x v="345"/>
    <x v="1"/>
    <x v="1"/>
    <x v="38"/>
    <x v="0"/>
    <x v="11"/>
  </r>
  <r>
    <s v="ORD1346"/>
    <d v="2024-05-14T00:00:00"/>
    <x v="99"/>
    <x v="6"/>
    <n v="8"/>
    <n v="870.87"/>
    <x v="346"/>
    <x v="1"/>
    <x v="1"/>
    <x v="42"/>
    <x v="0"/>
    <x v="2"/>
  </r>
  <r>
    <s v="ORD1347"/>
    <d v="2024-08-11T00:00:00"/>
    <x v="88"/>
    <x v="1"/>
    <n v="7"/>
    <n v="231.82"/>
    <x v="347"/>
    <x v="6"/>
    <x v="6"/>
    <x v="14"/>
    <x v="0"/>
    <x v="3"/>
  </r>
  <r>
    <s v="ORD1348"/>
    <d v="2024-03-14T00:00:00"/>
    <x v="60"/>
    <x v="9"/>
    <n v="4"/>
    <n v="977.97"/>
    <x v="348"/>
    <x v="4"/>
    <x v="4"/>
    <x v="30"/>
    <x v="0"/>
    <x v="10"/>
  </r>
  <r>
    <s v="ORD1349"/>
    <d v="2025-01-09T00:00:00"/>
    <x v="29"/>
    <x v="2"/>
    <n v="5"/>
    <n v="1631.65"/>
    <x v="349"/>
    <x v="11"/>
    <x v="11"/>
    <x v="22"/>
    <x v="1"/>
    <x v="1"/>
  </r>
  <r>
    <s v="ORD1350"/>
    <d v="2024-01-08T00:00:00"/>
    <x v="89"/>
    <x v="1"/>
    <n v="4"/>
    <n v="148.65"/>
    <x v="350"/>
    <x v="3"/>
    <x v="3"/>
    <x v="22"/>
    <x v="0"/>
    <x v="1"/>
  </r>
  <r>
    <s v="ORD1351"/>
    <d v="2024-08-15T00:00:00"/>
    <x v="70"/>
    <x v="2"/>
    <n v="1"/>
    <n v="1781.41"/>
    <x v="351"/>
    <x v="7"/>
    <x v="7"/>
    <x v="14"/>
    <x v="0"/>
    <x v="3"/>
  </r>
  <r>
    <s v="ORD1352"/>
    <d v="2025-01-17T00:00:00"/>
    <x v="67"/>
    <x v="1"/>
    <n v="3"/>
    <n v="1213.8800000000001"/>
    <x v="352"/>
    <x v="10"/>
    <x v="10"/>
    <x v="16"/>
    <x v="1"/>
    <x v="1"/>
  </r>
  <r>
    <s v="ORD1353"/>
    <d v="2024-08-09T00:00:00"/>
    <x v="10"/>
    <x v="6"/>
    <n v="2"/>
    <n v="75.13"/>
    <x v="353"/>
    <x v="3"/>
    <x v="3"/>
    <x v="40"/>
    <x v="0"/>
    <x v="3"/>
  </r>
  <r>
    <s v="ORD1354"/>
    <d v="2024-01-15T00:00:00"/>
    <x v="93"/>
    <x v="7"/>
    <n v="3"/>
    <n v="1739.36"/>
    <x v="354"/>
    <x v="7"/>
    <x v="7"/>
    <x v="16"/>
    <x v="0"/>
    <x v="1"/>
  </r>
  <r>
    <s v="ORD1355"/>
    <d v="2024-04-04T00:00:00"/>
    <x v="49"/>
    <x v="9"/>
    <n v="1"/>
    <n v="1757.4"/>
    <x v="355"/>
    <x v="5"/>
    <x v="5"/>
    <x v="38"/>
    <x v="0"/>
    <x v="11"/>
  </r>
  <r>
    <s v="ORD1356"/>
    <d v="2024-03-27T00:00:00"/>
    <x v="37"/>
    <x v="6"/>
    <n v="6"/>
    <n v="397.04"/>
    <x v="356"/>
    <x v="4"/>
    <x v="4"/>
    <x v="37"/>
    <x v="0"/>
    <x v="10"/>
  </r>
  <r>
    <s v="ORD1357"/>
    <d v="2024-02-12T00:00:00"/>
    <x v="16"/>
    <x v="8"/>
    <n v="1"/>
    <n v="319.56"/>
    <x v="357"/>
    <x v="10"/>
    <x v="10"/>
    <x v="25"/>
    <x v="0"/>
    <x v="9"/>
  </r>
  <r>
    <s v="ORD1358"/>
    <d v="2024-09-08T00:00:00"/>
    <x v="34"/>
    <x v="1"/>
    <n v="1"/>
    <n v="1433.64"/>
    <x v="358"/>
    <x v="2"/>
    <x v="2"/>
    <x v="0"/>
    <x v="0"/>
    <x v="0"/>
  </r>
  <r>
    <s v="ORD1359"/>
    <d v="2024-11-23T00:00:00"/>
    <x v="60"/>
    <x v="2"/>
    <n v="8"/>
    <n v="1878.04"/>
    <x v="359"/>
    <x v="5"/>
    <x v="5"/>
    <x v="36"/>
    <x v="0"/>
    <x v="8"/>
  </r>
  <r>
    <s v="ORD1360"/>
    <d v="2024-07-13T00:00:00"/>
    <x v="99"/>
    <x v="3"/>
    <n v="8"/>
    <n v="877.85"/>
    <x v="360"/>
    <x v="4"/>
    <x v="4"/>
    <x v="34"/>
    <x v="0"/>
    <x v="7"/>
  </r>
  <r>
    <s v="ORD1361"/>
    <d v="2024-06-11T00:00:00"/>
    <x v="13"/>
    <x v="2"/>
    <n v="6"/>
    <n v="1273"/>
    <x v="361"/>
    <x v="8"/>
    <x v="8"/>
    <x v="5"/>
    <x v="0"/>
    <x v="4"/>
  </r>
  <r>
    <s v="ORD1362"/>
    <d v="2024-11-14T00:00:00"/>
    <x v="34"/>
    <x v="7"/>
    <n v="2"/>
    <n v="1516.06"/>
    <x v="362"/>
    <x v="7"/>
    <x v="7"/>
    <x v="15"/>
    <x v="0"/>
    <x v="8"/>
  </r>
  <r>
    <s v="ORD1363"/>
    <d v="2024-01-28T00:00:00"/>
    <x v="26"/>
    <x v="2"/>
    <n v="8"/>
    <n v="376.46"/>
    <x v="363"/>
    <x v="3"/>
    <x v="3"/>
    <x v="1"/>
    <x v="0"/>
    <x v="1"/>
  </r>
  <r>
    <s v="ORD1364"/>
    <d v="2024-04-05T00:00:00"/>
    <x v="97"/>
    <x v="3"/>
    <n v="7"/>
    <n v="1538.3"/>
    <x v="364"/>
    <x v="10"/>
    <x v="10"/>
    <x v="38"/>
    <x v="0"/>
    <x v="11"/>
  </r>
  <r>
    <s v="ORD1365"/>
    <d v="2024-09-11T00:00:00"/>
    <x v="67"/>
    <x v="3"/>
    <n v="1"/>
    <n v="1596.41"/>
    <x v="365"/>
    <x v="4"/>
    <x v="4"/>
    <x v="0"/>
    <x v="0"/>
    <x v="0"/>
  </r>
  <r>
    <s v="ORD1366"/>
    <d v="2024-07-07T00:00:00"/>
    <x v="71"/>
    <x v="9"/>
    <n v="7"/>
    <n v="480.74"/>
    <x v="366"/>
    <x v="2"/>
    <x v="2"/>
    <x v="34"/>
    <x v="0"/>
    <x v="7"/>
  </r>
  <r>
    <s v="ORD1367"/>
    <d v="2024-04-17T00:00:00"/>
    <x v="32"/>
    <x v="0"/>
    <n v="2"/>
    <n v="1148.6199999999999"/>
    <x v="367"/>
    <x v="10"/>
    <x v="10"/>
    <x v="46"/>
    <x v="0"/>
    <x v="11"/>
  </r>
  <r>
    <s v="ORD1368"/>
    <d v="2024-09-01T00:00:00"/>
    <x v="60"/>
    <x v="4"/>
    <n v="4"/>
    <n v="1874.97"/>
    <x v="368"/>
    <x v="6"/>
    <x v="6"/>
    <x v="29"/>
    <x v="0"/>
    <x v="0"/>
  </r>
  <r>
    <s v="ORD1369"/>
    <d v="2024-03-04T00:00:00"/>
    <x v="50"/>
    <x v="3"/>
    <n v="8"/>
    <n v="1752.19"/>
    <x v="369"/>
    <x v="2"/>
    <x v="2"/>
    <x v="49"/>
    <x v="0"/>
    <x v="10"/>
  </r>
  <r>
    <s v="ORD1370"/>
    <d v="2024-09-03T00:00:00"/>
    <x v="3"/>
    <x v="6"/>
    <n v="3"/>
    <n v="1436.53"/>
    <x v="370"/>
    <x v="11"/>
    <x v="11"/>
    <x v="29"/>
    <x v="0"/>
    <x v="0"/>
  </r>
  <r>
    <s v="ORD1371"/>
    <d v="2024-11-01T00:00:00"/>
    <x v="69"/>
    <x v="9"/>
    <n v="8"/>
    <n v="934.9"/>
    <x v="371"/>
    <x v="2"/>
    <x v="2"/>
    <x v="8"/>
    <x v="0"/>
    <x v="8"/>
  </r>
  <r>
    <s v="ORD1372"/>
    <d v="2024-08-11T00:00:00"/>
    <x v="63"/>
    <x v="9"/>
    <n v="9"/>
    <n v="1323.32"/>
    <x v="372"/>
    <x v="11"/>
    <x v="11"/>
    <x v="14"/>
    <x v="0"/>
    <x v="3"/>
  </r>
  <r>
    <s v="ORD1373"/>
    <d v="2024-02-04T00:00:00"/>
    <x v="28"/>
    <x v="2"/>
    <n v="5"/>
    <n v="1277.78"/>
    <x v="373"/>
    <x v="11"/>
    <x v="11"/>
    <x v="18"/>
    <x v="0"/>
    <x v="9"/>
  </r>
  <r>
    <s v="ORD1374"/>
    <d v="2024-02-10T00:00:00"/>
    <x v="57"/>
    <x v="3"/>
    <n v="4"/>
    <n v="177.04"/>
    <x v="374"/>
    <x v="8"/>
    <x v="8"/>
    <x v="18"/>
    <x v="0"/>
    <x v="9"/>
  </r>
  <r>
    <s v="ORD1375"/>
    <d v="2024-11-19T00:00:00"/>
    <x v="63"/>
    <x v="7"/>
    <n v="3"/>
    <n v="934.87"/>
    <x v="375"/>
    <x v="4"/>
    <x v="4"/>
    <x v="36"/>
    <x v="0"/>
    <x v="8"/>
  </r>
  <r>
    <s v="ORD1376"/>
    <d v="2024-02-26T00:00:00"/>
    <x v="35"/>
    <x v="5"/>
    <n v="9"/>
    <n v="1504.6"/>
    <x v="376"/>
    <x v="7"/>
    <x v="7"/>
    <x v="19"/>
    <x v="0"/>
    <x v="9"/>
  </r>
  <r>
    <s v="ORD1377"/>
    <d v="2024-09-08T00:00:00"/>
    <x v="64"/>
    <x v="9"/>
    <n v="9"/>
    <n v="1606.03"/>
    <x v="377"/>
    <x v="2"/>
    <x v="2"/>
    <x v="0"/>
    <x v="0"/>
    <x v="0"/>
  </r>
  <r>
    <s v="ORD1378"/>
    <d v="2024-09-08T00:00:00"/>
    <x v="40"/>
    <x v="9"/>
    <n v="2"/>
    <n v="717.85"/>
    <x v="378"/>
    <x v="6"/>
    <x v="6"/>
    <x v="0"/>
    <x v="0"/>
    <x v="0"/>
  </r>
  <r>
    <s v="ORD1379"/>
    <d v="2024-05-17T00:00:00"/>
    <x v="80"/>
    <x v="2"/>
    <n v="5"/>
    <n v="840.74"/>
    <x v="379"/>
    <x v="7"/>
    <x v="7"/>
    <x v="42"/>
    <x v="0"/>
    <x v="2"/>
  </r>
  <r>
    <s v="ORD1380"/>
    <d v="2025-01-31T00:00:00"/>
    <x v="26"/>
    <x v="0"/>
    <n v="3"/>
    <n v="311.86"/>
    <x v="380"/>
    <x v="5"/>
    <x v="5"/>
    <x v="1"/>
    <x v="1"/>
    <x v="1"/>
  </r>
  <r>
    <s v="ORD1381"/>
    <d v="2024-04-29T00:00:00"/>
    <x v="91"/>
    <x v="2"/>
    <n v="7"/>
    <n v="1925.64"/>
    <x v="381"/>
    <x v="3"/>
    <x v="3"/>
    <x v="48"/>
    <x v="0"/>
    <x v="11"/>
  </r>
  <r>
    <s v="ORD1382"/>
    <d v="2024-04-23T00:00:00"/>
    <x v="9"/>
    <x v="8"/>
    <n v="1"/>
    <n v="956.31"/>
    <x v="382"/>
    <x v="0"/>
    <x v="0"/>
    <x v="33"/>
    <x v="0"/>
    <x v="11"/>
  </r>
  <r>
    <s v="ORD1383"/>
    <d v="2024-03-07T00:00:00"/>
    <x v="96"/>
    <x v="3"/>
    <n v="2"/>
    <n v="1527.37"/>
    <x v="383"/>
    <x v="7"/>
    <x v="7"/>
    <x v="49"/>
    <x v="0"/>
    <x v="10"/>
  </r>
  <r>
    <s v="ORD1384"/>
    <d v="2024-07-15T00:00:00"/>
    <x v="62"/>
    <x v="9"/>
    <n v="3"/>
    <n v="713.01"/>
    <x v="384"/>
    <x v="2"/>
    <x v="2"/>
    <x v="11"/>
    <x v="0"/>
    <x v="7"/>
  </r>
  <r>
    <s v="ORD1385"/>
    <d v="2024-12-25T00:00:00"/>
    <x v="89"/>
    <x v="0"/>
    <n v="4"/>
    <n v="1366.97"/>
    <x v="385"/>
    <x v="6"/>
    <x v="6"/>
    <x v="23"/>
    <x v="0"/>
    <x v="5"/>
  </r>
  <r>
    <s v="ORD1386"/>
    <d v="2024-07-03T00:00:00"/>
    <x v="18"/>
    <x v="9"/>
    <n v="7"/>
    <n v="141.74"/>
    <x v="386"/>
    <x v="11"/>
    <x v="11"/>
    <x v="28"/>
    <x v="0"/>
    <x v="7"/>
  </r>
  <r>
    <s v="ORD1387"/>
    <d v="2024-08-05T00:00:00"/>
    <x v="67"/>
    <x v="5"/>
    <n v="8"/>
    <n v="1309.92"/>
    <x v="387"/>
    <x v="4"/>
    <x v="4"/>
    <x v="40"/>
    <x v="0"/>
    <x v="3"/>
  </r>
  <r>
    <s v="ORD1388"/>
    <d v="2024-09-21T00:00:00"/>
    <x v="64"/>
    <x v="3"/>
    <n v="3"/>
    <n v="199.39"/>
    <x v="388"/>
    <x v="3"/>
    <x v="3"/>
    <x v="27"/>
    <x v="0"/>
    <x v="0"/>
  </r>
  <r>
    <s v="ORD1389"/>
    <d v="2024-10-19T00:00:00"/>
    <x v="22"/>
    <x v="1"/>
    <n v="7"/>
    <n v="1083.3599999999999"/>
    <x v="389"/>
    <x v="7"/>
    <x v="7"/>
    <x v="17"/>
    <x v="0"/>
    <x v="6"/>
  </r>
  <r>
    <s v="ORD1390"/>
    <d v="2024-05-15T00:00:00"/>
    <x v="72"/>
    <x v="9"/>
    <n v="5"/>
    <n v="222.97"/>
    <x v="390"/>
    <x v="7"/>
    <x v="7"/>
    <x v="42"/>
    <x v="0"/>
    <x v="2"/>
  </r>
  <r>
    <s v="ORD1391"/>
    <d v="2024-06-19T00:00:00"/>
    <x v="18"/>
    <x v="8"/>
    <n v="6"/>
    <n v="1417.85"/>
    <x v="391"/>
    <x v="6"/>
    <x v="6"/>
    <x v="24"/>
    <x v="0"/>
    <x v="4"/>
  </r>
  <r>
    <s v="ORD1392"/>
    <d v="2024-10-25T00:00:00"/>
    <x v="99"/>
    <x v="8"/>
    <n v="2"/>
    <n v="1495.2"/>
    <x v="392"/>
    <x v="6"/>
    <x v="6"/>
    <x v="20"/>
    <x v="0"/>
    <x v="6"/>
  </r>
  <r>
    <s v="ORD1393"/>
    <d v="2024-03-09T00:00:00"/>
    <x v="73"/>
    <x v="6"/>
    <n v="9"/>
    <n v="664.44"/>
    <x v="393"/>
    <x v="5"/>
    <x v="5"/>
    <x v="49"/>
    <x v="0"/>
    <x v="10"/>
  </r>
  <r>
    <s v="ORD1394"/>
    <d v="2024-04-19T00:00:00"/>
    <x v="6"/>
    <x v="6"/>
    <n v="8"/>
    <n v="762.81"/>
    <x v="394"/>
    <x v="7"/>
    <x v="7"/>
    <x v="46"/>
    <x v="0"/>
    <x v="11"/>
  </r>
  <r>
    <s v="ORD1395"/>
    <d v="2024-11-11T00:00:00"/>
    <x v="12"/>
    <x v="3"/>
    <n v="7"/>
    <n v="1153.8599999999999"/>
    <x v="395"/>
    <x v="10"/>
    <x v="10"/>
    <x v="15"/>
    <x v="0"/>
    <x v="8"/>
  </r>
  <r>
    <s v="ORD1396"/>
    <d v="2024-10-01T00:00:00"/>
    <x v="77"/>
    <x v="1"/>
    <n v="7"/>
    <n v="1965.58"/>
    <x v="396"/>
    <x v="8"/>
    <x v="8"/>
    <x v="44"/>
    <x v="0"/>
    <x v="6"/>
  </r>
  <r>
    <s v="ORD1397"/>
    <d v="2024-10-13T00:00:00"/>
    <x v="58"/>
    <x v="6"/>
    <n v="4"/>
    <n v="485.68"/>
    <x v="397"/>
    <x v="7"/>
    <x v="7"/>
    <x v="17"/>
    <x v="0"/>
    <x v="6"/>
  </r>
  <r>
    <s v="ORD1398"/>
    <d v="2024-02-07T00:00:00"/>
    <x v="62"/>
    <x v="6"/>
    <n v="5"/>
    <n v="1521.64"/>
    <x v="398"/>
    <x v="5"/>
    <x v="5"/>
    <x v="18"/>
    <x v="0"/>
    <x v="9"/>
  </r>
  <r>
    <s v="ORD1399"/>
    <d v="2024-02-01T00:00:00"/>
    <x v="45"/>
    <x v="5"/>
    <n v="5"/>
    <n v="1877.11"/>
    <x v="399"/>
    <x v="3"/>
    <x v="3"/>
    <x v="1"/>
    <x v="0"/>
    <x v="9"/>
  </r>
  <r>
    <s v="ORD1400"/>
    <d v="2024-08-24T00:00:00"/>
    <x v="13"/>
    <x v="7"/>
    <n v="8"/>
    <n v="1446.63"/>
    <x v="400"/>
    <x v="0"/>
    <x v="0"/>
    <x v="31"/>
    <x v="0"/>
    <x v="3"/>
  </r>
  <r>
    <s v="ORD1401"/>
    <d v="2024-12-31T00:00:00"/>
    <x v="73"/>
    <x v="8"/>
    <n v="4"/>
    <n v="1736.33"/>
    <x v="401"/>
    <x v="3"/>
    <x v="3"/>
    <x v="9"/>
    <x v="0"/>
    <x v="5"/>
  </r>
  <r>
    <s v="ORD1402"/>
    <d v="2024-03-10T00:00:00"/>
    <x v="35"/>
    <x v="7"/>
    <n v="9"/>
    <n v="1351.38"/>
    <x v="402"/>
    <x v="4"/>
    <x v="4"/>
    <x v="30"/>
    <x v="0"/>
    <x v="10"/>
  </r>
  <r>
    <s v="ORD1403"/>
    <d v="2024-01-23T00:00:00"/>
    <x v="13"/>
    <x v="6"/>
    <n v="5"/>
    <n v="1120.93"/>
    <x v="403"/>
    <x v="0"/>
    <x v="0"/>
    <x v="32"/>
    <x v="0"/>
    <x v="1"/>
  </r>
  <r>
    <s v="ORD1404"/>
    <d v="2024-01-27T00:00:00"/>
    <x v="60"/>
    <x v="6"/>
    <n v="7"/>
    <n v="1413.01"/>
    <x v="404"/>
    <x v="0"/>
    <x v="0"/>
    <x v="32"/>
    <x v="0"/>
    <x v="1"/>
  </r>
  <r>
    <s v="ORD1405"/>
    <d v="2024-03-04T00:00:00"/>
    <x v="96"/>
    <x v="7"/>
    <n v="5"/>
    <n v="415.86"/>
    <x v="405"/>
    <x v="0"/>
    <x v="0"/>
    <x v="49"/>
    <x v="0"/>
    <x v="10"/>
  </r>
  <r>
    <s v="ORD1406"/>
    <d v="2024-06-30T00:00:00"/>
    <x v="66"/>
    <x v="6"/>
    <n v="8"/>
    <n v="322.3"/>
    <x v="406"/>
    <x v="3"/>
    <x v="3"/>
    <x v="28"/>
    <x v="0"/>
    <x v="4"/>
  </r>
  <r>
    <s v="ORD1407"/>
    <d v="2024-08-29T00:00:00"/>
    <x v="3"/>
    <x v="5"/>
    <n v="4"/>
    <n v="1672.07"/>
    <x v="407"/>
    <x v="4"/>
    <x v="4"/>
    <x v="3"/>
    <x v="0"/>
    <x v="3"/>
  </r>
  <r>
    <s v="ORD1408"/>
    <d v="2024-07-14T00:00:00"/>
    <x v="10"/>
    <x v="1"/>
    <n v="3"/>
    <n v="942.6"/>
    <x v="408"/>
    <x v="1"/>
    <x v="1"/>
    <x v="11"/>
    <x v="0"/>
    <x v="7"/>
  </r>
  <r>
    <s v="ORD1409"/>
    <d v="2024-05-31T00:00:00"/>
    <x v="17"/>
    <x v="8"/>
    <n v="5"/>
    <n v="1027.06"/>
    <x v="409"/>
    <x v="9"/>
    <x v="9"/>
    <x v="4"/>
    <x v="0"/>
    <x v="2"/>
  </r>
  <r>
    <s v="ORD1410"/>
    <d v="2024-09-29T00:00:00"/>
    <x v="10"/>
    <x v="0"/>
    <n v="6"/>
    <n v="916.97"/>
    <x v="410"/>
    <x v="8"/>
    <x v="8"/>
    <x v="44"/>
    <x v="0"/>
    <x v="0"/>
  </r>
  <r>
    <s v="ORD1411"/>
    <d v="2024-01-19T00:00:00"/>
    <x v="15"/>
    <x v="3"/>
    <n v="5"/>
    <n v="697.63"/>
    <x v="411"/>
    <x v="9"/>
    <x v="9"/>
    <x v="16"/>
    <x v="0"/>
    <x v="1"/>
  </r>
  <r>
    <s v="ORD1412"/>
    <d v="2024-02-22T00:00:00"/>
    <x v="93"/>
    <x v="0"/>
    <n v="6"/>
    <n v="1294.24"/>
    <x v="412"/>
    <x v="5"/>
    <x v="5"/>
    <x v="50"/>
    <x v="0"/>
    <x v="9"/>
  </r>
  <r>
    <s v="ORD1413"/>
    <d v="2024-12-09T00:00:00"/>
    <x v="72"/>
    <x v="8"/>
    <n v="9"/>
    <n v="201.5"/>
    <x v="413"/>
    <x v="2"/>
    <x v="2"/>
    <x v="10"/>
    <x v="0"/>
    <x v="5"/>
  </r>
  <r>
    <s v="ORD1414"/>
    <d v="2024-04-01T00:00:00"/>
    <x v="27"/>
    <x v="6"/>
    <n v="3"/>
    <n v="464.1"/>
    <x v="414"/>
    <x v="0"/>
    <x v="0"/>
    <x v="38"/>
    <x v="0"/>
    <x v="11"/>
  </r>
  <r>
    <s v="ORD1415"/>
    <d v="2024-06-09T00:00:00"/>
    <x v="40"/>
    <x v="0"/>
    <n v="9"/>
    <n v="1687.09"/>
    <x v="415"/>
    <x v="2"/>
    <x v="2"/>
    <x v="5"/>
    <x v="0"/>
    <x v="4"/>
  </r>
  <r>
    <s v="ORD1416"/>
    <d v="2024-11-15T00:00:00"/>
    <x v="71"/>
    <x v="7"/>
    <n v="1"/>
    <n v="1375.85"/>
    <x v="416"/>
    <x v="11"/>
    <x v="11"/>
    <x v="15"/>
    <x v="0"/>
    <x v="8"/>
  </r>
  <r>
    <s v="ORD1417"/>
    <d v="2024-03-11T00:00:00"/>
    <x v="37"/>
    <x v="3"/>
    <n v="9"/>
    <n v="957.09"/>
    <x v="417"/>
    <x v="8"/>
    <x v="8"/>
    <x v="30"/>
    <x v="0"/>
    <x v="10"/>
  </r>
  <r>
    <s v="ORD1418"/>
    <d v="2024-11-20T00:00:00"/>
    <x v="88"/>
    <x v="0"/>
    <n v="1"/>
    <n v="831.87"/>
    <x v="418"/>
    <x v="1"/>
    <x v="1"/>
    <x v="36"/>
    <x v="0"/>
    <x v="8"/>
  </r>
  <r>
    <s v="ORD1419"/>
    <d v="2025-01-27T00:00:00"/>
    <x v="38"/>
    <x v="1"/>
    <n v="4"/>
    <n v="286.77999999999997"/>
    <x v="419"/>
    <x v="2"/>
    <x v="2"/>
    <x v="1"/>
    <x v="1"/>
    <x v="1"/>
  </r>
  <r>
    <s v="ORD1420"/>
    <d v="2024-11-15T00:00:00"/>
    <x v="14"/>
    <x v="0"/>
    <n v="3"/>
    <n v="1322.42"/>
    <x v="420"/>
    <x v="5"/>
    <x v="5"/>
    <x v="15"/>
    <x v="0"/>
    <x v="8"/>
  </r>
  <r>
    <s v="ORD1421"/>
    <d v="2024-05-13T00:00:00"/>
    <x v="88"/>
    <x v="3"/>
    <n v="7"/>
    <n v="863.54"/>
    <x v="421"/>
    <x v="1"/>
    <x v="1"/>
    <x v="42"/>
    <x v="0"/>
    <x v="2"/>
  </r>
  <r>
    <s v="ORD1422"/>
    <d v="2024-08-30T00:00:00"/>
    <x v="49"/>
    <x v="6"/>
    <n v="8"/>
    <n v="435.92"/>
    <x v="422"/>
    <x v="7"/>
    <x v="7"/>
    <x v="3"/>
    <x v="0"/>
    <x v="3"/>
  </r>
  <r>
    <s v="ORD1423"/>
    <d v="2024-04-01T00:00:00"/>
    <x v="29"/>
    <x v="6"/>
    <n v="2"/>
    <n v="210.92"/>
    <x v="423"/>
    <x v="2"/>
    <x v="2"/>
    <x v="38"/>
    <x v="0"/>
    <x v="11"/>
  </r>
  <r>
    <s v="ORD1424"/>
    <d v="2024-12-09T00:00:00"/>
    <x v="28"/>
    <x v="9"/>
    <n v="3"/>
    <n v="1823.12"/>
    <x v="424"/>
    <x v="6"/>
    <x v="6"/>
    <x v="10"/>
    <x v="0"/>
    <x v="5"/>
  </r>
  <r>
    <s v="ORD1425"/>
    <d v="2024-06-12T00:00:00"/>
    <x v="78"/>
    <x v="6"/>
    <n v="3"/>
    <n v="607.28"/>
    <x v="425"/>
    <x v="3"/>
    <x v="3"/>
    <x v="5"/>
    <x v="0"/>
    <x v="4"/>
  </r>
  <r>
    <s v="ORD1426"/>
    <d v="2024-09-04T00:00:00"/>
    <x v="57"/>
    <x v="9"/>
    <n v="6"/>
    <n v="1074.76"/>
    <x v="426"/>
    <x v="7"/>
    <x v="7"/>
    <x v="29"/>
    <x v="0"/>
    <x v="0"/>
  </r>
  <r>
    <s v="ORD1427"/>
    <d v="2024-07-03T00:00:00"/>
    <x v="80"/>
    <x v="6"/>
    <n v="3"/>
    <n v="1539.68"/>
    <x v="427"/>
    <x v="1"/>
    <x v="1"/>
    <x v="28"/>
    <x v="0"/>
    <x v="7"/>
  </r>
  <r>
    <s v="ORD1428"/>
    <d v="2024-06-09T00:00:00"/>
    <x v="11"/>
    <x v="8"/>
    <n v="2"/>
    <n v="1511.18"/>
    <x v="428"/>
    <x v="1"/>
    <x v="1"/>
    <x v="5"/>
    <x v="0"/>
    <x v="4"/>
  </r>
  <r>
    <s v="ORD1429"/>
    <d v="2024-03-24T00:00:00"/>
    <x v="56"/>
    <x v="6"/>
    <n v="7"/>
    <n v="501.37"/>
    <x v="429"/>
    <x v="7"/>
    <x v="7"/>
    <x v="37"/>
    <x v="0"/>
    <x v="10"/>
  </r>
  <r>
    <s v="ORD1430"/>
    <d v="2024-10-12T00:00:00"/>
    <x v="55"/>
    <x v="2"/>
    <n v="2"/>
    <n v="95.31"/>
    <x v="430"/>
    <x v="11"/>
    <x v="11"/>
    <x v="13"/>
    <x v="0"/>
    <x v="6"/>
  </r>
  <r>
    <s v="ORD1431"/>
    <d v="2024-05-02T00:00:00"/>
    <x v="53"/>
    <x v="9"/>
    <n v="7"/>
    <n v="1844.81"/>
    <x v="431"/>
    <x v="6"/>
    <x v="6"/>
    <x v="48"/>
    <x v="0"/>
    <x v="2"/>
  </r>
  <r>
    <s v="ORD1432"/>
    <d v="2024-06-11T00:00:00"/>
    <x v="44"/>
    <x v="8"/>
    <n v="5"/>
    <n v="1313.82"/>
    <x v="432"/>
    <x v="11"/>
    <x v="11"/>
    <x v="5"/>
    <x v="0"/>
    <x v="4"/>
  </r>
  <r>
    <s v="ORD1433"/>
    <d v="2024-03-15T00:00:00"/>
    <x v="77"/>
    <x v="7"/>
    <n v="5"/>
    <n v="1423.01"/>
    <x v="433"/>
    <x v="9"/>
    <x v="9"/>
    <x v="30"/>
    <x v="0"/>
    <x v="10"/>
  </r>
  <r>
    <s v="ORD1434"/>
    <d v="2024-05-11T00:00:00"/>
    <x v="50"/>
    <x v="1"/>
    <n v="2"/>
    <n v="1141.92"/>
    <x v="434"/>
    <x v="1"/>
    <x v="1"/>
    <x v="7"/>
    <x v="0"/>
    <x v="2"/>
  </r>
  <r>
    <s v="ORD1435"/>
    <d v="2024-01-20T00:00:00"/>
    <x v="2"/>
    <x v="1"/>
    <n v="6"/>
    <n v="213.52"/>
    <x v="435"/>
    <x v="1"/>
    <x v="1"/>
    <x v="16"/>
    <x v="0"/>
    <x v="1"/>
  </r>
  <r>
    <s v="ORD1436"/>
    <d v="2025-01-12T00:00:00"/>
    <x v="56"/>
    <x v="6"/>
    <n v="4"/>
    <n v="626.85"/>
    <x v="436"/>
    <x v="10"/>
    <x v="10"/>
    <x v="16"/>
    <x v="1"/>
    <x v="1"/>
  </r>
  <r>
    <s v="ORD1437"/>
    <d v="2024-03-22T00:00:00"/>
    <x v="57"/>
    <x v="5"/>
    <n v="2"/>
    <n v="383.4"/>
    <x v="437"/>
    <x v="1"/>
    <x v="1"/>
    <x v="47"/>
    <x v="0"/>
    <x v="10"/>
  </r>
  <r>
    <s v="ORD1438"/>
    <d v="2024-06-14T00:00:00"/>
    <x v="87"/>
    <x v="7"/>
    <n v="8"/>
    <n v="514.79"/>
    <x v="438"/>
    <x v="5"/>
    <x v="5"/>
    <x v="5"/>
    <x v="0"/>
    <x v="4"/>
  </r>
  <r>
    <s v="ORD1439"/>
    <d v="2024-02-26T00:00:00"/>
    <x v="5"/>
    <x v="5"/>
    <n v="9"/>
    <n v="1513.83"/>
    <x v="439"/>
    <x v="1"/>
    <x v="1"/>
    <x v="19"/>
    <x v="0"/>
    <x v="9"/>
  </r>
  <r>
    <s v="ORD1440"/>
    <d v="2024-11-08T00:00:00"/>
    <x v="72"/>
    <x v="7"/>
    <n v="7"/>
    <n v="833.91"/>
    <x v="440"/>
    <x v="6"/>
    <x v="6"/>
    <x v="35"/>
    <x v="0"/>
    <x v="8"/>
  </r>
  <r>
    <s v="ORD1441"/>
    <d v="2024-03-11T00:00:00"/>
    <x v="89"/>
    <x v="0"/>
    <n v="9"/>
    <n v="174.73"/>
    <x v="441"/>
    <x v="3"/>
    <x v="3"/>
    <x v="30"/>
    <x v="0"/>
    <x v="10"/>
  </r>
  <r>
    <s v="ORD1442"/>
    <d v="2024-01-12T00:00:00"/>
    <x v="89"/>
    <x v="0"/>
    <n v="5"/>
    <n v="1483.32"/>
    <x v="442"/>
    <x v="1"/>
    <x v="1"/>
    <x v="22"/>
    <x v="0"/>
    <x v="1"/>
  </r>
  <r>
    <s v="ORD1443"/>
    <d v="2024-03-12T00:00:00"/>
    <x v="70"/>
    <x v="3"/>
    <n v="9"/>
    <n v="222.81"/>
    <x v="443"/>
    <x v="6"/>
    <x v="6"/>
    <x v="30"/>
    <x v="0"/>
    <x v="10"/>
  </r>
  <r>
    <s v="ORD1444"/>
    <d v="2024-01-23T00:00:00"/>
    <x v="98"/>
    <x v="3"/>
    <n v="4"/>
    <n v="290.45"/>
    <x v="444"/>
    <x v="7"/>
    <x v="7"/>
    <x v="32"/>
    <x v="0"/>
    <x v="1"/>
  </r>
  <r>
    <s v="ORD1445"/>
    <d v="2024-08-21T00:00:00"/>
    <x v="69"/>
    <x v="8"/>
    <n v="7"/>
    <n v="1317.72"/>
    <x v="445"/>
    <x v="11"/>
    <x v="11"/>
    <x v="31"/>
    <x v="0"/>
    <x v="3"/>
  </r>
  <r>
    <s v="ORD1446"/>
    <d v="2024-05-12T00:00:00"/>
    <x v="90"/>
    <x v="0"/>
    <n v="3"/>
    <n v="783.5"/>
    <x v="446"/>
    <x v="10"/>
    <x v="10"/>
    <x v="42"/>
    <x v="0"/>
    <x v="2"/>
  </r>
  <r>
    <s v="ORD1447"/>
    <d v="2024-10-03T00:00:00"/>
    <x v="35"/>
    <x v="5"/>
    <n v="3"/>
    <n v="1478.72"/>
    <x v="447"/>
    <x v="9"/>
    <x v="9"/>
    <x v="44"/>
    <x v="0"/>
    <x v="6"/>
  </r>
  <r>
    <s v="ORD1448"/>
    <d v="2024-01-09T00:00:00"/>
    <x v="47"/>
    <x v="7"/>
    <n v="9"/>
    <n v="1238.54"/>
    <x v="448"/>
    <x v="10"/>
    <x v="10"/>
    <x v="22"/>
    <x v="0"/>
    <x v="1"/>
  </r>
  <r>
    <s v="ORD1449"/>
    <d v="2024-10-10T00:00:00"/>
    <x v="16"/>
    <x v="0"/>
    <n v="2"/>
    <n v="685.67"/>
    <x v="449"/>
    <x v="1"/>
    <x v="1"/>
    <x v="13"/>
    <x v="0"/>
    <x v="6"/>
  </r>
  <r>
    <s v="ORD1450"/>
    <d v="2024-08-11T00:00:00"/>
    <x v="8"/>
    <x v="2"/>
    <n v="9"/>
    <n v="1367.31"/>
    <x v="450"/>
    <x v="8"/>
    <x v="8"/>
    <x v="14"/>
    <x v="0"/>
    <x v="3"/>
  </r>
  <r>
    <s v="ORD1451"/>
    <d v="2024-08-07T00:00:00"/>
    <x v="30"/>
    <x v="3"/>
    <n v="6"/>
    <n v="1818.43"/>
    <x v="451"/>
    <x v="1"/>
    <x v="1"/>
    <x v="40"/>
    <x v="0"/>
    <x v="3"/>
  </r>
  <r>
    <s v="ORD1452"/>
    <d v="2024-08-10T00:00:00"/>
    <x v="96"/>
    <x v="6"/>
    <n v="2"/>
    <n v="903.87"/>
    <x v="452"/>
    <x v="2"/>
    <x v="2"/>
    <x v="40"/>
    <x v="0"/>
    <x v="3"/>
  </r>
  <r>
    <s v="ORD1453"/>
    <d v="2024-02-10T00:00:00"/>
    <x v="85"/>
    <x v="8"/>
    <n v="5"/>
    <n v="182.72"/>
    <x v="453"/>
    <x v="1"/>
    <x v="1"/>
    <x v="18"/>
    <x v="0"/>
    <x v="9"/>
  </r>
  <r>
    <s v="ORD1454"/>
    <d v="2024-05-10T00:00:00"/>
    <x v="59"/>
    <x v="7"/>
    <n v="1"/>
    <n v="1382.54"/>
    <x v="454"/>
    <x v="1"/>
    <x v="1"/>
    <x v="7"/>
    <x v="0"/>
    <x v="2"/>
  </r>
  <r>
    <s v="ORD1455"/>
    <d v="2024-12-02T00:00:00"/>
    <x v="24"/>
    <x v="7"/>
    <n v="3"/>
    <n v="1040.71"/>
    <x v="455"/>
    <x v="10"/>
    <x v="10"/>
    <x v="41"/>
    <x v="0"/>
    <x v="5"/>
  </r>
  <r>
    <s v="ORD1456"/>
    <d v="2024-04-02T00:00:00"/>
    <x v="47"/>
    <x v="2"/>
    <n v="9"/>
    <n v="1098.07"/>
    <x v="456"/>
    <x v="3"/>
    <x v="3"/>
    <x v="38"/>
    <x v="0"/>
    <x v="11"/>
  </r>
  <r>
    <s v="ORD1457"/>
    <d v="2024-01-17T00:00:00"/>
    <x v="2"/>
    <x v="5"/>
    <n v="9"/>
    <n v="776.7"/>
    <x v="457"/>
    <x v="7"/>
    <x v="7"/>
    <x v="16"/>
    <x v="0"/>
    <x v="1"/>
  </r>
  <r>
    <s v="ORD1458"/>
    <d v="2024-12-08T00:00:00"/>
    <x v="82"/>
    <x v="9"/>
    <n v="1"/>
    <n v="1402.92"/>
    <x v="458"/>
    <x v="7"/>
    <x v="7"/>
    <x v="10"/>
    <x v="0"/>
    <x v="5"/>
  </r>
  <r>
    <s v="ORD1459"/>
    <d v="2024-09-20T00:00:00"/>
    <x v="63"/>
    <x v="1"/>
    <n v="6"/>
    <n v="827.75"/>
    <x v="459"/>
    <x v="6"/>
    <x v="6"/>
    <x v="27"/>
    <x v="0"/>
    <x v="0"/>
  </r>
  <r>
    <s v="ORD1460"/>
    <d v="2025-01-30T00:00:00"/>
    <x v="32"/>
    <x v="8"/>
    <n v="4"/>
    <n v="1842.02"/>
    <x v="460"/>
    <x v="3"/>
    <x v="3"/>
    <x v="1"/>
    <x v="1"/>
    <x v="1"/>
  </r>
  <r>
    <s v="ORD1461"/>
    <d v="2024-12-22T00:00:00"/>
    <x v="2"/>
    <x v="9"/>
    <n v="3"/>
    <n v="231.29"/>
    <x v="461"/>
    <x v="8"/>
    <x v="8"/>
    <x v="23"/>
    <x v="0"/>
    <x v="5"/>
  </r>
  <r>
    <s v="ORD1462"/>
    <d v="2024-02-15T00:00:00"/>
    <x v="1"/>
    <x v="9"/>
    <n v="1"/>
    <n v="704.4"/>
    <x v="462"/>
    <x v="6"/>
    <x v="6"/>
    <x v="25"/>
    <x v="0"/>
    <x v="9"/>
  </r>
  <r>
    <s v="ORD1463"/>
    <d v="2024-04-17T00:00:00"/>
    <x v="75"/>
    <x v="6"/>
    <n v="2"/>
    <n v="1297.99"/>
    <x v="463"/>
    <x v="2"/>
    <x v="2"/>
    <x v="46"/>
    <x v="0"/>
    <x v="11"/>
  </r>
  <r>
    <s v="ORD1464"/>
    <d v="2024-05-07T00:00:00"/>
    <x v="0"/>
    <x v="0"/>
    <n v="1"/>
    <n v="830.86"/>
    <x v="464"/>
    <x v="5"/>
    <x v="5"/>
    <x v="7"/>
    <x v="0"/>
    <x v="2"/>
  </r>
  <r>
    <s v="ORD1465"/>
    <d v="2024-11-17T00:00:00"/>
    <x v="54"/>
    <x v="1"/>
    <n v="6"/>
    <n v="856.81"/>
    <x v="465"/>
    <x v="8"/>
    <x v="8"/>
    <x v="36"/>
    <x v="0"/>
    <x v="8"/>
  </r>
  <r>
    <s v="ORD1466"/>
    <d v="2024-01-02T00:00:00"/>
    <x v="26"/>
    <x v="0"/>
    <n v="8"/>
    <n v="318.33"/>
    <x v="466"/>
    <x v="3"/>
    <x v="3"/>
    <x v="26"/>
    <x v="0"/>
    <x v="1"/>
  </r>
  <r>
    <s v="ORD1467"/>
    <d v="2024-07-24T00:00:00"/>
    <x v="8"/>
    <x v="6"/>
    <n v="5"/>
    <n v="1645.65"/>
    <x v="467"/>
    <x v="0"/>
    <x v="0"/>
    <x v="21"/>
    <x v="0"/>
    <x v="7"/>
  </r>
  <r>
    <s v="ORD1468"/>
    <d v="2024-02-17T00:00:00"/>
    <x v="36"/>
    <x v="0"/>
    <n v="1"/>
    <n v="1035.9000000000001"/>
    <x v="468"/>
    <x v="6"/>
    <x v="6"/>
    <x v="25"/>
    <x v="0"/>
    <x v="9"/>
  </r>
  <r>
    <s v="ORD1469"/>
    <d v="2024-10-27T00:00:00"/>
    <x v="93"/>
    <x v="7"/>
    <n v="9"/>
    <n v="1610.27"/>
    <x v="469"/>
    <x v="8"/>
    <x v="8"/>
    <x v="8"/>
    <x v="0"/>
    <x v="6"/>
  </r>
  <r>
    <s v="ORD1470"/>
    <d v="2024-08-10T00:00:00"/>
    <x v="7"/>
    <x v="1"/>
    <n v="7"/>
    <n v="1085.71"/>
    <x v="470"/>
    <x v="4"/>
    <x v="4"/>
    <x v="40"/>
    <x v="0"/>
    <x v="3"/>
  </r>
  <r>
    <s v="ORD1471"/>
    <d v="2024-11-07T00:00:00"/>
    <x v="51"/>
    <x v="7"/>
    <n v="9"/>
    <n v="718.15"/>
    <x v="471"/>
    <x v="0"/>
    <x v="0"/>
    <x v="35"/>
    <x v="0"/>
    <x v="8"/>
  </r>
  <r>
    <s v="ORD1472"/>
    <d v="2024-06-01T00:00:00"/>
    <x v="42"/>
    <x v="0"/>
    <n v="2"/>
    <n v="147.44999999999999"/>
    <x v="472"/>
    <x v="6"/>
    <x v="6"/>
    <x v="4"/>
    <x v="0"/>
    <x v="4"/>
  </r>
  <r>
    <s v="ORD1473"/>
    <d v="2024-04-27T00:00:00"/>
    <x v="47"/>
    <x v="9"/>
    <n v="4"/>
    <n v="200.63"/>
    <x v="473"/>
    <x v="3"/>
    <x v="3"/>
    <x v="33"/>
    <x v="0"/>
    <x v="11"/>
  </r>
  <r>
    <s v="ORD1474"/>
    <d v="2024-07-28T00:00:00"/>
    <x v="71"/>
    <x v="1"/>
    <n v="1"/>
    <n v="1966.66"/>
    <x v="474"/>
    <x v="11"/>
    <x v="11"/>
    <x v="43"/>
    <x v="0"/>
    <x v="7"/>
  </r>
  <r>
    <s v="ORD1475"/>
    <d v="2024-08-01T00:00:00"/>
    <x v="13"/>
    <x v="5"/>
    <n v="6"/>
    <n v="1597.96"/>
    <x v="475"/>
    <x v="4"/>
    <x v="4"/>
    <x v="43"/>
    <x v="0"/>
    <x v="3"/>
  </r>
  <r>
    <s v="ORD1476"/>
    <d v="2025-01-19T00:00:00"/>
    <x v="5"/>
    <x v="5"/>
    <n v="4"/>
    <n v="154.28"/>
    <x v="476"/>
    <x v="1"/>
    <x v="1"/>
    <x v="32"/>
    <x v="1"/>
    <x v="1"/>
  </r>
  <r>
    <s v="ORD1477"/>
    <d v="2024-12-31T00:00:00"/>
    <x v="7"/>
    <x v="9"/>
    <n v="1"/>
    <n v="1154.7"/>
    <x v="477"/>
    <x v="4"/>
    <x v="4"/>
    <x v="9"/>
    <x v="0"/>
    <x v="5"/>
  </r>
  <r>
    <s v="ORD1478"/>
    <d v="2024-11-21T00:00:00"/>
    <x v="88"/>
    <x v="4"/>
    <n v="8"/>
    <n v="1023.25"/>
    <x v="478"/>
    <x v="1"/>
    <x v="1"/>
    <x v="36"/>
    <x v="0"/>
    <x v="8"/>
  </r>
  <r>
    <s v="ORD1479"/>
    <d v="2024-08-15T00:00:00"/>
    <x v="68"/>
    <x v="2"/>
    <n v="6"/>
    <n v="1144.8399999999999"/>
    <x v="479"/>
    <x v="8"/>
    <x v="8"/>
    <x v="14"/>
    <x v="0"/>
    <x v="3"/>
  </r>
  <r>
    <s v="ORD1480"/>
    <d v="2024-04-13T00:00:00"/>
    <x v="74"/>
    <x v="9"/>
    <n v="6"/>
    <n v="893.03"/>
    <x v="480"/>
    <x v="10"/>
    <x v="10"/>
    <x v="52"/>
    <x v="0"/>
    <x v="11"/>
  </r>
  <r>
    <s v="ORD1481"/>
    <d v="2024-03-08T00:00:00"/>
    <x v="10"/>
    <x v="8"/>
    <n v="1"/>
    <n v="1474.61"/>
    <x v="481"/>
    <x v="9"/>
    <x v="9"/>
    <x v="49"/>
    <x v="0"/>
    <x v="10"/>
  </r>
  <r>
    <s v="ORD1482"/>
    <d v="2024-11-03T00:00:00"/>
    <x v="13"/>
    <x v="8"/>
    <n v="6"/>
    <n v="1481.42"/>
    <x v="482"/>
    <x v="11"/>
    <x v="11"/>
    <x v="35"/>
    <x v="0"/>
    <x v="8"/>
  </r>
  <r>
    <s v="ORD1483"/>
    <d v="2024-01-03T00:00:00"/>
    <x v="68"/>
    <x v="4"/>
    <n v="2"/>
    <n v="475.4"/>
    <x v="483"/>
    <x v="8"/>
    <x v="8"/>
    <x v="26"/>
    <x v="0"/>
    <x v="1"/>
  </r>
  <r>
    <s v="ORD1484"/>
    <d v="2024-12-06T00:00:00"/>
    <x v="81"/>
    <x v="0"/>
    <n v="5"/>
    <n v="1759.52"/>
    <x v="484"/>
    <x v="7"/>
    <x v="7"/>
    <x v="41"/>
    <x v="0"/>
    <x v="5"/>
  </r>
  <r>
    <s v="ORD1485"/>
    <d v="2024-12-03T00:00:00"/>
    <x v="53"/>
    <x v="1"/>
    <n v="4"/>
    <n v="823.4"/>
    <x v="485"/>
    <x v="6"/>
    <x v="6"/>
    <x v="41"/>
    <x v="0"/>
    <x v="5"/>
  </r>
  <r>
    <s v="ORD1486"/>
    <d v="2024-12-20T00:00:00"/>
    <x v="30"/>
    <x v="8"/>
    <n v="4"/>
    <n v="1731.72"/>
    <x v="486"/>
    <x v="4"/>
    <x v="4"/>
    <x v="6"/>
    <x v="0"/>
    <x v="5"/>
  </r>
  <r>
    <s v="ORD1487"/>
    <d v="2024-01-28T00:00:00"/>
    <x v="20"/>
    <x v="7"/>
    <n v="3"/>
    <n v="663.34"/>
    <x v="487"/>
    <x v="2"/>
    <x v="2"/>
    <x v="1"/>
    <x v="0"/>
    <x v="1"/>
  </r>
  <r>
    <s v="ORD1488"/>
    <d v="2024-03-02T00:00:00"/>
    <x v="73"/>
    <x v="6"/>
    <n v="9"/>
    <n v="1610.03"/>
    <x v="488"/>
    <x v="3"/>
    <x v="3"/>
    <x v="19"/>
    <x v="0"/>
    <x v="10"/>
  </r>
  <r>
    <s v="ORD1489"/>
    <d v="2024-05-15T00:00:00"/>
    <x v="83"/>
    <x v="3"/>
    <n v="1"/>
    <n v="145.36000000000001"/>
    <x v="489"/>
    <x v="6"/>
    <x v="6"/>
    <x v="42"/>
    <x v="0"/>
    <x v="2"/>
  </r>
  <r>
    <s v="ORD1490"/>
    <d v="2024-02-16T00:00:00"/>
    <x v="43"/>
    <x v="6"/>
    <n v="7"/>
    <n v="1911.7"/>
    <x v="490"/>
    <x v="9"/>
    <x v="9"/>
    <x v="25"/>
    <x v="0"/>
    <x v="9"/>
  </r>
  <r>
    <s v="ORD1491"/>
    <d v="2024-01-15T00:00:00"/>
    <x v="72"/>
    <x v="1"/>
    <n v="1"/>
    <n v="1263.74"/>
    <x v="491"/>
    <x v="6"/>
    <x v="6"/>
    <x v="16"/>
    <x v="0"/>
    <x v="1"/>
  </r>
  <r>
    <s v="ORD1492"/>
    <d v="2024-10-06T00:00:00"/>
    <x v="70"/>
    <x v="5"/>
    <n v="7"/>
    <n v="1957.48"/>
    <x v="492"/>
    <x v="8"/>
    <x v="8"/>
    <x v="13"/>
    <x v="0"/>
    <x v="6"/>
  </r>
  <r>
    <s v="ORD1493"/>
    <d v="2024-06-05T00:00:00"/>
    <x v="6"/>
    <x v="6"/>
    <n v="1"/>
    <n v="561.88"/>
    <x v="493"/>
    <x v="7"/>
    <x v="7"/>
    <x v="12"/>
    <x v="0"/>
    <x v="4"/>
  </r>
  <r>
    <s v="ORD1494"/>
    <d v="2024-07-21T00:00:00"/>
    <x v="12"/>
    <x v="5"/>
    <n v="6"/>
    <n v="584.37"/>
    <x v="494"/>
    <x v="10"/>
    <x v="10"/>
    <x v="21"/>
    <x v="0"/>
    <x v="7"/>
  </r>
  <r>
    <s v="ORD1495"/>
    <d v="2024-08-14T00:00:00"/>
    <x v="61"/>
    <x v="2"/>
    <n v="9"/>
    <n v="1608.16"/>
    <x v="495"/>
    <x v="6"/>
    <x v="6"/>
    <x v="14"/>
    <x v="0"/>
    <x v="3"/>
  </r>
  <r>
    <s v="ORD1496"/>
    <d v="2024-06-26T00:00:00"/>
    <x v="78"/>
    <x v="5"/>
    <n v="2"/>
    <n v="1849.35"/>
    <x v="496"/>
    <x v="10"/>
    <x v="10"/>
    <x v="51"/>
    <x v="0"/>
    <x v="4"/>
  </r>
  <r>
    <s v="ORD1497"/>
    <d v="2024-09-20T00:00:00"/>
    <x v="24"/>
    <x v="5"/>
    <n v="6"/>
    <n v="1594.31"/>
    <x v="497"/>
    <x v="5"/>
    <x v="5"/>
    <x v="27"/>
    <x v="0"/>
    <x v="0"/>
  </r>
  <r>
    <s v="ORD1498"/>
    <d v="2024-05-20T00:00:00"/>
    <x v="0"/>
    <x v="8"/>
    <n v="5"/>
    <n v="1037.46"/>
    <x v="498"/>
    <x v="9"/>
    <x v="9"/>
    <x v="2"/>
    <x v="0"/>
    <x v="2"/>
  </r>
  <r>
    <s v="ORD1499"/>
    <d v="2024-12-29T00:00:00"/>
    <x v="4"/>
    <x v="4"/>
    <n v="1"/>
    <n v="1224.6099999999999"/>
    <x v="499"/>
    <x v="1"/>
    <x v="1"/>
    <x v="9"/>
    <x v="0"/>
    <x v="5"/>
  </r>
  <r>
    <s v="ORD1500"/>
    <d v="2024-10-16T00:00:00"/>
    <x v="59"/>
    <x v="4"/>
    <n v="6"/>
    <n v="954.15"/>
    <x v="500"/>
    <x v="10"/>
    <x v="10"/>
    <x v="17"/>
    <x v="0"/>
    <x v="6"/>
  </r>
  <r>
    <s v="ORD1501"/>
    <d v="2024-03-20T00:00:00"/>
    <x v="23"/>
    <x v="4"/>
    <n v="5"/>
    <n v="494.63"/>
    <x v="501"/>
    <x v="8"/>
    <x v="8"/>
    <x v="47"/>
    <x v="0"/>
    <x v="10"/>
  </r>
  <r>
    <s v="ORD1502"/>
    <d v="2024-01-31T00:00:00"/>
    <x v="98"/>
    <x v="3"/>
    <n v="4"/>
    <n v="435.21"/>
    <x v="502"/>
    <x v="6"/>
    <x v="6"/>
    <x v="1"/>
    <x v="0"/>
    <x v="1"/>
  </r>
  <r>
    <s v="ORD1503"/>
    <d v="2024-04-28T00:00:00"/>
    <x v="94"/>
    <x v="6"/>
    <n v="3"/>
    <n v="144.31"/>
    <x v="503"/>
    <x v="5"/>
    <x v="5"/>
    <x v="48"/>
    <x v="0"/>
    <x v="11"/>
  </r>
  <r>
    <s v="ORD1504"/>
    <d v="2024-07-13T00:00:00"/>
    <x v="6"/>
    <x v="7"/>
    <n v="2"/>
    <n v="189.77"/>
    <x v="504"/>
    <x v="4"/>
    <x v="4"/>
    <x v="34"/>
    <x v="0"/>
    <x v="7"/>
  </r>
  <r>
    <s v="ORD1505"/>
    <d v="2024-04-02T00:00:00"/>
    <x v="67"/>
    <x v="0"/>
    <n v="8"/>
    <n v="1463.55"/>
    <x v="505"/>
    <x v="3"/>
    <x v="3"/>
    <x v="38"/>
    <x v="0"/>
    <x v="11"/>
  </r>
  <r>
    <s v="ORD1506"/>
    <d v="2024-07-29T00:00:00"/>
    <x v="23"/>
    <x v="8"/>
    <n v="5"/>
    <n v="339.09"/>
    <x v="506"/>
    <x v="1"/>
    <x v="1"/>
    <x v="43"/>
    <x v="0"/>
    <x v="7"/>
  </r>
  <r>
    <s v="ORD1507"/>
    <d v="2024-03-19T00:00:00"/>
    <x v="36"/>
    <x v="9"/>
    <n v="1"/>
    <n v="735.7"/>
    <x v="507"/>
    <x v="5"/>
    <x v="5"/>
    <x v="47"/>
    <x v="0"/>
    <x v="10"/>
  </r>
  <r>
    <s v="ORD1508"/>
    <d v="2024-04-17T00:00:00"/>
    <x v="48"/>
    <x v="0"/>
    <n v="4"/>
    <n v="452.21"/>
    <x v="508"/>
    <x v="0"/>
    <x v="0"/>
    <x v="46"/>
    <x v="0"/>
    <x v="11"/>
  </r>
  <r>
    <s v="ORD1509"/>
    <d v="2025-01-31T00:00:00"/>
    <x v="44"/>
    <x v="2"/>
    <n v="4"/>
    <n v="843.48"/>
    <x v="509"/>
    <x v="8"/>
    <x v="8"/>
    <x v="1"/>
    <x v="1"/>
    <x v="1"/>
  </r>
  <r>
    <s v="ORD1510"/>
    <d v="2024-01-13T00:00:00"/>
    <x v="43"/>
    <x v="9"/>
    <n v="2"/>
    <n v="1689.14"/>
    <x v="510"/>
    <x v="8"/>
    <x v="8"/>
    <x v="22"/>
    <x v="0"/>
    <x v="1"/>
  </r>
  <r>
    <s v="ORD1511"/>
    <d v="2024-05-17T00:00:00"/>
    <x v="77"/>
    <x v="8"/>
    <n v="4"/>
    <n v="150.46"/>
    <x v="511"/>
    <x v="0"/>
    <x v="0"/>
    <x v="42"/>
    <x v="0"/>
    <x v="2"/>
  </r>
  <r>
    <s v="ORD1512"/>
    <d v="2024-12-07T00:00:00"/>
    <x v="86"/>
    <x v="4"/>
    <n v="2"/>
    <n v="535.23"/>
    <x v="512"/>
    <x v="2"/>
    <x v="2"/>
    <x v="41"/>
    <x v="0"/>
    <x v="5"/>
  </r>
  <r>
    <s v="ORD1513"/>
    <d v="2024-06-28T00:00:00"/>
    <x v="99"/>
    <x v="5"/>
    <n v="8"/>
    <n v="954.97"/>
    <x v="513"/>
    <x v="10"/>
    <x v="10"/>
    <x v="51"/>
    <x v="0"/>
    <x v="4"/>
  </r>
  <r>
    <s v="ORD1514"/>
    <d v="2024-11-22T00:00:00"/>
    <x v="61"/>
    <x v="5"/>
    <n v="7"/>
    <n v="182.67"/>
    <x v="514"/>
    <x v="9"/>
    <x v="9"/>
    <x v="36"/>
    <x v="0"/>
    <x v="8"/>
  </r>
  <r>
    <s v="ORD1515"/>
    <d v="2024-05-20T00:00:00"/>
    <x v="67"/>
    <x v="3"/>
    <n v="8"/>
    <n v="657.71"/>
    <x v="515"/>
    <x v="8"/>
    <x v="8"/>
    <x v="2"/>
    <x v="0"/>
    <x v="2"/>
  </r>
  <r>
    <s v="ORD1516"/>
    <d v="2024-07-13T00:00:00"/>
    <x v="77"/>
    <x v="7"/>
    <n v="2"/>
    <n v="1549.76"/>
    <x v="516"/>
    <x v="9"/>
    <x v="9"/>
    <x v="34"/>
    <x v="0"/>
    <x v="7"/>
  </r>
  <r>
    <s v="ORD1517"/>
    <d v="2024-06-30T00:00:00"/>
    <x v="46"/>
    <x v="7"/>
    <n v="7"/>
    <n v="1363.15"/>
    <x v="517"/>
    <x v="5"/>
    <x v="5"/>
    <x v="28"/>
    <x v="0"/>
    <x v="4"/>
  </r>
  <r>
    <s v="ORD1518"/>
    <d v="2024-05-10T00:00:00"/>
    <x v="1"/>
    <x v="3"/>
    <n v="6"/>
    <n v="599.35"/>
    <x v="518"/>
    <x v="4"/>
    <x v="4"/>
    <x v="7"/>
    <x v="0"/>
    <x v="2"/>
  </r>
  <r>
    <s v="ORD1519"/>
    <d v="2024-07-06T00:00:00"/>
    <x v="0"/>
    <x v="2"/>
    <n v="1"/>
    <n v="1960.59"/>
    <x v="519"/>
    <x v="5"/>
    <x v="5"/>
    <x v="28"/>
    <x v="0"/>
    <x v="7"/>
  </r>
  <r>
    <s v="ORD1520"/>
    <d v="2024-07-11T00:00:00"/>
    <x v="28"/>
    <x v="8"/>
    <n v="1"/>
    <n v="1976.66"/>
    <x v="520"/>
    <x v="1"/>
    <x v="1"/>
    <x v="34"/>
    <x v="0"/>
    <x v="7"/>
  </r>
  <r>
    <s v="ORD1521"/>
    <d v="2024-08-21T00:00:00"/>
    <x v="3"/>
    <x v="0"/>
    <n v="2"/>
    <n v="418.81"/>
    <x v="521"/>
    <x v="8"/>
    <x v="8"/>
    <x v="31"/>
    <x v="0"/>
    <x v="3"/>
  </r>
  <r>
    <s v="ORD1522"/>
    <d v="2024-05-11T00:00:00"/>
    <x v="88"/>
    <x v="7"/>
    <n v="6"/>
    <n v="193.26"/>
    <x v="522"/>
    <x v="4"/>
    <x v="4"/>
    <x v="7"/>
    <x v="0"/>
    <x v="2"/>
  </r>
  <r>
    <s v="ORD1523"/>
    <d v="2024-06-19T00:00:00"/>
    <x v="13"/>
    <x v="6"/>
    <n v="2"/>
    <n v="968.05"/>
    <x v="523"/>
    <x v="0"/>
    <x v="0"/>
    <x v="24"/>
    <x v="0"/>
    <x v="4"/>
  </r>
  <r>
    <s v="ORD1524"/>
    <d v="2024-12-12T00:00:00"/>
    <x v="19"/>
    <x v="6"/>
    <n v="4"/>
    <n v="1697.55"/>
    <x v="524"/>
    <x v="4"/>
    <x v="4"/>
    <x v="10"/>
    <x v="0"/>
    <x v="5"/>
  </r>
  <r>
    <s v="ORD1525"/>
    <d v="2024-01-22T00:00:00"/>
    <x v="82"/>
    <x v="0"/>
    <n v="5"/>
    <n v="784.71"/>
    <x v="525"/>
    <x v="6"/>
    <x v="6"/>
    <x v="32"/>
    <x v="0"/>
    <x v="1"/>
  </r>
  <r>
    <s v="ORD1526"/>
    <d v="2024-09-09T00:00:00"/>
    <x v="28"/>
    <x v="7"/>
    <n v="6"/>
    <n v="293.12"/>
    <x v="526"/>
    <x v="5"/>
    <x v="5"/>
    <x v="0"/>
    <x v="0"/>
    <x v="0"/>
  </r>
  <r>
    <s v="ORD1527"/>
    <d v="2024-01-12T00:00:00"/>
    <x v="60"/>
    <x v="1"/>
    <n v="4"/>
    <n v="665.26"/>
    <x v="527"/>
    <x v="9"/>
    <x v="9"/>
    <x v="22"/>
    <x v="0"/>
    <x v="1"/>
  </r>
  <r>
    <s v="ORD1528"/>
    <d v="2024-01-06T00:00:00"/>
    <x v="19"/>
    <x v="9"/>
    <n v="5"/>
    <n v="704.58"/>
    <x v="528"/>
    <x v="10"/>
    <x v="10"/>
    <x v="26"/>
    <x v="0"/>
    <x v="1"/>
  </r>
  <r>
    <s v="ORD1529"/>
    <d v="2024-10-23T00:00:00"/>
    <x v="43"/>
    <x v="7"/>
    <n v="6"/>
    <n v="256.68"/>
    <x v="529"/>
    <x v="11"/>
    <x v="11"/>
    <x v="20"/>
    <x v="0"/>
    <x v="6"/>
  </r>
  <r>
    <s v="ORD1530"/>
    <d v="2024-11-07T00:00:00"/>
    <x v="21"/>
    <x v="0"/>
    <n v="8"/>
    <n v="80.27"/>
    <x v="530"/>
    <x v="10"/>
    <x v="10"/>
    <x v="35"/>
    <x v="0"/>
    <x v="8"/>
  </r>
  <r>
    <s v="ORD1531"/>
    <d v="2024-10-04T00:00:00"/>
    <x v="19"/>
    <x v="2"/>
    <n v="4"/>
    <n v="405.64"/>
    <x v="531"/>
    <x v="1"/>
    <x v="1"/>
    <x v="44"/>
    <x v="0"/>
    <x v="6"/>
  </r>
  <r>
    <s v="ORD1532"/>
    <d v="2024-12-03T00:00:00"/>
    <x v="68"/>
    <x v="2"/>
    <n v="6"/>
    <n v="1314.67"/>
    <x v="532"/>
    <x v="6"/>
    <x v="6"/>
    <x v="41"/>
    <x v="0"/>
    <x v="5"/>
  </r>
  <r>
    <s v="ORD1533"/>
    <d v="2024-01-18T00:00:00"/>
    <x v="11"/>
    <x v="3"/>
    <n v="7"/>
    <n v="1847.33"/>
    <x v="533"/>
    <x v="7"/>
    <x v="7"/>
    <x v="16"/>
    <x v="0"/>
    <x v="1"/>
  </r>
  <r>
    <s v="ORD1534"/>
    <d v="2024-03-08T00:00:00"/>
    <x v="94"/>
    <x v="6"/>
    <n v="6"/>
    <n v="249.27"/>
    <x v="534"/>
    <x v="1"/>
    <x v="1"/>
    <x v="49"/>
    <x v="0"/>
    <x v="10"/>
  </r>
  <r>
    <s v="ORD1535"/>
    <d v="2024-02-15T00:00:00"/>
    <x v="11"/>
    <x v="0"/>
    <n v="8"/>
    <n v="485.31"/>
    <x v="535"/>
    <x v="1"/>
    <x v="1"/>
    <x v="25"/>
    <x v="0"/>
    <x v="9"/>
  </r>
  <r>
    <s v="ORD1536"/>
    <d v="2025-01-05T00:00:00"/>
    <x v="73"/>
    <x v="8"/>
    <n v="1"/>
    <n v="1893.5"/>
    <x v="536"/>
    <x v="8"/>
    <x v="8"/>
    <x v="22"/>
    <x v="1"/>
    <x v="1"/>
  </r>
  <r>
    <s v="ORD1537"/>
    <d v="2024-07-11T00:00:00"/>
    <x v="98"/>
    <x v="4"/>
    <n v="4"/>
    <n v="281.05"/>
    <x v="537"/>
    <x v="10"/>
    <x v="10"/>
    <x v="34"/>
    <x v="0"/>
    <x v="7"/>
  </r>
  <r>
    <s v="ORD1538"/>
    <d v="2024-03-21T00:00:00"/>
    <x v="24"/>
    <x v="3"/>
    <n v="6"/>
    <n v="979.55"/>
    <x v="538"/>
    <x v="7"/>
    <x v="7"/>
    <x v="47"/>
    <x v="0"/>
    <x v="10"/>
  </r>
  <r>
    <s v="ORD1539"/>
    <d v="2024-11-07T00:00:00"/>
    <x v="28"/>
    <x v="2"/>
    <n v="9"/>
    <n v="622.13"/>
    <x v="539"/>
    <x v="5"/>
    <x v="5"/>
    <x v="35"/>
    <x v="0"/>
    <x v="8"/>
  </r>
  <r>
    <s v="ORD1540"/>
    <d v="2024-12-02T00:00:00"/>
    <x v="84"/>
    <x v="3"/>
    <n v="5"/>
    <n v="1665.9"/>
    <x v="540"/>
    <x v="2"/>
    <x v="2"/>
    <x v="41"/>
    <x v="0"/>
    <x v="5"/>
  </r>
  <r>
    <s v="ORD1541"/>
    <d v="2024-03-23T00:00:00"/>
    <x v="84"/>
    <x v="3"/>
    <n v="2"/>
    <n v="263.48"/>
    <x v="541"/>
    <x v="11"/>
    <x v="11"/>
    <x v="47"/>
    <x v="0"/>
    <x v="10"/>
  </r>
  <r>
    <s v="ORD1542"/>
    <d v="2024-11-12T00:00:00"/>
    <x v="44"/>
    <x v="9"/>
    <n v="6"/>
    <n v="1551.63"/>
    <x v="542"/>
    <x v="7"/>
    <x v="7"/>
    <x v="15"/>
    <x v="0"/>
    <x v="8"/>
  </r>
  <r>
    <s v="ORD1543"/>
    <d v="2024-02-12T00:00:00"/>
    <x v="52"/>
    <x v="2"/>
    <n v="4"/>
    <n v="456.26"/>
    <x v="543"/>
    <x v="11"/>
    <x v="11"/>
    <x v="25"/>
    <x v="0"/>
    <x v="9"/>
  </r>
  <r>
    <s v="ORD1544"/>
    <d v="2024-01-23T00:00:00"/>
    <x v="25"/>
    <x v="2"/>
    <n v="2"/>
    <n v="1990.53"/>
    <x v="544"/>
    <x v="8"/>
    <x v="8"/>
    <x v="32"/>
    <x v="0"/>
    <x v="1"/>
  </r>
  <r>
    <s v="ORD1545"/>
    <d v="2024-02-03T00:00:00"/>
    <x v="11"/>
    <x v="6"/>
    <n v="9"/>
    <n v="442.4"/>
    <x v="545"/>
    <x v="10"/>
    <x v="10"/>
    <x v="1"/>
    <x v="0"/>
    <x v="9"/>
  </r>
  <r>
    <s v="ORD1546"/>
    <d v="2024-04-30T00:00:00"/>
    <x v="79"/>
    <x v="8"/>
    <n v="2"/>
    <n v="884.4"/>
    <x v="546"/>
    <x v="10"/>
    <x v="10"/>
    <x v="48"/>
    <x v="0"/>
    <x v="11"/>
  </r>
  <r>
    <s v="ORD1547"/>
    <d v="2024-06-16T00:00:00"/>
    <x v="64"/>
    <x v="3"/>
    <n v="9"/>
    <n v="369.43"/>
    <x v="547"/>
    <x v="6"/>
    <x v="6"/>
    <x v="24"/>
    <x v="0"/>
    <x v="4"/>
  </r>
  <r>
    <s v="ORD1548"/>
    <d v="2024-11-19T00:00:00"/>
    <x v="76"/>
    <x v="0"/>
    <n v="2"/>
    <n v="1067.3399999999999"/>
    <x v="548"/>
    <x v="1"/>
    <x v="1"/>
    <x v="36"/>
    <x v="0"/>
    <x v="8"/>
  </r>
  <r>
    <s v="ORD1549"/>
    <d v="2024-12-18T00:00:00"/>
    <x v="84"/>
    <x v="9"/>
    <n v="7"/>
    <n v="1909.49"/>
    <x v="549"/>
    <x v="4"/>
    <x v="4"/>
    <x v="6"/>
    <x v="0"/>
    <x v="5"/>
  </r>
  <r>
    <s v="ORD1550"/>
    <d v="2025-01-22T00:00:00"/>
    <x v="77"/>
    <x v="6"/>
    <n v="6"/>
    <n v="1947.21"/>
    <x v="550"/>
    <x v="4"/>
    <x v="4"/>
    <x v="32"/>
    <x v="1"/>
    <x v="1"/>
  </r>
  <r>
    <s v="ORD1551"/>
    <d v="2024-12-26T00:00:00"/>
    <x v="76"/>
    <x v="2"/>
    <n v="7"/>
    <n v="1607.67"/>
    <x v="551"/>
    <x v="6"/>
    <x v="6"/>
    <x v="23"/>
    <x v="0"/>
    <x v="5"/>
  </r>
  <r>
    <s v="ORD1552"/>
    <d v="2024-02-18T00:00:00"/>
    <x v="92"/>
    <x v="6"/>
    <n v="5"/>
    <n v="1175.1500000000001"/>
    <x v="552"/>
    <x v="1"/>
    <x v="1"/>
    <x v="50"/>
    <x v="0"/>
    <x v="9"/>
  </r>
  <r>
    <s v="ORD1553"/>
    <d v="2024-09-24T00:00:00"/>
    <x v="84"/>
    <x v="0"/>
    <n v="6"/>
    <n v="1289.8599999999999"/>
    <x v="553"/>
    <x v="8"/>
    <x v="8"/>
    <x v="39"/>
    <x v="0"/>
    <x v="0"/>
  </r>
  <r>
    <s v="ORD1554"/>
    <d v="2024-04-24T00:00:00"/>
    <x v="3"/>
    <x v="4"/>
    <n v="2"/>
    <n v="1982.62"/>
    <x v="554"/>
    <x v="5"/>
    <x v="5"/>
    <x v="33"/>
    <x v="0"/>
    <x v="11"/>
  </r>
  <r>
    <s v="ORD1555"/>
    <d v="2024-02-03T00:00:00"/>
    <x v="35"/>
    <x v="6"/>
    <n v="5"/>
    <n v="1604.89"/>
    <x v="555"/>
    <x v="5"/>
    <x v="5"/>
    <x v="1"/>
    <x v="0"/>
    <x v="9"/>
  </r>
  <r>
    <s v="ORD1556"/>
    <d v="2024-02-03T00:00:00"/>
    <x v="52"/>
    <x v="7"/>
    <n v="2"/>
    <n v="709.04"/>
    <x v="556"/>
    <x v="11"/>
    <x v="11"/>
    <x v="1"/>
    <x v="0"/>
    <x v="9"/>
  </r>
  <r>
    <s v="ORD1557"/>
    <d v="2024-08-03T00:00:00"/>
    <x v="32"/>
    <x v="0"/>
    <n v="5"/>
    <n v="1488.22"/>
    <x v="557"/>
    <x v="6"/>
    <x v="6"/>
    <x v="43"/>
    <x v="0"/>
    <x v="3"/>
  </r>
  <r>
    <s v="ORD1558"/>
    <d v="2024-08-10T00:00:00"/>
    <x v="72"/>
    <x v="9"/>
    <n v="4"/>
    <n v="1462.62"/>
    <x v="558"/>
    <x v="4"/>
    <x v="4"/>
    <x v="40"/>
    <x v="0"/>
    <x v="3"/>
  </r>
  <r>
    <s v="ORD1559"/>
    <d v="2024-08-01T00:00:00"/>
    <x v="44"/>
    <x v="3"/>
    <n v="6"/>
    <n v="382.87"/>
    <x v="559"/>
    <x v="9"/>
    <x v="9"/>
    <x v="43"/>
    <x v="0"/>
    <x v="3"/>
  </r>
  <r>
    <s v="ORD1560"/>
    <d v="2024-12-31T00:00:00"/>
    <x v="43"/>
    <x v="3"/>
    <n v="3"/>
    <n v="1043.07"/>
    <x v="560"/>
    <x v="7"/>
    <x v="7"/>
    <x v="9"/>
    <x v="0"/>
    <x v="5"/>
  </r>
  <r>
    <s v="ORD1561"/>
    <d v="2024-10-14T00:00:00"/>
    <x v="96"/>
    <x v="1"/>
    <n v="2"/>
    <n v="1008.25"/>
    <x v="561"/>
    <x v="4"/>
    <x v="4"/>
    <x v="17"/>
    <x v="0"/>
    <x v="6"/>
  </r>
  <r>
    <s v="ORD1562"/>
    <d v="2024-05-30T00:00:00"/>
    <x v="68"/>
    <x v="2"/>
    <n v="8"/>
    <n v="1712.15"/>
    <x v="562"/>
    <x v="2"/>
    <x v="2"/>
    <x v="4"/>
    <x v="0"/>
    <x v="2"/>
  </r>
  <r>
    <s v="ORD1563"/>
    <d v="2024-11-27T00:00:00"/>
    <x v="61"/>
    <x v="0"/>
    <n v="6"/>
    <n v="1935.63"/>
    <x v="563"/>
    <x v="9"/>
    <x v="9"/>
    <x v="45"/>
    <x v="0"/>
    <x v="8"/>
  </r>
  <r>
    <s v="ORD1564"/>
    <d v="2024-02-04T00:00:00"/>
    <x v="28"/>
    <x v="5"/>
    <n v="9"/>
    <n v="1172.08"/>
    <x v="564"/>
    <x v="2"/>
    <x v="2"/>
    <x v="18"/>
    <x v="0"/>
    <x v="9"/>
  </r>
  <r>
    <s v="ORD1565"/>
    <d v="2024-12-16T00:00:00"/>
    <x v="3"/>
    <x v="1"/>
    <n v="3"/>
    <n v="932.05"/>
    <x v="565"/>
    <x v="4"/>
    <x v="4"/>
    <x v="6"/>
    <x v="0"/>
    <x v="5"/>
  </r>
  <r>
    <s v="ORD1566"/>
    <d v="2024-08-13T00:00:00"/>
    <x v="63"/>
    <x v="5"/>
    <n v="1"/>
    <n v="282.08999999999997"/>
    <x v="566"/>
    <x v="5"/>
    <x v="5"/>
    <x v="14"/>
    <x v="0"/>
    <x v="3"/>
  </r>
  <r>
    <s v="ORD1567"/>
    <d v="2024-01-25T00:00:00"/>
    <x v="83"/>
    <x v="7"/>
    <n v="2"/>
    <n v="157"/>
    <x v="567"/>
    <x v="11"/>
    <x v="11"/>
    <x v="32"/>
    <x v="0"/>
    <x v="1"/>
  </r>
  <r>
    <s v="ORD1568"/>
    <d v="2025-01-25T00:00:00"/>
    <x v="53"/>
    <x v="6"/>
    <n v="6"/>
    <n v="754.02"/>
    <x v="568"/>
    <x v="6"/>
    <x v="6"/>
    <x v="32"/>
    <x v="1"/>
    <x v="1"/>
  </r>
  <r>
    <s v="ORD1569"/>
    <d v="2024-09-16T00:00:00"/>
    <x v="94"/>
    <x v="8"/>
    <n v="6"/>
    <n v="520.46"/>
    <x v="569"/>
    <x v="8"/>
    <x v="8"/>
    <x v="27"/>
    <x v="0"/>
    <x v="0"/>
  </r>
  <r>
    <s v="ORD1570"/>
    <d v="2024-03-17T00:00:00"/>
    <x v="27"/>
    <x v="6"/>
    <n v="6"/>
    <n v="884.09"/>
    <x v="570"/>
    <x v="7"/>
    <x v="7"/>
    <x v="47"/>
    <x v="0"/>
    <x v="10"/>
  </r>
  <r>
    <s v="ORD1571"/>
    <d v="2024-09-06T00:00:00"/>
    <x v="45"/>
    <x v="0"/>
    <n v="7"/>
    <n v="277.08"/>
    <x v="571"/>
    <x v="8"/>
    <x v="8"/>
    <x v="29"/>
    <x v="0"/>
    <x v="0"/>
  </r>
  <r>
    <s v="ORD1572"/>
    <d v="2024-10-05T00:00:00"/>
    <x v="85"/>
    <x v="2"/>
    <n v="5"/>
    <n v="1770.79"/>
    <x v="572"/>
    <x v="5"/>
    <x v="5"/>
    <x v="44"/>
    <x v="0"/>
    <x v="6"/>
  </r>
  <r>
    <s v="ORD1573"/>
    <d v="2025-01-17T00:00:00"/>
    <x v="73"/>
    <x v="3"/>
    <n v="2"/>
    <n v="336.56"/>
    <x v="573"/>
    <x v="1"/>
    <x v="1"/>
    <x v="16"/>
    <x v="1"/>
    <x v="1"/>
  </r>
  <r>
    <s v="ORD1574"/>
    <d v="2024-02-12T00:00:00"/>
    <x v="31"/>
    <x v="9"/>
    <n v="6"/>
    <n v="609.29"/>
    <x v="574"/>
    <x v="8"/>
    <x v="8"/>
    <x v="25"/>
    <x v="0"/>
    <x v="9"/>
  </r>
  <r>
    <s v="ORD1575"/>
    <d v="2024-06-13T00:00:00"/>
    <x v="14"/>
    <x v="4"/>
    <n v="3"/>
    <n v="1141.6400000000001"/>
    <x v="575"/>
    <x v="4"/>
    <x v="4"/>
    <x v="5"/>
    <x v="0"/>
    <x v="4"/>
  </r>
  <r>
    <s v="ORD1576"/>
    <d v="2024-06-21T00:00:00"/>
    <x v="6"/>
    <x v="2"/>
    <n v="8"/>
    <n v="319.3"/>
    <x v="576"/>
    <x v="2"/>
    <x v="2"/>
    <x v="24"/>
    <x v="0"/>
    <x v="4"/>
  </r>
  <r>
    <s v="ORD1577"/>
    <d v="2024-07-22T00:00:00"/>
    <x v="14"/>
    <x v="1"/>
    <n v="1"/>
    <n v="194.31"/>
    <x v="577"/>
    <x v="11"/>
    <x v="11"/>
    <x v="21"/>
    <x v="0"/>
    <x v="7"/>
  </r>
  <r>
    <s v="ORD1578"/>
    <d v="2024-10-17T00:00:00"/>
    <x v="91"/>
    <x v="4"/>
    <n v="2"/>
    <n v="1010.05"/>
    <x v="578"/>
    <x v="6"/>
    <x v="6"/>
    <x v="17"/>
    <x v="0"/>
    <x v="6"/>
  </r>
  <r>
    <s v="ORD1579"/>
    <d v="2024-03-10T00:00:00"/>
    <x v="71"/>
    <x v="4"/>
    <n v="7"/>
    <n v="69.849999999999994"/>
    <x v="579"/>
    <x v="6"/>
    <x v="6"/>
    <x v="30"/>
    <x v="0"/>
    <x v="10"/>
  </r>
  <r>
    <s v="ORD1580"/>
    <d v="2024-12-20T00:00:00"/>
    <x v="25"/>
    <x v="1"/>
    <n v="6"/>
    <n v="1401.58"/>
    <x v="580"/>
    <x v="9"/>
    <x v="9"/>
    <x v="6"/>
    <x v="0"/>
    <x v="5"/>
  </r>
  <r>
    <s v="ORD1581"/>
    <d v="2024-01-07T00:00:00"/>
    <x v="65"/>
    <x v="9"/>
    <n v="5"/>
    <n v="865.83"/>
    <x v="581"/>
    <x v="10"/>
    <x v="10"/>
    <x v="22"/>
    <x v="0"/>
    <x v="1"/>
  </r>
  <r>
    <s v="ORD1582"/>
    <d v="2024-03-11T00:00:00"/>
    <x v="60"/>
    <x v="5"/>
    <n v="8"/>
    <n v="1152.8399999999999"/>
    <x v="582"/>
    <x v="9"/>
    <x v="9"/>
    <x v="30"/>
    <x v="0"/>
    <x v="10"/>
  </r>
  <r>
    <s v="ORD1583"/>
    <d v="2024-04-18T00:00:00"/>
    <x v="6"/>
    <x v="9"/>
    <n v="3"/>
    <n v="660.23"/>
    <x v="583"/>
    <x v="2"/>
    <x v="2"/>
    <x v="46"/>
    <x v="0"/>
    <x v="11"/>
  </r>
  <r>
    <s v="ORD1584"/>
    <d v="2025-01-07T00:00:00"/>
    <x v="96"/>
    <x v="1"/>
    <n v="4"/>
    <n v="164.66"/>
    <x v="584"/>
    <x v="3"/>
    <x v="3"/>
    <x v="22"/>
    <x v="1"/>
    <x v="1"/>
  </r>
  <r>
    <s v="ORD1585"/>
    <d v="2024-12-05T00:00:00"/>
    <x v="76"/>
    <x v="0"/>
    <n v="6"/>
    <n v="902.52"/>
    <x v="585"/>
    <x v="11"/>
    <x v="11"/>
    <x v="41"/>
    <x v="0"/>
    <x v="5"/>
  </r>
  <r>
    <s v="ORD1586"/>
    <d v="2024-09-11T00:00:00"/>
    <x v="39"/>
    <x v="5"/>
    <n v="9"/>
    <n v="496.76"/>
    <x v="586"/>
    <x v="6"/>
    <x v="6"/>
    <x v="0"/>
    <x v="0"/>
    <x v="0"/>
  </r>
  <r>
    <s v="ORD1587"/>
    <d v="2025-01-20T00:00:00"/>
    <x v="57"/>
    <x v="9"/>
    <n v="1"/>
    <n v="1846.06"/>
    <x v="587"/>
    <x v="3"/>
    <x v="3"/>
    <x v="32"/>
    <x v="1"/>
    <x v="1"/>
  </r>
  <r>
    <s v="ORD1588"/>
    <d v="2024-04-17T00:00:00"/>
    <x v="30"/>
    <x v="1"/>
    <n v="5"/>
    <n v="1217.26"/>
    <x v="588"/>
    <x v="6"/>
    <x v="6"/>
    <x v="46"/>
    <x v="0"/>
    <x v="11"/>
  </r>
  <r>
    <s v="ORD1589"/>
    <d v="2024-03-11T00:00:00"/>
    <x v="75"/>
    <x v="1"/>
    <n v="6"/>
    <n v="972.45"/>
    <x v="589"/>
    <x v="3"/>
    <x v="3"/>
    <x v="30"/>
    <x v="0"/>
    <x v="10"/>
  </r>
  <r>
    <s v="ORD1590"/>
    <d v="2024-08-12T00:00:00"/>
    <x v="84"/>
    <x v="8"/>
    <n v="3"/>
    <n v="1046.17"/>
    <x v="590"/>
    <x v="9"/>
    <x v="9"/>
    <x v="14"/>
    <x v="0"/>
    <x v="3"/>
  </r>
  <r>
    <s v="ORD1591"/>
    <d v="2024-12-11T00:00:00"/>
    <x v="77"/>
    <x v="5"/>
    <n v="7"/>
    <n v="1568.44"/>
    <x v="591"/>
    <x v="3"/>
    <x v="3"/>
    <x v="10"/>
    <x v="0"/>
    <x v="5"/>
  </r>
  <r>
    <s v="ORD1592"/>
    <d v="2025-01-25T00:00:00"/>
    <x v="41"/>
    <x v="3"/>
    <n v="3"/>
    <n v="125.95"/>
    <x v="592"/>
    <x v="5"/>
    <x v="5"/>
    <x v="32"/>
    <x v="1"/>
    <x v="1"/>
  </r>
  <r>
    <s v="ORD1593"/>
    <d v="2024-06-30T00:00:00"/>
    <x v="53"/>
    <x v="4"/>
    <n v="5"/>
    <n v="536.04"/>
    <x v="593"/>
    <x v="2"/>
    <x v="2"/>
    <x v="28"/>
    <x v="0"/>
    <x v="4"/>
  </r>
  <r>
    <s v="ORD1594"/>
    <d v="2024-05-25T00:00:00"/>
    <x v="89"/>
    <x v="1"/>
    <n v="9"/>
    <n v="1614.78"/>
    <x v="594"/>
    <x v="6"/>
    <x v="6"/>
    <x v="2"/>
    <x v="0"/>
    <x v="2"/>
  </r>
  <r>
    <s v="ORD1595"/>
    <d v="2024-02-22T00:00:00"/>
    <x v="24"/>
    <x v="5"/>
    <n v="4"/>
    <n v="1282.7"/>
    <x v="595"/>
    <x v="9"/>
    <x v="9"/>
    <x v="50"/>
    <x v="0"/>
    <x v="9"/>
  </r>
  <r>
    <s v="ORD1596"/>
    <d v="2024-06-04T00:00:00"/>
    <x v="78"/>
    <x v="8"/>
    <n v="4"/>
    <n v="1369.59"/>
    <x v="596"/>
    <x v="11"/>
    <x v="11"/>
    <x v="12"/>
    <x v="0"/>
    <x v="4"/>
  </r>
  <r>
    <s v="ORD1597"/>
    <d v="2024-10-15T00:00:00"/>
    <x v="10"/>
    <x v="0"/>
    <n v="1"/>
    <n v="1974.55"/>
    <x v="597"/>
    <x v="2"/>
    <x v="2"/>
    <x v="17"/>
    <x v="0"/>
    <x v="6"/>
  </r>
  <r>
    <s v="ORD1598"/>
    <d v="2024-08-19T00:00:00"/>
    <x v="13"/>
    <x v="4"/>
    <n v="6"/>
    <n v="931.27"/>
    <x v="598"/>
    <x v="7"/>
    <x v="7"/>
    <x v="31"/>
    <x v="0"/>
    <x v="3"/>
  </r>
  <r>
    <s v="ORD1599"/>
    <d v="2024-07-11T00:00:00"/>
    <x v="19"/>
    <x v="3"/>
    <n v="9"/>
    <n v="1745.96"/>
    <x v="599"/>
    <x v="4"/>
    <x v="4"/>
    <x v="34"/>
    <x v="0"/>
    <x v="7"/>
  </r>
  <r>
    <s v="ORD1600"/>
    <d v="2024-04-23T00:00:00"/>
    <x v="14"/>
    <x v="1"/>
    <n v="4"/>
    <n v="1148.8800000000001"/>
    <x v="600"/>
    <x v="9"/>
    <x v="9"/>
    <x v="33"/>
    <x v="0"/>
    <x v="11"/>
  </r>
  <r>
    <s v="ORD1601"/>
    <d v="2024-12-29T00:00:00"/>
    <x v="79"/>
    <x v="5"/>
    <n v="2"/>
    <n v="1921.64"/>
    <x v="601"/>
    <x v="0"/>
    <x v="0"/>
    <x v="9"/>
    <x v="0"/>
    <x v="5"/>
  </r>
  <r>
    <s v="ORD1602"/>
    <d v="2024-09-15T00:00:00"/>
    <x v="99"/>
    <x v="5"/>
    <n v="9"/>
    <n v="811.36"/>
    <x v="602"/>
    <x v="6"/>
    <x v="6"/>
    <x v="27"/>
    <x v="0"/>
    <x v="0"/>
  </r>
  <r>
    <s v="ORD1603"/>
    <d v="2024-05-20T00:00:00"/>
    <x v="11"/>
    <x v="2"/>
    <n v="2"/>
    <n v="806.74"/>
    <x v="603"/>
    <x v="6"/>
    <x v="6"/>
    <x v="2"/>
    <x v="0"/>
    <x v="2"/>
  </r>
  <r>
    <s v="ORD1604"/>
    <d v="2025-01-18T00:00:00"/>
    <x v="33"/>
    <x v="6"/>
    <n v="8"/>
    <n v="1677.69"/>
    <x v="604"/>
    <x v="8"/>
    <x v="8"/>
    <x v="16"/>
    <x v="1"/>
    <x v="1"/>
  </r>
  <r>
    <s v="ORD1605"/>
    <d v="2024-04-17T00:00:00"/>
    <x v="23"/>
    <x v="9"/>
    <n v="8"/>
    <n v="1661.92"/>
    <x v="605"/>
    <x v="1"/>
    <x v="1"/>
    <x v="46"/>
    <x v="0"/>
    <x v="11"/>
  </r>
  <r>
    <s v="ORD1606"/>
    <d v="2024-08-01T00:00:00"/>
    <x v="87"/>
    <x v="0"/>
    <n v="9"/>
    <n v="397.11"/>
    <x v="606"/>
    <x v="5"/>
    <x v="5"/>
    <x v="43"/>
    <x v="0"/>
    <x v="3"/>
  </r>
  <r>
    <s v="ORD1607"/>
    <d v="2025-01-05T00:00:00"/>
    <x v="58"/>
    <x v="5"/>
    <n v="6"/>
    <n v="721.23"/>
    <x v="607"/>
    <x v="5"/>
    <x v="5"/>
    <x v="22"/>
    <x v="1"/>
    <x v="1"/>
  </r>
  <r>
    <s v="ORD1608"/>
    <d v="2025-01-28T00:00:00"/>
    <x v="66"/>
    <x v="1"/>
    <n v="3"/>
    <n v="1665.78"/>
    <x v="608"/>
    <x v="6"/>
    <x v="6"/>
    <x v="1"/>
    <x v="1"/>
    <x v="1"/>
  </r>
  <r>
    <s v="ORD1609"/>
    <d v="2024-11-27T00:00:00"/>
    <x v="39"/>
    <x v="0"/>
    <n v="2"/>
    <n v="115.4"/>
    <x v="609"/>
    <x v="7"/>
    <x v="7"/>
    <x v="45"/>
    <x v="0"/>
    <x v="8"/>
  </r>
  <r>
    <s v="ORD1610"/>
    <d v="2024-09-03T00:00:00"/>
    <x v="41"/>
    <x v="9"/>
    <n v="5"/>
    <n v="1992.34"/>
    <x v="610"/>
    <x v="5"/>
    <x v="5"/>
    <x v="29"/>
    <x v="0"/>
    <x v="0"/>
  </r>
  <r>
    <s v="ORD1611"/>
    <d v="2024-07-31T00:00:00"/>
    <x v="64"/>
    <x v="8"/>
    <n v="8"/>
    <n v="492.3"/>
    <x v="611"/>
    <x v="1"/>
    <x v="1"/>
    <x v="43"/>
    <x v="0"/>
    <x v="7"/>
  </r>
  <r>
    <s v="ORD1612"/>
    <d v="2024-07-20T00:00:00"/>
    <x v="33"/>
    <x v="2"/>
    <n v="2"/>
    <n v="774.42"/>
    <x v="612"/>
    <x v="10"/>
    <x v="10"/>
    <x v="11"/>
    <x v="0"/>
    <x v="7"/>
  </r>
  <r>
    <s v="ORD1613"/>
    <d v="2024-06-23T00:00:00"/>
    <x v="32"/>
    <x v="8"/>
    <n v="3"/>
    <n v="164.05"/>
    <x v="613"/>
    <x v="8"/>
    <x v="8"/>
    <x v="51"/>
    <x v="0"/>
    <x v="4"/>
  </r>
  <r>
    <s v="ORD1614"/>
    <d v="2024-02-26T00:00:00"/>
    <x v="44"/>
    <x v="5"/>
    <n v="5"/>
    <n v="193.52"/>
    <x v="614"/>
    <x v="9"/>
    <x v="9"/>
    <x v="19"/>
    <x v="0"/>
    <x v="9"/>
  </r>
  <r>
    <s v="ORD1615"/>
    <d v="2024-04-10T00:00:00"/>
    <x v="64"/>
    <x v="6"/>
    <n v="1"/>
    <n v="663.64"/>
    <x v="615"/>
    <x v="1"/>
    <x v="1"/>
    <x v="52"/>
    <x v="0"/>
    <x v="11"/>
  </r>
  <r>
    <s v="ORD1616"/>
    <d v="2024-03-30T00:00:00"/>
    <x v="42"/>
    <x v="0"/>
    <n v="2"/>
    <n v="1258.1099999999999"/>
    <x v="616"/>
    <x v="11"/>
    <x v="11"/>
    <x v="37"/>
    <x v="0"/>
    <x v="10"/>
  </r>
  <r>
    <s v="ORD1617"/>
    <d v="2024-11-30T00:00:00"/>
    <x v="36"/>
    <x v="7"/>
    <n v="5"/>
    <n v="547.41999999999996"/>
    <x v="617"/>
    <x v="0"/>
    <x v="0"/>
    <x v="45"/>
    <x v="0"/>
    <x v="8"/>
  </r>
  <r>
    <s v="ORD1618"/>
    <d v="2024-10-10T00:00:00"/>
    <x v="9"/>
    <x v="1"/>
    <n v="9"/>
    <n v="1085.46"/>
    <x v="618"/>
    <x v="3"/>
    <x v="3"/>
    <x v="13"/>
    <x v="0"/>
    <x v="6"/>
  </r>
  <r>
    <s v="ORD1619"/>
    <d v="2024-04-15T00:00:00"/>
    <x v="94"/>
    <x v="1"/>
    <n v="7"/>
    <n v="1659.99"/>
    <x v="619"/>
    <x v="8"/>
    <x v="8"/>
    <x v="46"/>
    <x v="0"/>
    <x v="11"/>
  </r>
  <r>
    <s v="ORD1620"/>
    <d v="2024-01-12T00:00:00"/>
    <x v="22"/>
    <x v="1"/>
    <n v="6"/>
    <n v="826.13"/>
    <x v="620"/>
    <x v="9"/>
    <x v="9"/>
    <x v="22"/>
    <x v="0"/>
    <x v="1"/>
  </r>
  <r>
    <s v="ORD1621"/>
    <d v="2024-05-03T00:00:00"/>
    <x v="87"/>
    <x v="2"/>
    <n v="2"/>
    <n v="717.96"/>
    <x v="621"/>
    <x v="10"/>
    <x v="10"/>
    <x v="48"/>
    <x v="0"/>
    <x v="2"/>
  </r>
  <r>
    <s v="ORD1622"/>
    <d v="2024-08-24T00:00:00"/>
    <x v="11"/>
    <x v="9"/>
    <n v="2"/>
    <n v="1313.72"/>
    <x v="622"/>
    <x v="9"/>
    <x v="9"/>
    <x v="31"/>
    <x v="0"/>
    <x v="3"/>
  </r>
  <r>
    <s v="ORD1623"/>
    <d v="2024-04-13T00:00:00"/>
    <x v="16"/>
    <x v="9"/>
    <n v="5"/>
    <n v="1539.81"/>
    <x v="623"/>
    <x v="4"/>
    <x v="4"/>
    <x v="52"/>
    <x v="0"/>
    <x v="11"/>
  </r>
  <r>
    <s v="ORD1624"/>
    <d v="2024-01-16T00:00:00"/>
    <x v="22"/>
    <x v="4"/>
    <n v="6"/>
    <n v="1594.6"/>
    <x v="624"/>
    <x v="2"/>
    <x v="2"/>
    <x v="16"/>
    <x v="0"/>
    <x v="1"/>
  </r>
  <r>
    <s v="ORD1625"/>
    <d v="2024-04-07T00:00:00"/>
    <x v="9"/>
    <x v="3"/>
    <n v="1"/>
    <n v="1151.3399999999999"/>
    <x v="625"/>
    <x v="10"/>
    <x v="10"/>
    <x v="52"/>
    <x v="0"/>
    <x v="11"/>
  </r>
  <r>
    <s v="ORD1626"/>
    <d v="2024-01-24T00:00:00"/>
    <x v="35"/>
    <x v="6"/>
    <n v="9"/>
    <n v="1927.9"/>
    <x v="626"/>
    <x v="5"/>
    <x v="5"/>
    <x v="32"/>
    <x v="0"/>
    <x v="1"/>
  </r>
  <r>
    <s v="ORD1627"/>
    <d v="2024-03-23T00:00:00"/>
    <x v="20"/>
    <x v="2"/>
    <n v="7"/>
    <n v="774.87"/>
    <x v="627"/>
    <x v="11"/>
    <x v="11"/>
    <x v="47"/>
    <x v="0"/>
    <x v="10"/>
  </r>
  <r>
    <s v="ORD1628"/>
    <d v="2024-08-18T00:00:00"/>
    <x v="46"/>
    <x v="8"/>
    <n v="9"/>
    <n v="170.98"/>
    <x v="628"/>
    <x v="7"/>
    <x v="7"/>
    <x v="31"/>
    <x v="0"/>
    <x v="3"/>
  </r>
  <r>
    <s v="ORD1629"/>
    <d v="2024-01-29T00:00:00"/>
    <x v="24"/>
    <x v="8"/>
    <n v="8"/>
    <n v="1367.41"/>
    <x v="629"/>
    <x v="3"/>
    <x v="3"/>
    <x v="1"/>
    <x v="0"/>
    <x v="1"/>
  </r>
  <r>
    <s v="ORD1630"/>
    <d v="2024-03-24T00:00:00"/>
    <x v="19"/>
    <x v="4"/>
    <n v="5"/>
    <n v="1526.57"/>
    <x v="630"/>
    <x v="2"/>
    <x v="2"/>
    <x v="37"/>
    <x v="0"/>
    <x v="10"/>
  </r>
  <r>
    <s v="ORD1631"/>
    <d v="2024-01-16T00:00:00"/>
    <x v="21"/>
    <x v="1"/>
    <n v="6"/>
    <n v="1544.21"/>
    <x v="631"/>
    <x v="3"/>
    <x v="3"/>
    <x v="16"/>
    <x v="0"/>
    <x v="1"/>
  </r>
  <r>
    <s v="ORD1632"/>
    <d v="2024-09-11T00:00:00"/>
    <x v="18"/>
    <x v="2"/>
    <n v="8"/>
    <n v="240.08"/>
    <x v="632"/>
    <x v="6"/>
    <x v="6"/>
    <x v="0"/>
    <x v="0"/>
    <x v="0"/>
  </r>
  <r>
    <s v="ORD1633"/>
    <d v="2024-06-16T00:00:00"/>
    <x v="1"/>
    <x v="8"/>
    <n v="6"/>
    <n v="65.319999999999993"/>
    <x v="633"/>
    <x v="10"/>
    <x v="10"/>
    <x v="24"/>
    <x v="0"/>
    <x v="4"/>
  </r>
  <r>
    <s v="ORD1634"/>
    <d v="2024-06-24T00:00:00"/>
    <x v="12"/>
    <x v="8"/>
    <n v="9"/>
    <n v="1280.33"/>
    <x v="634"/>
    <x v="11"/>
    <x v="11"/>
    <x v="51"/>
    <x v="0"/>
    <x v="4"/>
  </r>
  <r>
    <s v="ORD1635"/>
    <d v="2024-12-07T00:00:00"/>
    <x v="3"/>
    <x v="5"/>
    <n v="6"/>
    <n v="79.98"/>
    <x v="635"/>
    <x v="7"/>
    <x v="7"/>
    <x v="41"/>
    <x v="0"/>
    <x v="5"/>
  </r>
  <r>
    <s v="ORD1636"/>
    <d v="2025-01-22T00:00:00"/>
    <x v="61"/>
    <x v="6"/>
    <n v="2"/>
    <n v="403.63"/>
    <x v="636"/>
    <x v="8"/>
    <x v="8"/>
    <x v="32"/>
    <x v="1"/>
    <x v="1"/>
  </r>
  <r>
    <s v="ORD1637"/>
    <d v="2024-01-28T00:00:00"/>
    <x v="9"/>
    <x v="0"/>
    <n v="3"/>
    <n v="1245.3900000000001"/>
    <x v="637"/>
    <x v="3"/>
    <x v="3"/>
    <x v="1"/>
    <x v="0"/>
    <x v="1"/>
  </r>
  <r>
    <s v="ORD1638"/>
    <d v="2024-07-03T00:00:00"/>
    <x v="37"/>
    <x v="9"/>
    <n v="8"/>
    <n v="282.89999999999998"/>
    <x v="638"/>
    <x v="8"/>
    <x v="8"/>
    <x v="28"/>
    <x v="0"/>
    <x v="7"/>
  </r>
  <r>
    <s v="ORD1639"/>
    <d v="2024-03-11T00:00:00"/>
    <x v="71"/>
    <x v="9"/>
    <n v="9"/>
    <n v="1876.6"/>
    <x v="639"/>
    <x v="11"/>
    <x v="11"/>
    <x v="30"/>
    <x v="0"/>
    <x v="10"/>
  </r>
  <r>
    <s v="ORD1640"/>
    <d v="2024-09-07T00:00:00"/>
    <x v="74"/>
    <x v="2"/>
    <n v="9"/>
    <n v="1464.02"/>
    <x v="640"/>
    <x v="10"/>
    <x v="10"/>
    <x v="29"/>
    <x v="0"/>
    <x v="0"/>
  </r>
  <r>
    <s v="ORD1641"/>
    <d v="2024-07-13T00:00:00"/>
    <x v="35"/>
    <x v="7"/>
    <n v="9"/>
    <n v="429.43"/>
    <x v="641"/>
    <x v="0"/>
    <x v="0"/>
    <x v="34"/>
    <x v="0"/>
    <x v="7"/>
  </r>
  <r>
    <s v="ORD1642"/>
    <d v="2024-07-21T00:00:00"/>
    <x v="21"/>
    <x v="5"/>
    <n v="6"/>
    <n v="1149.78"/>
    <x v="642"/>
    <x v="6"/>
    <x v="6"/>
    <x v="21"/>
    <x v="0"/>
    <x v="7"/>
  </r>
  <r>
    <s v="ORD1643"/>
    <d v="2024-10-10T00:00:00"/>
    <x v="32"/>
    <x v="5"/>
    <n v="7"/>
    <n v="1651.05"/>
    <x v="643"/>
    <x v="11"/>
    <x v="11"/>
    <x v="13"/>
    <x v="0"/>
    <x v="6"/>
  </r>
  <r>
    <s v="ORD1644"/>
    <d v="2024-01-01T00:00:00"/>
    <x v="32"/>
    <x v="7"/>
    <n v="6"/>
    <n v="1674.59"/>
    <x v="644"/>
    <x v="3"/>
    <x v="3"/>
    <x v="26"/>
    <x v="0"/>
    <x v="1"/>
  </r>
  <r>
    <s v="ORD1645"/>
    <d v="2024-06-21T00:00:00"/>
    <x v="6"/>
    <x v="3"/>
    <n v="3"/>
    <n v="273.48"/>
    <x v="645"/>
    <x v="0"/>
    <x v="0"/>
    <x v="24"/>
    <x v="0"/>
    <x v="4"/>
  </r>
  <r>
    <s v="ORD1646"/>
    <d v="2024-06-09T00:00:00"/>
    <x v="6"/>
    <x v="6"/>
    <n v="1"/>
    <n v="1002.11"/>
    <x v="646"/>
    <x v="5"/>
    <x v="5"/>
    <x v="5"/>
    <x v="0"/>
    <x v="4"/>
  </r>
  <r>
    <s v="ORD1647"/>
    <d v="2024-07-22T00:00:00"/>
    <x v="98"/>
    <x v="7"/>
    <n v="1"/>
    <n v="1199.3699999999999"/>
    <x v="647"/>
    <x v="7"/>
    <x v="7"/>
    <x v="21"/>
    <x v="0"/>
    <x v="7"/>
  </r>
  <r>
    <s v="ORD1648"/>
    <d v="2024-11-21T00:00:00"/>
    <x v="89"/>
    <x v="4"/>
    <n v="4"/>
    <n v="1000.83"/>
    <x v="648"/>
    <x v="7"/>
    <x v="7"/>
    <x v="36"/>
    <x v="0"/>
    <x v="8"/>
  </r>
  <r>
    <s v="ORD1649"/>
    <d v="2024-07-02T00:00:00"/>
    <x v="37"/>
    <x v="0"/>
    <n v="3"/>
    <n v="432.02"/>
    <x v="649"/>
    <x v="2"/>
    <x v="2"/>
    <x v="28"/>
    <x v="0"/>
    <x v="7"/>
  </r>
  <r>
    <s v="ORD1650"/>
    <d v="2024-07-18T00:00:00"/>
    <x v="95"/>
    <x v="9"/>
    <n v="6"/>
    <n v="1683.22"/>
    <x v="650"/>
    <x v="11"/>
    <x v="11"/>
    <x v="11"/>
    <x v="0"/>
    <x v="7"/>
  </r>
  <r>
    <s v="ORD1651"/>
    <d v="2024-05-13T00:00:00"/>
    <x v="37"/>
    <x v="9"/>
    <n v="6"/>
    <n v="426.22"/>
    <x v="651"/>
    <x v="5"/>
    <x v="5"/>
    <x v="42"/>
    <x v="0"/>
    <x v="2"/>
  </r>
  <r>
    <s v="ORD1652"/>
    <d v="2024-12-09T00:00:00"/>
    <x v="99"/>
    <x v="0"/>
    <n v="8"/>
    <n v="722.97"/>
    <x v="652"/>
    <x v="11"/>
    <x v="11"/>
    <x v="10"/>
    <x v="0"/>
    <x v="5"/>
  </r>
  <r>
    <s v="ORD1653"/>
    <d v="2024-09-12T00:00:00"/>
    <x v="62"/>
    <x v="8"/>
    <n v="7"/>
    <n v="555.03"/>
    <x v="653"/>
    <x v="11"/>
    <x v="11"/>
    <x v="0"/>
    <x v="0"/>
    <x v="0"/>
  </r>
  <r>
    <s v="ORD1654"/>
    <d v="2025-01-03T00:00:00"/>
    <x v="0"/>
    <x v="2"/>
    <n v="5"/>
    <n v="1476.27"/>
    <x v="654"/>
    <x v="4"/>
    <x v="4"/>
    <x v="26"/>
    <x v="1"/>
    <x v="1"/>
  </r>
  <r>
    <s v="ORD1655"/>
    <d v="2024-02-16T00:00:00"/>
    <x v="74"/>
    <x v="7"/>
    <n v="6"/>
    <n v="284.60000000000002"/>
    <x v="655"/>
    <x v="10"/>
    <x v="10"/>
    <x v="25"/>
    <x v="0"/>
    <x v="9"/>
  </r>
  <r>
    <s v="ORD1656"/>
    <d v="2024-04-03T00:00:00"/>
    <x v="77"/>
    <x v="2"/>
    <n v="4"/>
    <n v="930.62"/>
    <x v="656"/>
    <x v="3"/>
    <x v="3"/>
    <x v="38"/>
    <x v="0"/>
    <x v="11"/>
  </r>
  <r>
    <s v="ORD1657"/>
    <d v="2024-03-26T00:00:00"/>
    <x v="9"/>
    <x v="7"/>
    <n v="5"/>
    <n v="127.18"/>
    <x v="657"/>
    <x v="10"/>
    <x v="10"/>
    <x v="37"/>
    <x v="0"/>
    <x v="10"/>
  </r>
  <r>
    <s v="ORD1658"/>
    <d v="2024-07-12T00:00:00"/>
    <x v="30"/>
    <x v="3"/>
    <n v="9"/>
    <n v="51.42"/>
    <x v="658"/>
    <x v="11"/>
    <x v="11"/>
    <x v="34"/>
    <x v="0"/>
    <x v="7"/>
  </r>
  <r>
    <s v="ORD1659"/>
    <d v="2024-08-31T00:00:00"/>
    <x v="71"/>
    <x v="8"/>
    <n v="7"/>
    <n v="172.01"/>
    <x v="659"/>
    <x v="1"/>
    <x v="1"/>
    <x v="3"/>
    <x v="0"/>
    <x v="3"/>
  </r>
  <r>
    <s v="ORD1660"/>
    <d v="2024-12-29T00:00:00"/>
    <x v="53"/>
    <x v="7"/>
    <n v="2"/>
    <n v="1253.83"/>
    <x v="660"/>
    <x v="6"/>
    <x v="6"/>
    <x v="9"/>
    <x v="0"/>
    <x v="5"/>
  </r>
  <r>
    <s v="ORD1661"/>
    <d v="2024-08-25T00:00:00"/>
    <x v="72"/>
    <x v="3"/>
    <n v="9"/>
    <n v="634.80999999999995"/>
    <x v="661"/>
    <x v="3"/>
    <x v="3"/>
    <x v="3"/>
    <x v="0"/>
    <x v="3"/>
  </r>
  <r>
    <s v="ORD1662"/>
    <d v="2024-09-25T00:00:00"/>
    <x v="78"/>
    <x v="3"/>
    <n v="5"/>
    <n v="1070.17"/>
    <x v="662"/>
    <x v="3"/>
    <x v="3"/>
    <x v="39"/>
    <x v="0"/>
    <x v="0"/>
  </r>
  <r>
    <s v="ORD1663"/>
    <d v="2024-12-02T00:00:00"/>
    <x v="43"/>
    <x v="1"/>
    <n v="7"/>
    <n v="647.88"/>
    <x v="663"/>
    <x v="2"/>
    <x v="2"/>
    <x v="41"/>
    <x v="0"/>
    <x v="5"/>
  </r>
  <r>
    <s v="ORD1664"/>
    <d v="2024-12-21T00:00:00"/>
    <x v="60"/>
    <x v="0"/>
    <n v="9"/>
    <n v="65.7"/>
    <x v="664"/>
    <x v="10"/>
    <x v="10"/>
    <x v="6"/>
    <x v="0"/>
    <x v="5"/>
  </r>
  <r>
    <s v="ORD1665"/>
    <d v="2024-10-16T00:00:00"/>
    <x v="32"/>
    <x v="6"/>
    <n v="2"/>
    <n v="1217.25"/>
    <x v="665"/>
    <x v="4"/>
    <x v="4"/>
    <x v="17"/>
    <x v="0"/>
    <x v="6"/>
  </r>
  <r>
    <s v="ORD1666"/>
    <d v="2025-01-01T00:00:00"/>
    <x v="70"/>
    <x v="9"/>
    <n v="1"/>
    <n v="1335.8"/>
    <x v="666"/>
    <x v="9"/>
    <x v="9"/>
    <x v="26"/>
    <x v="1"/>
    <x v="1"/>
  </r>
  <r>
    <s v="ORD1667"/>
    <d v="2024-11-25T00:00:00"/>
    <x v="3"/>
    <x v="0"/>
    <n v="9"/>
    <n v="529.76"/>
    <x v="667"/>
    <x v="1"/>
    <x v="1"/>
    <x v="45"/>
    <x v="0"/>
    <x v="8"/>
  </r>
  <r>
    <s v="ORD1668"/>
    <d v="2024-12-14T00:00:00"/>
    <x v="15"/>
    <x v="2"/>
    <n v="2"/>
    <n v="1241.18"/>
    <x v="668"/>
    <x v="10"/>
    <x v="10"/>
    <x v="10"/>
    <x v="0"/>
    <x v="5"/>
  </r>
  <r>
    <s v="ORD1669"/>
    <d v="2024-09-06T00:00:00"/>
    <x v="85"/>
    <x v="2"/>
    <n v="2"/>
    <n v="1866.84"/>
    <x v="669"/>
    <x v="3"/>
    <x v="3"/>
    <x v="29"/>
    <x v="0"/>
    <x v="0"/>
  </r>
  <r>
    <s v="ORD1670"/>
    <d v="2024-06-13T00:00:00"/>
    <x v="18"/>
    <x v="7"/>
    <n v="4"/>
    <n v="795.09"/>
    <x v="670"/>
    <x v="5"/>
    <x v="5"/>
    <x v="5"/>
    <x v="0"/>
    <x v="4"/>
  </r>
  <r>
    <s v="ORD1671"/>
    <d v="2024-02-01T00:00:00"/>
    <x v="96"/>
    <x v="6"/>
    <n v="5"/>
    <n v="1072.8"/>
    <x v="671"/>
    <x v="5"/>
    <x v="5"/>
    <x v="1"/>
    <x v="0"/>
    <x v="9"/>
  </r>
  <r>
    <s v="ORD1672"/>
    <d v="2024-03-09T00:00:00"/>
    <x v="59"/>
    <x v="7"/>
    <n v="4"/>
    <n v="1546.75"/>
    <x v="672"/>
    <x v="0"/>
    <x v="0"/>
    <x v="49"/>
    <x v="0"/>
    <x v="10"/>
  </r>
  <r>
    <s v="ORD1673"/>
    <d v="2024-12-31T00:00:00"/>
    <x v="42"/>
    <x v="0"/>
    <n v="7"/>
    <n v="1254.9100000000001"/>
    <x v="673"/>
    <x v="10"/>
    <x v="10"/>
    <x v="9"/>
    <x v="0"/>
    <x v="5"/>
  </r>
  <r>
    <s v="ORD1674"/>
    <d v="2024-03-27T00:00:00"/>
    <x v="56"/>
    <x v="5"/>
    <n v="9"/>
    <n v="220.96"/>
    <x v="674"/>
    <x v="10"/>
    <x v="10"/>
    <x v="37"/>
    <x v="0"/>
    <x v="10"/>
  </r>
  <r>
    <s v="ORD1675"/>
    <d v="2024-02-21T00:00:00"/>
    <x v="43"/>
    <x v="7"/>
    <n v="6"/>
    <n v="557.29"/>
    <x v="675"/>
    <x v="0"/>
    <x v="0"/>
    <x v="50"/>
    <x v="0"/>
    <x v="9"/>
  </r>
  <r>
    <s v="ORD1676"/>
    <d v="2024-08-19T00:00:00"/>
    <x v="37"/>
    <x v="5"/>
    <n v="4"/>
    <n v="443.05"/>
    <x v="676"/>
    <x v="0"/>
    <x v="0"/>
    <x v="31"/>
    <x v="0"/>
    <x v="3"/>
  </r>
  <r>
    <s v="ORD1677"/>
    <d v="2024-12-11T00:00:00"/>
    <x v="98"/>
    <x v="2"/>
    <n v="3"/>
    <n v="1022.04"/>
    <x v="677"/>
    <x v="0"/>
    <x v="0"/>
    <x v="10"/>
    <x v="0"/>
    <x v="5"/>
  </r>
  <r>
    <s v="ORD1678"/>
    <d v="2024-05-04T00:00:00"/>
    <x v="61"/>
    <x v="9"/>
    <n v="5"/>
    <n v="1389.37"/>
    <x v="678"/>
    <x v="2"/>
    <x v="2"/>
    <x v="48"/>
    <x v="0"/>
    <x v="2"/>
  </r>
  <r>
    <s v="ORD1679"/>
    <d v="2024-02-06T00:00:00"/>
    <x v="92"/>
    <x v="8"/>
    <n v="8"/>
    <n v="341.49"/>
    <x v="679"/>
    <x v="0"/>
    <x v="0"/>
    <x v="18"/>
    <x v="0"/>
    <x v="9"/>
  </r>
  <r>
    <s v="ORD1680"/>
    <d v="2024-07-26T00:00:00"/>
    <x v="75"/>
    <x v="6"/>
    <n v="3"/>
    <n v="1646.34"/>
    <x v="680"/>
    <x v="7"/>
    <x v="7"/>
    <x v="21"/>
    <x v="0"/>
    <x v="7"/>
  </r>
  <r>
    <s v="ORD1681"/>
    <d v="2024-02-02T00:00:00"/>
    <x v="66"/>
    <x v="0"/>
    <n v="7"/>
    <n v="1454.35"/>
    <x v="681"/>
    <x v="0"/>
    <x v="0"/>
    <x v="1"/>
    <x v="0"/>
    <x v="9"/>
  </r>
  <r>
    <s v="ORD1682"/>
    <d v="2024-02-28T00:00:00"/>
    <x v="47"/>
    <x v="8"/>
    <n v="5"/>
    <n v="1176.02"/>
    <x v="682"/>
    <x v="6"/>
    <x v="6"/>
    <x v="19"/>
    <x v="0"/>
    <x v="9"/>
  </r>
  <r>
    <s v="ORD1683"/>
    <d v="2024-04-18T00:00:00"/>
    <x v="52"/>
    <x v="6"/>
    <n v="7"/>
    <n v="364.29"/>
    <x v="683"/>
    <x v="10"/>
    <x v="10"/>
    <x v="46"/>
    <x v="0"/>
    <x v="11"/>
  </r>
  <r>
    <s v="ORD1684"/>
    <d v="2024-07-13T00:00:00"/>
    <x v="30"/>
    <x v="5"/>
    <n v="1"/>
    <n v="403.92"/>
    <x v="684"/>
    <x v="2"/>
    <x v="2"/>
    <x v="34"/>
    <x v="0"/>
    <x v="7"/>
  </r>
  <r>
    <s v="ORD1685"/>
    <d v="2024-06-01T00:00:00"/>
    <x v="74"/>
    <x v="6"/>
    <n v="9"/>
    <n v="664.31"/>
    <x v="685"/>
    <x v="6"/>
    <x v="6"/>
    <x v="4"/>
    <x v="0"/>
    <x v="4"/>
  </r>
  <r>
    <s v="ORD1686"/>
    <d v="2024-03-18T00:00:00"/>
    <x v="44"/>
    <x v="1"/>
    <n v="8"/>
    <n v="559.73"/>
    <x v="686"/>
    <x v="0"/>
    <x v="0"/>
    <x v="47"/>
    <x v="0"/>
    <x v="10"/>
  </r>
  <r>
    <s v="ORD1687"/>
    <d v="2024-05-13T00:00:00"/>
    <x v="71"/>
    <x v="7"/>
    <n v="2"/>
    <n v="1097.24"/>
    <x v="687"/>
    <x v="3"/>
    <x v="3"/>
    <x v="42"/>
    <x v="0"/>
    <x v="2"/>
  </r>
  <r>
    <s v="ORD1688"/>
    <d v="2024-06-25T00:00:00"/>
    <x v="71"/>
    <x v="8"/>
    <n v="1"/>
    <n v="669.53"/>
    <x v="688"/>
    <x v="6"/>
    <x v="6"/>
    <x v="51"/>
    <x v="0"/>
    <x v="4"/>
  </r>
  <r>
    <s v="ORD1689"/>
    <d v="2024-01-31T00:00:00"/>
    <x v="93"/>
    <x v="9"/>
    <n v="3"/>
    <n v="1119.72"/>
    <x v="689"/>
    <x v="6"/>
    <x v="6"/>
    <x v="1"/>
    <x v="0"/>
    <x v="1"/>
  </r>
  <r>
    <s v="ORD1690"/>
    <d v="2024-01-30T00:00:00"/>
    <x v="25"/>
    <x v="4"/>
    <n v="7"/>
    <n v="601.84"/>
    <x v="690"/>
    <x v="1"/>
    <x v="1"/>
    <x v="1"/>
    <x v="0"/>
    <x v="1"/>
  </r>
  <r>
    <s v="ORD1691"/>
    <d v="2024-12-17T00:00:00"/>
    <x v="51"/>
    <x v="2"/>
    <n v="3"/>
    <n v="1342.42"/>
    <x v="691"/>
    <x v="6"/>
    <x v="6"/>
    <x v="6"/>
    <x v="0"/>
    <x v="5"/>
  </r>
  <r>
    <s v="ORD1692"/>
    <d v="2024-11-11T00:00:00"/>
    <x v="77"/>
    <x v="4"/>
    <n v="8"/>
    <n v="1550.05"/>
    <x v="692"/>
    <x v="1"/>
    <x v="1"/>
    <x v="15"/>
    <x v="0"/>
    <x v="8"/>
  </r>
  <r>
    <s v="ORD1693"/>
    <d v="2024-12-14T00:00:00"/>
    <x v="88"/>
    <x v="9"/>
    <n v="5"/>
    <n v="1135.82"/>
    <x v="693"/>
    <x v="3"/>
    <x v="3"/>
    <x v="10"/>
    <x v="0"/>
    <x v="5"/>
  </r>
  <r>
    <s v="ORD1694"/>
    <d v="2024-05-30T00:00:00"/>
    <x v="72"/>
    <x v="8"/>
    <n v="6"/>
    <n v="1276.4100000000001"/>
    <x v="694"/>
    <x v="6"/>
    <x v="6"/>
    <x v="4"/>
    <x v="0"/>
    <x v="2"/>
  </r>
  <r>
    <s v="ORD1695"/>
    <d v="2024-11-08T00:00:00"/>
    <x v="62"/>
    <x v="6"/>
    <n v="6"/>
    <n v="140.41"/>
    <x v="695"/>
    <x v="10"/>
    <x v="10"/>
    <x v="35"/>
    <x v="0"/>
    <x v="8"/>
  </r>
  <r>
    <s v="ORD1696"/>
    <d v="2024-04-16T00:00:00"/>
    <x v="39"/>
    <x v="3"/>
    <n v="3"/>
    <n v="1508.73"/>
    <x v="696"/>
    <x v="2"/>
    <x v="2"/>
    <x v="46"/>
    <x v="0"/>
    <x v="11"/>
  </r>
  <r>
    <s v="ORD1697"/>
    <d v="2024-01-22T00:00:00"/>
    <x v="55"/>
    <x v="2"/>
    <n v="5"/>
    <n v="1791.92"/>
    <x v="697"/>
    <x v="8"/>
    <x v="8"/>
    <x v="32"/>
    <x v="0"/>
    <x v="1"/>
  </r>
  <r>
    <s v="ORD1698"/>
    <d v="2024-08-20T00:00:00"/>
    <x v="96"/>
    <x v="3"/>
    <n v="9"/>
    <n v="1431.15"/>
    <x v="698"/>
    <x v="9"/>
    <x v="9"/>
    <x v="31"/>
    <x v="0"/>
    <x v="3"/>
  </r>
  <r>
    <s v="ORD1699"/>
    <d v="2024-12-08T00:00:00"/>
    <x v="84"/>
    <x v="5"/>
    <n v="1"/>
    <n v="1615.32"/>
    <x v="699"/>
    <x v="2"/>
    <x v="2"/>
    <x v="10"/>
    <x v="0"/>
    <x v="5"/>
  </r>
  <r>
    <s v="ORD1700"/>
    <d v="2024-11-24T00:00:00"/>
    <x v="32"/>
    <x v="9"/>
    <n v="5"/>
    <n v="832.62"/>
    <x v="700"/>
    <x v="9"/>
    <x v="9"/>
    <x v="45"/>
    <x v="0"/>
    <x v="8"/>
  </r>
  <r>
    <s v="ORD1701"/>
    <d v="2025-01-12T00:00:00"/>
    <x v="79"/>
    <x v="8"/>
    <n v="6"/>
    <n v="751.7"/>
    <x v="701"/>
    <x v="2"/>
    <x v="2"/>
    <x v="16"/>
    <x v="1"/>
    <x v="1"/>
  </r>
  <r>
    <s v="ORD1702"/>
    <d v="2024-01-31T00:00:00"/>
    <x v="86"/>
    <x v="2"/>
    <n v="7"/>
    <n v="1542.96"/>
    <x v="702"/>
    <x v="5"/>
    <x v="5"/>
    <x v="1"/>
    <x v="0"/>
    <x v="1"/>
  </r>
  <r>
    <s v="ORD1703"/>
    <d v="2024-06-16T00:00:00"/>
    <x v="92"/>
    <x v="9"/>
    <n v="3"/>
    <n v="1390.21"/>
    <x v="703"/>
    <x v="10"/>
    <x v="10"/>
    <x v="24"/>
    <x v="0"/>
    <x v="4"/>
  </r>
  <r>
    <s v="ORD1704"/>
    <d v="2024-03-28T00:00:00"/>
    <x v="69"/>
    <x v="9"/>
    <n v="5"/>
    <n v="74.66"/>
    <x v="704"/>
    <x v="5"/>
    <x v="5"/>
    <x v="37"/>
    <x v="0"/>
    <x v="10"/>
  </r>
  <r>
    <s v="ORD1705"/>
    <d v="2024-05-30T00:00:00"/>
    <x v="54"/>
    <x v="1"/>
    <n v="9"/>
    <n v="232.12"/>
    <x v="705"/>
    <x v="2"/>
    <x v="2"/>
    <x v="4"/>
    <x v="0"/>
    <x v="2"/>
  </r>
  <r>
    <s v="ORD1706"/>
    <d v="2024-04-22T00:00:00"/>
    <x v="92"/>
    <x v="3"/>
    <n v="6"/>
    <n v="328.98"/>
    <x v="706"/>
    <x v="3"/>
    <x v="3"/>
    <x v="33"/>
    <x v="0"/>
    <x v="11"/>
  </r>
  <r>
    <s v="ORD1707"/>
    <d v="2024-03-08T00:00:00"/>
    <x v="42"/>
    <x v="7"/>
    <n v="8"/>
    <n v="1570.3"/>
    <x v="707"/>
    <x v="2"/>
    <x v="2"/>
    <x v="49"/>
    <x v="0"/>
    <x v="10"/>
  </r>
  <r>
    <s v="ORD1708"/>
    <d v="2024-08-01T00:00:00"/>
    <x v="0"/>
    <x v="3"/>
    <n v="3"/>
    <n v="161.22999999999999"/>
    <x v="708"/>
    <x v="11"/>
    <x v="11"/>
    <x v="43"/>
    <x v="0"/>
    <x v="3"/>
  </r>
  <r>
    <s v="ORD1709"/>
    <d v="2024-02-08T00:00:00"/>
    <x v="29"/>
    <x v="1"/>
    <n v="9"/>
    <n v="1064.32"/>
    <x v="709"/>
    <x v="0"/>
    <x v="0"/>
    <x v="18"/>
    <x v="0"/>
    <x v="9"/>
  </r>
  <r>
    <s v="ORD1710"/>
    <d v="2024-03-12T00:00:00"/>
    <x v="52"/>
    <x v="0"/>
    <n v="4"/>
    <n v="1200.8800000000001"/>
    <x v="710"/>
    <x v="5"/>
    <x v="5"/>
    <x v="30"/>
    <x v="0"/>
    <x v="10"/>
  </r>
  <r>
    <s v="ORD1711"/>
    <d v="2024-10-05T00:00:00"/>
    <x v="57"/>
    <x v="4"/>
    <n v="6"/>
    <n v="1578.41"/>
    <x v="711"/>
    <x v="0"/>
    <x v="0"/>
    <x v="44"/>
    <x v="0"/>
    <x v="6"/>
  </r>
  <r>
    <s v="ORD1712"/>
    <d v="2024-01-01T00:00:00"/>
    <x v="10"/>
    <x v="1"/>
    <n v="5"/>
    <n v="1905.48"/>
    <x v="712"/>
    <x v="11"/>
    <x v="11"/>
    <x v="26"/>
    <x v="0"/>
    <x v="1"/>
  </r>
  <r>
    <s v="ORD1713"/>
    <d v="2024-07-31T00:00:00"/>
    <x v="93"/>
    <x v="4"/>
    <n v="9"/>
    <n v="1470.21"/>
    <x v="713"/>
    <x v="10"/>
    <x v="10"/>
    <x v="43"/>
    <x v="0"/>
    <x v="7"/>
  </r>
  <r>
    <s v="ORD1714"/>
    <d v="2024-06-24T00:00:00"/>
    <x v="50"/>
    <x v="4"/>
    <n v="9"/>
    <n v="456.84"/>
    <x v="714"/>
    <x v="10"/>
    <x v="10"/>
    <x v="51"/>
    <x v="0"/>
    <x v="4"/>
  </r>
  <r>
    <s v="ORD1715"/>
    <d v="2024-02-13T00:00:00"/>
    <x v="9"/>
    <x v="9"/>
    <n v="6"/>
    <n v="686.16"/>
    <x v="715"/>
    <x v="0"/>
    <x v="0"/>
    <x v="25"/>
    <x v="0"/>
    <x v="9"/>
  </r>
  <r>
    <s v="ORD1716"/>
    <d v="2024-07-06T00:00:00"/>
    <x v="2"/>
    <x v="0"/>
    <n v="3"/>
    <n v="495.8"/>
    <x v="716"/>
    <x v="5"/>
    <x v="5"/>
    <x v="28"/>
    <x v="0"/>
    <x v="7"/>
  </r>
  <r>
    <s v="ORD1717"/>
    <d v="2024-10-17T00:00:00"/>
    <x v="68"/>
    <x v="8"/>
    <n v="1"/>
    <n v="1349.66"/>
    <x v="717"/>
    <x v="7"/>
    <x v="7"/>
    <x v="17"/>
    <x v="0"/>
    <x v="6"/>
  </r>
  <r>
    <s v="ORD1718"/>
    <d v="2024-09-13T00:00:00"/>
    <x v="33"/>
    <x v="6"/>
    <n v="5"/>
    <n v="343.43"/>
    <x v="718"/>
    <x v="0"/>
    <x v="0"/>
    <x v="0"/>
    <x v="0"/>
    <x v="0"/>
  </r>
  <r>
    <s v="ORD1719"/>
    <d v="2024-07-02T00:00:00"/>
    <x v="10"/>
    <x v="1"/>
    <n v="2"/>
    <n v="278.58999999999997"/>
    <x v="719"/>
    <x v="7"/>
    <x v="7"/>
    <x v="28"/>
    <x v="0"/>
    <x v="7"/>
  </r>
  <r>
    <s v="ORD1720"/>
    <d v="2024-07-18T00:00:00"/>
    <x v="49"/>
    <x v="7"/>
    <n v="3"/>
    <n v="576.19000000000005"/>
    <x v="720"/>
    <x v="7"/>
    <x v="7"/>
    <x v="11"/>
    <x v="0"/>
    <x v="7"/>
  </r>
  <r>
    <s v="ORD1721"/>
    <d v="2024-11-08T00:00:00"/>
    <x v="50"/>
    <x v="2"/>
    <n v="6"/>
    <n v="1533.39"/>
    <x v="721"/>
    <x v="3"/>
    <x v="3"/>
    <x v="35"/>
    <x v="0"/>
    <x v="8"/>
  </r>
  <r>
    <s v="ORD1722"/>
    <d v="2024-12-28T00:00:00"/>
    <x v="37"/>
    <x v="0"/>
    <n v="3"/>
    <n v="1569.51"/>
    <x v="722"/>
    <x v="9"/>
    <x v="9"/>
    <x v="23"/>
    <x v="0"/>
    <x v="5"/>
  </r>
  <r>
    <s v="ORD1723"/>
    <d v="2025-01-15T00:00:00"/>
    <x v="25"/>
    <x v="0"/>
    <n v="8"/>
    <n v="1344.98"/>
    <x v="723"/>
    <x v="10"/>
    <x v="10"/>
    <x v="16"/>
    <x v="1"/>
    <x v="1"/>
  </r>
  <r>
    <s v="ORD1724"/>
    <d v="2024-03-29T00:00:00"/>
    <x v="15"/>
    <x v="6"/>
    <n v="2"/>
    <n v="884.59"/>
    <x v="724"/>
    <x v="4"/>
    <x v="4"/>
    <x v="37"/>
    <x v="0"/>
    <x v="10"/>
  </r>
  <r>
    <s v="ORD1725"/>
    <d v="2025-01-02T00:00:00"/>
    <x v="75"/>
    <x v="5"/>
    <n v="6"/>
    <n v="531.02"/>
    <x v="725"/>
    <x v="8"/>
    <x v="8"/>
    <x v="26"/>
    <x v="1"/>
    <x v="1"/>
  </r>
  <r>
    <s v="ORD1726"/>
    <d v="2024-02-06T00:00:00"/>
    <x v="87"/>
    <x v="8"/>
    <n v="5"/>
    <n v="362.14"/>
    <x v="726"/>
    <x v="7"/>
    <x v="7"/>
    <x v="18"/>
    <x v="0"/>
    <x v="9"/>
  </r>
  <r>
    <s v="ORD1727"/>
    <d v="2024-01-04T00:00:00"/>
    <x v="21"/>
    <x v="9"/>
    <n v="2"/>
    <n v="1771.17"/>
    <x v="727"/>
    <x v="3"/>
    <x v="3"/>
    <x v="26"/>
    <x v="0"/>
    <x v="1"/>
  </r>
  <r>
    <s v="ORD1728"/>
    <d v="2024-10-26T00:00:00"/>
    <x v="32"/>
    <x v="7"/>
    <n v="7"/>
    <n v="1156.94"/>
    <x v="728"/>
    <x v="3"/>
    <x v="3"/>
    <x v="20"/>
    <x v="0"/>
    <x v="6"/>
  </r>
  <r>
    <s v="ORD1729"/>
    <d v="2024-05-31T00:00:00"/>
    <x v="21"/>
    <x v="8"/>
    <n v="3"/>
    <n v="720.01"/>
    <x v="729"/>
    <x v="4"/>
    <x v="4"/>
    <x v="4"/>
    <x v="0"/>
    <x v="2"/>
  </r>
  <r>
    <s v="ORD1730"/>
    <d v="2024-02-10T00:00:00"/>
    <x v="47"/>
    <x v="1"/>
    <n v="8"/>
    <n v="156.69999999999999"/>
    <x v="730"/>
    <x v="4"/>
    <x v="4"/>
    <x v="18"/>
    <x v="0"/>
    <x v="9"/>
  </r>
  <r>
    <s v="ORD1731"/>
    <d v="2024-01-03T00:00:00"/>
    <x v="42"/>
    <x v="2"/>
    <n v="2"/>
    <n v="1936.96"/>
    <x v="731"/>
    <x v="8"/>
    <x v="8"/>
    <x v="26"/>
    <x v="0"/>
    <x v="1"/>
  </r>
  <r>
    <s v="ORD1732"/>
    <d v="2024-11-28T00:00:00"/>
    <x v="1"/>
    <x v="3"/>
    <n v="2"/>
    <n v="80.42"/>
    <x v="732"/>
    <x v="8"/>
    <x v="8"/>
    <x v="45"/>
    <x v="0"/>
    <x v="8"/>
  </r>
  <r>
    <s v="ORD1733"/>
    <d v="2024-11-12T00:00:00"/>
    <x v="65"/>
    <x v="3"/>
    <n v="7"/>
    <n v="729.17"/>
    <x v="733"/>
    <x v="2"/>
    <x v="2"/>
    <x v="15"/>
    <x v="0"/>
    <x v="8"/>
  </r>
  <r>
    <s v="ORD1734"/>
    <d v="2024-12-12T00:00:00"/>
    <x v="52"/>
    <x v="1"/>
    <n v="6"/>
    <n v="1450.38"/>
    <x v="734"/>
    <x v="9"/>
    <x v="9"/>
    <x v="10"/>
    <x v="0"/>
    <x v="5"/>
  </r>
  <r>
    <s v="ORD1735"/>
    <d v="2024-10-17T00:00:00"/>
    <x v="22"/>
    <x v="5"/>
    <n v="3"/>
    <n v="904.15"/>
    <x v="735"/>
    <x v="2"/>
    <x v="2"/>
    <x v="17"/>
    <x v="0"/>
    <x v="6"/>
  </r>
  <r>
    <s v="ORD1736"/>
    <d v="2024-10-29T00:00:00"/>
    <x v="92"/>
    <x v="6"/>
    <n v="2"/>
    <n v="1484.37"/>
    <x v="736"/>
    <x v="5"/>
    <x v="5"/>
    <x v="8"/>
    <x v="0"/>
    <x v="6"/>
  </r>
  <r>
    <s v="ORD1737"/>
    <d v="2024-09-14T00:00:00"/>
    <x v="51"/>
    <x v="8"/>
    <n v="5"/>
    <n v="547.69000000000005"/>
    <x v="737"/>
    <x v="5"/>
    <x v="5"/>
    <x v="0"/>
    <x v="0"/>
    <x v="0"/>
  </r>
  <r>
    <s v="ORD1738"/>
    <d v="2024-02-21T00:00:00"/>
    <x v="92"/>
    <x v="1"/>
    <n v="7"/>
    <n v="1287.56"/>
    <x v="738"/>
    <x v="11"/>
    <x v="11"/>
    <x v="50"/>
    <x v="0"/>
    <x v="9"/>
  </r>
  <r>
    <s v="ORD1739"/>
    <d v="2025-01-02T00:00:00"/>
    <x v="33"/>
    <x v="3"/>
    <n v="5"/>
    <n v="1409.02"/>
    <x v="739"/>
    <x v="6"/>
    <x v="6"/>
    <x v="26"/>
    <x v="1"/>
    <x v="1"/>
  </r>
  <r>
    <s v="ORD1740"/>
    <d v="2024-10-15T00:00:00"/>
    <x v="81"/>
    <x v="8"/>
    <n v="4"/>
    <n v="401.09"/>
    <x v="740"/>
    <x v="11"/>
    <x v="11"/>
    <x v="17"/>
    <x v="0"/>
    <x v="6"/>
  </r>
  <r>
    <s v="ORD1741"/>
    <d v="2024-09-18T00:00:00"/>
    <x v="84"/>
    <x v="1"/>
    <n v="7"/>
    <n v="715.51"/>
    <x v="741"/>
    <x v="2"/>
    <x v="2"/>
    <x v="27"/>
    <x v="0"/>
    <x v="0"/>
  </r>
  <r>
    <s v="ORD1742"/>
    <d v="2024-03-05T00:00:00"/>
    <x v="33"/>
    <x v="6"/>
    <n v="7"/>
    <n v="1385.06"/>
    <x v="742"/>
    <x v="0"/>
    <x v="0"/>
    <x v="49"/>
    <x v="0"/>
    <x v="10"/>
  </r>
  <r>
    <s v="ORD1743"/>
    <d v="2024-05-22T00:00:00"/>
    <x v="9"/>
    <x v="0"/>
    <n v="4"/>
    <n v="1548.62"/>
    <x v="743"/>
    <x v="2"/>
    <x v="2"/>
    <x v="2"/>
    <x v="0"/>
    <x v="2"/>
  </r>
  <r>
    <s v="ORD1744"/>
    <d v="2024-09-14T00:00:00"/>
    <x v="97"/>
    <x v="4"/>
    <n v="7"/>
    <n v="1877.39"/>
    <x v="744"/>
    <x v="8"/>
    <x v="8"/>
    <x v="0"/>
    <x v="0"/>
    <x v="0"/>
  </r>
  <r>
    <s v="ORD1745"/>
    <d v="2024-07-10T00:00:00"/>
    <x v="75"/>
    <x v="0"/>
    <n v="1"/>
    <n v="647.04"/>
    <x v="745"/>
    <x v="6"/>
    <x v="6"/>
    <x v="34"/>
    <x v="0"/>
    <x v="7"/>
  </r>
  <r>
    <s v="ORD1746"/>
    <d v="2024-07-06T00:00:00"/>
    <x v="39"/>
    <x v="1"/>
    <n v="3"/>
    <n v="174.03"/>
    <x v="746"/>
    <x v="8"/>
    <x v="8"/>
    <x v="28"/>
    <x v="0"/>
    <x v="7"/>
  </r>
  <r>
    <s v="ORD1747"/>
    <d v="2024-05-23T00:00:00"/>
    <x v="33"/>
    <x v="2"/>
    <n v="5"/>
    <n v="1225.3499999999999"/>
    <x v="747"/>
    <x v="5"/>
    <x v="5"/>
    <x v="2"/>
    <x v="0"/>
    <x v="2"/>
  </r>
  <r>
    <s v="ORD1748"/>
    <d v="2024-11-02T00:00:00"/>
    <x v="73"/>
    <x v="4"/>
    <n v="2"/>
    <n v="256.70999999999998"/>
    <x v="748"/>
    <x v="7"/>
    <x v="7"/>
    <x v="8"/>
    <x v="0"/>
    <x v="8"/>
  </r>
  <r>
    <s v="ORD1749"/>
    <d v="2025-01-19T00:00:00"/>
    <x v="4"/>
    <x v="5"/>
    <n v="5"/>
    <n v="1098.19"/>
    <x v="749"/>
    <x v="5"/>
    <x v="5"/>
    <x v="32"/>
    <x v="1"/>
    <x v="1"/>
  </r>
  <r>
    <s v="ORD1750"/>
    <d v="2024-09-04T00:00:00"/>
    <x v="47"/>
    <x v="8"/>
    <n v="7"/>
    <n v="689.43"/>
    <x v="750"/>
    <x v="11"/>
    <x v="11"/>
    <x v="29"/>
    <x v="0"/>
    <x v="0"/>
  </r>
  <r>
    <s v="ORD1751"/>
    <d v="2024-06-09T00:00:00"/>
    <x v="15"/>
    <x v="8"/>
    <n v="3"/>
    <n v="150.75"/>
    <x v="751"/>
    <x v="10"/>
    <x v="10"/>
    <x v="5"/>
    <x v="0"/>
    <x v="4"/>
  </r>
  <r>
    <s v="ORD1752"/>
    <d v="2025-01-13T00:00:00"/>
    <x v="1"/>
    <x v="4"/>
    <n v="7"/>
    <n v="119.02"/>
    <x v="752"/>
    <x v="3"/>
    <x v="3"/>
    <x v="16"/>
    <x v="1"/>
    <x v="1"/>
  </r>
  <r>
    <s v="ORD1753"/>
    <d v="2024-04-15T00:00:00"/>
    <x v="23"/>
    <x v="0"/>
    <n v="7"/>
    <n v="715.51"/>
    <x v="741"/>
    <x v="4"/>
    <x v="4"/>
    <x v="46"/>
    <x v="0"/>
    <x v="11"/>
  </r>
  <r>
    <s v="ORD1754"/>
    <d v="2025-01-16T00:00:00"/>
    <x v="10"/>
    <x v="8"/>
    <n v="2"/>
    <n v="444.71"/>
    <x v="753"/>
    <x v="6"/>
    <x v="6"/>
    <x v="16"/>
    <x v="1"/>
    <x v="1"/>
  </r>
  <r>
    <s v="ORD1755"/>
    <d v="2024-12-01T00:00:00"/>
    <x v="85"/>
    <x v="3"/>
    <n v="7"/>
    <n v="1561.39"/>
    <x v="754"/>
    <x v="10"/>
    <x v="10"/>
    <x v="41"/>
    <x v="0"/>
    <x v="5"/>
  </r>
  <r>
    <s v="ORD1756"/>
    <d v="2024-05-16T00:00:00"/>
    <x v="4"/>
    <x v="9"/>
    <n v="3"/>
    <n v="1104.08"/>
    <x v="755"/>
    <x v="11"/>
    <x v="11"/>
    <x v="42"/>
    <x v="0"/>
    <x v="2"/>
  </r>
  <r>
    <s v="ORD1757"/>
    <d v="2025-01-14T00:00:00"/>
    <x v="53"/>
    <x v="6"/>
    <n v="9"/>
    <n v="1324.72"/>
    <x v="756"/>
    <x v="2"/>
    <x v="2"/>
    <x v="16"/>
    <x v="1"/>
    <x v="1"/>
  </r>
  <r>
    <s v="ORD1758"/>
    <d v="2024-04-30T00:00:00"/>
    <x v="71"/>
    <x v="2"/>
    <n v="6"/>
    <n v="1781.61"/>
    <x v="757"/>
    <x v="0"/>
    <x v="0"/>
    <x v="48"/>
    <x v="0"/>
    <x v="11"/>
  </r>
  <r>
    <s v="ORD1759"/>
    <d v="2024-11-26T00:00:00"/>
    <x v="23"/>
    <x v="5"/>
    <n v="5"/>
    <n v="593.9"/>
    <x v="758"/>
    <x v="1"/>
    <x v="1"/>
    <x v="45"/>
    <x v="0"/>
    <x v="8"/>
  </r>
  <r>
    <s v="ORD1760"/>
    <d v="2024-12-04T00:00:00"/>
    <x v="83"/>
    <x v="5"/>
    <n v="8"/>
    <n v="1539.44"/>
    <x v="759"/>
    <x v="7"/>
    <x v="7"/>
    <x v="41"/>
    <x v="0"/>
    <x v="5"/>
  </r>
  <r>
    <s v="ORD1761"/>
    <d v="2024-09-01T00:00:00"/>
    <x v="49"/>
    <x v="4"/>
    <n v="1"/>
    <n v="1183.52"/>
    <x v="760"/>
    <x v="6"/>
    <x v="6"/>
    <x v="29"/>
    <x v="0"/>
    <x v="0"/>
  </r>
  <r>
    <s v="ORD1762"/>
    <d v="2024-02-13T00:00:00"/>
    <x v="0"/>
    <x v="8"/>
    <n v="2"/>
    <n v="751.17"/>
    <x v="761"/>
    <x v="2"/>
    <x v="2"/>
    <x v="25"/>
    <x v="0"/>
    <x v="9"/>
  </r>
  <r>
    <s v="ORD1763"/>
    <d v="2024-02-27T00:00:00"/>
    <x v="66"/>
    <x v="7"/>
    <n v="5"/>
    <n v="809.05"/>
    <x v="762"/>
    <x v="9"/>
    <x v="9"/>
    <x v="19"/>
    <x v="0"/>
    <x v="9"/>
  </r>
  <r>
    <s v="ORD1764"/>
    <d v="2024-08-23T00:00:00"/>
    <x v="71"/>
    <x v="1"/>
    <n v="6"/>
    <n v="1021.65"/>
    <x v="763"/>
    <x v="2"/>
    <x v="2"/>
    <x v="31"/>
    <x v="0"/>
    <x v="3"/>
  </r>
  <r>
    <s v="ORD1765"/>
    <d v="2024-08-27T00:00:00"/>
    <x v="97"/>
    <x v="4"/>
    <n v="2"/>
    <n v="778.83"/>
    <x v="764"/>
    <x v="1"/>
    <x v="1"/>
    <x v="3"/>
    <x v="0"/>
    <x v="3"/>
  </r>
  <r>
    <s v="ORD1766"/>
    <d v="2024-10-02T00:00:00"/>
    <x v="31"/>
    <x v="0"/>
    <n v="6"/>
    <n v="1825.15"/>
    <x v="765"/>
    <x v="2"/>
    <x v="2"/>
    <x v="44"/>
    <x v="0"/>
    <x v="6"/>
  </r>
  <r>
    <s v="ORD1767"/>
    <d v="2024-12-12T00:00:00"/>
    <x v="67"/>
    <x v="0"/>
    <n v="1"/>
    <n v="1212.0899999999999"/>
    <x v="766"/>
    <x v="3"/>
    <x v="3"/>
    <x v="10"/>
    <x v="0"/>
    <x v="5"/>
  </r>
  <r>
    <s v="ORD1768"/>
    <d v="2024-12-16T00:00:00"/>
    <x v="4"/>
    <x v="5"/>
    <n v="3"/>
    <n v="1165.98"/>
    <x v="767"/>
    <x v="9"/>
    <x v="9"/>
    <x v="6"/>
    <x v="0"/>
    <x v="5"/>
  </r>
  <r>
    <s v="ORD1769"/>
    <d v="2024-05-13T00:00:00"/>
    <x v="71"/>
    <x v="4"/>
    <n v="1"/>
    <n v="404.13"/>
    <x v="768"/>
    <x v="10"/>
    <x v="10"/>
    <x v="42"/>
    <x v="0"/>
    <x v="2"/>
  </r>
  <r>
    <s v="ORD1770"/>
    <d v="2024-08-03T00:00:00"/>
    <x v="14"/>
    <x v="5"/>
    <n v="4"/>
    <n v="225.54"/>
    <x v="769"/>
    <x v="9"/>
    <x v="9"/>
    <x v="43"/>
    <x v="0"/>
    <x v="3"/>
  </r>
  <r>
    <s v="ORD1771"/>
    <d v="2024-07-29T00:00:00"/>
    <x v="14"/>
    <x v="3"/>
    <n v="3"/>
    <n v="1507.15"/>
    <x v="770"/>
    <x v="1"/>
    <x v="1"/>
    <x v="43"/>
    <x v="0"/>
    <x v="7"/>
  </r>
  <r>
    <s v="ORD1772"/>
    <d v="2024-08-13T00:00:00"/>
    <x v="18"/>
    <x v="5"/>
    <n v="2"/>
    <n v="282.97000000000003"/>
    <x v="771"/>
    <x v="6"/>
    <x v="6"/>
    <x v="14"/>
    <x v="0"/>
    <x v="3"/>
  </r>
  <r>
    <s v="ORD1773"/>
    <d v="2024-10-22T00:00:00"/>
    <x v="90"/>
    <x v="6"/>
    <n v="1"/>
    <n v="978.44"/>
    <x v="772"/>
    <x v="0"/>
    <x v="0"/>
    <x v="20"/>
    <x v="0"/>
    <x v="6"/>
  </r>
  <r>
    <s v="ORD1774"/>
    <d v="2024-03-12T00:00:00"/>
    <x v="39"/>
    <x v="1"/>
    <n v="2"/>
    <n v="541.22"/>
    <x v="773"/>
    <x v="1"/>
    <x v="1"/>
    <x v="30"/>
    <x v="0"/>
    <x v="10"/>
  </r>
  <r>
    <s v="ORD1775"/>
    <d v="2024-01-13T00:00:00"/>
    <x v="64"/>
    <x v="2"/>
    <n v="6"/>
    <n v="1207.6500000000001"/>
    <x v="774"/>
    <x v="8"/>
    <x v="8"/>
    <x v="22"/>
    <x v="0"/>
    <x v="1"/>
  </r>
  <r>
    <s v="ORD1776"/>
    <d v="2024-07-22T00:00:00"/>
    <x v="44"/>
    <x v="3"/>
    <n v="5"/>
    <n v="1204.1400000000001"/>
    <x v="775"/>
    <x v="10"/>
    <x v="10"/>
    <x v="21"/>
    <x v="0"/>
    <x v="7"/>
  </r>
  <r>
    <s v="ORD1777"/>
    <d v="2024-08-19T00:00:00"/>
    <x v="18"/>
    <x v="6"/>
    <n v="9"/>
    <n v="1289.24"/>
    <x v="776"/>
    <x v="1"/>
    <x v="1"/>
    <x v="31"/>
    <x v="0"/>
    <x v="3"/>
  </r>
  <r>
    <s v="ORD1778"/>
    <d v="2024-03-14T00:00:00"/>
    <x v="48"/>
    <x v="5"/>
    <n v="5"/>
    <n v="566.29"/>
    <x v="777"/>
    <x v="2"/>
    <x v="2"/>
    <x v="30"/>
    <x v="0"/>
    <x v="10"/>
  </r>
  <r>
    <s v="ORD1779"/>
    <d v="2024-04-04T00:00:00"/>
    <x v="75"/>
    <x v="4"/>
    <n v="8"/>
    <n v="1380.04"/>
    <x v="778"/>
    <x v="11"/>
    <x v="11"/>
    <x v="38"/>
    <x v="0"/>
    <x v="11"/>
  </r>
  <r>
    <s v="ORD1780"/>
    <d v="2024-07-26T00:00:00"/>
    <x v="52"/>
    <x v="8"/>
    <n v="6"/>
    <n v="588.05999999999995"/>
    <x v="779"/>
    <x v="6"/>
    <x v="6"/>
    <x v="21"/>
    <x v="0"/>
    <x v="7"/>
  </r>
  <r>
    <s v="ORD1781"/>
    <d v="2024-10-31T00:00:00"/>
    <x v="85"/>
    <x v="6"/>
    <n v="2"/>
    <n v="712.51"/>
    <x v="780"/>
    <x v="11"/>
    <x v="11"/>
    <x v="8"/>
    <x v="0"/>
    <x v="6"/>
  </r>
  <r>
    <s v="ORD1782"/>
    <d v="2024-06-09T00:00:00"/>
    <x v="60"/>
    <x v="9"/>
    <n v="7"/>
    <n v="1904.52"/>
    <x v="781"/>
    <x v="1"/>
    <x v="1"/>
    <x v="5"/>
    <x v="0"/>
    <x v="4"/>
  </r>
  <r>
    <s v="ORD1783"/>
    <d v="2024-10-24T00:00:00"/>
    <x v="81"/>
    <x v="3"/>
    <n v="9"/>
    <n v="1431.23"/>
    <x v="782"/>
    <x v="11"/>
    <x v="11"/>
    <x v="20"/>
    <x v="0"/>
    <x v="6"/>
  </r>
  <r>
    <s v="ORD1784"/>
    <d v="2024-02-22T00:00:00"/>
    <x v="8"/>
    <x v="9"/>
    <n v="3"/>
    <n v="456.22"/>
    <x v="783"/>
    <x v="1"/>
    <x v="1"/>
    <x v="50"/>
    <x v="0"/>
    <x v="9"/>
  </r>
  <r>
    <s v="ORD1785"/>
    <d v="2024-02-09T00:00:00"/>
    <x v="24"/>
    <x v="4"/>
    <n v="5"/>
    <n v="1092.4000000000001"/>
    <x v="784"/>
    <x v="2"/>
    <x v="2"/>
    <x v="18"/>
    <x v="0"/>
    <x v="9"/>
  </r>
  <r>
    <s v="ORD1786"/>
    <d v="2024-05-27T00:00:00"/>
    <x v="19"/>
    <x v="4"/>
    <n v="2"/>
    <n v="1055.31"/>
    <x v="785"/>
    <x v="5"/>
    <x v="5"/>
    <x v="4"/>
    <x v="0"/>
    <x v="2"/>
  </r>
  <r>
    <s v="ORD1787"/>
    <d v="2024-04-07T00:00:00"/>
    <x v="58"/>
    <x v="7"/>
    <n v="9"/>
    <n v="869.72"/>
    <x v="786"/>
    <x v="1"/>
    <x v="1"/>
    <x v="52"/>
    <x v="0"/>
    <x v="11"/>
  </r>
  <r>
    <s v="ORD1788"/>
    <d v="2024-08-10T00:00:00"/>
    <x v="17"/>
    <x v="5"/>
    <n v="5"/>
    <n v="518.62"/>
    <x v="787"/>
    <x v="8"/>
    <x v="8"/>
    <x v="40"/>
    <x v="0"/>
    <x v="3"/>
  </r>
  <r>
    <s v="ORD1789"/>
    <d v="2024-07-31T00:00:00"/>
    <x v="11"/>
    <x v="8"/>
    <n v="8"/>
    <n v="322.43"/>
    <x v="788"/>
    <x v="11"/>
    <x v="11"/>
    <x v="43"/>
    <x v="0"/>
    <x v="7"/>
  </r>
  <r>
    <s v="ORD1790"/>
    <d v="2024-05-04T00:00:00"/>
    <x v="18"/>
    <x v="2"/>
    <n v="7"/>
    <n v="1708.92"/>
    <x v="789"/>
    <x v="6"/>
    <x v="6"/>
    <x v="48"/>
    <x v="0"/>
    <x v="2"/>
  </r>
  <r>
    <s v="ORD1791"/>
    <d v="2024-07-02T00:00:00"/>
    <x v="5"/>
    <x v="9"/>
    <n v="8"/>
    <n v="840.38"/>
    <x v="790"/>
    <x v="9"/>
    <x v="9"/>
    <x v="28"/>
    <x v="0"/>
    <x v="7"/>
  </r>
  <r>
    <s v="ORD1792"/>
    <d v="2024-06-12T00:00:00"/>
    <x v="83"/>
    <x v="6"/>
    <n v="6"/>
    <n v="408.84"/>
    <x v="791"/>
    <x v="10"/>
    <x v="10"/>
    <x v="5"/>
    <x v="0"/>
    <x v="4"/>
  </r>
  <r>
    <s v="ORD1793"/>
    <d v="2024-01-09T00:00:00"/>
    <x v="51"/>
    <x v="6"/>
    <n v="7"/>
    <n v="1054.57"/>
    <x v="792"/>
    <x v="5"/>
    <x v="5"/>
    <x v="22"/>
    <x v="0"/>
    <x v="1"/>
  </r>
  <r>
    <s v="ORD1794"/>
    <d v="2024-04-11T00:00:00"/>
    <x v="64"/>
    <x v="4"/>
    <n v="9"/>
    <n v="547.9"/>
    <x v="793"/>
    <x v="5"/>
    <x v="5"/>
    <x v="52"/>
    <x v="0"/>
    <x v="11"/>
  </r>
  <r>
    <s v="ORD1795"/>
    <d v="2024-12-13T00:00:00"/>
    <x v="93"/>
    <x v="7"/>
    <n v="5"/>
    <n v="561.94000000000005"/>
    <x v="794"/>
    <x v="1"/>
    <x v="1"/>
    <x v="10"/>
    <x v="0"/>
    <x v="5"/>
  </r>
  <r>
    <s v="ORD1796"/>
    <d v="2024-05-16T00:00:00"/>
    <x v="58"/>
    <x v="4"/>
    <n v="2"/>
    <n v="464.3"/>
    <x v="795"/>
    <x v="8"/>
    <x v="8"/>
    <x v="42"/>
    <x v="0"/>
    <x v="2"/>
  </r>
  <r>
    <s v="ORD1797"/>
    <d v="2024-06-25T00:00:00"/>
    <x v="64"/>
    <x v="3"/>
    <n v="4"/>
    <n v="613.32000000000005"/>
    <x v="796"/>
    <x v="11"/>
    <x v="11"/>
    <x v="51"/>
    <x v="0"/>
    <x v="4"/>
  </r>
  <r>
    <s v="ORD1798"/>
    <d v="2024-05-07T00:00:00"/>
    <x v="78"/>
    <x v="9"/>
    <n v="7"/>
    <n v="1069.96"/>
    <x v="797"/>
    <x v="6"/>
    <x v="6"/>
    <x v="7"/>
    <x v="0"/>
    <x v="2"/>
  </r>
  <r>
    <s v="ORD1799"/>
    <d v="2024-07-25T00:00:00"/>
    <x v="22"/>
    <x v="9"/>
    <n v="9"/>
    <n v="1921.98"/>
    <x v="798"/>
    <x v="8"/>
    <x v="8"/>
    <x v="21"/>
    <x v="0"/>
    <x v="7"/>
  </r>
  <r>
    <s v="ORD1800"/>
    <d v="2024-09-26T00:00:00"/>
    <x v="16"/>
    <x v="8"/>
    <n v="9"/>
    <n v="1582.13"/>
    <x v="799"/>
    <x v="2"/>
    <x v="2"/>
    <x v="39"/>
    <x v="0"/>
    <x v="0"/>
  </r>
  <r>
    <s v="ORD1801"/>
    <d v="2024-12-25T00:00:00"/>
    <x v="71"/>
    <x v="1"/>
    <n v="8"/>
    <n v="662.19"/>
    <x v="800"/>
    <x v="7"/>
    <x v="7"/>
    <x v="23"/>
    <x v="0"/>
    <x v="5"/>
  </r>
  <r>
    <s v="ORD1802"/>
    <d v="2025-01-08T00:00:00"/>
    <x v="21"/>
    <x v="3"/>
    <n v="4"/>
    <n v="1495.08"/>
    <x v="801"/>
    <x v="7"/>
    <x v="7"/>
    <x v="22"/>
    <x v="1"/>
    <x v="1"/>
  </r>
  <r>
    <s v="ORD1803"/>
    <d v="2024-06-18T00:00:00"/>
    <x v="72"/>
    <x v="7"/>
    <n v="9"/>
    <n v="290.42"/>
    <x v="802"/>
    <x v="6"/>
    <x v="6"/>
    <x v="24"/>
    <x v="0"/>
    <x v="4"/>
  </r>
  <r>
    <s v="ORD1804"/>
    <d v="2024-01-28T00:00:00"/>
    <x v="61"/>
    <x v="0"/>
    <n v="9"/>
    <n v="491.55"/>
    <x v="803"/>
    <x v="3"/>
    <x v="3"/>
    <x v="1"/>
    <x v="0"/>
    <x v="1"/>
  </r>
  <r>
    <s v="ORD1805"/>
    <d v="2024-08-26T00:00:00"/>
    <x v="42"/>
    <x v="6"/>
    <n v="7"/>
    <n v="1473.06"/>
    <x v="804"/>
    <x v="6"/>
    <x v="6"/>
    <x v="3"/>
    <x v="0"/>
    <x v="3"/>
  </r>
  <r>
    <s v="ORD1806"/>
    <d v="2024-03-19T00:00:00"/>
    <x v="95"/>
    <x v="0"/>
    <n v="8"/>
    <n v="726.05"/>
    <x v="805"/>
    <x v="8"/>
    <x v="8"/>
    <x v="47"/>
    <x v="0"/>
    <x v="10"/>
  </r>
  <r>
    <s v="ORD1807"/>
    <d v="2025-01-28T00:00:00"/>
    <x v="83"/>
    <x v="4"/>
    <n v="1"/>
    <n v="1063.3"/>
    <x v="806"/>
    <x v="11"/>
    <x v="11"/>
    <x v="1"/>
    <x v="1"/>
    <x v="1"/>
  </r>
  <r>
    <s v="ORD1808"/>
    <d v="2024-01-17T00:00:00"/>
    <x v="60"/>
    <x v="9"/>
    <n v="4"/>
    <n v="1668.05"/>
    <x v="807"/>
    <x v="10"/>
    <x v="10"/>
    <x v="16"/>
    <x v="0"/>
    <x v="1"/>
  </r>
  <r>
    <s v="ORD1809"/>
    <d v="2024-06-26T00:00:00"/>
    <x v="30"/>
    <x v="2"/>
    <n v="9"/>
    <n v="323.20999999999998"/>
    <x v="808"/>
    <x v="6"/>
    <x v="6"/>
    <x v="51"/>
    <x v="0"/>
    <x v="4"/>
  </r>
  <r>
    <s v="ORD1810"/>
    <d v="2024-10-26T00:00:00"/>
    <x v="44"/>
    <x v="1"/>
    <n v="3"/>
    <n v="1729.02"/>
    <x v="809"/>
    <x v="7"/>
    <x v="7"/>
    <x v="20"/>
    <x v="0"/>
    <x v="6"/>
  </r>
  <r>
    <s v="ORD1811"/>
    <d v="2024-12-10T00:00:00"/>
    <x v="2"/>
    <x v="4"/>
    <n v="5"/>
    <n v="1838.55"/>
    <x v="810"/>
    <x v="2"/>
    <x v="2"/>
    <x v="10"/>
    <x v="0"/>
    <x v="5"/>
  </r>
  <r>
    <s v="ORD1812"/>
    <d v="2024-05-01T00:00:00"/>
    <x v="65"/>
    <x v="1"/>
    <n v="3"/>
    <n v="144.71"/>
    <x v="811"/>
    <x v="4"/>
    <x v="4"/>
    <x v="48"/>
    <x v="0"/>
    <x v="2"/>
  </r>
  <r>
    <s v="ORD1813"/>
    <d v="2024-07-09T00:00:00"/>
    <x v="32"/>
    <x v="5"/>
    <n v="7"/>
    <n v="1998.07"/>
    <x v="812"/>
    <x v="1"/>
    <x v="1"/>
    <x v="34"/>
    <x v="0"/>
    <x v="7"/>
  </r>
  <r>
    <s v="ORD1814"/>
    <d v="2024-12-12T00:00:00"/>
    <x v="34"/>
    <x v="5"/>
    <n v="3"/>
    <n v="496.9"/>
    <x v="813"/>
    <x v="5"/>
    <x v="5"/>
    <x v="10"/>
    <x v="0"/>
    <x v="5"/>
  </r>
  <r>
    <s v="ORD1815"/>
    <d v="2024-10-03T00:00:00"/>
    <x v="39"/>
    <x v="7"/>
    <n v="4"/>
    <n v="715.44"/>
    <x v="814"/>
    <x v="9"/>
    <x v="9"/>
    <x v="44"/>
    <x v="0"/>
    <x v="6"/>
  </r>
  <r>
    <s v="ORD1816"/>
    <d v="2024-12-10T00:00:00"/>
    <x v="56"/>
    <x v="5"/>
    <n v="3"/>
    <n v="1034.21"/>
    <x v="815"/>
    <x v="6"/>
    <x v="6"/>
    <x v="10"/>
    <x v="0"/>
    <x v="5"/>
  </r>
  <r>
    <s v="ORD1817"/>
    <d v="2024-10-12T00:00:00"/>
    <x v="73"/>
    <x v="8"/>
    <n v="3"/>
    <n v="1639.67"/>
    <x v="816"/>
    <x v="6"/>
    <x v="6"/>
    <x v="13"/>
    <x v="0"/>
    <x v="6"/>
  </r>
  <r>
    <s v="ORD1818"/>
    <d v="2024-09-17T00:00:00"/>
    <x v="41"/>
    <x v="8"/>
    <n v="6"/>
    <n v="1081.5"/>
    <x v="817"/>
    <x v="0"/>
    <x v="0"/>
    <x v="27"/>
    <x v="0"/>
    <x v="0"/>
  </r>
  <r>
    <s v="ORD1819"/>
    <d v="2024-07-04T00:00:00"/>
    <x v="43"/>
    <x v="8"/>
    <n v="6"/>
    <n v="1249.04"/>
    <x v="818"/>
    <x v="2"/>
    <x v="2"/>
    <x v="28"/>
    <x v="0"/>
    <x v="7"/>
  </r>
  <r>
    <s v="ORD1820"/>
    <d v="2024-10-07T00:00:00"/>
    <x v="61"/>
    <x v="7"/>
    <n v="9"/>
    <n v="980.84"/>
    <x v="819"/>
    <x v="4"/>
    <x v="4"/>
    <x v="13"/>
    <x v="0"/>
    <x v="6"/>
  </r>
  <r>
    <s v="ORD1821"/>
    <d v="2024-06-24T00:00:00"/>
    <x v="18"/>
    <x v="1"/>
    <n v="4"/>
    <n v="845.48"/>
    <x v="820"/>
    <x v="11"/>
    <x v="11"/>
    <x v="51"/>
    <x v="0"/>
    <x v="4"/>
  </r>
  <r>
    <s v="ORD1822"/>
    <d v="2025-01-04T00:00:00"/>
    <x v="43"/>
    <x v="2"/>
    <n v="2"/>
    <n v="1771.52"/>
    <x v="821"/>
    <x v="10"/>
    <x v="10"/>
    <x v="26"/>
    <x v="1"/>
    <x v="1"/>
  </r>
  <r>
    <s v="ORD1823"/>
    <d v="2025-01-31T00:00:00"/>
    <x v="16"/>
    <x v="4"/>
    <n v="5"/>
    <n v="1163.5899999999999"/>
    <x v="822"/>
    <x v="7"/>
    <x v="7"/>
    <x v="1"/>
    <x v="1"/>
    <x v="1"/>
  </r>
  <r>
    <s v="ORD1824"/>
    <d v="2024-03-08T00:00:00"/>
    <x v="12"/>
    <x v="4"/>
    <n v="2"/>
    <n v="429.82"/>
    <x v="823"/>
    <x v="9"/>
    <x v="9"/>
    <x v="49"/>
    <x v="0"/>
    <x v="10"/>
  </r>
  <r>
    <s v="ORD1825"/>
    <d v="2024-12-23T00:00:00"/>
    <x v="36"/>
    <x v="4"/>
    <n v="2"/>
    <n v="706.14"/>
    <x v="824"/>
    <x v="8"/>
    <x v="8"/>
    <x v="23"/>
    <x v="0"/>
    <x v="5"/>
  </r>
  <r>
    <s v="ORD1826"/>
    <d v="2024-12-14T00:00:00"/>
    <x v="75"/>
    <x v="7"/>
    <n v="9"/>
    <n v="1933.19"/>
    <x v="825"/>
    <x v="9"/>
    <x v="9"/>
    <x v="10"/>
    <x v="0"/>
    <x v="5"/>
  </r>
  <r>
    <s v="ORD1827"/>
    <d v="2024-04-28T00:00:00"/>
    <x v="4"/>
    <x v="6"/>
    <n v="4"/>
    <n v="1497.62"/>
    <x v="826"/>
    <x v="9"/>
    <x v="9"/>
    <x v="48"/>
    <x v="0"/>
    <x v="11"/>
  </r>
  <r>
    <s v="ORD1828"/>
    <d v="2024-08-15T00:00:00"/>
    <x v="26"/>
    <x v="9"/>
    <n v="2"/>
    <n v="1064.32"/>
    <x v="827"/>
    <x v="7"/>
    <x v="7"/>
    <x v="14"/>
    <x v="0"/>
    <x v="3"/>
  </r>
  <r>
    <s v="ORD1829"/>
    <d v="2024-03-03T00:00:00"/>
    <x v="66"/>
    <x v="4"/>
    <n v="8"/>
    <n v="828.27"/>
    <x v="828"/>
    <x v="4"/>
    <x v="4"/>
    <x v="49"/>
    <x v="0"/>
    <x v="10"/>
  </r>
  <r>
    <s v="ORD1830"/>
    <d v="2024-01-16T00:00:00"/>
    <x v="68"/>
    <x v="9"/>
    <n v="5"/>
    <n v="1909.6"/>
    <x v="829"/>
    <x v="2"/>
    <x v="2"/>
    <x v="16"/>
    <x v="0"/>
    <x v="1"/>
  </r>
  <r>
    <s v="ORD1831"/>
    <d v="2024-06-19T00:00:00"/>
    <x v="30"/>
    <x v="3"/>
    <n v="1"/>
    <n v="1269.1199999999999"/>
    <x v="830"/>
    <x v="8"/>
    <x v="8"/>
    <x v="24"/>
    <x v="0"/>
    <x v="4"/>
  </r>
  <r>
    <s v="ORD1832"/>
    <d v="2024-10-28T00:00:00"/>
    <x v="61"/>
    <x v="2"/>
    <n v="7"/>
    <n v="1652.81"/>
    <x v="831"/>
    <x v="8"/>
    <x v="8"/>
    <x v="8"/>
    <x v="0"/>
    <x v="6"/>
  </r>
  <r>
    <s v="ORD1833"/>
    <d v="2024-11-06T00:00:00"/>
    <x v="62"/>
    <x v="8"/>
    <n v="8"/>
    <n v="1092.06"/>
    <x v="832"/>
    <x v="8"/>
    <x v="8"/>
    <x v="35"/>
    <x v="0"/>
    <x v="8"/>
  </r>
  <r>
    <s v="ORD1834"/>
    <d v="2024-12-30T00:00:00"/>
    <x v="43"/>
    <x v="3"/>
    <n v="4"/>
    <n v="1936.67"/>
    <x v="833"/>
    <x v="4"/>
    <x v="4"/>
    <x v="9"/>
    <x v="0"/>
    <x v="5"/>
  </r>
  <r>
    <s v="ORD1835"/>
    <d v="2024-03-18T00:00:00"/>
    <x v="0"/>
    <x v="0"/>
    <n v="2"/>
    <n v="1800.32"/>
    <x v="834"/>
    <x v="4"/>
    <x v="4"/>
    <x v="47"/>
    <x v="0"/>
    <x v="10"/>
  </r>
  <r>
    <s v="ORD1836"/>
    <d v="2024-12-11T00:00:00"/>
    <x v="30"/>
    <x v="1"/>
    <n v="4"/>
    <n v="475.58"/>
    <x v="835"/>
    <x v="4"/>
    <x v="4"/>
    <x v="10"/>
    <x v="0"/>
    <x v="5"/>
  </r>
  <r>
    <s v="ORD1837"/>
    <d v="2024-02-14T00:00:00"/>
    <x v="20"/>
    <x v="0"/>
    <n v="4"/>
    <n v="1967.56"/>
    <x v="836"/>
    <x v="2"/>
    <x v="2"/>
    <x v="25"/>
    <x v="0"/>
    <x v="9"/>
  </r>
  <r>
    <s v="ORD1838"/>
    <d v="2024-09-16T00:00:00"/>
    <x v="85"/>
    <x v="4"/>
    <n v="5"/>
    <n v="1288.82"/>
    <x v="837"/>
    <x v="2"/>
    <x v="2"/>
    <x v="27"/>
    <x v="0"/>
    <x v="0"/>
  </r>
  <r>
    <s v="ORD1839"/>
    <d v="2024-05-22T00:00:00"/>
    <x v="65"/>
    <x v="5"/>
    <n v="6"/>
    <n v="895.14"/>
    <x v="838"/>
    <x v="9"/>
    <x v="9"/>
    <x v="2"/>
    <x v="0"/>
    <x v="2"/>
  </r>
  <r>
    <s v="ORD1840"/>
    <d v="2024-09-10T00:00:00"/>
    <x v="32"/>
    <x v="7"/>
    <n v="8"/>
    <n v="1030.0999999999999"/>
    <x v="839"/>
    <x v="8"/>
    <x v="8"/>
    <x v="0"/>
    <x v="0"/>
    <x v="0"/>
  </r>
  <r>
    <s v="ORD1841"/>
    <d v="2024-08-25T00:00:00"/>
    <x v="18"/>
    <x v="1"/>
    <n v="4"/>
    <n v="1817.47"/>
    <x v="840"/>
    <x v="8"/>
    <x v="8"/>
    <x v="3"/>
    <x v="0"/>
    <x v="3"/>
  </r>
  <r>
    <s v="ORD1842"/>
    <d v="2024-08-17T00:00:00"/>
    <x v="55"/>
    <x v="1"/>
    <n v="9"/>
    <n v="1483.34"/>
    <x v="841"/>
    <x v="8"/>
    <x v="8"/>
    <x v="14"/>
    <x v="0"/>
    <x v="3"/>
  </r>
  <r>
    <s v="ORD1843"/>
    <d v="2024-05-03T00:00:00"/>
    <x v="87"/>
    <x v="8"/>
    <n v="2"/>
    <n v="810.3"/>
    <x v="842"/>
    <x v="11"/>
    <x v="11"/>
    <x v="48"/>
    <x v="0"/>
    <x v="2"/>
  </r>
  <r>
    <s v="ORD1844"/>
    <d v="2024-05-02T00:00:00"/>
    <x v="21"/>
    <x v="1"/>
    <n v="5"/>
    <n v="646.41999999999996"/>
    <x v="843"/>
    <x v="8"/>
    <x v="8"/>
    <x v="48"/>
    <x v="0"/>
    <x v="2"/>
  </r>
  <r>
    <s v="ORD1845"/>
    <d v="2025-01-01T00:00:00"/>
    <x v="23"/>
    <x v="8"/>
    <n v="8"/>
    <n v="1084.1300000000001"/>
    <x v="844"/>
    <x v="3"/>
    <x v="3"/>
    <x v="26"/>
    <x v="1"/>
    <x v="1"/>
  </r>
  <r>
    <s v="ORD1846"/>
    <d v="2024-09-11T00:00:00"/>
    <x v="45"/>
    <x v="0"/>
    <n v="6"/>
    <n v="234.16"/>
    <x v="845"/>
    <x v="3"/>
    <x v="3"/>
    <x v="0"/>
    <x v="0"/>
    <x v="0"/>
  </r>
  <r>
    <s v="ORD1847"/>
    <d v="2024-06-25T00:00:00"/>
    <x v="47"/>
    <x v="3"/>
    <n v="7"/>
    <n v="1925.54"/>
    <x v="846"/>
    <x v="1"/>
    <x v="1"/>
    <x v="51"/>
    <x v="0"/>
    <x v="4"/>
  </r>
  <r>
    <s v="ORD1848"/>
    <d v="2024-01-07T00:00:00"/>
    <x v="8"/>
    <x v="4"/>
    <n v="4"/>
    <n v="832.94"/>
    <x v="847"/>
    <x v="4"/>
    <x v="4"/>
    <x v="22"/>
    <x v="0"/>
    <x v="1"/>
  </r>
  <r>
    <s v="ORD1849"/>
    <d v="2024-11-29T00:00:00"/>
    <x v="22"/>
    <x v="8"/>
    <n v="4"/>
    <n v="504.28"/>
    <x v="848"/>
    <x v="0"/>
    <x v="0"/>
    <x v="45"/>
    <x v="0"/>
    <x v="8"/>
  </r>
  <r>
    <s v="ORD1850"/>
    <d v="2024-01-01T00:00:00"/>
    <x v="9"/>
    <x v="0"/>
    <n v="3"/>
    <n v="1924.28"/>
    <x v="849"/>
    <x v="8"/>
    <x v="8"/>
    <x v="26"/>
    <x v="0"/>
    <x v="1"/>
  </r>
  <r>
    <s v="ORD1851"/>
    <d v="2024-10-05T00:00:00"/>
    <x v="42"/>
    <x v="8"/>
    <n v="8"/>
    <n v="1682.73"/>
    <x v="850"/>
    <x v="0"/>
    <x v="0"/>
    <x v="44"/>
    <x v="0"/>
    <x v="6"/>
  </r>
  <r>
    <s v="ORD1852"/>
    <d v="2024-08-06T00:00:00"/>
    <x v="94"/>
    <x v="0"/>
    <n v="8"/>
    <n v="947.97"/>
    <x v="851"/>
    <x v="4"/>
    <x v="4"/>
    <x v="40"/>
    <x v="0"/>
    <x v="3"/>
  </r>
  <r>
    <s v="ORD1853"/>
    <d v="2024-12-31T00:00:00"/>
    <x v="21"/>
    <x v="4"/>
    <n v="8"/>
    <n v="1662.58"/>
    <x v="852"/>
    <x v="3"/>
    <x v="3"/>
    <x v="9"/>
    <x v="0"/>
    <x v="5"/>
  </r>
  <r>
    <s v="ORD1854"/>
    <d v="2024-04-16T00:00:00"/>
    <x v="10"/>
    <x v="1"/>
    <n v="2"/>
    <n v="1478.32"/>
    <x v="853"/>
    <x v="6"/>
    <x v="6"/>
    <x v="46"/>
    <x v="0"/>
    <x v="11"/>
  </r>
  <r>
    <s v="ORD1855"/>
    <d v="2024-12-24T00:00:00"/>
    <x v="59"/>
    <x v="8"/>
    <n v="3"/>
    <n v="868.4"/>
    <x v="854"/>
    <x v="10"/>
    <x v="10"/>
    <x v="23"/>
    <x v="0"/>
    <x v="5"/>
  </r>
  <r>
    <s v="ORD1856"/>
    <d v="2024-01-06T00:00:00"/>
    <x v="0"/>
    <x v="9"/>
    <n v="4"/>
    <n v="1411.56"/>
    <x v="855"/>
    <x v="1"/>
    <x v="1"/>
    <x v="26"/>
    <x v="0"/>
    <x v="1"/>
  </r>
  <r>
    <s v="ORD1857"/>
    <d v="2024-06-07T00:00:00"/>
    <x v="82"/>
    <x v="3"/>
    <n v="7"/>
    <n v="553.87"/>
    <x v="856"/>
    <x v="8"/>
    <x v="8"/>
    <x v="12"/>
    <x v="0"/>
    <x v="4"/>
  </r>
  <r>
    <s v="ORD1858"/>
    <d v="2024-08-01T00:00:00"/>
    <x v="82"/>
    <x v="0"/>
    <n v="8"/>
    <n v="615"/>
    <x v="857"/>
    <x v="3"/>
    <x v="3"/>
    <x v="43"/>
    <x v="0"/>
    <x v="3"/>
  </r>
  <r>
    <s v="ORD1859"/>
    <d v="2024-07-17T00:00:00"/>
    <x v="63"/>
    <x v="6"/>
    <n v="1"/>
    <n v="597.91"/>
    <x v="858"/>
    <x v="3"/>
    <x v="3"/>
    <x v="11"/>
    <x v="0"/>
    <x v="7"/>
  </r>
  <r>
    <s v="ORD1860"/>
    <d v="2025-01-11T00:00:00"/>
    <x v="51"/>
    <x v="0"/>
    <n v="9"/>
    <n v="316.52999999999997"/>
    <x v="859"/>
    <x v="2"/>
    <x v="2"/>
    <x v="22"/>
    <x v="1"/>
    <x v="1"/>
  </r>
  <r>
    <s v="ORD1861"/>
    <d v="2024-03-11T00:00:00"/>
    <x v="51"/>
    <x v="6"/>
    <n v="6"/>
    <n v="120.38"/>
    <x v="860"/>
    <x v="8"/>
    <x v="8"/>
    <x v="30"/>
    <x v="0"/>
    <x v="10"/>
  </r>
  <r>
    <s v="ORD1862"/>
    <d v="2024-01-11T00:00:00"/>
    <x v="12"/>
    <x v="5"/>
    <n v="8"/>
    <n v="291.10000000000002"/>
    <x v="861"/>
    <x v="3"/>
    <x v="3"/>
    <x v="22"/>
    <x v="0"/>
    <x v="1"/>
  </r>
  <r>
    <s v="ORD1863"/>
    <d v="2024-09-24T00:00:00"/>
    <x v="82"/>
    <x v="9"/>
    <n v="1"/>
    <n v="542.78"/>
    <x v="862"/>
    <x v="2"/>
    <x v="2"/>
    <x v="39"/>
    <x v="0"/>
    <x v="0"/>
  </r>
  <r>
    <s v="ORD1864"/>
    <d v="2024-08-21T00:00:00"/>
    <x v="5"/>
    <x v="2"/>
    <n v="1"/>
    <n v="512.02"/>
    <x v="863"/>
    <x v="1"/>
    <x v="1"/>
    <x v="31"/>
    <x v="0"/>
    <x v="3"/>
  </r>
  <r>
    <s v="ORD1865"/>
    <d v="2024-06-09T00:00:00"/>
    <x v="75"/>
    <x v="9"/>
    <n v="2"/>
    <n v="1404.02"/>
    <x v="864"/>
    <x v="7"/>
    <x v="7"/>
    <x v="5"/>
    <x v="0"/>
    <x v="4"/>
  </r>
  <r>
    <s v="ORD1866"/>
    <d v="2024-11-23T00:00:00"/>
    <x v="90"/>
    <x v="5"/>
    <n v="8"/>
    <n v="1301.29"/>
    <x v="865"/>
    <x v="4"/>
    <x v="4"/>
    <x v="36"/>
    <x v="0"/>
    <x v="8"/>
  </r>
  <r>
    <s v="ORD1867"/>
    <d v="2024-06-12T00:00:00"/>
    <x v="64"/>
    <x v="4"/>
    <n v="1"/>
    <n v="524.79"/>
    <x v="866"/>
    <x v="0"/>
    <x v="0"/>
    <x v="5"/>
    <x v="0"/>
    <x v="4"/>
  </r>
  <r>
    <s v="ORD1868"/>
    <d v="2024-07-28T00:00:00"/>
    <x v="18"/>
    <x v="9"/>
    <n v="4"/>
    <n v="1240.71"/>
    <x v="867"/>
    <x v="2"/>
    <x v="2"/>
    <x v="43"/>
    <x v="0"/>
    <x v="7"/>
  </r>
  <r>
    <s v="ORD1869"/>
    <d v="2024-03-11T00:00:00"/>
    <x v="1"/>
    <x v="3"/>
    <n v="7"/>
    <n v="836.52"/>
    <x v="868"/>
    <x v="8"/>
    <x v="8"/>
    <x v="30"/>
    <x v="0"/>
    <x v="10"/>
  </r>
  <r>
    <s v="ORD1870"/>
    <d v="2025-01-04T00:00:00"/>
    <x v="65"/>
    <x v="9"/>
    <n v="9"/>
    <n v="741.82"/>
    <x v="869"/>
    <x v="7"/>
    <x v="7"/>
    <x v="26"/>
    <x v="1"/>
    <x v="1"/>
  </r>
  <r>
    <s v="ORD1871"/>
    <d v="2024-05-10T00:00:00"/>
    <x v="52"/>
    <x v="1"/>
    <n v="4"/>
    <n v="444.68"/>
    <x v="870"/>
    <x v="3"/>
    <x v="3"/>
    <x v="7"/>
    <x v="0"/>
    <x v="2"/>
  </r>
  <r>
    <s v="ORD1872"/>
    <d v="2025-01-22T00:00:00"/>
    <x v="71"/>
    <x v="1"/>
    <n v="4"/>
    <n v="1812.13"/>
    <x v="871"/>
    <x v="7"/>
    <x v="7"/>
    <x v="32"/>
    <x v="1"/>
    <x v="1"/>
  </r>
  <r>
    <s v="ORD1873"/>
    <d v="2024-01-21T00:00:00"/>
    <x v="35"/>
    <x v="7"/>
    <n v="9"/>
    <n v="1066.06"/>
    <x v="872"/>
    <x v="6"/>
    <x v="6"/>
    <x v="32"/>
    <x v="0"/>
    <x v="1"/>
  </r>
  <r>
    <s v="ORD1874"/>
    <d v="2024-06-09T00:00:00"/>
    <x v="6"/>
    <x v="1"/>
    <n v="9"/>
    <n v="1385.22"/>
    <x v="873"/>
    <x v="4"/>
    <x v="4"/>
    <x v="5"/>
    <x v="0"/>
    <x v="4"/>
  </r>
  <r>
    <s v="ORD1875"/>
    <d v="2024-11-15T00:00:00"/>
    <x v="24"/>
    <x v="1"/>
    <n v="9"/>
    <n v="1792.87"/>
    <x v="874"/>
    <x v="2"/>
    <x v="2"/>
    <x v="15"/>
    <x v="0"/>
    <x v="8"/>
  </r>
  <r>
    <s v="ORD1876"/>
    <d v="2024-05-05T00:00:00"/>
    <x v="13"/>
    <x v="3"/>
    <n v="6"/>
    <n v="1949.88"/>
    <x v="875"/>
    <x v="5"/>
    <x v="5"/>
    <x v="7"/>
    <x v="0"/>
    <x v="2"/>
  </r>
  <r>
    <s v="ORD1877"/>
    <d v="2024-09-03T00:00:00"/>
    <x v="35"/>
    <x v="6"/>
    <n v="9"/>
    <n v="927.33"/>
    <x v="876"/>
    <x v="1"/>
    <x v="1"/>
    <x v="29"/>
    <x v="0"/>
    <x v="0"/>
  </r>
  <r>
    <s v="ORD1878"/>
    <d v="2024-02-17T00:00:00"/>
    <x v="76"/>
    <x v="4"/>
    <n v="6"/>
    <n v="1602.07"/>
    <x v="877"/>
    <x v="11"/>
    <x v="11"/>
    <x v="25"/>
    <x v="0"/>
    <x v="9"/>
  </r>
  <r>
    <s v="ORD1879"/>
    <d v="2025-01-18T00:00:00"/>
    <x v="57"/>
    <x v="5"/>
    <n v="7"/>
    <n v="1173.49"/>
    <x v="878"/>
    <x v="3"/>
    <x v="3"/>
    <x v="16"/>
    <x v="1"/>
    <x v="1"/>
  </r>
  <r>
    <s v="ORD1880"/>
    <d v="2024-12-15T00:00:00"/>
    <x v="19"/>
    <x v="2"/>
    <n v="5"/>
    <n v="63.38"/>
    <x v="879"/>
    <x v="6"/>
    <x v="6"/>
    <x v="6"/>
    <x v="0"/>
    <x v="5"/>
  </r>
  <r>
    <s v="ORD1881"/>
    <d v="2024-04-21T00:00:00"/>
    <x v="27"/>
    <x v="2"/>
    <n v="8"/>
    <n v="1439.18"/>
    <x v="880"/>
    <x v="4"/>
    <x v="4"/>
    <x v="33"/>
    <x v="0"/>
    <x v="11"/>
  </r>
  <r>
    <s v="ORD1882"/>
    <d v="2024-08-21T00:00:00"/>
    <x v="65"/>
    <x v="2"/>
    <n v="3"/>
    <n v="674.88"/>
    <x v="881"/>
    <x v="5"/>
    <x v="5"/>
    <x v="31"/>
    <x v="0"/>
    <x v="3"/>
  </r>
  <r>
    <s v="ORD1883"/>
    <d v="2024-05-22T00:00:00"/>
    <x v="10"/>
    <x v="7"/>
    <n v="6"/>
    <n v="1041.1500000000001"/>
    <x v="882"/>
    <x v="1"/>
    <x v="1"/>
    <x v="2"/>
    <x v="0"/>
    <x v="2"/>
  </r>
  <r>
    <s v="ORD1884"/>
    <d v="2024-04-18T00:00:00"/>
    <x v="12"/>
    <x v="4"/>
    <n v="2"/>
    <n v="1901.7"/>
    <x v="883"/>
    <x v="6"/>
    <x v="6"/>
    <x v="46"/>
    <x v="0"/>
    <x v="11"/>
  </r>
  <r>
    <s v="ORD1885"/>
    <d v="2024-06-22T00:00:00"/>
    <x v="82"/>
    <x v="8"/>
    <n v="6"/>
    <n v="871.07"/>
    <x v="884"/>
    <x v="0"/>
    <x v="0"/>
    <x v="24"/>
    <x v="0"/>
    <x v="4"/>
  </r>
  <r>
    <s v="ORD1886"/>
    <d v="2024-10-23T00:00:00"/>
    <x v="1"/>
    <x v="6"/>
    <n v="9"/>
    <n v="685.57"/>
    <x v="885"/>
    <x v="10"/>
    <x v="10"/>
    <x v="20"/>
    <x v="0"/>
    <x v="6"/>
  </r>
  <r>
    <s v="ORD1887"/>
    <d v="2024-08-04T00:00:00"/>
    <x v="91"/>
    <x v="9"/>
    <n v="2"/>
    <n v="1611.9"/>
    <x v="886"/>
    <x v="2"/>
    <x v="2"/>
    <x v="40"/>
    <x v="0"/>
    <x v="3"/>
  </r>
  <r>
    <s v="ORD1888"/>
    <d v="2024-07-27T00:00:00"/>
    <x v="24"/>
    <x v="2"/>
    <n v="5"/>
    <n v="1226.3"/>
    <x v="887"/>
    <x v="5"/>
    <x v="5"/>
    <x v="21"/>
    <x v="0"/>
    <x v="7"/>
  </r>
  <r>
    <s v="ORD1889"/>
    <d v="2024-11-01T00:00:00"/>
    <x v="24"/>
    <x v="4"/>
    <n v="5"/>
    <n v="1884.54"/>
    <x v="888"/>
    <x v="4"/>
    <x v="4"/>
    <x v="8"/>
    <x v="0"/>
    <x v="8"/>
  </r>
  <r>
    <s v="ORD1890"/>
    <d v="2024-09-16T00:00:00"/>
    <x v="17"/>
    <x v="2"/>
    <n v="8"/>
    <n v="1577.65"/>
    <x v="889"/>
    <x v="9"/>
    <x v="9"/>
    <x v="27"/>
    <x v="0"/>
    <x v="0"/>
  </r>
  <r>
    <s v="ORD1891"/>
    <d v="2024-09-18T00:00:00"/>
    <x v="81"/>
    <x v="5"/>
    <n v="9"/>
    <n v="1272.3800000000001"/>
    <x v="890"/>
    <x v="11"/>
    <x v="11"/>
    <x v="27"/>
    <x v="0"/>
    <x v="0"/>
  </r>
  <r>
    <s v="ORD1892"/>
    <d v="2024-05-13T00:00:00"/>
    <x v="32"/>
    <x v="0"/>
    <n v="5"/>
    <n v="81.84"/>
    <x v="891"/>
    <x v="1"/>
    <x v="1"/>
    <x v="42"/>
    <x v="0"/>
    <x v="2"/>
  </r>
  <r>
    <s v="ORD1893"/>
    <d v="2024-08-27T00:00:00"/>
    <x v="45"/>
    <x v="2"/>
    <n v="6"/>
    <n v="1427.86"/>
    <x v="892"/>
    <x v="9"/>
    <x v="9"/>
    <x v="3"/>
    <x v="0"/>
    <x v="3"/>
  </r>
  <r>
    <s v="ORD1894"/>
    <d v="2024-08-04T00:00:00"/>
    <x v="36"/>
    <x v="4"/>
    <n v="9"/>
    <n v="323.55"/>
    <x v="893"/>
    <x v="4"/>
    <x v="4"/>
    <x v="40"/>
    <x v="0"/>
    <x v="3"/>
  </r>
  <r>
    <s v="ORD1895"/>
    <d v="2024-11-01T00:00:00"/>
    <x v="5"/>
    <x v="7"/>
    <n v="4"/>
    <n v="1674.23"/>
    <x v="894"/>
    <x v="2"/>
    <x v="2"/>
    <x v="8"/>
    <x v="0"/>
    <x v="8"/>
  </r>
  <r>
    <s v="ORD1896"/>
    <d v="2024-06-18T00:00:00"/>
    <x v="63"/>
    <x v="9"/>
    <n v="7"/>
    <n v="695.52"/>
    <x v="895"/>
    <x v="4"/>
    <x v="4"/>
    <x v="24"/>
    <x v="0"/>
    <x v="4"/>
  </r>
  <r>
    <s v="ORD1897"/>
    <d v="2025-01-13T00:00:00"/>
    <x v="81"/>
    <x v="9"/>
    <n v="7"/>
    <n v="1360.09"/>
    <x v="896"/>
    <x v="1"/>
    <x v="1"/>
    <x v="16"/>
    <x v="1"/>
    <x v="1"/>
  </r>
  <r>
    <s v="ORD1898"/>
    <d v="2024-09-22T00:00:00"/>
    <x v="57"/>
    <x v="2"/>
    <n v="9"/>
    <n v="1045.08"/>
    <x v="897"/>
    <x v="7"/>
    <x v="7"/>
    <x v="39"/>
    <x v="0"/>
    <x v="0"/>
  </r>
  <r>
    <s v="ORD1899"/>
    <d v="2024-12-08T00:00:00"/>
    <x v="11"/>
    <x v="1"/>
    <n v="2"/>
    <n v="1307.06"/>
    <x v="898"/>
    <x v="10"/>
    <x v="10"/>
    <x v="10"/>
    <x v="0"/>
    <x v="5"/>
  </r>
  <r>
    <s v="ORD1900"/>
    <d v="2024-05-24T00:00:00"/>
    <x v="47"/>
    <x v="0"/>
    <n v="1"/>
    <n v="364.58"/>
    <x v="899"/>
    <x v="1"/>
    <x v="1"/>
    <x v="2"/>
    <x v="0"/>
    <x v="2"/>
  </r>
  <r>
    <s v="ORD1901"/>
    <d v="2024-05-22T00:00:00"/>
    <x v="28"/>
    <x v="6"/>
    <n v="6"/>
    <n v="207.15"/>
    <x v="900"/>
    <x v="1"/>
    <x v="1"/>
    <x v="2"/>
    <x v="0"/>
    <x v="2"/>
  </r>
  <r>
    <s v="ORD1902"/>
    <d v="2024-12-21T00:00:00"/>
    <x v="77"/>
    <x v="4"/>
    <n v="1"/>
    <n v="1403.62"/>
    <x v="901"/>
    <x v="7"/>
    <x v="7"/>
    <x v="6"/>
    <x v="0"/>
    <x v="5"/>
  </r>
  <r>
    <s v="ORD1903"/>
    <d v="2024-07-05T00:00:00"/>
    <x v="83"/>
    <x v="6"/>
    <n v="3"/>
    <n v="269.44"/>
    <x v="902"/>
    <x v="11"/>
    <x v="11"/>
    <x v="28"/>
    <x v="0"/>
    <x v="7"/>
  </r>
  <r>
    <s v="ORD1904"/>
    <d v="2024-03-22T00:00:00"/>
    <x v="47"/>
    <x v="3"/>
    <n v="4"/>
    <n v="114.8"/>
    <x v="903"/>
    <x v="9"/>
    <x v="9"/>
    <x v="47"/>
    <x v="0"/>
    <x v="10"/>
  </r>
  <r>
    <s v="ORD1905"/>
    <d v="2025-01-01T00:00:00"/>
    <x v="19"/>
    <x v="3"/>
    <n v="4"/>
    <n v="952.15"/>
    <x v="904"/>
    <x v="1"/>
    <x v="1"/>
    <x v="26"/>
    <x v="1"/>
    <x v="1"/>
  </r>
  <r>
    <s v="ORD1906"/>
    <d v="2024-04-22T00:00:00"/>
    <x v="65"/>
    <x v="1"/>
    <n v="9"/>
    <n v="73.290000000000006"/>
    <x v="905"/>
    <x v="1"/>
    <x v="1"/>
    <x v="33"/>
    <x v="0"/>
    <x v="11"/>
  </r>
  <r>
    <s v="ORD1907"/>
    <d v="2024-09-22T00:00:00"/>
    <x v="77"/>
    <x v="7"/>
    <n v="2"/>
    <n v="829"/>
    <x v="906"/>
    <x v="6"/>
    <x v="6"/>
    <x v="39"/>
    <x v="0"/>
    <x v="0"/>
  </r>
  <r>
    <s v="ORD1908"/>
    <d v="2025-01-15T00:00:00"/>
    <x v="39"/>
    <x v="8"/>
    <n v="5"/>
    <n v="1334.18"/>
    <x v="907"/>
    <x v="4"/>
    <x v="4"/>
    <x v="16"/>
    <x v="1"/>
    <x v="1"/>
  </r>
  <r>
    <s v="ORD1909"/>
    <d v="2024-06-03T00:00:00"/>
    <x v="54"/>
    <x v="4"/>
    <n v="5"/>
    <n v="871.53"/>
    <x v="908"/>
    <x v="6"/>
    <x v="6"/>
    <x v="12"/>
    <x v="0"/>
    <x v="4"/>
  </r>
  <r>
    <s v="ORD1910"/>
    <d v="2025-01-14T00:00:00"/>
    <x v="23"/>
    <x v="3"/>
    <n v="7"/>
    <n v="1749.12"/>
    <x v="909"/>
    <x v="9"/>
    <x v="9"/>
    <x v="16"/>
    <x v="1"/>
    <x v="1"/>
  </r>
  <r>
    <s v="ORD1911"/>
    <d v="2025-01-08T00:00:00"/>
    <x v="45"/>
    <x v="1"/>
    <n v="2"/>
    <n v="1263.8499999999999"/>
    <x v="910"/>
    <x v="5"/>
    <x v="5"/>
    <x v="22"/>
    <x v="1"/>
    <x v="1"/>
  </r>
  <r>
    <s v="ORD1912"/>
    <d v="2024-09-05T00:00:00"/>
    <x v="79"/>
    <x v="7"/>
    <n v="9"/>
    <n v="639.57000000000005"/>
    <x v="911"/>
    <x v="7"/>
    <x v="7"/>
    <x v="29"/>
    <x v="0"/>
    <x v="0"/>
  </r>
  <r>
    <s v="ORD1913"/>
    <d v="2024-04-04T00:00:00"/>
    <x v="36"/>
    <x v="9"/>
    <n v="4"/>
    <n v="1999.05"/>
    <x v="912"/>
    <x v="10"/>
    <x v="10"/>
    <x v="38"/>
    <x v="0"/>
    <x v="11"/>
  </r>
  <r>
    <s v="ORD1914"/>
    <d v="2024-03-31T00:00:00"/>
    <x v="44"/>
    <x v="4"/>
    <n v="5"/>
    <n v="475.85"/>
    <x v="913"/>
    <x v="0"/>
    <x v="0"/>
    <x v="38"/>
    <x v="0"/>
    <x v="10"/>
  </r>
  <r>
    <s v="ORD1915"/>
    <d v="2024-11-06T00:00:00"/>
    <x v="11"/>
    <x v="9"/>
    <n v="1"/>
    <n v="1602.11"/>
    <x v="914"/>
    <x v="10"/>
    <x v="10"/>
    <x v="35"/>
    <x v="0"/>
    <x v="8"/>
  </r>
  <r>
    <s v="ORD1916"/>
    <d v="2025-01-18T00:00:00"/>
    <x v="89"/>
    <x v="1"/>
    <n v="4"/>
    <n v="508.77"/>
    <x v="915"/>
    <x v="1"/>
    <x v="1"/>
    <x v="16"/>
    <x v="1"/>
    <x v="1"/>
  </r>
  <r>
    <s v="ORD1917"/>
    <d v="2024-09-28T00:00:00"/>
    <x v="34"/>
    <x v="8"/>
    <n v="4"/>
    <n v="468.88"/>
    <x v="916"/>
    <x v="7"/>
    <x v="7"/>
    <x v="39"/>
    <x v="0"/>
    <x v="0"/>
  </r>
  <r>
    <s v="ORD1918"/>
    <d v="2024-06-30T00:00:00"/>
    <x v="32"/>
    <x v="4"/>
    <n v="4"/>
    <n v="910.27"/>
    <x v="917"/>
    <x v="6"/>
    <x v="6"/>
    <x v="28"/>
    <x v="0"/>
    <x v="4"/>
  </r>
  <r>
    <s v="ORD1919"/>
    <d v="2024-05-09T00:00:00"/>
    <x v="71"/>
    <x v="0"/>
    <n v="7"/>
    <n v="1321.67"/>
    <x v="918"/>
    <x v="1"/>
    <x v="1"/>
    <x v="7"/>
    <x v="0"/>
    <x v="2"/>
  </r>
  <r>
    <s v="ORD1920"/>
    <d v="2024-03-04T00:00:00"/>
    <x v="2"/>
    <x v="8"/>
    <n v="1"/>
    <n v="1509.07"/>
    <x v="919"/>
    <x v="5"/>
    <x v="5"/>
    <x v="49"/>
    <x v="0"/>
    <x v="10"/>
  </r>
  <r>
    <s v="ORD1921"/>
    <d v="2025-01-01T00:00:00"/>
    <x v="97"/>
    <x v="6"/>
    <n v="1"/>
    <n v="1587.03"/>
    <x v="920"/>
    <x v="3"/>
    <x v="3"/>
    <x v="26"/>
    <x v="1"/>
    <x v="1"/>
  </r>
  <r>
    <s v="ORD1922"/>
    <d v="2024-09-22T00:00:00"/>
    <x v="31"/>
    <x v="8"/>
    <n v="1"/>
    <n v="1907.38"/>
    <x v="921"/>
    <x v="11"/>
    <x v="11"/>
    <x v="39"/>
    <x v="0"/>
    <x v="0"/>
  </r>
  <r>
    <s v="ORD1923"/>
    <d v="2024-07-05T00:00:00"/>
    <x v="91"/>
    <x v="7"/>
    <n v="2"/>
    <n v="588.88"/>
    <x v="922"/>
    <x v="11"/>
    <x v="11"/>
    <x v="28"/>
    <x v="0"/>
    <x v="7"/>
  </r>
  <r>
    <s v="ORD1924"/>
    <d v="2024-08-14T00:00:00"/>
    <x v="35"/>
    <x v="1"/>
    <n v="9"/>
    <n v="1450.5"/>
    <x v="923"/>
    <x v="10"/>
    <x v="10"/>
    <x v="14"/>
    <x v="0"/>
    <x v="3"/>
  </r>
  <r>
    <s v="ORD1925"/>
    <d v="2024-12-10T00:00:00"/>
    <x v="80"/>
    <x v="5"/>
    <n v="6"/>
    <n v="651.85"/>
    <x v="924"/>
    <x v="4"/>
    <x v="4"/>
    <x v="10"/>
    <x v="0"/>
    <x v="5"/>
  </r>
  <r>
    <s v="ORD1926"/>
    <d v="2024-10-24T00:00:00"/>
    <x v="11"/>
    <x v="8"/>
    <n v="8"/>
    <n v="1279.08"/>
    <x v="925"/>
    <x v="1"/>
    <x v="1"/>
    <x v="20"/>
    <x v="0"/>
    <x v="6"/>
  </r>
  <r>
    <s v="ORD1927"/>
    <d v="2024-11-19T00:00:00"/>
    <x v="15"/>
    <x v="7"/>
    <n v="2"/>
    <n v="328.4"/>
    <x v="926"/>
    <x v="9"/>
    <x v="9"/>
    <x v="36"/>
    <x v="0"/>
    <x v="8"/>
  </r>
  <r>
    <s v="ORD1928"/>
    <d v="2024-12-15T00:00:00"/>
    <x v="97"/>
    <x v="4"/>
    <n v="3"/>
    <n v="548.53"/>
    <x v="927"/>
    <x v="6"/>
    <x v="6"/>
    <x v="6"/>
    <x v="0"/>
    <x v="5"/>
  </r>
  <r>
    <s v="ORD1929"/>
    <d v="2024-04-26T00:00:00"/>
    <x v="49"/>
    <x v="1"/>
    <n v="2"/>
    <n v="1420.68"/>
    <x v="928"/>
    <x v="11"/>
    <x v="11"/>
    <x v="33"/>
    <x v="0"/>
    <x v="11"/>
  </r>
  <r>
    <s v="ORD1930"/>
    <d v="2024-12-05T00:00:00"/>
    <x v="31"/>
    <x v="1"/>
    <n v="8"/>
    <n v="748.14"/>
    <x v="929"/>
    <x v="4"/>
    <x v="4"/>
    <x v="41"/>
    <x v="0"/>
    <x v="5"/>
  </r>
  <r>
    <s v="ORD1931"/>
    <d v="2024-02-25T00:00:00"/>
    <x v="47"/>
    <x v="6"/>
    <n v="9"/>
    <n v="1172.2"/>
    <x v="930"/>
    <x v="1"/>
    <x v="1"/>
    <x v="19"/>
    <x v="0"/>
    <x v="9"/>
  </r>
  <r>
    <s v="ORD1932"/>
    <d v="2024-05-27T00:00:00"/>
    <x v="78"/>
    <x v="8"/>
    <n v="9"/>
    <n v="688.28"/>
    <x v="931"/>
    <x v="1"/>
    <x v="1"/>
    <x v="4"/>
    <x v="0"/>
    <x v="2"/>
  </r>
  <r>
    <s v="ORD1933"/>
    <d v="2024-07-15T00:00:00"/>
    <x v="67"/>
    <x v="6"/>
    <n v="8"/>
    <n v="1463.33"/>
    <x v="932"/>
    <x v="7"/>
    <x v="7"/>
    <x v="11"/>
    <x v="0"/>
    <x v="7"/>
  </r>
  <r>
    <s v="ORD1934"/>
    <d v="2024-10-20T00:00:00"/>
    <x v="72"/>
    <x v="0"/>
    <n v="5"/>
    <n v="104.04"/>
    <x v="933"/>
    <x v="9"/>
    <x v="9"/>
    <x v="20"/>
    <x v="0"/>
    <x v="6"/>
  </r>
  <r>
    <s v="ORD1935"/>
    <d v="2024-07-24T00:00:00"/>
    <x v="8"/>
    <x v="2"/>
    <n v="4"/>
    <n v="437.82"/>
    <x v="934"/>
    <x v="8"/>
    <x v="8"/>
    <x v="21"/>
    <x v="0"/>
    <x v="7"/>
  </r>
  <r>
    <s v="ORD1936"/>
    <d v="2024-03-27T00:00:00"/>
    <x v="71"/>
    <x v="5"/>
    <n v="7"/>
    <n v="986.86"/>
    <x v="935"/>
    <x v="5"/>
    <x v="5"/>
    <x v="37"/>
    <x v="0"/>
    <x v="10"/>
  </r>
  <r>
    <s v="ORD1937"/>
    <d v="2024-01-13T00:00:00"/>
    <x v="18"/>
    <x v="9"/>
    <n v="8"/>
    <n v="431.93"/>
    <x v="936"/>
    <x v="4"/>
    <x v="4"/>
    <x v="22"/>
    <x v="0"/>
    <x v="1"/>
  </r>
  <r>
    <s v="ORD1938"/>
    <d v="2024-09-15T00:00:00"/>
    <x v="71"/>
    <x v="2"/>
    <n v="2"/>
    <n v="1067.32"/>
    <x v="937"/>
    <x v="9"/>
    <x v="9"/>
    <x v="27"/>
    <x v="0"/>
    <x v="0"/>
  </r>
  <r>
    <s v="ORD1939"/>
    <d v="2024-09-09T00:00:00"/>
    <x v="28"/>
    <x v="0"/>
    <n v="6"/>
    <n v="1464.66"/>
    <x v="938"/>
    <x v="6"/>
    <x v="6"/>
    <x v="0"/>
    <x v="0"/>
    <x v="0"/>
  </r>
  <r>
    <s v="ORD1940"/>
    <d v="2024-08-07T00:00:00"/>
    <x v="14"/>
    <x v="6"/>
    <n v="2"/>
    <n v="144.81"/>
    <x v="939"/>
    <x v="0"/>
    <x v="0"/>
    <x v="40"/>
    <x v="0"/>
    <x v="3"/>
  </r>
  <r>
    <s v="ORD1941"/>
    <d v="2024-03-03T00:00:00"/>
    <x v="71"/>
    <x v="9"/>
    <n v="8"/>
    <n v="533.22"/>
    <x v="940"/>
    <x v="2"/>
    <x v="2"/>
    <x v="49"/>
    <x v="0"/>
    <x v="10"/>
  </r>
  <r>
    <s v="ORD1942"/>
    <d v="2024-09-15T00:00:00"/>
    <x v="62"/>
    <x v="0"/>
    <n v="8"/>
    <n v="1302.8900000000001"/>
    <x v="941"/>
    <x v="11"/>
    <x v="11"/>
    <x v="27"/>
    <x v="0"/>
    <x v="0"/>
  </r>
  <r>
    <s v="ORD1943"/>
    <d v="2024-01-07T00:00:00"/>
    <x v="7"/>
    <x v="3"/>
    <n v="3"/>
    <n v="1967.99"/>
    <x v="942"/>
    <x v="9"/>
    <x v="9"/>
    <x v="22"/>
    <x v="0"/>
    <x v="1"/>
  </r>
  <r>
    <s v="ORD1944"/>
    <d v="2024-07-26T00:00:00"/>
    <x v="62"/>
    <x v="1"/>
    <n v="3"/>
    <n v="1115.3599999999999"/>
    <x v="943"/>
    <x v="10"/>
    <x v="10"/>
    <x v="21"/>
    <x v="0"/>
    <x v="7"/>
  </r>
  <r>
    <s v="ORD1945"/>
    <d v="2024-10-20T00:00:00"/>
    <x v="84"/>
    <x v="5"/>
    <n v="6"/>
    <n v="1145"/>
    <x v="944"/>
    <x v="7"/>
    <x v="7"/>
    <x v="20"/>
    <x v="0"/>
    <x v="6"/>
  </r>
  <r>
    <s v="ORD1946"/>
    <d v="2024-01-31T00:00:00"/>
    <x v="71"/>
    <x v="8"/>
    <n v="5"/>
    <n v="1772.34"/>
    <x v="945"/>
    <x v="4"/>
    <x v="4"/>
    <x v="1"/>
    <x v="0"/>
    <x v="1"/>
  </r>
  <r>
    <s v="ORD1947"/>
    <d v="2024-07-04T00:00:00"/>
    <x v="12"/>
    <x v="9"/>
    <n v="9"/>
    <n v="782.64"/>
    <x v="946"/>
    <x v="0"/>
    <x v="0"/>
    <x v="28"/>
    <x v="0"/>
    <x v="7"/>
  </r>
  <r>
    <s v="ORD1948"/>
    <d v="2024-02-08T00:00:00"/>
    <x v="73"/>
    <x v="6"/>
    <n v="3"/>
    <n v="1657.91"/>
    <x v="947"/>
    <x v="8"/>
    <x v="8"/>
    <x v="18"/>
    <x v="0"/>
    <x v="9"/>
  </r>
  <r>
    <s v="ORD1949"/>
    <d v="2024-01-19T00:00:00"/>
    <x v="0"/>
    <x v="7"/>
    <n v="8"/>
    <n v="548.4"/>
    <x v="948"/>
    <x v="3"/>
    <x v="3"/>
    <x v="16"/>
    <x v="0"/>
    <x v="1"/>
  </r>
  <r>
    <s v="ORD1950"/>
    <d v="2024-07-28T00:00:00"/>
    <x v="50"/>
    <x v="6"/>
    <n v="6"/>
    <n v="138.86000000000001"/>
    <x v="949"/>
    <x v="7"/>
    <x v="7"/>
    <x v="43"/>
    <x v="0"/>
    <x v="7"/>
  </r>
  <r>
    <s v="ORD1951"/>
    <d v="2024-02-14T00:00:00"/>
    <x v="83"/>
    <x v="2"/>
    <n v="1"/>
    <n v="1975.34"/>
    <x v="950"/>
    <x v="3"/>
    <x v="3"/>
    <x v="25"/>
    <x v="0"/>
    <x v="9"/>
  </r>
  <r>
    <s v="ORD1952"/>
    <d v="2024-09-08T00:00:00"/>
    <x v="64"/>
    <x v="7"/>
    <n v="3"/>
    <n v="1038.01"/>
    <x v="951"/>
    <x v="10"/>
    <x v="10"/>
    <x v="0"/>
    <x v="0"/>
    <x v="0"/>
  </r>
  <r>
    <s v="ORD1953"/>
    <d v="2025-01-28T00:00:00"/>
    <x v="48"/>
    <x v="5"/>
    <n v="7"/>
    <n v="54.56"/>
    <x v="952"/>
    <x v="0"/>
    <x v="0"/>
    <x v="1"/>
    <x v="1"/>
    <x v="1"/>
  </r>
  <r>
    <s v="ORD1954"/>
    <d v="2024-06-09T00:00:00"/>
    <x v="15"/>
    <x v="1"/>
    <n v="1"/>
    <n v="1204.01"/>
    <x v="953"/>
    <x v="7"/>
    <x v="7"/>
    <x v="5"/>
    <x v="0"/>
    <x v="4"/>
  </r>
  <r>
    <s v="ORD1955"/>
    <d v="2024-06-20T00:00:00"/>
    <x v="0"/>
    <x v="8"/>
    <n v="4"/>
    <n v="1447.82"/>
    <x v="954"/>
    <x v="1"/>
    <x v="1"/>
    <x v="24"/>
    <x v="0"/>
    <x v="4"/>
  </r>
  <r>
    <s v="ORD1956"/>
    <d v="2024-11-02T00:00:00"/>
    <x v="85"/>
    <x v="1"/>
    <n v="2"/>
    <n v="1246.3900000000001"/>
    <x v="955"/>
    <x v="7"/>
    <x v="7"/>
    <x v="8"/>
    <x v="0"/>
    <x v="8"/>
  </r>
  <r>
    <s v="ORD1957"/>
    <d v="2024-02-06T00:00:00"/>
    <x v="9"/>
    <x v="1"/>
    <n v="4"/>
    <n v="985.8"/>
    <x v="956"/>
    <x v="3"/>
    <x v="3"/>
    <x v="18"/>
    <x v="0"/>
    <x v="9"/>
  </r>
  <r>
    <s v="ORD1958"/>
    <d v="2024-10-16T00:00:00"/>
    <x v="44"/>
    <x v="6"/>
    <n v="3"/>
    <n v="1910.14"/>
    <x v="957"/>
    <x v="2"/>
    <x v="2"/>
    <x v="17"/>
    <x v="0"/>
    <x v="6"/>
  </r>
  <r>
    <s v="ORD1959"/>
    <d v="2024-10-03T00:00:00"/>
    <x v="90"/>
    <x v="4"/>
    <n v="5"/>
    <n v="1263.68"/>
    <x v="958"/>
    <x v="6"/>
    <x v="6"/>
    <x v="44"/>
    <x v="0"/>
    <x v="6"/>
  </r>
  <r>
    <s v="ORD1960"/>
    <d v="2025-01-09T00:00:00"/>
    <x v="50"/>
    <x v="1"/>
    <n v="4"/>
    <n v="1154.1300000000001"/>
    <x v="959"/>
    <x v="1"/>
    <x v="1"/>
    <x v="22"/>
    <x v="1"/>
    <x v="1"/>
  </r>
  <r>
    <s v="ORD1961"/>
    <d v="2024-05-23T00:00:00"/>
    <x v="59"/>
    <x v="6"/>
    <n v="4"/>
    <n v="215.19"/>
    <x v="960"/>
    <x v="0"/>
    <x v="0"/>
    <x v="2"/>
    <x v="0"/>
    <x v="2"/>
  </r>
  <r>
    <s v="ORD1962"/>
    <d v="2024-10-14T00:00:00"/>
    <x v="4"/>
    <x v="9"/>
    <n v="2"/>
    <n v="1973.13"/>
    <x v="961"/>
    <x v="5"/>
    <x v="5"/>
    <x v="17"/>
    <x v="0"/>
    <x v="6"/>
  </r>
  <r>
    <s v="ORD1963"/>
    <d v="2025-01-08T00:00:00"/>
    <x v="92"/>
    <x v="0"/>
    <n v="2"/>
    <n v="94.58"/>
    <x v="962"/>
    <x v="0"/>
    <x v="0"/>
    <x v="22"/>
    <x v="1"/>
    <x v="1"/>
  </r>
  <r>
    <s v="ORD1964"/>
    <d v="2024-11-20T00:00:00"/>
    <x v="33"/>
    <x v="2"/>
    <n v="9"/>
    <n v="64.31"/>
    <x v="963"/>
    <x v="11"/>
    <x v="11"/>
    <x v="36"/>
    <x v="0"/>
    <x v="8"/>
  </r>
  <r>
    <s v="ORD1965"/>
    <d v="2024-01-21T00:00:00"/>
    <x v="63"/>
    <x v="4"/>
    <n v="8"/>
    <n v="840.28"/>
    <x v="964"/>
    <x v="0"/>
    <x v="0"/>
    <x v="32"/>
    <x v="0"/>
    <x v="1"/>
  </r>
  <r>
    <s v="ORD1966"/>
    <d v="2024-05-23T00:00:00"/>
    <x v="62"/>
    <x v="3"/>
    <n v="8"/>
    <n v="1548.27"/>
    <x v="965"/>
    <x v="7"/>
    <x v="7"/>
    <x v="2"/>
    <x v="0"/>
    <x v="2"/>
  </r>
  <r>
    <s v="ORD1967"/>
    <d v="2024-04-07T00:00:00"/>
    <x v="34"/>
    <x v="1"/>
    <n v="1"/>
    <n v="1127.56"/>
    <x v="966"/>
    <x v="11"/>
    <x v="11"/>
    <x v="52"/>
    <x v="0"/>
    <x v="11"/>
  </r>
  <r>
    <s v="ORD1968"/>
    <d v="2024-06-14T00:00:00"/>
    <x v="15"/>
    <x v="0"/>
    <n v="9"/>
    <n v="434.83"/>
    <x v="967"/>
    <x v="1"/>
    <x v="1"/>
    <x v="5"/>
    <x v="0"/>
    <x v="4"/>
  </r>
  <r>
    <s v="ORD1969"/>
    <d v="2024-06-07T00:00:00"/>
    <x v="44"/>
    <x v="6"/>
    <n v="5"/>
    <n v="126.01"/>
    <x v="968"/>
    <x v="6"/>
    <x v="6"/>
    <x v="12"/>
    <x v="0"/>
    <x v="4"/>
  </r>
  <r>
    <s v="ORD1970"/>
    <d v="2024-08-30T00:00:00"/>
    <x v="68"/>
    <x v="0"/>
    <n v="1"/>
    <n v="734.74"/>
    <x v="969"/>
    <x v="11"/>
    <x v="11"/>
    <x v="3"/>
    <x v="0"/>
    <x v="3"/>
  </r>
  <r>
    <s v="ORD1971"/>
    <d v="2024-11-07T00:00:00"/>
    <x v="73"/>
    <x v="1"/>
    <n v="3"/>
    <n v="672.19"/>
    <x v="970"/>
    <x v="7"/>
    <x v="7"/>
    <x v="35"/>
    <x v="0"/>
    <x v="8"/>
  </r>
  <r>
    <s v="ORD1972"/>
    <d v="2024-03-24T00:00:00"/>
    <x v="86"/>
    <x v="0"/>
    <n v="8"/>
    <n v="1622.38"/>
    <x v="971"/>
    <x v="1"/>
    <x v="1"/>
    <x v="37"/>
    <x v="0"/>
    <x v="10"/>
  </r>
  <r>
    <s v="ORD1973"/>
    <d v="2024-09-19T00:00:00"/>
    <x v="29"/>
    <x v="5"/>
    <n v="7"/>
    <n v="1790.03"/>
    <x v="972"/>
    <x v="6"/>
    <x v="6"/>
    <x v="27"/>
    <x v="0"/>
    <x v="0"/>
  </r>
  <r>
    <s v="ORD1974"/>
    <d v="2025-01-01T00:00:00"/>
    <x v="18"/>
    <x v="4"/>
    <n v="2"/>
    <n v="281.01"/>
    <x v="973"/>
    <x v="7"/>
    <x v="7"/>
    <x v="26"/>
    <x v="1"/>
    <x v="1"/>
  </r>
  <r>
    <s v="ORD1975"/>
    <d v="2024-08-31T00:00:00"/>
    <x v="34"/>
    <x v="0"/>
    <n v="7"/>
    <n v="1106.95"/>
    <x v="974"/>
    <x v="11"/>
    <x v="11"/>
    <x v="3"/>
    <x v="0"/>
    <x v="3"/>
  </r>
  <r>
    <s v="ORD1976"/>
    <d v="2024-07-04T00:00:00"/>
    <x v="66"/>
    <x v="7"/>
    <n v="3"/>
    <n v="955.89"/>
    <x v="975"/>
    <x v="8"/>
    <x v="8"/>
    <x v="28"/>
    <x v="0"/>
    <x v="7"/>
  </r>
  <r>
    <s v="ORD1977"/>
    <d v="2024-09-12T00:00:00"/>
    <x v="61"/>
    <x v="5"/>
    <n v="2"/>
    <n v="1981.94"/>
    <x v="976"/>
    <x v="5"/>
    <x v="5"/>
    <x v="0"/>
    <x v="0"/>
    <x v="0"/>
  </r>
  <r>
    <s v="ORD1978"/>
    <d v="2024-10-06T00:00:00"/>
    <x v="83"/>
    <x v="0"/>
    <n v="1"/>
    <n v="1556.79"/>
    <x v="977"/>
    <x v="5"/>
    <x v="5"/>
    <x v="13"/>
    <x v="0"/>
    <x v="6"/>
  </r>
  <r>
    <s v="ORD1979"/>
    <d v="2024-03-20T00:00:00"/>
    <x v="14"/>
    <x v="4"/>
    <n v="9"/>
    <n v="1300.49"/>
    <x v="978"/>
    <x v="3"/>
    <x v="3"/>
    <x v="47"/>
    <x v="0"/>
    <x v="10"/>
  </r>
  <r>
    <s v="ORD1980"/>
    <d v="2024-02-16T00:00:00"/>
    <x v="89"/>
    <x v="0"/>
    <n v="7"/>
    <n v="1384.9"/>
    <x v="979"/>
    <x v="8"/>
    <x v="8"/>
    <x v="25"/>
    <x v="0"/>
    <x v="9"/>
  </r>
  <r>
    <s v="ORD1981"/>
    <d v="2024-12-21T00:00:00"/>
    <x v="24"/>
    <x v="2"/>
    <n v="8"/>
    <n v="1718.04"/>
    <x v="980"/>
    <x v="11"/>
    <x v="11"/>
    <x v="6"/>
    <x v="0"/>
    <x v="5"/>
  </r>
  <r>
    <s v="ORD1982"/>
    <d v="2024-09-06T00:00:00"/>
    <x v="53"/>
    <x v="7"/>
    <n v="1"/>
    <n v="1126.3800000000001"/>
    <x v="981"/>
    <x v="6"/>
    <x v="6"/>
    <x v="29"/>
    <x v="0"/>
    <x v="0"/>
  </r>
  <r>
    <s v="ORD1983"/>
    <d v="2025-01-07T00:00:00"/>
    <x v="14"/>
    <x v="4"/>
    <n v="7"/>
    <n v="1588.4"/>
    <x v="982"/>
    <x v="7"/>
    <x v="7"/>
    <x v="22"/>
    <x v="1"/>
    <x v="1"/>
  </r>
  <r>
    <s v="ORD1984"/>
    <d v="2024-11-04T00:00:00"/>
    <x v="5"/>
    <x v="1"/>
    <n v="6"/>
    <n v="560.71"/>
    <x v="983"/>
    <x v="8"/>
    <x v="8"/>
    <x v="35"/>
    <x v="0"/>
    <x v="8"/>
  </r>
  <r>
    <s v="ORD1985"/>
    <d v="2024-03-31T00:00:00"/>
    <x v="7"/>
    <x v="5"/>
    <n v="3"/>
    <n v="422.8"/>
    <x v="984"/>
    <x v="7"/>
    <x v="7"/>
    <x v="38"/>
    <x v="0"/>
    <x v="10"/>
  </r>
  <r>
    <s v="ORD1986"/>
    <d v="2024-01-03T00:00:00"/>
    <x v="91"/>
    <x v="4"/>
    <n v="1"/>
    <n v="1345.92"/>
    <x v="985"/>
    <x v="8"/>
    <x v="8"/>
    <x v="26"/>
    <x v="0"/>
    <x v="1"/>
  </r>
  <r>
    <s v="ORD1987"/>
    <d v="2024-10-09T00:00:00"/>
    <x v="97"/>
    <x v="3"/>
    <n v="6"/>
    <n v="997.36"/>
    <x v="986"/>
    <x v="10"/>
    <x v="10"/>
    <x v="13"/>
    <x v="0"/>
    <x v="6"/>
  </r>
  <r>
    <s v="ORD1988"/>
    <d v="2024-07-21T00:00:00"/>
    <x v="91"/>
    <x v="9"/>
    <n v="4"/>
    <n v="132.47999999999999"/>
    <x v="987"/>
    <x v="7"/>
    <x v="7"/>
    <x v="21"/>
    <x v="0"/>
    <x v="7"/>
  </r>
  <r>
    <s v="ORD1989"/>
    <d v="2024-10-12T00:00:00"/>
    <x v="38"/>
    <x v="4"/>
    <n v="4"/>
    <n v="1940.72"/>
    <x v="988"/>
    <x v="4"/>
    <x v="4"/>
    <x v="13"/>
    <x v="0"/>
    <x v="6"/>
  </r>
  <r>
    <s v="ORD1990"/>
    <d v="2024-09-04T00:00:00"/>
    <x v="61"/>
    <x v="9"/>
    <n v="7"/>
    <n v="854.42"/>
    <x v="989"/>
    <x v="6"/>
    <x v="6"/>
    <x v="29"/>
    <x v="0"/>
    <x v="0"/>
  </r>
  <r>
    <s v="ORD1991"/>
    <d v="2024-07-23T00:00:00"/>
    <x v="99"/>
    <x v="8"/>
    <n v="8"/>
    <n v="1250.26"/>
    <x v="990"/>
    <x v="1"/>
    <x v="1"/>
    <x v="21"/>
    <x v="0"/>
    <x v="7"/>
  </r>
  <r>
    <s v="ORD1992"/>
    <d v="2024-02-09T00:00:00"/>
    <x v="32"/>
    <x v="3"/>
    <n v="6"/>
    <n v="702.87"/>
    <x v="991"/>
    <x v="3"/>
    <x v="3"/>
    <x v="18"/>
    <x v="0"/>
    <x v="9"/>
  </r>
  <r>
    <s v="ORD1993"/>
    <d v="2025-01-31T00:00:00"/>
    <x v="16"/>
    <x v="9"/>
    <n v="7"/>
    <n v="1954.99"/>
    <x v="992"/>
    <x v="3"/>
    <x v="3"/>
    <x v="1"/>
    <x v="1"/>
    <x v="1"/>
  </r>
  <r>
    <s v="ORD1994"/>
    <d v="2024-03-31T00:00:00"/>
    <x v="12"/>
    <x v="4"/>
    <n v="4"/>
    <n v="703.35"/>
    <x v="993"/>
    <x v="5"/>
    <x v="5"/>
    <x v="38"/>
    <x v="0"/>
    <x v="10"/>
  </r>
  <r>
    <s v="ORD1995"/>
    <d v="2024-10-26T00:00:00"/>
    <x v="46"/>
    <x v="4"/>
    <n v="2"/>
    <n v="1656.91"/>
    <x v="994"/>
    <x v="10"/>
    <x v="10"/>
    <x v="20"/>
    <x v="0"/>
    <x v="6"/>
  </r>
  <r>
    <s v="ORD1996"/>
    <d v="2024-01-10T00:00:00"/>
    <x v="72"/>
    <x v="7"/>
    <n v="2"/>
    <n v="1942.24"/>
    <x v="995"/>
    <x v="0"/>
    <x v="0"/>
    <x v="22"/>
    <x v="0"/>
    <x v="1"/>
  </r>
  <r>
    <s v="ORD1997"/>
    <d v="2024-10-19T00:00:00"/>
    <x v="17"/>
    <x v="9"/>
    <n v="8"/>
    <n v="1786.91"/>
    <x v="996"/>
    <x v="10"/>
    <x v="10"/>
    <x v="17"/>
    <x v="0"/>
    <x v="6"/>
  </r>
  <r>
    <s v="ORD1998"/>
    <d v="2024-05-12T00:00:00"/>
    <x v="52"/>
    <x v="3"/>
    <n v="6"/>
    <n v="535.41"/>
    <x v="997"/>
    <x v="6"/>
    <x v="6"/>
    <x v="42"/>
    <x v="0"/>
    <x v="2"/>
  </r>
  <r>
    <s v="ORD1999"/>
    <d v="2024-07-24T00:00:00"/>
    <x v="76"/>
    <x v="1"/>
    <n v="7"/>
    <n v="825.58"/>
    <x v="998"/>
    <x v="5"/>
    <x v="5"/>
    <x v="21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F482B-3596-FD41-9E8F-316CAC1ACB37}" name="PivotTable14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39:P52" firstHeaderRow="1" firstDataRow="2" firstDataCol="1" rowPageCount="1" colPageCount="1"/>
  <pivotFields count="12">
    <pivotField showAll="0"/>
    <pivotField numFmtId="14" showAll="0"/>
    <pivotField showAll="0"/>
    <pivotField showAll="0"/>
    <pivotField numFmtId="1" showAll="0"/>
    <pivotField numFmtId="164" showAll="0"/>
    <pivotField dataField="1" numFmtId="164" showAll="0"/>
    <pivotField showAll="0"/>
    <pivotField axis="axisRow" showAll="0">
      <items count="13">
        <item x="8"/>
        <item x="4"/>
        <item x="1"/>
        <item x="10"/>
        <item x="5"/>
        <item x="6"/>
        <item x="0"/>
        <item x="7"/>
        <item x="2"/>
        <item x="3"/>
        <item x="11"/>
        <item x="9"/>
        <item t="default"/>
      </items>
    </pivotField>
    <pivotField numFmtId="1" showAll="0"/>
    <pivotField axis="axisPage" multipleItemSelectionAllowed="1" showAll="0">
      <items count="4">
        <item m="1" x="2"/>
        <item x="0"/>
        <item h="1" x="1"/>
        <item t="default"/>
      </items>
    </pivotField>
    <pivotField axis="axisCol" showAll="0">
      <items count="13">
        <item x="1"/>
        <item x="9"/>
        <item x="10"/>
        <item x="11"/>
        <item x="2"/>
        <item x="4"/>
        <item x="7"/>
        <item x="3"/>
        <item x="0"/>
        <item x="6"/>
        <item x="8"/>
        <item x="5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10" hier="-1"/>
  </pageFields>
  <dataFields count="1">
    <dataField name="Sum of Total Sales" fld="6" baseField="0" baseItem="0" numFmtId="164"/>
  </dataFields>
  <conditionalFormats count="13">
    <conditionalFormat priority="46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11"/>
            </reference>
          </references>
        </pivotArea>
      </pivotAreas>
    </conditionalFormat>
    <conditionalFormat priority="4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10"/>
            </reference>
          </references>
        </pivotArea>
      </pivotAreas>
    </conditionalFormat>
    <conditionalFormat priority="4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9"/>
            </reference>
          </references>
        </pivotArea>
      </pivotAreas>
    </conditionalFormat>
    <conditionalFormat priority="5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8"/>
            </reference>
          </references>
        </pivotArea>
      </pivotAreas>
    </conditionalFormat>
    <conditionalFormat priority="5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7"/>
            </reference>
          </references>
        </pivotArea>
      </pivotAreas>
    </conditionalFormat>
    <conditionalFormat priority="5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6"/>
            </reference>
          </references>
        </pivotArea>
      </pivotAreas>
    </conditionalFormat>
    <conditionalFormat priority="5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5"/>
            </reference>
          </references>
        </pivotArea>
      </pivotAreas>
    </conditionalFormat>
    <conditionalFormat priority="5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4"/>
            </reference>
          </references>
        </pivotArea>
      </pivotAreas>
    </conditionalFormat>
    <conditionalFormat priority="5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3"/>
            </reference>
          </references>
        </pivotArea>
      </pivotAreas>
    </conditionalFormat>
    <conditionalFormat priority="5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2"/>
            </reference>
          </references>
        </pivotArea>
      </pivotAreas>
    </conditionalFormat>
    <conditionalFormat priority="5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1"/>
            </reference>
          </references>
        </pivotArea>
      </pivotAreas>
    </conditionalFormat>
    <conditionalFormat priority="5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B1CB3-696B-F34B-8831-390BEFBE5723}" name="PivotTable21" cacheId="3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X2:AB105" firstHeaderRow="1" firstDataRow="3" firstDataCol="1"/>
  <pivotFields count="12">
    <pivotField showAll="0"/>
    <pivotField numFmtId="14" showAll="0"/>
    <pivotField axis="axisRow" showAll="0">
      <items count="101">
        <item x="78"/>
        <item x="25"/>
        <item x="4"/>
        <item x="49"/>
        <item x="29"/>
        <item x="30"/>
        <item x="14"/>
        <item x="10"/>
        <item x="69"/>
        <item x="27"/>
        <item x="47"/>
        <item x="92"/>
        <item x="82"/>
        <item x="65"/>
        <item x="34"/>
        <item x="94"/>
        <item x="40"/>
        <item x="84"/>
        <item x="56"/>
        <item x="23"/>
        <item x="19"/>
        <item x="74"/>
        <item x="24"/>
        <item x="89"/>
        <item x="13"/>
        <item x="76"/>
        <item x="43"/>
        <item x="62"/>
        <item x="86"/>
        <item x="75"/>
        <item x="38"/>
        <item x="35"/>
        <item x="83"/>
        <item x="15"/>
        <item x="72"/>
        <item x="64"/>
        <item x="52"/>
        <item x="70"/>
        <item x="66"/>
        <item x="26"/>
        <item x="61"/>
        <item x="8"/>
        <item x="81"/>
        <item x="96"/>
        <item x="57"/>
        <item x="88"/>
        <item x="99"/>
        <item x="60"/>
        <item x="16"/>
        <item x="77"/>
        <item x="20"/>
        <item x="51"/>
        <item x="95"/>
        <item x="73"/>
        <item x="68"/>
        <item x="79"/>
        <item x="87"/>
        <item x="9"/>
        <item x="41"/>
        <item x="91"/>
        <item x="90"/>
        <item x="44"/>
        <item x="1"/>
        <item x="39"/>
        <item x="36"/>
        <item x="80"/>
        <item x="31"/>
        <item x="12"/>
        <item x="28"/>
        <item x="21"/>
        <item x="53"/>
        <item x="67"/>
        <item x="54"/>
        <item x="7"/>
        <item x="42"/>
        <item x="55"/>
        <item x="11"/>
        <item x="17"/>
        <item x="18"/>
        <item x="85"/>
        <item x="0"/>
        <item x="6"/>
        <item x="50"/>
        <item x="33"/>
        <item x="5"/>
        <item x="45"/>
        <item x="71"/>
        <item x="2"/>
        <item x="22"/>
        <item x="32"/>
        <item x="59"/>
        <item x="98"/>
        <item x="46"/>
        <item x="3"/>
        <item x="97"/>
        <item x="37"/>
        <item x="48"/>
        <item x="93"/>
        <item x="58"/>
        <item x="63"/>
        <item t="default"/>
      </items>
    </pivotField>
    <pivotField dataField="1" showAll="0"/>
    <pivotField numFmtId="1" showAll="0"/>
    <pivotField numFmtId="164" showAll="0"/>
    <pivotField dataField="1" numFmtId="164" showAll="0"/>
    <pivotField showAll="0"/>
    <pivotField showAll="0"/>
    <pivotField numFmtId="1" showAll="0">
      <items count="54">
        <item x="26"/>
        <item x="22"/>
        <item x="16"/>
        <item x="32"/>
        <item x="1"/>
        <item x="18"/>
        <item x="25"/>
        <item x="50"/>
        <item x="19"/>
        <item x="49"/>
        <item x="30"/>
        <item x="47"/>
        <item x="37"/>
        <item x="38"/>
        <item x="52"/>
        <item x="46"/>
        <item x="33"/>
        <item x="48"/>
        <item x="7"/>
        <item x="42"/>
        <item x="2"/>
        <item x="4"/>
        <item x="12"/>
        <item x="5"/>
        <item x="24"/>
        <item x="51"/>
        <item x="28"/>
        <item x="34"/>
        <item x="11"/>
        <item x="21"/>
        <item x="43"/>
        <item x="40"/>
        <item x="14"/>
        <item x="31"/>
        <item x="3"/>
        <item x="29"/>
        <item x="0"/>
        <item x="27"/>
        <item x="39"/>
        <item x="44"/>
        <item x="13"/>
        <item x="17"/>
        <item x="20"/>
        <item x="8"/>
        <item x="35"/>
        <item x="15"/>
        <item x="36"/>
        <item x="45"/>
        <item x="41"/>
        <item x="10"/>
        <item x="6"/>
        <item x="23"/>
        <item x="9"/>
        <item t="default"/>
      </items>
    </pivotField>
    <pivotField axis="axisCol" showAll="0" sortType="ascending">
      <items count="4">
        <item m="1" x="2"/>
        <item x="0"/>
        <item x="1"/>
        <item t="default"/>
      </items>
    </pivotField>
    <pivotField showAll="0">
      <items count="13">
        <item x="1"/>
        <item x="9"/>
        <item x="10"/>
        <item x="11"/>
        <item x="2"/>
        <item x="4"/>
        <item x="7"/>
        <item x="3"/>
        <item x="0"/>
        <item x="6"/>
        <item x="8"/>
        <item x="5"/>
        <item t="default"/>
      </items>
    </pivotField>
  </pivotFields>
  <rowFields count="1">
    <field x="2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2">
    <field x="10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Count of Product" fld="3" subtotal="count" baseField="0" baseItem="0"/>
    <dataField name="Sum of Total Sales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087AA-B9C9-CF43-AEE8-81ED1BAA5F87}" name="PivotTable4" cacheId="3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20:D22" firstHeaderRow="1" firstDataRow="2" firstDataCol="1"/>
  <pivotFields count="12">
    <pivotField showAll="0"/>
    <pivotField numFmtId="14" showAll="0"/>
    <pivotField showAll="0"/>
    <pivotField showAll="0"/>
    <pivotField numFmtId="1" showAll="0"/>
    <pivotField numFmtId="164" showAll="0"/>
    <pivotField dataField="1" numFmtId="164" showAll="0"/>
    <pivotField showAll="0"/>
    <pivotField showAll="0"/>
    <pivotField numFmtId="1" showAll="0"/>
    <pivotField axis="axisCol" showAll="0">
      <items count="4">
        <item m="1" x="2"/>
        <item x="0"/>
        <item x="1"/>
        <item t="default"/>
      </items>
    </pivotField>
    <pivotField showAll="0"/>
  </pivotFields>
  <rowItems count="1">
    <i/>
  </rowItems>
  <colFields count="1">
    <field x="10"/>
  </colFields>
  <colItems count="2">
    <i>
      <x v="1"/>
    </i>
    <i>
      <x v="2"/>
    </i>
  </colItems>
  <dataFields count="1">
    <dataField name="Sum of Total Sales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7840D-E72A-8D47-9375-4F60F2C7C1E9}" name="PivotTable1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C4:D16" firstHeaderRow="1" firstDataRow="1" firstDataCol="1" rowPageCount="1" colPageCount="1"/>
  <pivotFields count="12">
    <pivotField showAll="0"/>
    <pivotField numFmtId="14" showAll="0"/>
    <pivotField showAll="0"/>
    <pivotField showAll="0"/>
    <pivotField numFmtId="1" showAll="0"/>
    <pivotField numFmtId="164" showAll="0"/>
    <pivotField dataField="1" numFmtId="164" showAll="0"/>
    <pivotField showAll="0"/>
    <pivotField axis="axisRow" showAll="0">
      <items count="13">
        <item x="8"/>
        <item x="4"/>
        <item x="1"/>
        <item x="10"/>
        <item x="5"/>
        <item x="6"/>
        <item x="0"/>
        <item x="7"/>
        <item x="2"/>
        <item x="3"/>
        <item x="11"/>
        <item x="9"/>
        <item t="default"/>
      </items>
    </pivotField>
    <pivotField numFmtId="1" showAll="0"/>
    <pivotField axis="axisPage" multipleItemSelectionAllowed="1" showAll="0">
      <items count="4">
        <item m="1" x="2"/>
        <item x="0"/>
        <item h="1" x="1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0" hier="-1"/>
  </pageFields>
  <dataFields count="1">
    <dataField name="Sum of Total Sales" fld="6" baseField="0" baseItem="0" numFmtId="164"/>
  </dataFields>
  <conditionalFormats count="2">
    <conditionalFormat priority="7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F96F7-0EAF-7D47-B5F0-5ECB0D2CAE67}" name="PivotTable22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50:B62" firstHeaderRow="1" firstDataRow="1" firstDataCol="1" rowPageCount="1" colPageCount="1"/>
  <pivotFields count="12">
    <pivotField showAll="0"/>
    <pivotField numFmtId="14" showAll="0"/>
    <pivotField showAll="0"/>
    <pivotField dataField="1" showAll="0"/>
    <pivotField numFmtId="1" showAll="0"/>
    <pivotField numFmtId="164" showAll="0"/>
    <pivotField numFmtId="164" showAll="0">
      <items count="1000">
        <item x="151"/>
        <item x="157"/>
        <item x="170"/>
        <item x="489"/>
        <item x="353"/>
        <item x="12"/>
        <item x="732"/>
        <item x="53"/>
        <item x="962"/>
        <item x="430"/>
        <item x="577"/>
        <item x="72"/>
        <item x="609"/>
        <item x="318"/>
        <item x="137"/>
        <item x="566"/>
        <item x="939"/>
        <item x="472"/>
        <item x="309"/>
        <item x="65"/>
        <item x="567"/>
        <item x="879"/>
        <item x="357"/>
        <item x="16"/>
        <item x="324"/>
        <item x="899"/>
        <item x="704"/>
        <item x="592"/>
        <item x="504"/>
        <item x="952"/>
        <item x="633"/>
        <item x="684"/>
        <item x="768"/>
        <item x="891"/>
        <item x="423"/>
        <item x="503"/>
        <item x="811"/>
        <item x="317"/>
        <item x="751"/>
        <item x="291"/>
        <item x="80"/>
        <item x="903"/>
        <item x="658"/>
        <item x="261"/>
        <item x="150"/>
        <item x="635"/>
        <item x="708"/>
        <item x="579"/>
        <item x="613"/>
        <item x="863"/>
        <item x="748"/>
        <item x="933"/>
        <item x="746"/>
        <item x="106"/>
        <item x="866"/>
        <item x="541"/>
        <item x="23"/>
        <item x="987"/>
        <item x="188"/>
        <item x="862"/>
        <item x="719"/>
        <item x="493"/>
        <item x="973"/>
        <item x="254"/>
        <item x="771"/>
        <item x="142"/>
        <item x="275"/>
        <item x="169"/>
        <item x="963"/>
        <item x="228"/>
        <item x="664"/>
        <item x="350"/>
        <item x="858"/>
        <item x="388"/>
        <item x="511"/>
        <item x="119"/>
        <item x="476"/>
        <item x="308"/>
        <item x="968"/>
        <item x="657"/>
        <item x="530"/>
        <item x="745"/>
        <item x="926"/>
        <item x="48"/>
        <item x="584"/>
        <item x="905"/>
        <item x="615"/>
        <item x="688"/>
        <item x="573"/>
        <item x="15"/>
        <item x="461"/>
        <item x="6"/>
        <item x="462"/>
        <item x="374"/>
        <item x="85"/>
        <item x="860"/>
        <item x="969"/>
        <item x="507"/>
        <item x="437"/>
        <item x="135"/>
        <item x="316"/>
        <item x="473"/>
        <item x="636"/>
        <item x="902"/>
        <item x="164"/>
        <item x="645"/>
        <item x="464"/>
        <item x="418"/>
        <item x="752"/>
        <item x="949"/>
        <item x="521"/>
        <item x="695"/>
        <item x="823"/>
        <item x="960"/>
        <item x="292"/>
        <item x="753"/>
        <item x="769"/>
        <item x="453"/>
        <item x="795"/>
        <item x="123"/>
        <item x="380"/>
        <item x="84"/>
        <item x="273"/>
        <item x="288"/>
        <item x="483"/>
        <item x="382"/>
        <item x="614"/>
        <item x="772"/>
        <item x="235"/>
        <item x="160"/>
        <item x="386"/>
        <item x="646"/>
        <item x="42"/>
        <item x="32"/>
        <item x="243"/>
        <item x="468"/>
        <item x="245"/>
        <item x="185"/>
        <item x="806"/>
        <item x="30"/>
        <item x="512"/>
        <item x="189"/>
        <item x="773"/>
        <item x="257"/>
        <item x="20"/>
        <item x="390"/>
        <item x="537"/>
        <item x="981"/>
        <item x="966"/>
        <item x="260"/>
        <item x="104"/>
        <item x="419"/>
        <item x="162"/>
        <item x="625"/>
        <item x="477"/>
        <item x="4"/>
        <item x="522"/>
        <item x="444"/>
        <item x="96"/>
        <item x="922"/>
        <item x="760"/>
        <item x="647"/>
        <item x="953"/>
        <item x="659"/>
        <item x="345"/>
        <item x="112"/>
        <item x="766"/>
        <item x="499"/>
        <item x="297"/>
        <item x="343"/>
        <item x="95"/>
        <item x="900"/>
        <item x="172"/>
        <item x="217"/>
        <item x="730"/>
        <item x="491"/>
        <item x="984"/>
        <item x="830"/>
        <item x="111"/>
        <item x="514"/>
        <item x="435"/>
        <item x="258"/>
        <item x="143"/>
        <item x="266"/>
        <item x="649"/>
        <item x="139"/>
        <item x="666"/>
        <item x="99"/>
        <item x="985"/>
        <item x="717"/>
        <item x="783"/>
        <item x="449"/>
        <item x="416"/>
        <item x="247"/>
        <item x="454"/>
        <item x="414"/>
        <item x="458"/>
        <item x="901"/>
        <item x="845"/>
        <item x="824"/>
        <item x="556"/>
        <item x="780"/>
        <item x="166"/>
        <item x="358"/>
        <item x="378"/>
        <item x="621"/>
        <item x="242"/>
        <item x="118"/>
        <item x="178"/>
        <item x="43"/>
        <item x="90"/>
        <item x="481"/>
        <item x="306"/>
        <item x="37"/>
        <item x="716"/>
        <item x="187"/>
        <item x="813"/>
        <item x="534"/>
        <item x="163"/>
        <item x="761"/>
        <item x="10"/>
        <item x="919"/>
        <item x="89"/>
        <item x="334"/>
        <item x="340"/>
        <item x="56"/>
        <item x="628"/>
        <item x="529"/>
        <item x="283"/>
        <item x="612"/>
        <item x="977"/>
        <item x="764"/>
        <item x="218"/>
        <item x="441"/>
        <item x="920"/>
        <item x="365"/>
        <item x="914"/>
        <item x="213"/>
        <item x="740"/>
        <item x="34"/>
        <item x="285"/>
        <item x="603"/>
        <item x="699"/>
        <item x="59"/>
        <item x="229"/>
        <item x="842"/>
        <item x="531"/>
        <item x="347"/>
        <item x="927"/>
        <item x="134"/>
        <item x="906"/>
        <item x="506"/>
        <item x="223"/>
        <item x="280"/>
        <item x="655"/>
        <item x="718"/>
        <item x="720"/>
        <item x="502"/>
        <item x="82"/>
        <item x="934"/>
        <item x="91"/>
        <item x="355"/>
        <item x="94"/>
        <item x="526"/>
        <item x="86"/>
        <item x="196"/>
        <item x="290"/>
        <item x="546"/>
        <item x="130"/>
        <item x="724"/>
        <item x="676"/>
        <item x="870"/>
        <item x="351"/>
        <item x="452"/>
        <item x="508"/>
        <item x="726"/>
        <item x="413"/>
        <item x="109"/>
        <item x="425"/>
        <item x="333"/>
        <item x="543"/>
        <item x="587"/>
        <item x="916"/>
        <item x="536"/>
        <item x="835"/>
        <item x="120"/>
        <item x="921"/>
        <item x="632"/>
        <item x="18"/>
        <item x="523"/>
        <item x="571"/>
        <item x="397"/>
        <item x="100"/>
        <item x="326"/>
        <item x="236"/>
        <item x="519"/>
        <item x="474"/>
        <item x="706"/>
        <item x="597"/>
        <item x="950"/>
        <item x="520"/>
        <item x="583"/>
        <item x="268"/>
        <item x="674"/>
        <item x="487"/>
        <item x="300"/>
        <item x="443"/>
        <item x="74"/>
        <item x="341"/>
        <item x="561"/>
        <item x="970"/>
        <item x="848"/>
        <item x="578"/>
        <item x="13"/>
        <item x="881"/>
        <item x="915"/>
        <item x="252"/>
        <item x="339"/>
        <item x="405"/>
        <item x="219"/>
        <item x="705"/>
        <item x="9"/>
        <item x="785"/>
        <item x="827"/>
        <item x="937"/>
        <item x="548"/>
        <item x="384"/>
        <item x="132"/>
        <item x="729"/>
        <item x="50"/>
        <item x="107"/>
        <item x="140"/>
        <item x="687"/>
        <item x="75"/>
        <item x="638"/>
        <item x="434"/>
        <item x="338"/>
        <item x="559"/>
        <item x="367"/>
        <item x="197"/>
        <item x="323"/>
        <item x="861"/>
        <item x="446"/>
        <item x="73"/>
        <item x="913"/>
        <item x="356"/>
        <item x="310"/>
        <item x="241"/>
        <item x="250"/>
        <item x="665"/>
        <item x="192"/>
        <item x="791"/>
        <item x="796"/>
        <item x="501"/>
        <item x="668"/>
        <item x="955"/>
        <item x="25"/>
        <item x="436"/>
        <item x="660"/>
        <item x="616"/>
        <item x="311"/>
        <item x="209"/>
        <item x="910"/>
        <item x="466"/>
        <item x="683"/>
        <item x="576"/>
        <item x="651"/>
        <item x="406"/>
        <item x="788"/>
        <item x="227"/>
        <item x="787"/>
        <item x="463"/>
        <item x="267"/>
        <item x="854"/>
        <item x="313"/>
        <item x="276"/>
        <item x="802"/>
        <item x="898"/>
        <item x="622"/>
        <item x="144"/>
        <item x="527"/>
        <item x="593"/>
        <item x="105"/>
        <item x="277"/>
        <item x="735"/>
        <item x="344"/>
        <item x="679"/>
        <item x="617"/>
        <item x="737"/>
        <item x="293"/>
        <item x="24"/>
        <item x="97"/>
        <item x="149"/>
        <item x="565"/>
        <item x="375"/>
        <item x="864"/>
        <item x="332"/>
        <item x="794"/>
        <item x="194"/>
        <item x="307"/>
        <item x="993"/>
        <item x="146"/>
        <item x="408"/>
        <item x="777"/>
        <item x="928"/>
        <item x="859"/>
        <item x="814"/>
        <item x="195"/>
        <item x="975"/>
        <item x="125"/>
        <item x="63"/>
        <item x="808"/>
        <item x="893"/>
        <item x="244"/>
        <item x="255"/>
        <item x="853"/>
        <item x="736"/>
        <item x="758"/>
        <item x="392"/>
        <item x="363"/>
        <item x="428"/>
        <item x="362"/>
        <item x="383"/>
        <item x="677"/>
        <item x="216"/>
        <item x="516"/>
        <item x="815"/>
        <item x="951"/>
        <item x="455"/>
        <item x="569"/>
        <item x="560"/>
        <item x="590"/>
        <item x="46"/>
        <item x="128"/>
        <item x="670"/>
        <item x="725"/>
        <item x="51"/>
        <item x="997"/>
        <item x="886"/>
        <item x="205"/>
        <item x="843"/>
        <item x="61"/>
        <item x="485"/>
        <item x="41"/>
        <item x="755"/>
        <item x="994"/>
        <item x="77"/>
        <item x="547"/>
        <item x="175"/>
        <item x="847"/>
        <item x="675"/>
        <item x="943"/>
        <item x="689"/>
        <item x="983"/>
        <item x="366"/>
        <item x="39"/>
        <item x="509"/>
        <item x="510"/>
        <item x="820"/>
        <item x="3"/>
        <item x="575"/>
        <item x="936"/>
        <item x="422"/>
        <item x="411"/>
        <item x="767"/>
        <item x="337"/>
        <item x="494"/>
        <item x="429"/>
        <item x="154"/>
        <item x="102"/>
        <item x="528"/>
        <item x="779"/>
        <item x="727"/>
        <item x="821"/>
        <item x="203"/>
        <item x="331"/>
        <item x="606"/>
        <item x="518"/>
        <item x="834"/>
        <item x="917"/>
        <item x="352"/>
        <item x="574"/>
        <item x="212"/>
        <item x="21"/>
        <item x="496"/>
        <item x="656"/>
        <item x="669"/>
        <item x="114"/>
        <item x="336"/>
        <item x="637"/>
        <item x="289"/>
        <item x="301"/>
        <item x="262"/>
        <item x="156"/>
        <item x="64"/>
        <item x="883"/>
        <item x="315"/>
        <item x="904"/>
        <item x="321"/>
        <item x="601"/>
        <item x="92"/>
        <item x="641"/>
        <item x="731"/>
        <item x="295"/>
        <item x="856"/>
        <item x="535"/>
        <item x="995"/>
        <item x="653"/>
        <item x="263"/>
        <item x="234"/>
        <item x="924"/>
        <item x="348"/>
        <item x="967"/>
        <item x="525"/>
        <item x="145"/>
        <item x="611"/>
        <item x="956"/>
        <item x="961"/>
        <item x="328"/>
        <item x="976"/>
        <item x="554"/>
        <item x="420"/>
        <item x="544"/>
        <item x="545"/>
        <item x="230"/>
        <item x="270"/>
        <item x="648"/>
        <item x="691"/>
        <item x="762"/>
        <item x="152"/>
        <item x="122"/>
        <item x="62"/>
        <item x="714"/>
        <item x="715"/>
        <item x="438"/>
        <item x="700"/>
        <item x="703"/>
        <item x="256"/>
        <item x="379"/>
        <item x="690"/>
        <item x="991"/>
        <item x="54"/>
        <item x="153"/>
        <item x="940"/>
        <item x="370"/>
        <item x="607"/>
        <item x="581"/>
        <item x="11"/>
        <item x="908"/>
        <item x="226"/>
        <item x="298"/>
        <item x="948"/>
        <item x="803"/>
        <item x="447"/>
        <item x="2"/>
        <item x="586"/>
        <item x="686"/>
        <item x="701"/>
        <item x="770"/>
        <item x="568"/>
        <item x="696"/>
        <item x="663"/>
        <item x="600"/>
        <item x="28"/>
        <item x="959"/>
        <item x="427"/>
        <item x="722"/>
        <item x="103"/>
        <item x="78"/>
        <item x="101"/>
        <item x="667"/>
        <item x="129"/>
        <item x="110"/>
        <item x="710"/>
        <item x="750"/>
        <item x="895"/>
        <item x="5"/>
        <item x="816"/>
        <item x="857"/>
        <item x="793"/>
        <item x="680"/>
        <item x="620"/>
        <item x="233"/>
        <item x="867"/>
        <item x="459"/>
        <item x="947"/>
        <item x="608"/>
        <item x="741"/>
        <item x="302"/>
        <item x="281"/>
        <item x="733"/>
        <item x="595"/>
        <item x="409"/>
        <item x="465"/>
        <item x="809"/>
        <item x="498"/>
        <item x="201"/>
        <item x="354"/>
        <item x="884"/>
        <item x="176"/>
        <item x="168"/>
        <item x="515"/>
        <item x="248"/>
        <item x="800"/>
        <item x="570"/>
        <item x="174"/>
        <item x="303"/>
        <item x="177"/>
        <item x="222"/>
        <item x="662"/>
        <item x="480"/>
        <item x="671"/>
        <item x="138"/>
        <item x="35"/>
        <item x="838"/>
        <item x="207"/>
        <item x="585"/>
        <item x="627"/>
        <item x="784"/>
        <item x="385"/>
        <item x="424"/>
        <item x="596"/>
        <item x="749"/>
        <item x="410"/>
        <item x="57"/>
        <item x="598"/>
        <item x="539"/>
        <item x="403"/>
        <item x="855"/>
        <item x="200"/>
        <item x="693"/>
        <item x="215"/>
        <item x="661"/>
        <item x="500"/>
        <item x="957"/>
        <item x="911"/>
        <item x="849"/>
        <item x="998"/>
        <item x="652"/>
        <item x="66"/>
        <item x="954"/>
        <item x="805"/>
        <item x="822"/>
        <item x="294"/>
        <item x="589"/>
        <item x="440"/>
        <item x="282"/>
        <item x="558"/>
        <item x="868"/>
        <item x="159"/>
        <item x="552"/>
        <item x="538"/>
        <item x="682"/>
        <item x="8"/>
        <item x="942"/>
        <item x="60"/>
        <item x="231"/>
        <item x="685"/>
        <item x="393"/>
        <item x="801"/>
        <item x="989"/>
        <item x="986"/>
        <item x="929"/>
        <item x="826"/>
        <item x="775"/>
        <item x="421"/>
        <item x="588"/>
        <item x="173"/>
        <item x="394"/>
        <item x="747"/>
        <item x="763"/>
        <item x="887"/>
        <item x="885"/>
        <item x="672"/>
        <item x="743"/>
        <item x="931"/>
        <item x="882"/>
        <item x="958"/>
        <item x="373"/>
        <item x="265"/>
        <item x="155"/>
        <item x="837"/>
        <item x="426"/>
        <item x="69"/>
        <item x="214"/>
        <item x="342"/>
        <item x="180"/>
        <item x="471"/>
        <item x="817"/>
        <item x="133"/>
        <item x="432"/>
        <item x="286"/>
        <item x="211"/>
        <item x="828"/>
        <item x="182"/>
        <item x="907"/>
        <item x="807"/>
        <item x="869"/>
        <item x="407"/>
        <item x="329"/>
        <item x="894"/>
        <item x="964"/>
        <item x="790"/>
        <item x="524"/>
        <item x="113"/>
        <item x="479"/>
        <item x="944"/>
        <item x="642"/>
        <item x="31"/>
        <item x="935"/>
        <item x="486"/>
        <item x="401"/>
        <item x="678"/>
        <item x="141"/>
        <item x="346"/>
        <item x="457"/>
        <item x="360"/>
        <item x="946"/>
        <item x="739"/>
        <item x="305"/>
        <item x="433"/>
        <item x="115"/>
        <item x="259"/>
        <item x="774"/>
        <item x="871"/>
        <item x="840"/>
        <item x="602"/>
        <item x="27"/>
        <item x="299"/>
        <item x="460"/>
        <item x="654"/>
        <item x="792"/>
        <item x="442"/>
        <item x="93"/>
        <item x="557"/>
        <item x="371"/>
        <item x="797"/>
        <item x="818"/>
        <item x="368"/>
        <item x="389"/>
        <item x="851"/>
        <item x="470"/>
        <item x="398"/>
        <item x="22"/>
        <item x="630"/>
        <item x="361"/>
        <item x="513"/>
        <item x="694"/>
        <item x="623"/>
        <item x="121"/>
        <item x="553"/>
        <item x="833"/>
        <item x="974"/>
        <item x="186"/>
        <item x="988"/>
        <item x="412"/>
        <item x="17"/>
        <item x="33"/>
        <item x="14"/>
        <item x="786"/>
        <item x="251"/>
        <item x="836"/>
        <item x="532"/>
        <item x="179"/>
        <item x="912"/>
        <item x="272"/>
        <item x="220"/>
        <item x="555"/>
        <item x="395"/>
        <item x="208"/>
        <item x="124"/>
        <item x="728"/>
        <item x="52"/>
        <item x="349"/>
        <item x="148"/>
        <item x="287"/>
        <item x="478"/>
        <item x="117"/>
        <item x="878"/>
        <item x="467"/>
        <item x="238"/>
        <item x="839"/>
        <item x="116"/>
        <item x="540"/>
        <item x="40"/>
        <item x="876"/>
        <item x="193"/>
        <item x="26"/>
        <item x="49"/>
        <item x="580"/>
        <item x="320"/>
        <item x="391"/>
        <item x="232"/>
        <item x="892"/>
        <item x="87"/>
        <item x="417"/>
        <item x="844"/>
        <item x="734"/>
        <item x="88"/>
        <item x="832"/>
        <item x="673"/>
        <item x="938"/>
        <item x="484"/>
        <item x="819"/>
        <item x="127"/>
        <item x="572"/>
        <item x="945"/>
        <item x="482"/>
        <item x="322"/>
        <item x="76"/>
        <item x="697"/>
        <item x="29"/>
        <item x="738"/>
        <item x="198"/>
        <item x="335"/>
        <item x="44"/>
        <item x="810"/>
        <item x="721"/>
        <item x="582"/>
        <item x="445"/>
        <item x="918"/>
        <item x="631"/>
        <item x="542"/>
        <item x="165"/>
        <item x="399"/>
        <item x="240"/>
        <item x="897"/>
        <item x="888"/>
        <item x="711"/>
        <item x="171"/>
        <item x="181"/>
        <item x="896"/>
        <item x="712"/>
        <item x="517"/>
        <item x="829"/>
        <item x="497"/>
        <item x="624"/>
        <item x="709"/>
        <item x="210"/>
        <item x="475"/>
        <item x="872"/>
        <item x="877"/>
        <item x="979"/>
        <item x="742"/>
        <item x="206"/>
        <item x="618"/>
        <item x="456"/>
        <item x="404"/>
        <item x="108"/>
        <item x="221"/>
        <item x="610"/>
        <item x="269"/>
        <item x="19"/>
        <item x="990"/>
        <item x="644"/>
        <item x="650"/>
        <item x="126"/>
        <item x="190"/>
        <item x="681"/>
        <item x="925"/>
        <item x="237"/>
        <item x="271"/>
        <item x="804"/>
        <item x="131"/>
        <item x="58"/>
        <item x="865"/>
        <item x="941"/>
        <item x="387"/>
        <item x="204"/>
        <item x="564"/>
        <item x="930"/>
        <item x="239"/>
        <item x="757"/>
        <item x="274"/>
        <item x="723"/>
        <item x="364"/>
        <item x="702"/>
        <item x="451"/>
        <item x="47"/>
        <item x="754"/>
        <item x="629"/>
        <item x="765"/>
        <item x="591"/>
        <item x="312"/>
        <item x="778"/>
        <item x="982"/>
        <item x="448"/>
        <item x="551"/>
        <item x="278"/>
        <item x="183"/>
        <item x="890"/>
        <item x="880"/>
        <item x="634"/>
        <item x="643"/>
        <item x="831"/>
        <item x="400"/>
        <item x="776"/>
        <item x="563"/>
        <item x="619"/>
        <item x="550"/>
        <item x="158"/>
        <item x="875"/>
        <item x="978"/>
        <item x="932"/>
        <item x="505"/>
        <item x="38"/>
        <item x="253"/>
        <item x="372"/>
        <item x="756"/>
        <item x="147"/>
        <item x="789"/>
        <item x="325"/>
        <item x="45"/>
        <item x="191"/>
        <item x="402"/>
        <item x="264"/>
        <item x="909"/>
        <item x="450"/>
        <item x="55"/>
        <item x="759"/>
        <item x="304"/>
        <item x="1"/>
        <item x="965"/>
        <item x="224"/>
        <item x="692"/>
        <item x="873"/>
        <item x="972"/>
        <item x="707"/>
        <item x="889"/>
        <item x="81"/>
        <item x="167"/>
        <item x="79"/>
        <item x="36"/>
        <item x="7"/>
        <item x="698"/>
        <item x="782"/>
        <item x="431"/>
        <item x="533"/>
        <item x="136"/>
        <item x="971"/>
        <item x="923"/>
        <item x="246"/>
        <item x="744"/>
        <item x="640"/>
        <item x="319"/>
        <item x="713"/>
        <item x="71"/>
        <item x="605"/>
        <item x="852"/>
        <item x="781"/>
        <item x="841"/>
        <item x="549"/>
        <item x="490"/>
        <item x="249"/>
        <item x="604"/>
        <item x="850"/>
        <item x="314"/>
        <item x="846"/>
        <item x="381"/>
        <item x="376"/>
        <item x="202"/>
        <item x="439"/>
        <item x="992"/>
        <item x="562"/>
        <item x="492"/>
        <item x="279"/>
        <item x="980"/>
        <item x="396"/>
        <item x="98"/>
        <item x="161"/>
        <item x="70"/>
        <item x="812"/>
        <item x="369"/>
        <item x="799"/>
        <item x="996"/>
        <item x="377"/>
        <item x="495"/>
        <item x="488"/>
        <item x="469"/>
        <item x="594"/>
        <item x="359"/>
        <item x="199"/>
        <item x="415"/>
        <item x="327"/>
        <item x="599"/>
        <item x="225"/>
        <item x="296"/>
        <item x="68"/>
        <item x="874"/>
        <item x="284"/>
        <item x="184"/>
        <item x="639"/>
        <item x="67"/>
        <item x="798"/>
        <item x="626"/>
        <item x="825"/>
        <item x="83"/>
        <item x="330"/>
        <item x="0"/>
        <item t="default"/>
      </items>
    </pivotField>
    <pivotField showAll="0"/>
    <pivotField showAll="0">
      <items count="13">
        <item x="8"/>
        <item x="4"/>
        <item x="1"/>
        <item x="10"/>
        <item x="5"/>
        <item x="6"/>
        <item x="0"/>
        <item x="7"/>
        <item x="2"/>
        <item x="3"/>
        <item x="11"/>
        <item x="9"/>
        <item t="default"/>
      </items>
    </pivotField>
    <pivotField numFmtId="1" showAll="0"/>
    <pivotField axis="axisPage" multipleItemSelectionAllowed="1" showAll="0">
      <items count="4">
        <item m="1" x="2"/>
        <item x="0"/>
        <item h="1" x="1"/>
        <item t="default"/>
      </items>
    </pivotField>
    <pivotField axis="axisRow" showAll="0">
      <items count="13">
        <item x="1"/>
        <item x="9"/>
        <item x="10"/>
        <item x="11"/>
        <item x="2"/>
        <item x="4"/>
        <item x="7"/>
        <item x="3"/>
        <item x="0"/>
        <item x="6"/>
        <item x="8"/>
        <item x="5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0" hier="-1"/>
  </pageFields>
  <dataFields count="1">
    <dataField name="Count of Product" fld="3" subtotal="count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FBCF7-338D-FF47-B500-59ABC029DCC8}" name="PivotTable3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L4:M14" firstHeaderRow="1" firstDataRow="1" firstDataCol="1" rowPageCount="1" colPageCount="1"/>
  <pivotFields count="12">
    <pivotField showAll="0"/>
    <pivotField numFmtId="14" showAll="0"/>
    <pivotField showAll="0"/>
    <pivotField axis="axisRow" showAll="0">
      <items count="11">
        <item x="2"/>
        <item x="8"/>
        <item x="6"/>
        <item x="1"/>
        <item x="7"/>
        <item x="3"/>
        <item x="9"/>
        <item x="0"/>
        <item x="4"/>
        <item x="5"/>
        <item t="default"/>
      </items>
    </pivotField>
    <pivotField numFmtId="1" showAll="0"/>
    <pivotField numFmtId="164" showAll="0"/>
    <pivotField dataField="1" numFmtId="164" showAll="0"/>
    <pivotField showAll="0"/>
    <pivotField showAll="0"/>
    <pivotField numFmtId="1" showAll="0"/>
    <pivotField axis="axisPage" multipleItemSelectionAllowed="1" showAll="0">
      <items count="4">
        <item m="1" x="2"/>
        <item x="0"/>
        <item h="1" x="1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10" hier="-1"/>
  </pageFields>
  <dataFields count="1">
    <dataField name="Sum of Total Sales" fld="6" baseField="0" baseItem="0" numFmtId="164"/>
  </dataFields>
  <conditionalFormats count="2">
    <conditionalFormat priority="6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6C4CA-D6F6-7B48-8C5B-63DEF71420AA}" name="PivotTable15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F4:G16" firstHeaderRow="1" firstDataRow="1" firstDataCol="1" rowPageCount="1" colPageCount="1"/>
  <pivotFields count="12">
    <pivotField showAll="0"/>
    <pivotField numFmtId="14" showAll="0"/>
    <pivotField dataField="1" showAll="0">
      <items count="101">
        <item x="78"/>
        <item x="25"/>
        <item x="4"/>
        <item x="49"/>
        <item x="29"/>
        <item x="30"/>
        <item x="14"/>
        <item x="10"/>
        <item x="69"/>
        <item x="27"/>
        <item x="47"/>
        <item x="92"/>
        <item x="82"/>
        <item x="65"/>
        <item x="34"/>
        <item x="94"/>
        <item x="40"/>
        <item x="84"/>
        <item x="56"/>
        <item x="23"/>
        <item x="19"/>
        <item x="74"/>
        <item x="24"/>
        <item x="89"/>
        <item x="13"/>
        <item x="76"/>
        <item x="43"/>
        <item x="62"/>
        <item x="86"/>
        <item x="75"/>
        <item x="38"/>
        <item x="35"/>
        <item x="83"/>
        <item x="15"/>
        <item x="72"/>
        <item x="64"/>
        <item x="52"/>
        <item x="70"/>
        <item x="66"/>
        <item x="26"/>
        <item x="61"/>
        <item x="8"/>
        <item x="81"/>
        <item x="96"/>
        <item x="57"/>
        <item x="88"/>
        <item x="99"/>
        <item x="60"/>
        <item x="16"/>
        <item x="77"/>
        <item x="20"/>
        <item x="51"/>
        <item x="95"/>
        <item x="73"/>
        <item x="68"/>
        <item x="79"/>
        <item x="87"/>
        <item x="9"/>
        <item x="41"/>
        <item x="91"/>
        <item x="90"/>
        <item x="44"/>
        <item x="1"/>
        <item x="39"/>
        <item x="36"/>
        <item x="80"/>
        <item x="31"/>
        <item x="12"/>
        <item x="28"/>
        <item x="21"/>
        <item x="53"/>
        <item x="67"/>
        <item x="54"/>
        <item x="7"/>
        <item x="42"/>
        <item x="55"/>
        <item x="11"/>
        <item x="17"/>
        <item x="18"/>
        <item x="85"/>
        <item x="0"/>
        <item x="6"/>
        <item x="50"/>
        <item x="33"/>
        <item x="5"/>
        <item x="45"/>
        <item x="71"/>
        <item x="2"/>
        <item x="22"/>
        <item x="32"/>
        <item x="59"/>
        <item x="98"/>
        <item x="46"/>
        <item x="3"/>
        <item x="97"/>
        <item x="37"/>
        <item x="48"/>
        <item x="93"/>
        <item x="58"/>
        <item x="63"/>
        <item t="default"/>
      </items>
    </pivotField>
    <pivotField showAll="0"/>
    <pivotField numFmtId="1" showAll="0"/>
    <pivotField numFmtId="164" showAll="0"/>
    <pivotField numFmtId="164" showAll="0"/>
    <pivotField axis="axisRow" showAll="0">
      <items count="13">
        <item x="0"/>
        <item x="6"/>
        <item x="1"/>
        <item x="7"/>
        <item x="3"/>
        <item x="2"/>
        <item x="4"/>
        <item x="10"/>
        <item x="5"/>
        <item x="9"/>
        <item x="8"/>
        <item x="11"/>
        <item t="default"/>
      </items>
    </pivotField>
    <pivotField showAll="0"/>
    <pivotField numFmtId="1" showAll="0"/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0" hier="-1"/>
  </pageFields>
  <dataFields count="1">
    <dataField name="Count of Customer Name" fld="2" subtotal="count" baseField="0" baseItem="0"/>
  </dataFields>
  <conditionalFormats count="2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AD5AE-022C-6343-9BD0-6AF161D66DA7}" name="PivotTable11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32:C44" firstHeaderRow="0" firstDataRow="1" firstDataCol="1" rowPageCount="1" colPageCount="1"/>
  <pivotFields count="12">
    <pivotField showAll="0"/>
    <pivotField numFmtId="14" showAll="0"/>
    <pivotField showAll="0"/>
    <pivotField showAll="0"/>
    <pivotField numFmtId="1" showAll="0"/>
    <pivotField numFmtId="164" showAll="0"/>
    <pivotField dataField="1" numFmtId="164" showAll="0">
      <items count="1000">
        <item x="151"/>
        <item x="157"/>
        <item x="170"/>
        <item x="489"/>
        <item x="353"/>
        <item x="12"/>
        <item x="732"/>
        <item x="53"/>
        <item x="962"/>
        <item x="430"/>
        <item x="577"/>
        <item x="72"/>
        <item x="609"/>
        <item x="318"/>
        <item x="137"/>
        <item x="566"/>
        <item x="939"/>
        <item x="472"/>
        <item x="309"/>
        <item x="65"/>
        <item x="567"/>
        <item x="879"/>
        <item x="357"/>
        <item x="16"/>
        <item x="324"/>
        <item x="899"/>
        <item x="704"/>
        <item x="592"/>
        <item x="504"/>
        <item x="952"/>
        <item x="633"/>
        <item x="684"/>
        <item x="768"/>
        <item x="891"/>
        <item x="423"/>
        <item x="503"/>
        <item x="811"/>
        <item x="317"/>
        <item x="751"/>
        <item x="291"/>
        <item x="80"/>
        <item x="903"/>
        <item x="658"/>
        <item x="261"/>
        <item x="150"/>
        <item x="635"/>
        <item x="708"/>
        <item x="579"/>
        <item x="613"/>
        <item x="863"/>
        <item x="748"/>
        <item x="933"/>
        <item x="746"/>
        <item x="106"/>
        <item x="866"/>
        <item x="541"/>
        <item x="23"/>
        <item x="987"/>
        <item x="188"/>
        <item x="862"/>
        <item x="719"/>
        <item x="493"/>
        <item x="973"/>
        <item x="254"/>
        <item x="771"/>
        <item x="142"/>
        <item x="275"/>
        <item x="169"/>
        <item x="963"/>
        <item x="228"/>
        <item x="664"/>
        <item x="350"/>
        <item x="858"/>
        <item x="388"/>
        <item x="511"/>
        <item x="119"/>
        <item x="476"/>
        <item x="308"/>
        <item x="968"/>
        <item x="657"/>
        <item x="530"/>
        <item x="745"/>
        <item x="926"/>
        <item x="48"/>
        <item x="584"/>
        <item x="905"/>
        <item x="615"/>
        <item x="688"/>
        <item x="573"/>
        <item x="15"/>
        <item x="461"/>
        <item x="6"/>
        <item x="462"/>
        <item x="374"/>
        <item x="85"/>
        <item x="860"/>
        <item x="969"/>
        <item x="507"/>
        <item x="437"/>
        <item x="135"/>
        <item x="316"/>
        <item x="473"/>
        <item x="636"/>
        <item x="902"/>
        <item x="164"/>
        <item x="645"/>
        <item x="464"/>
        <item x="418"/>
        <item x="752"/>
        <item x="949"/>
        <item x="521"/>
        <item x="695"/>
        <item x="823"/>
        <item x="960"/>
        <item x="292"/>
        <item x="753"/>
        <item x="769"/>
        <item x="453"/>
        <item x="795"/>
        <item x="123"/>
        <item x="380"/>
        <item x="84"/>
        <item x="273"/>
        <item x="288"/>
        <item x="483"/>
        <item x="382"/>
        <item x="614"/>
        <item x="772"/>
        <item x="235"/>
        <item x="160"/>
        <item x="386"/>
        <item x="646"/>
        <item x="42"/>
        <item x="32"/>
        <item x="243"/>
        <item x="468"/>
        <item x="245"/>
        <item x="185"/>
        <item x="806"/>
        <item x="30"/>
        <item x="512"/>
        <item x="189"/>
        <item x="773"/>
        <item x="257"/>
        <item x="20"/>
        <item x="390"/>
        <item x="537"/>
        <item x="981"/>
        <item x="966"/>
        <item x="260"/>
        <item x="104"/>
        <item x="419"/>
        <item x="162"/>
        <item x="625"/>
        <item x="477"/>
        <item x="4"/>
        <item x="522"/>
        <item x="444"/>
        <item x="96"/>
        <item x="922"/>
        <item x="760"/>
        <item x="647"/>
        <item x="953"/>
        <item x="659"/>
        <item x="345"/>
        <item x="112"/>
        <item x="766"/>
        <item x="499"/>
        <item x="297"/>
        <item x="343"/>
        <item x="95"/>
        <item x="900"/>
        <item x="172"/>
        <item x="217"/>
        <item x="730"/>
        <item x="491"/>
        <item x="984"/>
        <item x="830"/>
        <item x="111"/>
        <item x="514"/>
        <item x="435"/>
        <item x="258"/>
        <item x="143"/>
        <item x="266"/>
        <item x="649"/>
        <item x="139"/>
        <item x="666"/>
        <item x="99"/>
        <item x="985"/>
        <item x="717"/>
        <item x="783"/>
        <item x="449"/>
        <item x="416"/>
        <item x="247"/>
        <item x="454"/>
        <item x="414"/>
        <item x="458"/>
        <item x="901"/>
        <item x="845"/>
        <item x="824"/>
        <item x="556"/>
        <item x="780"/>
        <item x="166"/>
        <item x="358"/>
        <item x="378"/>
        <item x="621"/>
        <item x="242"/>
        <item x="118"/>
        <item x="178"/>
        <item x="43"/>
        <item x="90"/>
        <item x="481"/>
        <item x="306"/>
        <item x="37"/>
        <item x="716"/>
        <item x="187"/>
        <item x="813"/>
        <item x="534"/>
        <item x="163"/>
        <item x="761"/>
        <item x="10"/>
        <item x="919"/>
        <item x="89"/>
        <item x="334"/>
        <item x="340"/>
        <item x="56"/>
        <item x="628"/>
        <item x="529"/>
        <item x="283"/>
        <item x="612"/>
        <item x="977"/>
        <item x="764"/>
        <item x="218"/>
        <item x="441"/>
        <item x="920"/>
        <item x="365"/>
        <item x="914"/>
        <item x="213"/>
        <item x="740"/>
        <item x="34"/>
        <item x="285"/>
        <item x="603"/>
        <item x="699"/>
        <item x="59"/>
        <item x="229"/>
        <item x="842"/>
        <item x="531"/>
        <item x="347"/>
        <item x="927"/>
        <item x="134"/>
        <item x="906"/>
        <item x="506"/>
        <item x="223"/>
        <item x="280"/>
        <item x="655"/>
        <item x="718"/>
        <item x="720"/>
        <item x="502"/>
        <item x="82"/>
        <item x="934"/>
        <item x="91"/>
        <item x="355"/>
        <item x="94"/>
        <item x="526"/>
        <item x="86"/>
        <item x="196"/>
        <item x="290"/>
        <item x="546"/>
        <item x="130"/>
        <item x="724"/>
        <item x="676"/>
        <item x="870"/>
        <item x="351"/>
        <item x="452"/>
        <item x="508"/>
        <item x="726"/>
        <item x="413"/>
        <item x="109"/>
        <item x="425"/>
        <item x="333"/>
        <item x="543"/>
        <item x="587"/>
        <item x="916"/>
        <item x="536"/>
        <item x="835"/>
        <item x="120"/>
        <item x="921"/>
        <item x="632"/>
        <item x="18"/>
        <item x="523"/>
        <item x="571"/>
        <item x="397"/>
        <item x="100"/>
        <item x="326"/>
        <item x="236"/>
        <item x="519"/>
        <item x="474"/>
        <item x="706"/>
        <item x="597"/>
        <item x="950"/>
        <item x="520"/>
        <item x="583"/>
        <item x="268"/>
        <item x="674"/>
        <item x="487"/>
        <item x="300"/>
        <item x="443"/>
        <item x="74"/>
        <item x="341"/>
        <item x="561"/>
        <item x="970"/>
        <item x="848"/>
        <item x="578"/>
        <item x="13"/>
        <item x="881"/>
        <item x="915"/>
        <item x="252"/>
        <item x="339"/>
        <item x="405"/>
        <item x="219"/>
        <item x="705"/>
        <item x="9"/>
        <item x="785"/>
        <item x="827"/>
        <item x="937"/>
        <item x="548"/>
        <item x="384"/>
        <item x="132"/>
        <item x="729"/>
        <item x="50"/>
        <item x="107"/>
        <item x="140"/>
        <item x="687"/>
        <item x="75"/>
        <item x="638"/>
        <item x="434"/>
        <item x="338"/>
        <item x="559"/>
        <item x="367"/>
        <item x="197"/>
        <item x="323"/>
        <item x="861"/>
        <item x="446"/>
        <item x="73"/>
        <item x="913"/>
        <item x="356"/>
        <item x="310"/>
        <item x="241"/>
        <item x="250"/>
        <item x="665"/>
        <item x="192"/>
        <item x="791"/>
        <item x="796"/>
        <item x="501"/>
        <item x="668"/>
        <item x="955"/>
        <item x="25"/>
        <item x="436"/>
        <item x="660"/>
        <item x="616"/>
        <item x="311"/>
        <item x="209"/>
        <item x="910"/>
        <item x="466"/>
        <item x="683"/>
        <item x="576"/>
        <item x="651"/>
        <item x="406"/>
        <item x="788"/>
        <item x="227"/>
        <item x="787"/>
        <item x="463"/>
        <item x="267"/>
        <item x="854"/>
        <item x="313"/>
        <item x="276"/>
        <item x="802"/>
        <item x="898"/>
        <item x="622"/>
        <item x="144"/>
        <item x="527"/>
        <item x="593"/>
        <item x="105"/>
        <item x="277"/>
        <item x="735"/>
        <item x="344"/>
        <item x="679"/>
        <item x="617"/>
        <item x="737"/>
        <item x="293"/>
        <item x="24"/>
        <item x="97"/>
        <item x="149"/>
        <item x="565"/>
        <item x="375"/>
        <item x="864"/>
        <item x="332"/>
        <item x="794"/>
        <item x="194"/>
        <item x="307"/>
        <item x="993"/>
        <item x="146"/>
        <item x="408"/>
        <item x="777"/>
        <item x="928"/>
        <item x="859"/>
        <item x="814"/>
        <item x="195"/>
        <item x="975"/>
        <item x="125"/>
        <item x="63"/>
        <item x="808"/>
        <item x="893"/>
        <item x="244"/>
        <item x="255"/>
        <item x="853"/>
        <item x="736"/>
        <item x="758"/>
        <item x="392"/>
        <item x="363"/>
        <item x="428"/>
        <item x="362"/>
        <item x="383"/>
        <item x="677"/>
        <item x="216"/>
        <item x="516"/>
        <item x="815"/>
        <item x="951"/>
        <item x="455"/>
        <item x="569"/>
        <item x="560"/>
        <item x="590"/>
        <item x="46"/>
        <item x="128"/>
        <item x="670"/>
        <item x="725"/>
        <item x="51"/>
        <item x="997"/>
        <item x="886"/>
        <item x="205"/>
        <item x="843"/>
        <item x="61"/>
        <item x="485"/>
        <item x="41"/>
        <item x="755"/>
        <item x="994"/>
        <item x="77"/>
        <item x="547"/>
        <item x="175"/>
        <item x="847"/>
        <item x="675"/>
        <item x="943"/>
        <item x="689"/>
        <item x="983"/>
        <item x="366"/>
        <item x="39"/>
        <item x="509"/>
        <item x="510"/>
        <item x="820"/>
        <item x="3"/>
        <item x="575"/>
        <item x="936"/>
        <item x="422"/>
        <item x="411"/>
        <item x="767"/>
        <item x="337"/>
        <item x="494"/>
        <item x="429"/>
        <item x="154"/>
        <item x="102"/>
        <item x="528"/>
        <item x="779"/>
        <item x="727"/>
        <item x="821"/>
        <item x="203"/>
        <item x="331"/>
        <item x="606"/>
        <item x="518"/>
        <item x="834"/>
        <item x="917"/>
        <item x="352"/>
        <item x="574"/>
        <item x="212"/>
        <item x="21"/>
        <item x="496"/>
        <item x="656"/>
        <item x="669"/>
        <item x="114"/>
        <item x="336"/>
        <item x="637"/>
        <item x="289"/>
        <item x="301"/>
        <item x="262"/>
        <item x="156"/>
        <item x="64"/>
        <item x="883"/>
        <item x="315"/>
        <item x="904"/>
        <item x="321"/>
        <item x="601"/>
        <item x="92"/>
        <item x="641"/>
        <item x="731"/>
        <item x="295"/>
        <item x="856"/>
        <item x="535"/>
        <item x="995"/>
        <item x="653"/>
        <item x="263"/>
        <item x="234"/>
        <item x="924"/>
        <item x="348"/>
        <item x="967"/>
        <item x="525"/>
        <item x="145"/>
        <item x="611"/>
        <item x="956"/>
        <item x="961"/>
        <item x="328"/>
        <item x="976"/>
        <item x="554"/>
        <item x="420"/>
        <item x="544"/>
        <item x="545"/>
        <item x="230"/>
        <item x="270"/>
        <item x="648"/>
        <item x="691"/>
        <item x="762"/>
        <item x="152"/>
        <item x="122"/>
        <item x="62"/>
        <item x="714"/>
        <item x="715"/>
        <item x="438"/>
        <item x="700"/>
        <item x="703"/>
        <item x="256"/>
        <item x="379"/>
        <item x="690"/>
        <item x="991"/>
        <item x="54"/>
        <item x="153"/>
        <item x="940"/>
        <item x="370"/>
        <item x="607"/>
        <item x="581"/>
        <item x="11"/>
        <item x="908"/>
        <item x="226"/>
        <item x="298"/>
        <item x="948"/>
        <item x="803"/>
        <item x="447"/>
        <item x="2"/>
        <item x="586"/>
        <item x="686"/>
        <item x="701"/>
        <item x="770"/>
        <item x="568"/>
        <item x="696"/>
        <item x="663"/>
        <item x="600"/>
        <item x="28"/>
        <item x="959"/>
        <item x="427"/>
        <item x="722"/>
        <item x="103"/>
        <item x="78"/>
        <item x="101"/>
        <item x="667"/>
        <item x="129"/>
        <item x="110"/>
        <item x="710"/>
        <item x="750"/>
        <item x="895"/>
        <item x="5"/>
        <item x="816"/>
        <item x="857"/>
        <item x="793"/>
        <item x="680"/>
        <item x="620"/>
        <item x="233"/>
        <item x="867"/>
        <item x="459"/>
        <item x="947"/>
        <item x="608"/>
        <item x="741"/>
        <item x="302"/>
        <item x="281"/>
        <item x="733"/>
        <item x="595"/>
        <item x="409"/>
        <item x="465"/>
        <item x="809"/>
        <item x="498"/>
        <item x="201"/>
        <item x="354"/>
        <item x="884"/>
        <item x="176"/>
        <item x="168"/>
        <item x="515"/>
        <item x="248"/>
        <item x="800"/>
        <item x="570"/>
        <item x="174"/>
        <item x="303"/>
        <item x="177"/>
        <item x="222"/>
        <item x="662"/>
        <item x="480"/>
        <item x="671"/>
        <item x="138"/>
        <item x="35"/>
        <item x="838"/>
        <item x="207"/>
        <item x="585"/>
        <item x="627"/>
        <item x="784"/>
        <item x="385"/>
        <item x="424"/>
        <item x="596"/>
        <item x="749"/>
        <item x="410"/>
        <item x="57"/>
        <item x="598"/>
        <item x="539"/>
        <item x="403"/>
        <item x="855"/>
        <item x="200"/>
        <item x="693"/>
        <item x="215"/>
        <item x="661"/>
        <item x="500"/>
        <item x="957"/>
        <item x="911"/>
        <item x="849"/>
        <item x="998"/>
        <item x="652"/>
        <item x="66"/>
        <item x="954"/>
        <item x="805"/>
        <item x="822"/>
        <item x="294"/>
        <item x="589"/>
        <item x="440"/>
        <item x="282"/>
        <item x="558"/>
        <item x="868"/>
        <item x="159"/>
        <item x="552"/>
        <item x="538"/>
        <item x="682"/>
        <item x="8"/>
        <item x="942"/>
        <item x="60"/>
        <item x="231"/>
        <item x="685"/>
        <item x="393"/>
        <item x="801"/>
        <item x="989"/>
        <item x="986"/>
        <item x="929"/>
        <item x="826"/>
        <item x="775"/>
        <item x="421"/>
        <item x="588"/>
        <item x="173"/>
        <item x="394"/>
        <item x="747"/>
        <item x="763"/>
        <item x="887"/>
        <item x="885"/>
        <item x="672"/>
        <item x="743"/>
        <item x="931"/>
        <item x="882"/>
        <item x="958"/>
        <item x="373"/>
        <item x="265"/>
        <item x="155"/>
        <item x="837"/>
        <item x="426"/>
        <item x="69"/>
        <item x="214"/>
        <item x="342"/>
        <item x="180"/>
        <item x="471"/>
        <item x="817"/>
        <item x="133"/>
        <item x="432"/>
        <item x="286"/>
        <item x="211"/>
        <item x="828"/>
        <item x="182"/>
        <item x="907"/>
        <item x="807"/>
        <item x="869"/>
        <item x="407"/>
        <item x="329"/>
        <item x="894"/>
        <item x="964"/>
        <item x="790"/>
        <item x="524"/>
        <item x="113"/>
        <item x="479"/>
        <item x="944"/>
        <item x="642"/>
        <item x="31"/>
        <item x="935"/>
        <item x="486"/>
        <item x="401"/>
        <item x="678"/>
        <item x="141"/>
        <item x="346"/>
        <item x="457"/>
        <item x="360"/>
        <item x="946"/>
        <item x="739"/>
        <item x="305"/>
        <item x="433"/>
        <item x="115"/>
        <item x="259"/>
        <item x="774"/>
        <item x="871"/>
        <item x="840"/>
        <item x="602"/>
        <item x="27"/>
        <item x="299"/>
        <item x="460"/>
        <item x="654"/>
        <item x="792"/>
        <item x="442"/>
        <item x="93"/>
        <item x="557"/>
        <item x="371"/>
        <item x="797"/>
        <item x="818"/>
        <item x="368"/>
        <item x="389"/>
        <item x="851"/>
        <item x="470"/>
        <item x="398"/>
        <item x="22"/>
        <item x="630"/>
        <item x="361"/>
        <item x="513"/>
        <item x="694"/>
        <item x="623"/>
        <item x="121"/>
        <item x="553"/>
        <item x="833"/>
        <item x="974"/>
        <item x="186"/>
        <item x="988"/>
        <item x="412"/>
        <item x="17"/>
        <item x="33"/>
        <item x="14"/>
        <item x="786"/>
        <item x="251"/>
        <item x="836"/>
        <item x="532"/>
        <item x="179"/>
        <item x="912"/>
        <item x="272"/>
        <item x="220"/>
        <item x="555"/>
        <item x="395"/>
        <item x="208"/>
        <item x="124"/>
        <item x="728"/>
        <item x="52"/>
        <item x="349"/>
        <item x="148"/>
        <item x="287"/>
        <item x="478"/>
        <item x="117"/>
        <item x="878"/>
        <item x="467"/>
        <item x="238"/>
        <item x="839"/>
        <item x="116"/>
        <item x="540"/>
        <item x="40"/>
        <item x="876"/>
        <item x="193"/>
        <item x="26"/>
        <item x="49"/>
        <item x="580"/>
        <item x="320"/>
        <item x="391"/>
        <item x="232"/>
        <item x="892"/>
        <item x="87"/>
        <item x="417"/>
        <item x="844"/>
        <item x="734"/>
        <item x="88"/>
        <item x="832"/>
        <item x="673"/>
        <item x="938"/>
        <item x="484"/>
        <item x="819"/>
        <item x="127"/>
        <item x="572"/>
        <item x="945"/>
        <item x="482"/>
        <item x="322"/>
        <item x="76"/>
        <item x="697"/>
        <item x="29"/>
        <item x="738"/>
        <item x="198"/>
        <item x="335"/>
        <item x="44"/>
        <item x="810"/>
        <item x="721"/>
        <item x="582"/>
        <item x="445"/>
        <item x="918"/>
        <item x="631"/>
        <item x="542"/>
        <item x="165"/>
        <item x="399"/>
        <item x="240"/>
        <item x="897"/>
        <item x="888"/>
        <item x="711"/>
        <item x="171"/>
        <item x="181"/>
        <item x="896"/>
        <item x="712"/>
        <item x="517"/>
        <item x="829"/>
        <item x="497"/>
        <item x="624"/>
        <item x="709"/>
        <item x="210"/>
        <item x="475"/>
        <item x="872"/>
        <item x="877"/>
        <item x="979"/>
        <item x="742"/>
        <item x="206"/>
        <item x="618"/>
        <item x="456"/>
        <item x="404"/>
        <item x="108"/>
        <item x="221"/>
        <item x="610"/>
        <item x="269"/>
        <item x="19"/>
        <item x="990"/>
        <item x="644"/>
        <item x="650"/>
        <item x="126"/>
        <item x="190"/>
        <item x="681"/>
        <item x="925"/>
        <item x="237"/>
        <item x="271"/>
        <item x="804"/>
        <item x="131"/>
        <item x="58"/>
        <item x="865"/>
        <item x="941"/>
        <item x="387"/>
        <item x="204"/>
        <item x="564"/>
        <item x="930"/>
        <item x="239"/>
        <item x="757"/>
        <item x="274"/>
        <item x="723"/>
        <item x="364"/>
        <item x="702"/>
        <item x="451"/>
        <item x="47"/>
        <item x="754"/>
        <item x="629"/>
        <item x="765"/>
        <item x="591"/>
        <item x="312"/>
        <item x="778"/>
        <item x="982"/>
        <item x="448"/>
        <item x="551"/>
        <item x="278"/>
        <item x="183"/>
        <item x="890"/>
        <item x="880"/>
        <item x="634"/>
        <item x="643"/>
        <item x="831"/>
        <item x="400"/>
        <item x="776"/>
        <item x="563"/>
        <item x="619"/>
        <item x="550"/>
        <item x="158"/>
        <item x="875"/>
        <item x="978"/>
        <item x="932"/>
        <item x="505"/>
        <item x="38"/>
        <item x="253"/>
        <item x="372"/>
        <item x="756"/>
        <item x="147"/>
        <item x="789"/>
        <item x="325"/>
        <item x="45"/>
        <item x="191"/>
        <item x="402"/>
        <item x="264"/>
        <item x="909"/>
        <item x="450"/>
        <item x="55"/>
        <item x="759"/>
        <item x="304"/>
        <item x="1"/>
        <item x="965"/>
        <item x="224"/>
        <item x="692"/>
        <item x="873"/>
        <item x="972"/>
        <item x="707"/>
        <item x="889"/>
        <item x="81"/>
        <item x="167"/>
        <item x="79"/>
        <item x="36"/>
        <item x="7"/>
        <item x="698"/>
        <item x="782"/>
        <item x="431"/>
        <item x="533"/>
        <item x="136"/>
        <item x="971"/>
        <item x="923"/>
        <item x="246"/>
        <item x="744"/>
        <item x="640"/>
        <item x="319"/>
        <item x="713"/>
        <item x="71"/>
        <item x="605"/>
        <item x="852"/>
        <item x="781"/>
        <item x="841"/>
        <item x="549"/>
        <item x="490"/>
        <item x="249"/>
        <item x="604"/>
        <item x="850"/>
        <item x="314"/>
        <item x="846"/>
        <item x="381"/>
        <item x="376"/>
        <item x="202"/>
        <item x="439"/>
        <item x="992"/>
        <item x="562"/>
        <item x="492"/>
        <item x="279"/>
        <item x="980"/>
        <item x="396"/>
        <item x="98"/>
        <item x="161"/>
        <item x="70"/>
        <item x="812"/>
        <item x="369"/>
        <item x="799"/>
        <item x="996"/>
        <item x="377"/>
        <item x="495"/>
        <item x="488"/>
        <item x="469"/>
        <item x="594"/>
        <item x="359"/>
        <item x="199"/>
        <item x="415"/>
        <item x="327"/>
        <item x="599"/>
        <item x="225"/>
        <item x="296"/>
        <item x="68"/>
        <item x="874"/>
        <item x="284"/>
        <item x="184"/>
        <item x="639"/>
        <item x="67"/>
        <item x="798"/>
        <item x="626"/>
        <item x="825"/>
        <item x="83"/>
        <item x="330"/>
        <item x="0"/>
        <item t="default"/>
      </items>
    </pivotField>
    <pivotField showAll="0"/>
    <pivotField showAll="0">
      <items count="13">
        <item x="8"/>
        <item x="4"/>
        <item x="1"/>
        <item x="10"/>
        <item x="5"/>
        <item x="6"/>
        <item x="0"/>
        <item x="7"/>
        <item x="2"/>
        <item x="3"/>
        <item x="11"/>
        <item x="9"/>
        <item t="default"/>
      </items>
    </pivotField>
    <pivotField numFmtId="1" showAll="0"/>
    <pivotField axis="axisPage" multipleItemSelectionAllowed="1" showAll="0">
      <items count="4">
        <item m="1" x="2"/>
        <item x="0"/>
        <item h="1" x="1"/>
        <item t="default"/>
      </items>
    </pivotField>
    <pivotField axis="axisRow" showAll="0">
      <items count="13">
        <item x="1"/>
        <item x="9"/>
        <item x="10"/>
        <item x="11"/>
        <item x="2"/>
        <item x="4"/>
        <item x="7"/>
        <item x="3"/>
        <item x="0"/>
        <item x="6"/>
        <item x="8"/>
        <item x="5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Sum of Total Sales" fld="6" baseField="0" baseItem="0" numFmtId="164"/>
    <dataField name="Sum of Total Sales2" fld="6" showDataAs="percentOfTotal" baseField="0" baseItem="0" numFmtId="10"/>
  </dataFields>
  <chartFormats count="2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1"/>
          </reference>
          <reference field="11" count="1" selected="0">
            <x v="4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1"/>
          </reference>
          <reference field="11" count="1" selected="0">
            <x v="5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1"/>
          </reference>
          <reference field="11" count="1" selected="0">
            <x v="6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1"/>
          </reference>
          <reference field="11" count="1" selected="0">
            <x v="7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1"/>
          </reference>
          <reference field="11" count="1" selected="0">
            <x v="8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1"/>
          </reference>
          <reference field="11" count="1" selected="0">
            <x v="9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0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1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97921-008C-784C-9977-79070A89E76F}" name="PivotTable2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I4:J16" firstHeaderRow="1" firstDataRow="1" firstDataCol="1" rowPageCount="1" colPageCount="1"/>
  <pivotFields count="12">
    <pivotField showAll="0"/>
    <pivotField numFmtId="14" showAll="0"/>
    <pivotField showAll="0"/>
    <pivotField showAll="0"/>
    <pivotField numFmtId="1" showAll="0"/>
    <pivotField numFmtId="164" showAll="0"/>
    <pivotField dataField="1" numFmtId="164" showAll="0"/>
    <pivotField axis="axisRow" showAll="0">
      <items count="13">
        <item x="0"/>
        <item x="6"/>
        <item x="1"/>
        <item x="7"/>
        <item x="3"/>
        <item x="2"/>
        <item x="4"/>
        <item x="10"/>
        <item x="5"/>
        <item x="9"/>
        <item x="8"/>
        <item x="11"/>
        <item t="default"/>
      </items>
    </pivotField>
    <pivotField showAll="0"/>
    <pivotField numFmtId="1" showAll="0"/>
    <pivotField axis="axisPage" multipleItemSelectionAllowed="1" showAll="0">
      <items count="4">
        <item m="1" x="2"/>
        <item x="0"/>
        <item h="1" x="1"/>
        <item t="default"/>
      </items>
    </pivotField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0" hier="-1"/>
  </pageFields>
  <dataFields count="1">
    <dataField name="Sum of Total Sales" fld="6" baseField="0" baseItem="0" numFmtId="164"/>
  </dataFields>
  <conditionalFormats count="2">
    <conditionalFormat priority="6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B6CD4-5FE3-3C4E-94EC-41EA546CC1AF}" name="PivotTable18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21:P34" firstHeaderRow="1" firstDataRow="2" firstDataCol="1" rowPageCount="1" colPageCount="1"/>
  <pivotFields count="12">
    <pivotField showAll="0"/>
    <pivotField numFmtId="14" showAll="0"/>
    <pivotField showAll="0"/>
    <pivotField axis="axisCol" showAll="0">
      <items count="11">
        <item x="2"/>
        <item x="8"/>
        <item x="6"/>
        <item x="1"/>
        <item x="7"/>
        <item x="3"/>
        <item x="9"/>
        <item x="0"/>
        <item x="4"/>
        <item x="5"/>
        <item t="default"/>
      </items>
    </pivotField>
    <pivotField numFmtId="1" showAll="0"/>
    <pivotField numFmtId="164" showAll="0"/>
    <pivotField dataField="1" numFmtId="164" showAll="0"/>
    <pivotField axis="axisRow" showAll="0">
      <items count="13">
        <item x="0"/>
        <item x="6"/>
        <item x="1"/>
        <item x="7"/>
        <item x="3"/>
        <item x="2"/>
        <item x="4"/>
        <item x="10"/>
        <item x="5"/>
        <item x="9"/>
        <item x="8"/>
        <item x="11"/>
        <item t="default"/>
      </items>
    </pivotField>
    <pivotField showAll="0"/>
    <pivotField numFmtId="1" showAll="0"/>
    <pivotField axis="axisPage" multipleItemSelectionAllowed="1" showAll="0">
      <items count="4">
        <item m="1" x="2"/>
        <item x="0"/>
        <item h="1" x="1"/>
        <item t="default"/>
      </items>
    </pivotField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1">
    <pageField fld="10" hier="-1"/>
  </pageFields>
  <dataFields count="1">
    <dataField name="Sum of Total Sales" fld="6" baseField="0" baseItem="0" numFmtId="164"/>
  </dataFields>
  <conditionalFormats count="24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9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9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1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1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FEEFA-0DDB-2A4F-B3D7-FE5B12F6663C}" name="PivotTable12" cacheId="3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R2:V58" firstHeaderRow="1" firstDataRow="3" firstDataCol="1"/>
  <pivotFields count="12">
    <pivotField showAll="0"/>
    <pivotField numFmtId="14" showAll="0"/>
    <pivotField showAll="0"/>
    <pivotField dataField="1" showAll="0"/>
    <pivotField numFmtId="1" showAll="0"/>
    <pivotField numFmtId="164" showAll="0"/>
    <pivotField dataField="1" numFmtId="164" showAll="0"/>
    <pivotField showAll="0"/>
    <pivotField showAll="0"/>
    <pivotField axis="axisRow" numFmtId="1" showAll="0">
      <items count="54">
        <item x="26"/>
        <item x="22"/>
        <item x="16"/>
        <item x="32"/>
        <item x="1"/>
        <item x="18"/>
        <item x="25"/>
        <item x="50"/>
        <item x="19"/>
        <item x="49"/>
        <item x="30"/>
        <item x="47"/>
        <item x="37"/>
        <item x="38"/>
        <item x="52"/>
        <item x="46"/>
        <item x="33"/>
        <item x="48"/>
        <item x="7"/>
        <item x="42"/>
        <item x="2"/>
        <item x="4"/>
        <item x="12"/>
        <item x="5"/>
        <item x="24"/>
        <item x="51"/>
        <item x="28"/>
        <item x="34"/>
        <item x="11"/>
        <item x="21"/>
        <item x="43"/>
        <item x="40"/>
        <item x="14"/>
        <item x="31"/>
        <item x="3"/>
        <item x="29"/>
        <item x="0"/>
        <item x="27"/>
        <item x="39"/>
        <item x="44"/>
        <item x="13"/>
        <item x="17"/>
        <item x="20"/>
        <item x="8"/>
        <item x="35"/>
        <item x="15"/>
        <item x="36"/>
        <item x="45"/>
        <item x="41"/>
        <item x="10"/>
        <item x="6"/>
        <item x="23"/>
        <item x="9"/>
        <item t="default"/>
      </items>
    </pivotField>
    <pivotField axis="axisCol" showAll="0" sortType="ascending">
      <items count="4">
        <item m="1" x="2"/>
        <item x="0"/>
        <item x="1"/>
        <item t="default"/>
      </items>
    </pivotField>
    <pivotField showAll="0">
      <items count="13">
        <item x="1"/>
        <item x="9"/>
        <item x="10"/>
        <item x="11"/>
        <item x="2"/>
        <item x="4"/>
        <item x="7"/>
        <item x="3"/>
        <item x="0"/>
        <item x="6"/>
        <item x="8"/>
        <item x="5"/>
        <item t="default"/>
      </items>
    </pivotField>
  </pivotFields>
  <rowFields count="1">
    <field x="9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10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Count of Product" fld="3" subtotal="count" baseField="0" baseItem="0"/>
    <dataField name="Sum of Total Sales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EED04-F745-9D42-BD03-4244D20587D0}" name="PivotTable9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ustomer Name">
  <location ref="O4:Q14" firstHeaderRow="0" firstDataRow="1" firstDataCol="1" rowPageCount="1" colPageCount="1"/>
  <pivotFields count="12">
    <pivotField showAll="0"/>
    <pivotField numFmtId="14" showAll="0"/>
    <pivotField dataField="1" showAll="0"/>
    <pivotField axis="axisRow" showAll="0">
      <items count="11">
        <item x="2"/>
        <item x="8"/>
        <item x="6"/>
        <item x="1"/>
        <item x="7"/>
        <item x="3"/>
        <item x="9"/>
        <item x="0"/>
        <item x="4"/>
        <item x="5"/>
        <item t="default"/>
      </items>
    </pivotField>
    <pivotField numFmtId="1" showAll="0"/>
    <pivotField numFmtId="164" showAll="0"/>
    <pivotField dataField="1" numFmtId="164" showAll="0"/>
    <pivotField showAll="0"/>
    <pivotField showAll="0"/>
    <pivotField numFmtId="1" showAll="0"/>
    <pivotField axis="axisPage" multipleItemSelectionAllowed="1" showAll="0">
      <items count="4">
        <item m="1" x="2"/>
        <item x="0"/>
        <item h="1" x="1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Customer Name" fld="2" subtotal="count" baseField="0" baseItem="0"/>
    <dataField name="Sum of Total Sales" fld="6" showDataAs="percentOfTotal" baseField="0" baseItem="0" numFmtId="10"/>
  </dataFields>
  <conditionalFormats count="2">
    <conditionalFormat priority="4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2D48A-DB3B-174C-A55A-4DCA4508ACAB}" name="PivotTable5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26:D28" firstHeaderRow="1" firstDataRow="2" firstDataCol="1"/>
  <pivotFields count="12">
    <pivotField showAll="0"/>
    <pivotField numFmtId="14" showAll="0"/>
    <pivotField showAll="0"/>
    <pivotField showAll="0"/>
    <pivotField numFmtId="1" showAll="0"/>
    <pivotField numFmtId="164" showAll="0"/>
    <pivotField dataField="1" numFmtId="164" showAll="0"/>
    <pivotField showAll="0"/>
    <pivotField showAll="0"/>
    <pivotField numFmtId="1" showAll="0"/>
    <pivotField axis="axisCol" showAll="0">
      <items count="4">
        <item m="1" x="2"/>
        <item x="0"/>
        <item x="1"/>
        <item t="default"/>
      </items>
    </pivotField>
    <pivotField showAll="0"/>
  </pivotFields>
  <rowItems count="1">
    <i/>
  </rowItems>
  <colFields count="1">
    <field x="10"/>
  </colFields>
  <colItems count="2">
    <i>
      <x v="1"/>
    </i>
    <i>
      <x v="2"/>
    </i>
  </colItems>
  <dataFields count="1">
    <dataField name="Average of Total Sales" fld="6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3786D-B2E9-D144-8093-ADF361D30F67}" name="Table1" displayName="Table1" ref="A1:L1001" totalsRowShown="0">
  <autoFilter ref="A1:L1001" xr:uid="{E463786D-B2E9-D144-8093-ADF361D30F67}"/>
  <tableColumns count="12">
    <tableColumn id="1" xr3:uid="{A5B590B5-C753-E147-AA72-F0F8D4D3B771}" name="Order ID" dataDxfId="59"/>
    <tableColumn id="2" xr3:uid="{ABD5EE51-8123-5E43-B82B-25AB1DEDCB81}" name="Date" dataDxfId="58"/>
    <tableColumn id="3" xr3:uid="{C42BC089-D76B-1548-8FBE-D3A05ADB5C6C}" name="Customer Name" dataDxfId="57"/>
    <tableColumn id="4" xr3:uid="{F9BE1D6B-7700-F245-BB6F-34D2BC8E1772}" name="Product" dataDxfId="56"/>
    <tableColumn id="5" xr3:uid="{29FA50BF-8696-3E47-BB8E-6E5EB1F03A0C}" name="Quantity" dataDxfId="55"/>
    <tableColumn id="6" xr3:uid="{36181CF5-E4E4-EE4A-A589-3EAEA6BC6F26}" name="Unit Price" dataDxfId="54"/>
    <tableColumn id="7" xr3:uid="{611C67DF-EC67-DA4B-A463-9D64B6BB71A3}" name="Total Sales" dataDxfId="53"/>
    <tableColumn id="8" xr3:uid="{2FCA8AF3-F948-6B42-A27D-19E7D31F2EF1}" name="Location" dataDxfId="52"/>
    <tableColumn id="9" xr3:uid="{21D9EC92-3017-5245-9206-3E03511A4D2A}" name="Sales Manger" dataDxfId="51">
      <calculatedColumnFormula>_xlfn.XLOOKUP(DATASET1!H:H,DATASET2!A:A,DATASET2!B:B)</calculatedColumnFormula>
    </tableColumn>
    <tableColumn id="10" xr3:uid="{4F6A8B34-1A4D-F54E-814D-313D8EB829CF}" name="Week Of Sale" dataDxfId="50">
      <calculatedColumnFormula>WEEKNUM(Table1[[#This Row],[Date]],1)</calculatedColumnFormula>
    </tableColumn>
    <tableColumn id="11" xr3:uid="{1F5C27E8-C4B5-1348-BCA5-066FFADE99CD}" name="Year Of Sale">
      <calculatedColumnFormula>YEAR(Table1[[#This Row],[Date]])</calculatedColumnFormula>
    </tableColumn>
    <tableColumn id="12" xr3:uid="{04F39F27-08FD-E34F-83AC-7BBFE48461F5}" name="Month Of Sale">
      <calculatedColumnFormula>TEXT(B2, "mmmm")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6BD2-A78A-F244-9A48-B5A42E998B2F}">
  <dimension ref="A1:B13"/>
  <sheetViews>
    <sheetView workbookViewId="0">
      <selection activeCell="H26" sqref="H26"/>
    </sheetView>
  </sheetViews>
  <sheetFormatPr baseColWidth="10" defaultRowHeight="16" x14ac:dyDescent="0.2"/>
  <cols>
    <col min="1" max="1" width="10.6640625" bestFit="1" customWidth="1"/>
    <col min="2" max="2" width="26.5" customWidth="1"/>
  </cols>
  <sheetData>
    <row r="1" spans="1:2" x14ac:dyDescent="0.2">
      <c r="A1" t="s">
        <v>1130</v>
      </c>
      <c r="B1" t="s">
        <v>1131</v>
      </c>
    </row>
    <row r="2" spans="1:2" x14ac:dyDescent="0.2">
      <c r="A2" t="s">
        <v>11</v>
      </c>
      <c r="B2" t="s">
        <v>1132</v>
      </c>
    </row>
    <row r="3" spans="1:2" x14ac:dyDescent="0.2">
      <c r="A3" t="s">
        <v>15</v>
      </c>
      <c r="B3" t="s">
        <v>1133</v>
      </c>
    </row>
    <row r="4" spans="1:2" x14ac:dyDescent="0.2">
      <c r="A4" t="s">
        <v>19</v>
      </c>
      <c r="B4" t="s">
        <v>1134</v>
      </c>
    </row>
    <row r="5" spans="1:2" x14ac:dyDescent="0.2">
      <c r="A5" t="s">
        <v>23</v>
      </c>
      <c r="B5" t="s">
        <v>1135</v>
      </c>
    </row>
    <row r="6" spans="1:2" x14ac:dyDescent="0.2">
      <c r="A6" t="s">
        <v>30</v>
      </c>
      <c r="B6" t="s">
        <v>1136</v>
      </c>
    </row>
    <row r="7" spans="1:2" x14ac:dyDescent="0.2">
      <c r="A7" t="s">
        <v>35</v>
      </c>
      <c r="B7" t="s">
        <v>1137</v>
      </c>
    </row>
    <row r="8" spans="1:2" x14ac:dyDescent="0.2">
      <c r="A8" t="s">
        <v>39</v>
      </c>
      <c r="B8" t="s">
        <v>1138</v>
      </c>
    </row>
    <row r="9" spans="1:2" x14ac:dyDescent="0.2">
      <c r="A9" t="s">
        <v>42</v>
      </c>
      <c r="B9" t="s">
        <v>1139</v>
      </c>
    </row>
    <row r="10" spans="1:2" x14ac:dyDescent="0.2">
      <c r="A10" t="s">
        <v>48</v>
      </c>
      <c r="B10" t="s">
        <v>1140</v>
      </c>
    </row>
    <row r="11" spans="1:2" x14ac:dyDescent="0.2">
      <c r="A11" t="s">
        <v>50</v>
      </c>
      <c r="B11" t="s">
        <v>1141</v>
      </c>
    </row>
    <row r="12" spans="1:2" x14ac:dyDescent="0.2">
      <c r="A12" t="s">
        <v>53</v>
      </c>
      <c r="B12" t="s">
        <v>1142</v>
      </c>
    </row>
    <row r="13" spans="1:2" x14ac:dyDescent="0.2">
      <c r="A13" t="s">
        <v>66</v>
      </c>
      <c r="B13" t="s">
        <v>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2B1-1198-CF42-A312-6A1E605D4D69}">
  <dimension ref="A1:L1001"/>
  <sheetViews>
    <sheetView tabSelected="1" topLeftCell="D1" workbookViewId="0">
      <selection activeCell="B3" sqref="B3"/>
    </sheetView>
  </sheetViews>
  <sheetFormatPr baseColWidth="10" defaultRowHeight="16" x14ac:dyDescent="0.2"/>
  <cols>
    <col min="1" max="1" width="10.83203125" style="1"/>
    <col min="2" max="2" width="17.83203125" style="4" customWidth="1"/>
    <col min="3" max="3" width="17.6640625" style="1" customWidth="1"/>
    <col min="4" max="4" width="9.6640625" style="1" customWidth="1"/>
    <col min="5" max="5" width="10.6640625" style="6" customWidth="1"/>
    <col min="6" max="6" width="11.5" style="8" customWidth="1"/>
    <col min="7" max="7" width="12.5" style="8" customWidth="1"/>
    <col min="8" max="8" width="15.5" style="1" customWidth="1"/>
    <col min="9" max="9" width="16.83203125" style="1" bestFit="1" customWidth="1"/>
    <col min="10" max="10" width="14.6640625" style="6" customWidth="1"/>
    <col min="11" max="11" width="13.6640625" customWidth="1"/>
    <col min="12" max="12" width="15.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" t="s">
        <v>3</v>
      </c>
      <c r="E1" s="5" t="s">
        <v>4</v>
      </c>
      <c r="F1" s="7" t="s">
        <v>5</v>
      </c>
      <c r="G1" s="7" t="s">
        <v>6</v>
      </c>
      <c r="H1" s="2" t="s">
        <v>7</v>
      </c>
      <c r="I1" s="2" t="s">
        <v>1144</v>
      </c>
      <c r="J1" s="6" t="s">
        <v>1145</v>
      </c>
      <c r="K1" t="s">
        <v>1146</v>
      </c>
      <c r="L1" t="s">
        <v>1153</v>
      </c>
    </row>
    <row r="2" spans="1:12" x14ac:dyDescent="0.2">
      <c r="A2" s="1" t="s">
        <v>8</v>
      </c>
      <c r="B2" s="4">
        <v>45546</v>
      </c>
      <c r="C2" s="1" t="s">
        <v>9</v>
      </c>
      <c r="D2" s="1" t="s">
        <v>10</v>
      </c>
      <c r="E2" s="6">
        <v>9</v>
      </c>
      <c r="F2" s="8">
        <v>1998.36</v>
      </c>
      <c r="G2" s="8">
        <v>17985.240000000002</v>
      </c>
      <c r="H2" s="1" t="s">
        <v>11</v>
      </c>
      <c r="I2" s="1" t="str">
        <f>_xlfn.XLOOKUP(DATASET1!H:H,DATASET2!A:A,DATASET2!B:B)</f>
        <v>Jeff Francis</v>
      </c>
      <c r="J2" s="6">
        <f>WEEKNUM(Table1[[#This Row],[Date]],1)</f>
        <v>37</v>
      </c>
      <c r="K2">
        <f>YEAR(Table1[[#This Row],[Date]])</f>
        <v>2024</v>
      </c>
      <c r="L2" t="str">
        <f>TEXT(B2, "mmmm")</f>
        <v>September</v>
      </c>
    </row>
    <row r="3" spans="1:12" x14ac:dyDescent="0.2">
      <c r="A3" s="1" t="s">
        <v>12</v>
      </c>
      <c r="B3" s="4">
        <v>45688</v>
      </c>
      <c r="C3" s="1" t="s">
        <v>13</v>
      </c>
      <c r="D3" s="1" t="s">
        <v>14</v>
      </c>
      <c r="E3" s="6">
        <v>7</v>
      </c>
      <c r="F3" s="8">
        <v>1769.27</v>
      </c>
      <c r="G3" s="8">
        <v>12384.89</v>
      </c>
      <c r="H3" s="1" t="s">
        <v>15</v>
      </c>
      <c r="I3" s="1" t="str">
        <f>_xlfn.XLOOKUP(DATASET1!H:H,DATASET2!A:A,DATASET2!B:B)</f>
        <v>Brett Hart</v>
      </c>
      <c r="J3" s="6">
        <f>WEEKNUM(Table1[[#This Row],[Date]],1)</f>
        <v>5</v>
      </c>
      <c r="K3">
        <f>YEAR(Table1[[#This Row],[Date]])</f>
        <v>2025</v>
      </c>
      <c r="L3" t="str">
        <f t="shared" ref="L3:L66" si="0">TEXT(B3, "mmmm")</f>
        <v>January</v>
      </c>
    </row>
    <row r="4" spans="1:12" x14ac:dyDescent="0.2">
      <c r="A4" s="1" t="s">
        <v>16</v>
      </c>
      <c r="B4" s="4">
        <v>45436</v>
      </c>
      <c r="C4" s="1" t="s">
        <v>17</v>
      </c>
      <c r="D4" s="1" t="s">
        <v>18</v>
      </c>
      <c r="E4" s="6">
        <v>6</v>
      </c>
      <c r="F4" s="8">
        <v>739.82</v>
      </c>
      <c r="G4" s="8">
        <v>4438.92</v>
      </c>
      <c r="H4" s="1" t="s">
        <v>19</v>
      </c>
      <c r="I4" s="1" t="str">
        <f>_xlfn.XLOOKUP(DATASET1!H:H,DATASET2!A:A,DATASET2!B:B)</f>
        <v>Sarah Durant</v>
      </c>
      <c r="J4" s="6">
        <f>WEEKNUM(Table1[[#This Row],[Date]],1)</f>
        <v>21</v>
      </c>
      <c r="K4">
        <f>YEAR(Table1[[#This Row],[Date]])</f>
        <v>2024</v>
      </c>
      <c r="L4" t="str">
        <f t="shared" si="0"/>
        <v>May</v>
      </c>
    </row>
    <row r="5" spans="1:12" x14ac:dyDescent="0.2">
      <c r="A5" s="1" t="s">
        <v>20</v>
      </c>
      <c r="B5" s="4">
        <v>45529</v>
      </c>
      <c r="C5" s="1" t="s">
        <v>21</v>
      </c>
      <c r="D5" s="1" t="s">
        <v>22</v>
      </c>
      <c r="E5" s="6">
        <v>2</v>
      </c>
      <c r="F5" s="8">
        <v>1710.78</v>
      </c>
      <c r="G5" s="8">
        <v>3421.56</v>
      </c>
      <c r="H5" s="1" t="s">
        <v>23</v>
      </c>
      <c r="I5" s="1" t="str">
        <f>_xlfn.XLOOKUP(DATASET1!H:H,DATASET2!A:A,DATASET2!B:B)</f>
        <v>Shane McMahon</v>
      </c>
      <c r="J5" s="6">
        <f>WEEKNUM(Table1[[#This Row],[Date]],1)</f>
        <v>35</v>
      </c>
      <c r="K5">
        <f>YEAR(Table1[[#This Row],[Date]])</f>
        <v>2024</v>
      </c>
      <c r="L5" t="str">
        <f t="shared" si="0"/>
        <v>August</v>
      </c>
    </row>
    <row r="6" spans="1:12" x14ac:dyDescent="0.2">
      <c r="A6" s="1" t="s">
        <v>24</v>
      </c>
      <c r="B6" s="4">
        <v>45442</v>
      </c>
      <c r="C6" s="1" t="s">
        <v>25</v>
      </c>
      <c r="D6" s="1" t="s">
        <v>26</v>
      </c>
      <c r="E6" s="6">
        <v>6</v>
      </c>
      <c r="F6" s="8">
        <v>192.7</v>
      </c>
      <c r="G6" s="8">
        <v>1156.2</v>
      </c>
      <c r="H6" s="1" t="s">
        <v>23</v>
      </c>
      <c r="I6" s="1" t="str">
        <f>_xlfn.XLOOKUP(DATASET1!H:H,DATASET2!A:A,DATASET2!B:B)</f>
        <v>Shane McMahon</v>
      </c>
      <c r="J6" s="6">
        <f>WEEKNUM(Table1[[#This Row],[Date]],1)</f>
        <v>22</v>
      </c>
      <c r="K6">
        <f>YEAR(Table1[[#This Row],[Date]])</f>
        <v>2024</v>
      </c>
      <c r="L6" t="str">
        <f t="shared" si="0"/>
        <v>May</v>
      </c>
    </row>
    <row r="7" spans="1:12" x14ac:dyDescent="0.2">
      <c r="A7" s="1" t="s">
        <v>27</v>
      </c>
      <c r="B7" s="4">
        <v>45455</v>
      </c>
      <c r="C7" s="1" t="s">
        <v>28</v>
      </c>
      <c r="D7" s="1" t="s">
        <v>29</v>
      </c>
      <c r="E7" s="6">
        <v>4</v>
      </c>
      <c r="F7" s="8">
        <v>1229.6099999999999</v>
      </c>
      <c r="G7" s="8">
        <v>4918.4399999999996</v>
      </c>
      <c r="H7" s="1" t="s">
        <v>30</v>
      </c>
      <c r="I7" s="1" t="str">
        <f>_xlfn.XLOOKUP(DATASET1!H:H,DATASET2!A:A,DATASET2!B:B)</f>
        <v>Arnold Swanson</v>
      </c>
      <c r="J7" s="6">
        <f>WEEKNUM(Table1[[#This Row],[Date]],1)</f>
        <v>24</v>
      </c>
      <c r="K7">
        <f>YEAR(Table1[[#This Row],[Date]])</f>
        <v>2024</v>
      </c>
      <c r="L7" t="str">
        <f t="shared" si="0"/>
        <v>June</v>
      </c>
    </row>
    <row r="8" spans="1:12" x14ac:dyDescent="0.2">
      <c r="A8" s="1" t="s">
        <v>31</v>
      </c>
      <c r="B8" s="4">
        <v>45647</v>
      </c>
      <c r="C8" s="1" t="s">
        <v>32</v>
      </c>
      <c r="D8" s="1" t="s">
        <v>26</v>
      </c>
      <c r="E8" s="6">
        <v>5</v>
      </c>
      <c r="F8" s="8">
        <v>139.41999999999999</v>
      </c>
      <c r="G8" s="8">
        <v>697.09999999999991</v>
      </c>
      <c r="H8" s="1" t="s">
        <v>30</v>
      </c>
      <c r="I8" s="1" t="str">
        <f>_xlfn.XLOOKUP(DATASET1!H:H,DATASET2!A:A,DATASET2!B:B)</f>
        <v>Arnold Swanson</v>
      </c>
      <c r="J8" s="6">
        <f>WEEKNUM(Table1[[#This Row],[Date]],1)</f>
        <v>51</v>
      </c>
      <c r="K8">
        <f>YEAR(Table1[[#This Row],[Date]])</f>
        <v>2024</v>
      </c>
      <c r="L8" t="str">
        <f t="shared" si="0"/>
        <v>December</v>
      </c>
    </row>
    <row r="9" spans="1:12" x14ac:dyDescent="0.2">
      <c r="A9" s="1" t="s">
        <v>33</v>
      </c>
      <c r="B9" s="4">
        <v>45418</v>
      </c>
      <c r="C9" s="1" t="s">
        <v>34</v>
      </c>
      <c r="D9" s="1" t="s">
        <v>14</v>
      </c>
      <c r="E9" s="6">
        <v>9</v>
      </c>
      <c r="F9" s="8">
        <v>1428.27</v>
      </c>
      <c r="G9" s="8">
        <v>12854.43</v>
      </c>
      <c r="H9" s="1" t="s">
        <v>35</v>
      </c>
      <c r="I9" s="1" t="str">
        <f>_xlfn.XLOOKUP(DATASET1!H:H,DATASET2!A:A,DATASET2!B:B)</f>
        <v>Gary Mitchell</v>
      </c>
      <c r="J9" s="6">
        <f>WEEKNUM(Table1[[#This Row],[Date]],1)</f>
        <v>19</v>
      </c>
      <c r="K9">
        <f>YEAR(Table1[[#This Row],[Date]])</f>
        <v>2024</v>
      </c>
      <c r="L9" t="str">
        <f t="shared" si="0"/>
        <v>May</v>
      </c>
    </row>
    <row r="10" spans="1:12" x14ac:dyDescent="0.2">
      <c r="A10" s="1" t="s">
        <v>36</v>
      </c>
      <c r="B10" s="4">
        <v>45596</v>
      </c>
      <c r="C10" s="1" t="s">
        <v>37</v>
      </c>
      <c r="D10" s="1" t="s">
        <v>38</v>
      </c>
      <c r="E10" s="6">
        <v>3</v>
      </c>
      <c r="F10" s="8">
        <v>1965.46</v>
      </c>
      <c r="G10" s="8">
        <v>5896.38</v>
      </c>
      <c r="H10" s="1" t="s">
        <v>39</v>
      </c>
      <c r="I10" s="1" t="str">
        <f>_xlfn.XLOOKUP(DATASET1!H:H,DATASET2!A:A,DATASET2!B:B)</f>
        <v>Hailey Windhoek</v>
      </c>
      <c r="J10" s="6">
        <f>WEEKNUM(Table1[[#This Row],[Date]],1)</f>
        <v>44</v>
      </c>
      <c r="K10">
        <f>YEAR(Table1[[#This Row],[Date]])</f>
        <v>2024</v>
      </c>
      <c r="L10" t="str">
        <f t="shared" si="0"/>
        <v>October</v>
      </c>
    </row>
    <row r="11" spans="1:12" x14ac:dyDescent="0.2">
      <c r="A11" s="1" t="s">
        <v>40</v>
      </c>
      <c r="B11" s="4">
        <v>45656</v>
      </c>
      <c r="C11" s="1" t="s">
        <v>41</v>
      </c>
      <c r="D11" s="1" t="s">
        <v>22</v>
      </c>
      <c r="E11" s="6">
        <v>3</v>
      </c>
      <c r="F11" s="8">
        <v>696.85</v>
      </c>
      <c r="G11" s="8">
        <v>2090.5500000000002</v>
      </c>
      <c r="H11" s="1" t="s">
        <v>42</v>
      </c>
      <c r="I11" s="1" t="str">
        <f>_xlfn.XLOOKUP(DATASET1!H:H,DATASET2!A:A,DATASET2!B:B)</f>
        <v>Michealla Simpson</v>
      </c>
      <c r="J11" s="6">
        <f>WEEKNUM(Table1[[#This Row],[Date]],1)</f>
        <v>53</v>
      </c>
      <c r="K11">
        <f>YEAR(Table1[[#This Row],[Date]])</f>
        <v>2024</v>
      </c>
      <c r="L11" t="str">
        <f t="shared" si="0"/>
        <v>December</v>
      </c>
    </row>
    <row r="12" spans="1:12" x14ac:dyDescent="0.2">
      <c r="A12" s="1" t="s">
        <v>43</v>
      </c>
      <c r="B12" s="4">
        <v>45636</v>
      </c>
      <c r="C12" s="1" t="s">
        <v>44</v>
      </c>
      <c r="D12" s="1" t="s">
        <v>45</v>
      </c>
      <c r="E12" s="6">
        <v>1</v>
      </c>
      <c r="F12" s="8">
        <v>1502.68</v>
      </c>
      <c r="G12" s="8">
        <v>1502.68</v>
      </c>
      <c r="H12" s="1" t="s">
        <v>11</v>
      </c>
      <c r="I12" s="1" t="str">
        <f>_xlfn.XLOOKUP(DATASET1!H:H,DATASET2!A:A,DATASET2!B:B)</f>
        <v>Jeff Francis</v>
      </c>
      <c r="J12" s="6">
        <f>WEEKNUM(Table1[[#This Row],[Date]],1)</f>
        <v>50</v>
      </c>
      <c r="K12">
        <f>YEAR(Table1[[#This Row],[Date]])</f>
        <v>2024</v>
      </c>
      <c r="L12" t="str">
        <f t="shared" si="0"/>
        <v>December</v>
      </c>
    </row>
    <row r="13" spans="1:12" x14ac:dyDescent="0.2">
      <c r="A13" s="1" t="s">
        <v>46</v>
      </c>
      <c r="B13" s="4">
        <v>45491</v>
      </c>
      <c r="C13" s="1" t="s">
        <v>47</v>
      </c>
      <c r="D13" s="1" t="s">
        <v>10</v>
      </c>
      <c r="E13" s="6">
        <v>9</v>
      </c>
      <c r="F13" s="8">
        <v>481.19</v>
      </c>
      <c r="G13" s="8">
        <v>4330.71</v>
      </c>
      <c r="H13" s="1" t="s">
        <v>48</v>
      </c>
      <c r="I13" s="1" t="str">
        <f>_xlfn.XLOOKUP(DATASET1!H:H,DATASET2!A:A,DATASET2!B:B)</f>
        <v>Alishia Stevens</v>
      </c>
      <c r="J13" s="6">
        <f>WEEKNUM(Table1[[#This Row],[Date]],1)</f>
        <v>29</v>
      </c>
      <c r="K13">
        <f>YEAR(Table1[[#This Row],[Date]])</f>
        <v>2024</v>
      </c>
      <c r="L13" t="str">
        <f t="shared" si="0"/>
        <v>July</v>
      </c>
    </row>
    <row r="14" spans="1:12" x14ac:dyDescent="0.2">
      <c r="A14" s="1" t="s">
        <v>49</v>
      </c>
      <c r="B14" s="4">
        <v>45446</v>
      </c>
      <c r="C14" s="1" t="s">
        <v>9</v>
      </c>
      <c r="D14" s="1" t="s">
        <v>38</v>
      </c>
      <c r="E14" s="6">
        <v>3</v>
      </c>
      <c r="F14" s="8">
        <v>51.23</v>
      </c>
      <c r="G14" s="8">
        <v>153.69</v>
      </c>
      <c r="H14" s="1" t="s">
        <v>50</v>
      </c>
      <c r="I14" s="1" t="str">
        <f>_xlfn.XLOOKUP(DATASET1!H:H,DATASET2!A:A,DATASET2!B:B)</f>
        <v>Tye Thompson</v>
      </c>
      <c r="J14" s="6">
        <f>WEEKNUM(Table1[[#This Row],[Date]],1)</f>
        <v>23</v>
      </c>
      <c r="K14">
        <f>YEAR(Table1[[#This Row],[Date]])</f>
        <v>2024</v>
      </c>
      <c r="L14" t="str">
        <f t="shared" si="0"/>
        <v>June</v>
      </c>
    </row>
    <row r="15" spans="1:12" x14ac:dyDescent="0.2">
      <c r="A15" s="1" t="s">
        <v>51</v>
      </c>
      <c r="B15" s="4">
        <v>45571</v>
      </c>
      <c r="C15" s="1" t="s">
        <v>52</v>
      </c>
      <c r="D15" s="1" t="s">
        <v>38</v>
      </c>
      <c r="E15" s="6">
        <v>2</v>
      </c>
      <c r="F15" s="8">
        <v>1012.62</v>
      </c>
      <c r="G15" s="8">
        <v>2025.24</v>
      </c>
      <c r="H15" s="1" t="s">
        <v>53</v>
      </c>
      <c r="I15" s="1" t="str">
        <f>_xlfn.XLOOKUP(DATASET1!H:H,DATASET2!A:A,DATASET2!B:B)</f>
        <v>Dave Curry</v>
      </c>
      <c r="J15" s="6">
        <f>WEEKNUM(Table1[[#This Row],[Date]],1)</f>
        <v>41</v>
      </c>
      <c r="K15">
        <f>YEAR(Table1[[#This Row],[Date]])</f>
        <v>2024</v>
      </c>
      <c r="L15" t="str">
        <f t="shared" si="0"/>
        <v>October</v>
      </c>
    </row>
    <row r="16" spans="1:12" x14ac:dyDescent="0.2">
      <c r="A16" s="1" t="s">
        <v>54</v>
      </c>
      <c r="B16" s="4">
        <v>45521</v>
      </c>
      <c r="C16" s="1" t="s">
        <v>55</v>
      </c>
      <c r="D16" s="1" t="s">
        <v>14</v>
      </c>
      <c r="E16" s="6">
        <v>5</v>
      </c>
      <c r="F16" s="8">
        <v>1561.73</v>
      </c>
      <c r="G16" s="8">
        <v>7808.65</v>
      </c>
      <c r="H16" s="1" t="s">
        <v>53</v>
      </c>
      <c r="I16" s="1" t="str">
        <f>_xlfn.XLOOKUP(DATASET1!H:H,DATASET2!A:A,DATASET2!B:B)</f>
        <v>Dave Curry</v>
      </c>
      <c r="J16" s="6">
        <f>WEEKNUM(Table1[[#This Row],[Date]],1)</f>
        <v>33</v>
      </c>
      <c r="K16">
        <f>YEAR(Table1[[#This Row],[Date]])</f>
        <v>2024</v>
      </c>
      <c r="L16" t="str">
        <f t="shared" si="0"/>
        <v>August</v>
      </c>
    </row>
    <row r="17" spans="1:12" x14ac:dyDescent="0.2">
      <c r="A17" s="1" t="s">
        <v>56</v>
      </c>
      <c r="B17" s="4">
        <v>45607</v>
      </c>
      <c r="C17" s="1" t="s">
        <v>57</v>
      </c>
      <c r="D17" s="1" t="s">
        <v>18</v>
      </c>
      <c r="E17" s="6">
        <v>5</v>
      </c>
      <c r="F17" s="8">
        <v>137.9</v>
      </c>
      <c r="G17" s="8">
        <v>689.5</v>
      </c>
      <c r="H17" s="1" t="s">
        <v>35</v>
      </c>
      <c r="I17" s="1" t="str">
        <f>_xlfn.XLOOKUP(DATASET1!H:H,DATASET2!A:A,DATASET2!B:B)</f>
        <v>Gary Mitchell</v>
      </c>
      <c r="J17" s="6">
        <f>WEEKNUM(Table1[[#This Row],[Date]],1)</f>
        <v>46</v>
      </c>
      <c r="K17">
        <f>YEAR(Table1[[#This Row],[Date]])</f>
        <v>2024</v>
      </c>
      <c r="L17" t="str">
        <f t="shared" si="0"/>
        <v>November</v>
      </c>
    </row>
    <row r="18" spans="1:12" x14ac:dyDescent="0.2">
      <c r="A18" s="1" t="s">
        <v>58</v>
      </c>
      <c r="B18" s="4">
        <v>45306</v>
      </c>
      <c r="C18" s="1" t="s">
        <v>59</v>
      </c>
      <c r="D18" s="1" t="s">
        <v>38</v>
      </c>
      <c r="E18" s="6">
        <v>2</v>
      </c>
      <c r="F18" s="8">
        <v>175.2</v>
      </c>
      <c r="G18" s="8">
        <v>350.4</v>
      </c>
      <c r="H18" s="1" t="s">
        <v>30</v>
      </c>
      <c r="I18" s="1" t="str">
        <f>_xlfn.XLOOKUP(DATASET1!H:H,DATASET2!A:A,DATASET2!B:B)</f>
        <v>Arnold Swanson</v>
      </c>
      <c r="J18" s="6">
        <f>WEEKNUM(Table1[[#This Row],[Date]],1)</f>
        <v>3</v>
      </c>
      <c r="K18">
        <f>YEAR(Table1[[#This Row],[Date]])</f>
        <v>2024</v>
      </c>
      <c r="L18" t="str">
        <f t="shared" si="0"/>
        <v>January</v>
      </c>
    </row>
    <row r="19" spans="1:12" x14ac:dyDescent="0.2">
      <c r="A19" s="1" t="s">
        <v>60</v>
      </c>
      <c r="B19" s="4">
        <v>45583</v>
      </c>
      <c r="C19" s="1" t="s">
        <v>61</v>
      </c>
      <c r="D19" s="1" t="s">
        <v>38</v>
      </c>
      <c r="E19" s="6">
        <v>8</v>
      </c>
      <c r="F19" s="8">
        <v>973.78</v>
      </c>
      <c r="G19" s="8">
        <v>7790.24</v>
      </c>
      <c r="H19" s="1" t="s">
        <v>50</v>
      </c>
      <c r="I19" s="1" t="str">
        <f>_xlfn.XLOOKUP(DATASET1!H:H,DATASET2!A:A,DATASET2!B:B)</f>
        <v>Tye Thompson</v>
      </c>
      <c r="J19" s="6">
        <f>WEEKNUM(Table1[[#This Row],[Date]],1)</f>
        <v>42</v>
      </c>
      <c r="K19">
        <f>YEAR(Table1[[#This Row],[Date]])</f>
        <v>2024</v>
      </c>
      <c r="L19" t="str">
        <f t="shared" si="0"/>
        <v>October</v>
      </c>
    </row>
    <row r="20" spans="1:12" x14ac:dyDescent="0.2">
      <c r="A20" s="1" t="s">
        <v>62</v>
      </c>
      <c r="B20" s="4">
        <v>45329</v>
      </c>
      <c r="C20" s="1" t="s">
        <v>63</v>
      </c>
      <c r="D20" s="1" t="s">
        <v>29</v>
      </c>
      <c r="E20" s="6">
        <v>1</v>
      </c>
      <c r="F20" s="8">
        <v>1924.94</v>
      </c>
      <c r="G20" s="8">
        <v>1924.94</v>
      </c>
      <c r="H20" s="1" t="s">
        <v>48</v>
      </c>
      <c r="I20" s="1" t="str">
        <f>_xlfn.XLOOKUP(DATASET1!H:H,DATASET2!A:A,DATASET2!B:B)</f>
        <v>Alishia Stevens</v>
      </c>
      <c r="J20" s="6">
        <f>WEEKNUM(Table1[[#This Row],[Date]],1)</f>
        <v>6</v>
      </c>
      <c r="K20">
        <f>YEAR(Table1[[#This Row],[Date]])</f>
        <v>2024</v>
      </c>
      <c r="L20" t="str">
        <f t="shared" si="0"/>
        <v>February</v>
      </c>
    </row>
    <row r="21" spans="1:12" x14ac:dyDescent="0.2">
      <c r="A21" s="1" t="s">
        <v>64</v>
      </c>
      <c r="B21" s="4">
        <v>45353</v>
      </c>
      <c r="C21" s="1" t="s">
        <v>65</v>
      </c>
      <c r="D21" s="1" t="s">
        <v>10</v>
      </c>
      <c r="E21" s="6">
        <v>8</v>
      </c>
      <c r="F21" s="8">
        <v>1248.42</v>
      </c>
      <c r="G21" s="8">
        <v>9987.36</v>
      </c>
      <c r="H21" s="1" t="s">
        <v>66</v>
      </c>
      <c r="I21" s="1" t="str">
        <f>_xlfn.XLOOKUP(DATASET1!H:H,DATASET2!A:A,DATASET2!B:B)</f>
        <v>Shaquille Payton</v>
      </c>
      <c r="J21" s="6">
        <f>WEEKNUM(Table1[[#This Row],[Date]],1)</f>
        <v>9</v>
      </c>
      <c r="K21">
        <f>YEAR(Table1[[#This Row],[Date]])</f>
        <v>2024</v>
      </c>
      <c r="L21" t="str">
        <f t="shared" si="0"/>
        <v>March</v>
      </c>
    </row>
    <row r="22" spans="1:12" x14ac:dyDescent="0.2">
      <c r="A22" s="1" t="s">
        <v>67</v>
      </c>
      <c r="B22" s="4">
        <v>45573</v>
      </c>
      <c r="C22" s="1" t="s">
        <v>37</v>
      </c>
      <c r="D22" s="1" t="s">
        <v>45</v>
      </c>
      <c r="E22" s="6">
        <v>1</v>
      </c>
      <c r="F22" s="8">
        <v>1103.5999999999999</v>
      </c>
      <c r="G22" s="8">
        <v>1103.5999999999999</v>
      </c>
      <c r="H22" s="1" t="s">
        <v>19</v>
      </c>
      <c r="I22" s="1" t="str">
        <f>_xlfn.XLOOKUP(DATASET1!H:H,DATASET2!A:A,DATASET2!B:B)</f>
        <v>Sarah Durant</v>
      </c>
      <c r="J22" s="6">
        <f>WEEKNUM(Table1[[#This Row],[Date]],1)</f>
        <v>41</v>
      </c>
      <c r="K22">
        <f>YEAR(Table1[[#This Row],[Date]])</f>
        <v>2024</v>
      </c>
      <c r="L22" t="str">
        <f t="shared" si="0"/>
        <v>October</v>
      </c>
    </row>
    <row r="23" spans="1:12" x14ac:dyDescent="0.2">
      <c r="A23" s="1" t="s">
        <v>68</v>
      </c>
      <c r="B23" s="4">
        <v>45589</v>
      </c>
      <c r="C23" s="1" t="s">
        <v>69</v>
      </c>
      <c r="D23" s="1" t="s">
        <v>29</v>
      </c>
      <c r="E23" s="6">
        <v>2</v>
      </c>
      <c r="F23" s="8">
        <v>1842.32</v>
      </c>
      <c r="G23" s="8">
        <v>3684.64</v>
      </c>
      <c r="H23" s="1" t="s">
        <v>23</v>
      </c>
      <c r="I23" s="1" t="str">
        <f>_xlfn.XLOOKUP(DATASET1!H:H,DATASET2!A:A,DATASET2!B:B)</f>
        <v>Shane McMahon</v>
      </c>
      <c r="J23" s="6">
        <f>WEEKNUM(Table1[[#This Row],[Date]],1)</f>
        <v>43</v>
      </c>
      <c r="K23">
        <f>YEAR(Table1[[#This Row],[Date]])</f>
        <v>2024</v>
      </c>
      <c r="L23" t="str">
        <f t="shared" si="0"/>
        <v>October</v>
      </c>
    </row>
    <row r="24" spans="1:12" x14ac:dyDescent="0.2">
      <c r="A24" s="1" t="s">
        <v>70</v>
      </c>
      <c r="B24" s="4">
        <v>45496</v>
      </c>
      <c r="C24" s="1" t="s">
        <v>71</v>
      </c>
      <c r="D24" s="1" t="s">
        <v>10</v>
      </c>
      <c r="E24" s="6">
        <v>5</v>
      </c>
      <c r="F24" s="8">
        <v>1526.15</v>
      </c>
      <c r="G24" s="8">
        <v>7630.75</v>
      </c>
      <c r="H24" s="1" t="s">
        <v>48</v>
      </c>
      <c r="I24" s="1" t="str">
        <f>_xlfn.XLOOKUP(DATASET1!H:H,DATASET2!A:A,DATASET2!B:B)</f>
        <v>Alishia Stevens</v>
      </c>
      <c r="J24" s="6">
        <f>WEEKNUM(Table1[[#This Row],[Date]],1)</f>
        <v>30</v>
      </c>
      <c r="K24">
        <f>YEAR(Table1[[#This Row],[Date]])</f>
        <v>2024</v>
      </c>
      <c r="L24" t="str">
        <f t="shared" si="0"/>
        <v>July</v>
      </c>
    </row>
    <row r="25" spans="1:12" x14ac:dyDescent="0.2">
      <c r="A25" s="1" t="s">
        <v>72</v>
      </c>
      <c r="B25" s="4">
        <v>45302</v>
      </c>
      <c r="C25" s="1" t="s">
        <v>41</v>
      </c>
      <c r="D25" s="1" t="s">
        <v>26</v>
      </c>
      <c r="E25" s="6">
        <v>2</v>
      </c>
      <c r="F25" s="8">
        <v>263.82</v>
      </c>
      <c r="G25" s="8">
        <v>527.64</v>
      </c>
      <c r="H25" s="1" t="s">
        <v>39</v>
      </c>
      <c r="I25" s="1" t="str">
        <f>_xlfn.XLOOKUP(DATASET1!H:H,DATASET2!A:A,DATASET2!B:B)</f>
        <v>Hailey Windhoek</v>
      </c>
      <c r="J25" s="6">
        <f>WEEKNUM(Table1[[#This Row],[Date]],1)</f>
        <v>2</v>
      </c>
      <c r="K25">
        <f>YEAR(Table1[[#This Row],[Date]])</f>
        <v>2024</v>
      </c>
      <c r="L25" t="str">
        <f t="shared" si="0"/>
        <v>January</v>
      </c>
    </row>
    <row r="26" spans="1:12" x14ac:dyDescent="0.2">
      <c r="A26" s="1" t="s">
        <v>73</v>
      </c>
      <c r="B26" s="4">
        <v>45328</v>
      </c>
      <c r="C26" s="1" t="s">
        <v>74</v>
      </c>
      <c r="D26" s="1" t="s">
        <v>22</v>
      </c>
      <c r="E26" s="6">
        <v>4</v>
      </c>
      <c r="F26" s="8">
        <v>694.03</v>
      </c>
      <c r="G26" s="8">
        <v>2776.12</v>
      </c>
      <c r="H26" s="1" t="s">
        <v>15</v>
      </c>
      <c r="I26" s="1" t="str">
        <f>_xlfn.XLOOKUP(DATASET1!H:H,DATASET2!A:A,DATASET2!B:B)</f>
        <v>Brett Hart</v>
      </c>
      <c r="J26" s="6">
        <f>WEEKNUM(Table1[[#This Row],[Date]],1)</f>
        <v>6</v>
      </c>
      <c r="K26">
        <f>YEAR(Table1[[#This Row],[Date]])</f>
        <v>2024</v>
      </c>
      <c r="L26" t="str">
        <f t="shared" si="0"/>
        <v>February</v>
      </c>
    </row>
    <row r="27" spans="1:12" x14ac:dyDescent="0.2">
      <c r="A27" s="1" t="s">
        <v>75</v>
      </c>
      <c r="B27" s="4">
        <v>45651</v>
      </c>
      <c r="C27" s="1" t="s">
        <v>76</v>
      </c>
      <c r="D27" s="1" t="s">
        <v>22</v>
      </c>
      <c r="E27" s="6">
        <v>3</v>
      </c>
      <c r="F27" s="8">
        <v>835.12</v>
      </c>
      <c r="G27" s="8">
        <v>2505.36</v>
      </c>
      <c r="H27" s="1" t="s">
        <v>42</v>
      </c>
      <c r="I27" s="1" t="str">
        <f>_xlfn.XLOOKUP(DATASET1!H:H,DATASET2!A:A,DATASET2!B:B)</f>
        <v>Michealla Simpson</v>
      </c>
      <c r="J27" s="6">
        <f>WEEKNUM(Table1[[#This Row],[Date]],1)</f>
        <v>52</v>
      </c>
      <c r="K27">
        <f>YEAR(Table1[[#This Row],[Date]])</f>
        <v>2024</v>
      </c>
      <c r="L27" t="str">
        <f t="shared" si="0"/>
        <v>December</v>
      </c>
    </row>
    <row r="28" spans="1:12" x14ac:dyDescent="0.2">
      <c r="A28" s="1" t="s">
        <v>77</v>
      </c>
      <c r="B28" s="4">
        <v>45464</v>
      </c>
      <c r="C28" s="1" t="s">
        <v>78</v>
      </c>
      <c r="D28" s="1" t="s">
        <v>26</v>
      </c>
      <c r="E28" s="6">
        <v>7</v>
      </c>
      <c r="F28" s="8">
        <v>1197.76</v>
      </c>
      <c r="G28" s="8">
        <v>8384.32</v>
      </c>
      <c r="H28" s="1" t="s">
        <v>48</v>
      </c>
      <c r="I28" s="1" t="str">
        <f>_xlfn.XLOOKUP(DATASET1!H:H,DATASET2!A:A,DATASET2!B:B)</f>
        <v>Alishia Stevens</v>
      </c>
      <c r="J28" s="6">
        <f>WEEKNUM(Table1[[#This Row],[Date]],1)</f>
        <v>25</v>
      </c>
      <c r="K28">
        <f>YEAR(Table1[[#This Row],[Date]])</f>
        <v>2024</v>
      </c>
      <c r="L28" t="str">
        <f t="shared" si="0"/>
        <v>June</v>
      </c>
    </row>
    <row r="29" spans="1:12" x14ac:dyDescent="0.2">
      <c r="A29" s="1" t="s">
        <v>79</v>
      </c>
      <c r="B29" s="4">
        <v>45456</v>
      </c>
      <c r="C29" s="1" t="s">
        <v>80</v>
      </c>
      <c r="D29" s="1" t="s">
        <v>45</v>
      </c>
      <c r="E29" s="6">
        <v>6</v>
      </c>
      <c r="F29" s="8">
        <v>1219.23</v>
      </c>
      <c r="G29" s="8">
        <v>7315.38</v>
      </c>
      <c r="H29" s="1" t="s">
        <v>39</v>
      </c>
      <c r="I29" s="1" t="str">
        <f>_xlfn.XLOOKUP(DATASET1!H:H,DATASET2!A:A,DATASET2!B:B)</f>
        <v>Hailey Windhoek</v>
      </c>
      <c r="J29" s="6">
        <f>WEEKNUM(Table1[[#This Row],[Date]],1)</f>
        <v>24</v>
      </c>
      <c r="K29">
        <f>YEAR(Table1[[#This Row],[Date]])</f>
        <v>2024</v>
      </c>
      <c r="L29" t="str">
        <f t="shared" si="0"/>
        <v>June</v>
      </c>
    </row>
    <row r="30" spans="1:12" x14ac:dyDescent="0.2">
      <c r="A30" s="1" t="s">
        <v>81</v>
      </c>
      <c r="B30" s="4">
        <v>45338</v>
      </c>
      <c r="C30" s="1" t="s">
        <v>82</v>
      </c>
      <c r="D30" s="1" t="s">
        <v>45</v>
      </c>
      <c r="E30" s="6">
        <v>5</v>
      </c>
      <c r="F30" s="8">
        <v>919.75</v>
      </c>
      <c r="G30" s="8">
        <v>4598.75</v>
      </c>
      <c r="H30" s="1" t="s">
        <v>35</v>
      </c>
      <c r="I30" s="1" t="str">
        <f>_xlfn.XLOOKUP(DATASET1!H:H,DATASET2!A:A,DATASET2!B:B)</f>
        <v>Gary Mitchell</v>
      </c>
      <c r="J30" s="6">
        <f>WEEKNUM(Table1[[#This Row],[Date]],1)</f>
        <v>7</v>
      </c>
      <c r="K30">
        <f>YEAR(Table1[[#This Row],[Date]])</f>
        <v>2024</v>
      </c>
      <c r="L30" t="str">
        <f t="shared" si="0"/>
        <v>February</v>
      </c>
    </row>
    <row r="31" spans="1:12" x14ac:dyDescent="0.2">
      <c r="A31" s="1" t="s">
        <v>83</v>
      </c>
      <c r="B31" s="4">
        <v>45293</v>
      </c>
      <c r="C31" s="1" t="s">
        <v>84</v>
      </c>
      <c r="D31" s="1" t="s">
        <v>18</v>
      </c>
      <c r="E31" s="6">
        <v>7</v>
      </c>
      <c r="F31" s="8">
        <v>1280.6099999999999</v>
      </c>
      <c r="G31" s="8">
        <v>8964.2699999999986</v>
      </c>
      <c r="H31" s="1" t="s">
        <v>66</v>
      </c>
      <c r="I31" s="1" t="str">
        <f>_xlfn.XLOOKUP(DATASET1!H:H,DATASET2!A:A,DATASET2!B:B)</f>
        <v>Shaquille Payton</v>
      </c>
      <c r="J31" s="6">
        <f>WEEKNUM(Table1[[#This Row],[Date]],1)</f>
        <v>1</v>
      </c>
      <c r="K31">
        <f>YEAR(Table1[[#This Row],[Date]])</f>
        <v>2024</v>
      </c>
      <c r="L31" t="str">
        <f t="shared" si="0"/>
        <v>January</v>
      </c>
    </row>
    <row r="32" spans="1:12" x14ac:dyDescent="0.2">
      <c r="A32" s="1" t="s">
        <v>85</v>
      </c>
      <c r="B32" s="4">
        <v>45552</v>
      </c>
      <c r="C32" s="1" t="s">
        <v>86</v>
      </c>
      <c r="D32" s="1" t="s">
        <v>38</v>
      </c>
      <c r="E32" s="6">
        <v>1</v>
      </c>
      <c r="F32" s="8">
        <v>1063.77</v>
      </c>
      <c r="G32" s="8">
        <v>1063.77</v>
      </c>
      <c r="H32" s="1" t="s">
        <v>48</v>
      </c>
      <c r="I32" s="1" t="str">
        <f>_xlfn.XLOOKUP(DATASET1!H:H,DATASET2!A:A,DATASET2!B:B)</f>
        <v>Alishia Stevens</v>
      </c>
      <c r="J32" s="6">
        <f>WEEKNUM(Table1[[#This Row],[Date]],1)</f>
        <v>38</v>
      </c>
      <c r="K32">
        <f>YEAR(Table1[[#This Row],[Date]])</f>
        <v>2024</v>
      </c>
      <c r="L32" t="str">
        <f t="shared" si="0"/>
        <v>September</v>
      </c>
    </row>
    <row r="33" spans="1:12" x14ac:dyDescent="0.2">
      <c r="A33" s="1" t="s">
        <v>87</v>
      </c>
      <c r="B33" s="4">
        <v>45476</v>
      </c>
      <c r="C33" s="1" t="s">
        <v>88</v>
      </c>
      <c r="D33" s="1" t="s">
        <v>26</v>
      </c>
      <c r="E33" s="6">
        <v>8</v>
      </c>
      <c r="F33" s="8">
        <v>862.49</v>
      </c>
      <c r="G33" s="8">
        <v>6899.92</v>
      </c>
      <c r="H33" s="1" t="s">
        <v>30</v>
      </c>
      <c r="I33" s="1" t="str">
        <f>_xlfn.XLOOKUP(DATASET1!H:H,DATASET2!A:A,DATASET2!B:B)</f>
        <v>Arnold Swanson</v>
      </c>
      <c r="J33" s="6">
        <f>WEEKNUM(Table1[[#This Row],[Date]],1)</f>
        <v>27</v>
      </c>
      <c r="K33">
        <f>YEAR(Table1[[#This Row],[Date]])</f>
        <v>2024</v>
      </c>
      <c r="L33" t="str">
        <f t="shared" si="0"/>
        <v>July</v>
      </c>
    </row>
    <row r="34" spans="1:12" x14ac:dyDescent="0.2">
      <c r="A34" s="1" t="s">
        <v>89</v>
      </c>
      <c r="B34" s="4">
        <v>45539</v>
      </c>
      <c r="C34" s="1" t="s">
        <v>90</v>
      </c>
      <c r="D34" s="1" t="s">
        <v>91</v>
      </c>
      <c r="E34" s="6">
        <v>3</v>
      </c>
      <c r="F34" s="8">
        <v>339.32</v>
      </c>
      <c r="G34" s="8">
        <v>1017.96</v>
      </c>
      <c r="H34" s="1" t="s">
        <v>11</v>
      </c>
      <c r="I34" s="1" t="str">
        <f>_xlfn.XLOOKUP(DATASET1!H:H,DATASET2!A:A,DATASET2!B:B)</f>
        <v>Jeff Francis</v>
      </c>
      <c r="J34" s="6">
        <f>WEEKNUM(Table1[[#This Row],[Date]],1)</f>
        <v>36</v>
      </c>
      <c r="K34">
        <f>YEAR(Table1[[#This Row],[Date]])</f>
        <v>2024</v>
      </c>
      <c r="L34" t="str">
        <f t="shared" si="0"/>
        <v>September</v>
      </c>
    </row>
    <row r="35" spans="1:12" x14ac:dyDescent="0.2">
      <c r="A35" s="1" t="s">
        <v>92</v>
      </c>
      <c r="B35" s="4">
        <v>45492</v>
      </c>
      <c r="C35" s="1" t="s">
        <v>9</v>
      </c>
      <c r="D35" s="1" t="s">
        <v>91</v>
      </c>
      <c r="E35" s="6">
        <v>7</v>
      </c>
      <c r="F35" s="8">
        <v>1114</v>
      </c>
      <c r="G35" s="8">
        <v>7798</v>
      </c>
      <c r="H35" s="1" t="s">
        <v>53</v>
      </c>
      <c r="I35" s="1" t="str">
        <f>_xlfn.XLOOKUP(DATASET1!H:H,DATASET2!A:A,DATASET2!B:B)</f>
        <v>Dave Curry</v>
      </c>
      <c r="J35" s="6">
        <f>WEEKNUM(Table1[[#This Row],[Date]],1)</f>
        <v>29</v>
      </c>
      <c r="K35">
        <f>YEAR(Table1[[#This Row],[Date]])</f>
        <v>2024</v>
      </c>
      <c r="L35" t="str">
        <f t="shared" si="0"/>
        <v>July</v>
      </c>
    </row>
    <row r="36" spans="1:12" x14ac:dyDescent="0.2">
      <c r="A36" s="1" t="s">
        <v>93</v>
      </c>
      <c r="B36" s="4">
        <v>45364</v>
      </c>
      <c r="C36" s="1" t="s">
        <v>94</v>
      </c>
      <c r="D36" s="1" t="s">
        <v>14</v>
      </c>
      <c r="E36" s="6">
        <v>6</v>
      </c>
      <c r="F36" s="8">
        <v>267.89999999999998</v>
      </c>
      <c r="G36" s="8">
        <v>1607.4</v>
      </c>
      <c r="H36" s="1" t="s">
        <v>48</v>
      </c>
      <c r="I36" s="1" t="str">
        <f>_xlfn.XLOOKUP(DATASET1!H:H,DATASET2!A:A,DATASET2!B:B)</f>
        <v>Alishia Stevens</v>
      </c>
      <c r="J36" s="6">
        <f>WEEKNUM(Table1[[#This Row],[Date]],1)</f>
        <v>11</v>
      </c>
      <c r="K36">
        <f>YEAR(Table1[[#This Row],[Date]])</f>
        <v>2024</v>
      </c>
      <c r="L36" t="str">
        <f t="shared" si="0"/>
        <v>March</v>
      </c>
    </row>
    <row r="37" spans="1:12" x14ac:dyDescent="0.2">
      <c r="A37" s="1" t="s">
        <v>95</v>
      </c>
      <c r="B37" s="4">
        <v>45526</v>
      </c>
      <c r="C37" s="1" t="s">
        <v>96</v>
      </c>
      <c r="D37" s="1" t="s">
        <v>14</v>
      </c>
      <c r="E37" s="6">
        <v>4</v>
      </c>
      <c r="F37" s="8">
        <v>1342.36</v>
      </c>
      <c r="G37" s="8">
        <v>5369.44</v>
      </c>
      <c r="H37" s="1" t="s">
        <v>50</v>
      </c>
      <c r="I37" s="1" t="str">
        <f>_xlfn.XLOOKUP(DATASET1!H:H,DATASET2!A:A,DATASET2!B:B)</f>
        <v>Tye Thompson</v>
      </c>
      <c r="J37" s="6">
        <f>WEEKNUM(Table1[[#This Row],[Date]],1)</f>
        <v>34</v>
      </c>
      <c r="K37">
        <f>YEAR(Table1[[#This Row],[Date]])</f>
        <v>2024</v>
      </c>
      <c r="L37" t="str">
        <f t="shared" si="0"/>
        <v>August</v>
      </c>
    </row>
    <row r="38" spans="1:12" x14ac:dyDescent="0.2">
      <c r="A38" s="1" t="s">
        <v>97</v>
      </c>
      <c r="B38" s="4">
        <v>45312</v>
      </c>
      <c r="C38" s="1" t="s">
        <v>98</v>
      </c>
      <c r="D38" s="1" t="s">
        <v>14</v>
      </c>
      <c r="E38" s="6">
        <v>8</v>
      </c>
      <c r="F38" s="8">
        <v>1603.62</v>
      </c>
      <c r="G38" s="8">
        <v>12828.96</v>
      </c>
      <c r="H38" s="1" t="s">
        <v>30</v>
      </c>
      <c r="I38" s="1" t="str">
        <f>_xlfn.XLOOKUP(DATASET1!H:H,DATASET2!A:A,DATASET2!B:B)</f>
        <v>Arnold Swanson</v>
      </c>
      <c r="J38" s="6">
        <f>WEEKNUM(Table1[[#This Row],[Date]],1)</f>
        <v>4</v>
      </c>
      <c r="K38">
        <f>YEAR(Table1[[#This Row],[Date]])</f>
        <v>2024</v>
      </c>
      <c r="L38" t="str">
        <f t="shared" si="0"/>
        <v>January</v>
      </c>
    </row>
    <row r="39" spans="1:12" x14ac:dyDescent="0.2">
      <c r="A39" s="1" t="s">
        <v>99</v>
      </c>
      <c r="B39" s="4">
        <v>45681</v>
      </c>
      <c r="C39" s="1" t="s">
        <v>28</v>
      </c>
      <c r="D39" s="1" t="s">
        <v>26</v>
      </c>
      <c r="E39" s="6">
        <v>3</v>
      </c>
      <c r="F39" s="8">
        <v>495.31</v>
      </c>
      <c r="G39" s="8">
        <v>1485.93</v>
      </c>
      <c r="H39" s="1" t="s">
        <v>23</v>
      </c>
      <c r="I39" s="1" t="str">
        <f>_xlfn.XLOOKUP(DATASET1!H:H,DATASET2!A:A,DATASET2!B:B)</f>
        <v>Shane McMahon</v>
      </c>
      <c r="J39" s="6">
        <f>WEEKNUM(Table1[[#This Row],[Date]],1)</f>
        <v>4</v>
      </c>
      <c r="K39">
        <f>YEAR(Table1[[#This Row],[Date]])</f>
        <v>2025</v>
      </c>
      <c r="L39" t="str">
        <f t="shared" si="0"/>
        <v>January</v>
      </c>
    </row>
    <row r="40" spans="1:12" x14ac:dyDescent="0.2">
      <c r="A40" s="1" t="s">
        <v>100</v>
      </c>
      <c r="B40" s="4">
        <v>45407</v>
      </c>
      <c r="C40" s="1" t="s">
        <v>101</v>
      </c>
      <c r="D40" s="1" t="s">
        <v>45</v>
      </c>
      <c r="E40" s="6">
        <v>9</v>
      </c>
      <c r="F40" s="8">
        <v>1306.3399999999999</v>
      </c>
      <c r="G40" s="8">
        <v>11757.06</v>
      </c>
      <c r="H40" s="1" t="s">
        <v>48</v>
      </c>
      <c r="I40" s="1" t="str">
        <f>_xlfn.XLOOKUP(DATASET1!H:H,DATASET2!A:A,DATASET2!B:B)</f>
        <v>Alishia Stevens</v>
      </c>
      <c r="J40" s="6">
        <f>WEEKNUM(Table1[[#This Row],[Date]],1)</f>
        <v>17</v>
      </c>
      <c r="K40">
        <f>YEAR(Table1[[#This Row],[Date]])</f>
        <v>2024</v>
      </c>
      <c r="L40" t="str">
        <f t="shared" si="0"/>
        <v>April</v>
      </c>
    </row>
    <row r="41" spans="1:12" x14ac:dyDescent="0.2">
      <c r="A41" s="1" t="s">
        <v>102</v>
      </c>
      <c r="B41" s="4">
        <v>45480</v>
      </c>
      <c r="C41" s="1" t="s">
        <v>103</v>
      </c>
      <c r="D41" s="1" t="s">
        <v>91</v>
      </c>
      <c r="E41" s="6">
        <v>4</v>
      </c>
      <c r="F41" s="8">
        <v>841.91</v>
      </c>
      <c r="G41" s="8">
        <v>3367.64</v>
      </c>
      <c r="H41" s="1" t="s">
        <v>66</v>
      </c>
      <c r="I41" s="1" t="str">
        <f>_xlfn.XLOOKUP(DATASET1!H:H,DATASET2!A:A,DATASET2!B:B)</f>
        <v>Shaquille Payton</v>
      </c>
      <c r="J41" s="6">
        <f>WEEKNUM(Table1[[#This Row],[Date]],1)</f>
        <v>28</v>
      </c>
      <c r="K41">
        <f>YEAR(Table1[[#This Row],[Date]])</f>
        <v>2024</v>
      </c>
      <c r="L41" t="str">
        <f t="shared" si="0"/>
        <v>July</v>
      </c>
    </row>
    <row r="42" spans="1:12" x14ac:dyDescent="0.2">
      <c r="A42" s="1" t="s">
        <v>104</v>
      </c>
      <c r="B42" s="4">
        <v>45611</v>
      </c>
      <c r="C42" s="1" t="s">
        <v>105</v>
      </c>
      <c r="D42" s="1" t="s">
        <v>91</v>
      </c>
      <c r="E42" s="6">
        <v>8</v>
      </c>
      <c r="F42" s="8">
        <v>1042.77</v>
      </c>
      <c r="G42" s="8">
        <v>8342.16</v>
      </c>
      <c r="H42" s="1" t="s">
        <v>48</v>
      </c>
      <c r="I42" s="1" t="str">
        <f>_xlfn.XLOOKUP(DATASET1!H:H,DATASET2!A:A,DATASET2!B:B)</f>
        <v>Alishia Stevens</v>
      </c>
      <c r="J42" s="6">
        <f>WEEKNUM(Table1[[#This Row],[Date]],1)</f>
        <v>46</v>
      </c>
      <c r="K42">
        <f>YEAR(Table1[[#This Row],[Date]])</f>
        <v>2024</v>
      </c>
      <c r="L42" t="str">
        <f t="shared" si="0"/>
        <v>November</v>
      </c>
    </row>
    <row r="43" spans="1:12" x14ac:dyDescent="0.2">
      <c r="A43" s="1" t="s">
        <v>106</v>
      </c>
      <c r="B43" s="4">
        <v>45599</v>
      </c>
      <c r="C43" s="1" t="s">
        <v>107</v>
      </c>
      <c r="D43" s="1" t="s">
        <v>10</v>
      </c>
      <c r="E43" s="6">
        <v>8</v>
      </c>
      <c r="F43" s="8">
        <v>413.34</v>
      </c>
      <c r="G43" s="8">
        <v>3306.72</v>
      </c>
      <c r="H43" s="1" t="s">
        <v>35</v>
      </c>
      <c r="I43" s="1" t="str">
        <f>_xlfn.XLOOKUP(DATASET1!H:H,DATASET2!A:A,DATASET2!B:B)</f>
        <v>Gary Mitchell</v>
      </c>
      <c r="J43" s="6">
        <f>WEEKNUM(Table1[[#This Row],[Date]],1)</f>
        <v>45</v>
      </c>
      <c r="K43">
        <f>YEAR(Table1[[#This Row],[Date]])</f>
        <v>2024</v>
      </c>
      <c r="L43" t="str">
        <f t="shared" si="0"/>
        <v>November</v>
      </c>
    </row>
    <row r="44" spans="1:12" x14ac:dyDescent="0.2">
      <c r="A44" s="1" t="s">
        <v>108</v>
      </c>
      <c r="B44" s="4">
        <v>45688</v>
      </c>
      <c r="C44" s="1" t="s">
        <v>47</v>
      </c>
      <c r="D44" s="1" t="s">
        <v>22</v>
      </c>
      <c r="E44" s="6">
        <v>2</v>
      </c>
      <c r="F44" s="8">
        <v>505.67</v>
      </c>
      <c r="G44" s="8">
        <v>1011.34</v>
      </c>
      <c r="H44" s="1" t="s">
        <v>11</v>
      </c>
      <c r="I44" s="1" t="str">
        <f>_xlfn.XLOOKUP(DATASET1!H:H,DATASET2!A:A,DATASET2!B:B)</f>
        <v>Jeff Francis</v>
      </c>
      <c r="J44" s="6">
        <f>WEEKNUM(Table1[[#This Row],[Date]],1)</f>
        <v>5</v>
      </c>
      <c r="K44">
        <f>YEAR(Table1[[#This Row],[Date]])</f>
        <v>2025</v>
      </c>
      <c r="L44" t="str">
        <f t="shared" si="0"/>
        <v>January</v>
      </c>
    </row>
    <row r="45" spans="1:12" x14ac:dyDescent="0.2">
      <c r="A45" s="1" t="s">
        <v>109</v>
      </c>
      <c r="B45" s="4">
        <v>45603</v>
      </c>
      <c r="C45" s="1" t="s">
        <v>52</v>
      </c>
      <c r="D45" s="1" t="s">
        <v>38</v>
      </c>
      <c r="E45" s="6">
        <v>1</v>
      </c>
      <c r="F45" s="8">
        <v>1460.83</v>
      </c>
      <c r="G45" s="8">
        <v>1460.83</v>
      </c>
      <c r="H45" s="1" t="s">
        <v>30</v>
      </c>
      <c r="I45" s="1" t="str">
        <f>_xlfn.XLOOKUP(DATASET1!H:H,DATASET2!A:A,DATASET2!B:B)</f>
        <v>Arnold Swanson</v>
      </c>
      <c r="J45" s="6">
        <f>WEEKNUM(Table1[[#This Row],[Date]],1)</f>
        <v>45</v>
      </c>
      <c r="K45">
        <f>YEAR(Table1[[#This Row],[Date]])</f>
        <v>2024</v>
      </c>
      <c r="L45" t="str">
        <f t="shared" si="0"/>
        <v>November</v>
      </c>
    </row>
    <row r="46" spans="1:12" x14ac:dyDescent="0.2">
      <c r="A46" s="1" t="s">
        <v>110</v>
      </c>
      <c r="B46" s="4">
        <v>45350</v>
      </c>
      <c r="C46" s="1" t="s">
        <v>111</v>
      </c>
      <c r="D46" s="1" t="s">
        <v>112</v>
      </c>
      <c r="E46" s="6">
        <v>8</v>
      </c>
      <c r="F46" s="8">
        <v>1146.1099999999999</v>
      </c>
      <c r="G46" s="8">
        <v>9168.8799999999992</v>
      </c>
      <c r="H46" s="1" t="s">
        <v>48</v>
      </c>
      <c r="I46" s="1" t="str">
        <f>_xlfn.XLOOKUP(DATASET1!H:H,DATASET2!A:A,DATASET2!B:B)</f>
        <v>Alishia Stevens</v>
      </c>
      <c r="J46" s="6">
        <f>WEEKNUM(Table1[[#This Row],[Date]],1)</f>
        <v>9</v>
      </c>
      <c r="K46">
        <f>YEAR(Table1[[#This Row],[Date]])</f>
        <v>2024</v>
      </c>
      <c r="L46" t="str">
        <f t="shared" si="0"/>
        <v>February</v>
      </c>
    </row>
    <row r="47" spans="1:12" x14ac:dyDescent="0.2">
      <c r="A47" s="1" t="s">
        <v>113</v>
      </c>
      <c r="B47" s="4">
        <v>45493</v>
      </c>
      <c r="C47" s="1" t="s">
        <v>114</v>
      </c>
      <c r="D47" s="1" t="s">
        <v>112</v>
      </c>
      <c r="E47" s="6">
        <v>7</v>
      </c>
      <c r="F47" s="8">
        <v>1726.24</v>
      </c>
      <c r="G47" s="8">
        <v>12083.68</v>
      </c>
      <c r="H47" s="1" t="s">
        <v>19</v>
      </c>
      <c r="I47" s="1" t="str">
        <f>_xlfn.XLOOKUP(DATASET1!H:H,DATASET2!A:A,DATASET2!B:B)</f>
        <v>Sarah Durant</v>
      </c>
      <c r="J47" s="6">
        <f>WEEKNUM(Table1[[#This Row],[Date]],1)</f>
        <v>29</v>
      </c>
      <c r="K47">
        <f>YEAR(Table1[[#This Row],[Date]])</f>
        <v>2024</v>
      </c>
      <c r="L47" t="str">
        <f t="shared" si="0"/>
        <v>July</v>
      </c>
    </row>
    <row r="48" spans="1:12" x14ac:dyDescent="0.2">
      <c r="A48" s="1" t="s">
        <v>115</v>
      </c>
      <c r="B48" s="4">
        <v>45300</v>
      </c>
      <c r="C48" s="1" t="s">
        <v>116</v>
      </c>
      <c r="D48" s="1" t="s">
        <v>91</v>
      </c>
      <c r="E48" s="6">
        <v>3</v>
      </c>
      <c r="F48" s="8">
        <v>1055.43</v>
      </c>
      <c r="G48" s="8">
        <v>3166.29</v>
      </c>
      <c r="H48" s="1" t="s">
        <v>35</v>
      </c>
      <c r="I48" s="1" t="str">
        <f>_xlfn.XLOOKUP(DATASET1!H:H,DATASET2!A:A,DATASET2!B:B)</f>
        <v>Gary Mitchell</v>
      </c>
      <c r="J48" s="6">
        <f>WEEKNUM(Table1[[#This Row],[Date]],1)</f>
        <v>2</v>
      </c>
      <c r="K48">
        <f>YEAR(Table1[[#This Row],[Date]])</f>
        <v>2024</v>
      </c>
      <c r="L48" t="str">
        <f t="shared" si="0"/>
        <v>January</v>
      </c>
    </row>
    <row r="49" spans="1:12" x14ac:dyDescent="0.2">
      <c r="A49" s="1" t="s">
        <v>117</v>
      </c>
      <c r="B49" s="4">
        <v>45611</v>
      </c>
      <c r="C49" s="1" t="s">
        <v>88</v>
      </c>
      <c r="D49" s="1" t="s">
        <v>26</v>
      </c>
      <c r="E49" s="6">
        <v>8</v>
      </c>
      <c r="F49" s="8">
        <v>1364.97</v>
      </c>
      <c r="G49" s="8">
        <v>10919.76</v>
      </c>
      <c r="H49" s="1" t="s">
        <v>35</v>
      </c>
      <c r="I49" s="1" t="str">
        <f>_xlfn.XLOOKUP(DATASET1!H:H,DATASET2!A:A,DATASET2!B:B)</f>
        <v>Gary Mitchell</v>
      </c>
      <c r="J49" s="6">
        <f>WEEKNUM(Table1[[#This Row],[Date]],1)</f>
        <v>46</v>
      </c>
      <c r="K49">
        <f>YEAR(Table1[[#This Row],[Date]])</f>
        <v>2024</v>
      </c>
      <c r="L49" t="str">
        <f t="shared" si="0"/>
        <v>November</v>
      </c>
    </row>
    <row r="50" spans="1:12" x14ac:dyDescent="0.2">
      <c r="A50" s="1" t="s">
        <v>118</v>
      </c>
      <c r="B50" s="4">
        <v>45408</v>
      </c>
      <c r="C50" s="1" t="s">
        <v>107</v>
      </c>
      <c r="D50" s="1" t="s">
        <v>26</v>
      </c>
      <c r="E50" s="6">
        <v>1</v>
      </c>
      <c r="F50" s="8">
        <v>658.18</v>
      </c>
      <c r="G50" s="8">
        <v>658.18</v>
      </c>
      <c r="H50" s="1" t="s">
        <v>53</v>
      </c>
      <c r="I50" s="1" t="str">
        <f>_xlfn.XLOOKUP(DATASET1!H:H,DATASET2!A:A,DATASET2!B:B)</f>
        <v>Dave Curry</v>
      </c>
      <c r="J50" s="6">
        <f>WEEKNUM(Table1[[#This Row],[Date]],1)</f>
        <v>17</v>
      </c>
      <c r="K50">
        <f>YEAR(Table1[[#This Row],[Date]])</f>
        <v>2024</v>
      </c>
      <c r="L50" t="str">
        <f t="shared" si="0"/>
        <v>April</v>
      </c>
    </row>
    <row r="51" spans="1:12" x14ac:dyDescent="0.2">
      <c r="A51" s="1" t="s">
        <v>119</v>
      </c>
      <c r="B51" s="4">
        <v>45614</v>
      </c>
      <c r="C51" s="1" t="s">
        <v>55</v>
      </c>
      <c r="D51" s="1" t="s">
        <v>14</v>
      </c>
      <c r="E51" s="6">
        <v>9</v>
      </c>
      <c r="F51" s="8">
        <v>932.24</v>
      </c>
      <c r="G51" s="8">
        <v>8390.16</v>
      </c>
      <c r="H51" s="1" t="s">
        <v>66</v>
      </c>
      <c r="I51" s="1" t="str">
        <f>_xlfn.XLOOKUP(DATASET1!H:H,DATASET2!A:A,DATASET2!B:B)</f>
        <v>Shaquille Payton</v>
      </c>
      <c r="J51" s="6">
        <f>WEEKNUM(Table1[[#This Row],[Date]],1)</f>
        <v>47</v>
      </c>
      <c r="K51">
        <f>YEAR(Table1[[#This Row],[Date]])</f>
        <v>2024</v>
      </c>
      <c r="L51" t="str">
        <f t="shared" si="0"/>
        <v>November</v>
      </c>
    </row>
    <row r="52" spans="1:12" x14ac:dyDescent="0.2">
      <c r="A52" s="1" t="s">
        <v>120</v>
      </c>
      <c r="B52" s="4">
        <v>45591</v>
      </c>
      <c r="C52" s="1" t="s">
        <v>121</v>
      </c>
      <c r="D52" s="1" t="s">
        <v>22</v>
      </c>
      <c r="E52" s="6">
        <v>5</v>
      </c>
      <c r="F52" s="8">
        <v>432.26</v>
      </c>
      <c r="G52" s="8">
        <v>2161.3000000000002</v>
      </c>
      <c r="H52" s="1" t="s">
        <v>35</v>
      </c>
      <c r="I52" s="1" t="str">
        <f>_xlfn.XLOOKUP(DATASET1!H:H,DATASET2!A:A,DATASET2!B:B)</f>
        <v>Gary Mitchell</v>
      </c>
      <c r="J52" s="6">
        <f>WEEKNUM(Table1[[#This Row],[Date]],1)</f>
        <v>43</v>
      </c>
      <c r="K52">
        <f>YEAR(Table1[[#This Row],[Date]])</f>
        <v>2024</v>
      </c>
      <c r="L52" t="str">
        <f t="shared" si="0"/>
        <v>October</v>
      </c>
    </row>
    <row r="53" spans="1:12" x14ac:dyDescent="0.2">
      <c r="A53" s="1" t="s">
        <v>122</v>
      </c>
      <c r="B53" s="4">
        <v>45666</v>
      </c>
      <c r="C53" s="1" t="s">
        <v>123</v>
      </c>
      <c r="D53" s="1" t="s">
        <v>91</v>
      </c>
      <c r="E53" s="6">
        <v>4</v>
      </c>
      <c r="F53" s="8">
        <v>803.04</v>
      </c>
      <c r="G53" s="8">
        <v>3212.16</v>
      </c>
      <c r="H53" s="1" t="s">
        <v>35</v>
      </c>
      <c r="I53" s="1" t="str">
        <f>_xlfn.XLOOKUP(DATASET1!H:H,DATASET2!A:A,DATASET2!B:B)</f>
        <v>Gary Mitchell</v>
      </c>
      <c r="J53" s="6">
        <f>WEEKNUM(Table1[[#This Row],[Date]],1)</f>
        <v>2</v>
      </c>
      <c r="K53">
        <f>YEAR(Table1[[#This Row],[Date]])</f>
        <v>2025</v>
      </c>
      <c r="L53" t="str">
        <f t="shared" si="0"/>
        <v>January</v>
      </c>
    </row>
    <row r="54" spans="1:12" x14ac:dyDescent="0.2">
      <c r="A54" s="1" t="s">
        <v>124</v>
      </c>
      <c r="B54" s="4">
        <v>45462</v>
      </c>
      <c r="C54" s="1" t="s">
        <v>125</v>
      </c>
      <c r="D54" s="1" t="s">
        <v>38</v>
      </c>
      <c r="E54" s="6">
        <v>7</v>
      </c>
      <c r="F54" s="8">
        <v>1159.05</v>
      </c>
      <c r="G54" s="8">
        <v>8113.3499999999995</v>
      </c>
      <c r="H54" s="1" t="s">
        <v>48</v>
      </c>
      <c r="I54" s="1" t="str">
        <f>_xlfn.XLOOKUP(DATASET1!H:H,DATASET2!A:A,DATASET2!B:B)</f>
        <v>Alishia Stevens</v>
      </c>
      <c r="J54" s="6">
        <f>WEEKNUM(Table1[[#This Row],[Date]],1)</f>
        <v>25</v>
      </c>
      <c r="K54">
        <f>YEAR(Table1[[#This Row],[Date]])</f>
        <v>2024</v>
      </c>
      <c r="L54" t="str">
        <f t="shared" si="0"/>
        <v>June</v>
      </c>
    </row>
    <row r="55" spans="1:12" x14ac:dyDescent="0.2">
      <c r="A55" s="1" t="s">
        <v>126</v>
      </c>
      <c r="B55" s="4">
        <v>45437</v>
      </c>
      <c r="C55" s="1" t="s">
        <v>127</v>
      </c>
      <c r="D55" s="1" t="s">
        <v>91</v>
      </c>
      <c r="E55" s="6">
        <v>1</v>
      </c>
      <c r="F55" s="8">
        <v>174.72</v>
      </c>
      <c r="G55" s="8">
        <v>174.72</v>
      </c>
      <c r="H55" s="1" t="s">
        <v>53</v>
      </c>
      <c r="I55" s="1" t="str">
        <f>_xlfn.XLOOKUP(DATASET1!H:H,DATASET2!A:A,DATASET2!B:B)</f>
        <v>Dave Curry</v>
      </c>
      <c r="J55" s="6">
        <f>WEEKNUM(Table1[[#This Row],[Date]],1)</f>
        <v>21</v>
      </c>
      <c r="K55">
        <f>YEAR(Table1[[#This Row],[Date]])</f>
        <v>2024</v>
      </c>
      <c r="L55" t="str">
        <f t="shared" si="0"/>
        <v>May</v>
      </c>
    </row>
    <row r="56" spans="1:12" x14ac:dyDescent="0.2">
      <c r="A56" s="1" t="s">
        <v>128</v>
      </c>
      <c r="B56" s="4">
        <v>45580</v>
      </c>
      <c r="C56" s="1" t="s">
        <v>129</v>
      </c>
      <c r="D56" s="1" t="s">
        <v>112</v>
      </c>
      <c r="E56" s="6">
        <v>7</v>
      </c>
      <c r="F56" s="8">
        <v>603.49</v>
      </c>
      <c r="G56" s="8">
        <v>4224.43</v>
      </c>
      <c r="H56" s="1" t="s">
        <v>19</v>
      </c>
      <c r="I56" s="1" t="str">
        <f>_xlfn.XLOOKUP(DATASET1!H:H,DATASET2!A:A,DATASET2!B:B)</f>
        <v>Sarah Durant</v>
      </c>
      <c r="J56" s="6">
        <f>WEEKNUM(Table1[[#This Row],[Date]],1)</f>
        <v>42</v>
      </c>
      <c r="K56">
        <f>YEAR(Table1[[#This Row],[Date]])</f>
        <v>2024</v>
      </c>
      <c r="L56" t="str">
        <f t="shared" si="0"/>
        <v>October</v>
      </c>
    </row>
    <row r="57" spans="1:12" x14ac:dyDescent="0.2">
      <c r="A57" s="1" t="s">
        <v>130</v>
      </c>
      <c r="B57" s="4">
        <v>45376</v>
      </c>
      <c r="C57" s="1" t="s">
        <v>131</v>
      </c>
      <c r="D57" s="1" t="s">
        <v>18</v>
      </c>
      <c r="E57" s="6">
        <v>9</v>
      </c>
      <c r="F57" s="8">
        <v>1367.85</v>
      </c>
      <c r="G57" s="8">
        <v>12310.65</v>
      </c>
      <c r="H57" s="1" t="s">
        <v>19</v>
      </c>
      <c r="I57" s="1" t="str">
        <f>_xlfn.XLOOKUP(DATASET1!H:H,DATASET2!A:A,DATASET2!B:B)</f>
        <v>Sarah Durant</v>
      </c>
      <c r="J57" s="6">
        <f>WEEKNUM(Table1[[#This Row],[Date]],1)</f>
        <v>13</v>
      </c>
      <c r="K57">
        <f>YEAR(Table1[[#This Row],[Date]])</f>
        <v>2024</v>
      </c>
      <c r="L57" t="str">
        <f t="shared" si="0"/>
        <v>March</v>
      </c>
    </row>
    <row r="58" spans="1:12" x14ac:dyDescent="0.2">
      <c r="A58" s="1" t="s">
        <v>132</v>
      </c>
      <c r="B58" s="4">
        <v>45488</v>
      </c>
      <c r="C58" s="1" t="s">
        <v>13</v>
      </c>
      <c r="D58" s="1" t="s">
        <v>38</v>
      </c>
      <c r="E58" s="6">
        <v>5</v>
      </c>
      <c r="F58" s="8">
        <v>306.31</v>
      </c>
      <c r="G58" s="8">
        <v>1531.55</v>
      </c>
      <c r="H58" s="1" t="s">
        <v>50</v>
      </c>
      <c r="I58" s="1" t="str">
        <f>_xlfn.XLOOKUP(DATASET1!H:H,DATASET2!A:A,DATASET2!B:B)</f>
        <v>Tye Thompson</v>
      </c>
      <c r="J58" s="6">
        <f>WEEKNUM(Table1[[#This Row],[Date]],1)</f>
        <v>29</v>
      </c>
      <c r="K58">
        <f>YEAR(Table1[[#This Row],[Date]])</f>
        <v>2024</v>
      </c>
      <c r="L58" t="str">
        <f t="shared" si="0"/>
        <v>July</v>
      </c>
    </row>
    <row r="59" spans="1:12" x14ac:dyDescent="0.2">
      <c r="A59" s="1" t="s">
        <v>133</v>
      </c>
      <c r="B59" s="4">
        <v>45635</v>
      </c>
      <c r="C59" s="1" t="s">
        <v>98</v>
      </c>
      <c r="D59" s="1" t="s">
        <v>29</v>
      </c>
      <c r="E59" s="6">
        <v>3</v>
      </c>
      <c r="F59" s="8">
        <v>1834.54</v>
      </c>
      <c r="G59" s="8">
        <v>5503.62</v>
      </c>
      <c r="H59" s="1" t="s">
        <v>11</v>
      </c>
      <c r="I59" s="1" t="str">
        <f>_xlfn.XLOOKUP(DATASET1!H:H,DATASET2!A:A,DATASET2!B:B)</f>
        <v>Jeff Francis</v>
      </c>
      <c r="J59" s="6">
        <f>WEEKNUM(Table1[[#This Row],[Date]],1)</f>
        <v>50</v>
      </c>
      <c r="K59">
        <f>YEAR(Table1[[#This Row],[Date]])</f>
        <v>2024</v>
      </c>
      <c r="L59" t="str">
        <f t="shared" si="0"/>
        <v>December</v>
      </c>
    </row>
    <row r="60" spans="1:12" x14ac:dyDescent="0.2">
      <c r="A60" s="1" t="s">
        <v>134</v>
      </c>
      <c r="B60" s="4">
        <v>45577</v>
      </c>
      <c r="C60" s="1" t="s">
        <v>135</v>
      </c>
      <c r="D60" s="1" t="s">
        <v>29</v>
      </c>
      <c r="E60" s="6">
        <v>6</v>
      </c>
      <c r="F60" s="8">
        <v>1728.23</v>
      </c>
      <c r="G60" s="8">
        <v>10369.379999999999</v>
      </c>
      <c r="H60" s="1" t="s">
        <v>39</v>
      </c>
      <c r="I60" s="1" t="str">
        <f>_xlfn.XLOOKUP(DATASET1!H:H,DATASET2!A:A,DATASET2!B:B)</f>
        <v>Hailey Windhoek</v>
      </c>
      <c r="J60" s="6">
        <f>WEEKNUM(Table1[[#This Row],[Date]],1)</f>
        <v>41</v>
      </c>
      <c r="K60">
        <f>YEAR(Table1[[#This Row],[Date]])</f>
        <v>2024</v>
      </c>
      <c r="L60" t="str">
        <f t="shared" si="0"/>
        <v>October</v>
      </c>
    </row>
    <row r="61" spans="1:12" x14ac:dyDescent="0.2">
      <c r="A61" s="1" t="s">
        <v>136</v>
      </c>
      <c r="B61" s="4">
        <v>45383</v>
      </c>
      <c r="C61" s="1" t="s">
        <v>137</v>
      </c>
      <c r="D61" s="1" t="s">
        <v>29</v>
      </c>
      <c r="E61" s="6">
        <v>5</v>
      </c>
      <c r="F61" s="8">
        <v>323.11</v>
      </c>
      <c r="G61" s="8">
        <v>1615.55</v>
      </c>
      <c r="H61" s="1" t="s">
        <v>42</v>
      </c>
      <c r="I61" s="1" t="str">
        <f>_xlfn.XLOOKUP(DATASET1!H:H,DATASET2!A:A,DATASET2!B:B)</f>
        <v>Michealla Simpson</v>
      </c>
      <c r="J61" s="6">
        <f>WEEKNUM(Table1[[#This Row],[Date]],1)</f>
        <v>14</v>
      </c>
      <c r="K61">
        <f>YEAR(Table1[[#This Row],[Date]])</f>
        <v>2024</v>
      </c>
      <c r="L61" t="str">
        <f t="shared" si="0"/>
        <v>April</v>
      </c>
    </row>
    <row r="62" spans="1:12" x14ac:dyDescent="0.2">
      <c r="A62" s="1" t="s">
        <v>138</v>
      </c>
      <c r="B62" s="4">
        <v>45669</v>
      </c>
      <c r="C62" s="1" t="s">
        <v>65</v>
      </c>
      <c r="D62" s="1" t="s">
        <v>14</v>
      </c>
      <c r="E62" s="6">
        <v>3</v>
      </c>
      <c r="F62" s="8">
        <v>1969.96</v>
      </c>
      <c r="G62" s="8">
        <v>5909.88</v>
      </c>
      <c r="H62" s="1" t="s">
        <v>66</v>
      </c>
      <c r="I62" s="1" t="str">
        <f>_xlfn.XLOOKUP(DATASET1!H:H,DATASET2!A:A,DATASET2!B:B)</f>
        <v>Shaquille Payton</v>
      </c>
      <c r="J62" s="6">
        <f>WEEKNUM(Table1[[#This Row],[Date]],1)</f>
        <v>3</v>
      </c>
      <c r="K62">
        <f>YEAR(Table1[[#This Row],[Date]])</f>
        <v>2025</v>
      </c>
      <c r="L62" t="str">
        <f t="shared" si="0"/>
        <v>January</v>
      </c>
    </row>
    <row r="63" spans="1:12" x14ac:dyDescent="0.2">
      <c r="A63" s="1" t="s">
        <v>139</v>
      </c>
      <c r="B63" s="4">
        <v>45600</v>
      </c>
      <c r="C63" s="1" t="s">
        <v>140</v>
      </c>
      <c r="D63" s="1" t="s">
        <v>14</v>
      </c>
      <c r="E63" s="6">
        <v>7</v>
      </c>
      <c r="F63" s="8">
        <v>466.34</v>
      </c>
      <c r="G63" s="8">
        <v>3264.38</v>
      </c>
      <c r="H63" s="1" t="s">
        <v>66</v>
      </c>
      <c r="I63" s="1" t="str">
        <f>_xlfn.XLOOKUP(DATASET1!H:H,DATASET2!A:A,DATASET2!B:B)</f>
        <v>Shaquille Payton</v>
      </c>
      <c r="J63" s="6">
        <f>WEEKNUM(Table1[[#This Row],[Date]],1)</f>
        <v>45</v>
      </c>
      <c r="K63">
        <f>YEAR(Table1[[#This Row],[Date]])</f>
        <v>2024</v>
      </c>
      <c r="L63" t="str">
        <f t="shared" si="0"/>
        <v>November</v>
      </c>
    </row>
    <row r="64" spans="1:12" x14ac:dyDescent="0.2">
      <c r="A64" s="1" t="s">
        <v>141</v>
      </c>
      <c r="B64" s="4">
        <v>45423</v>
      </c>
      <c r="C64" s="1" t="s">
        <v>127</v>
      </c>
      <c r="D64" s="1" t="s">
        <v>112</v>
      </c>
      <c r="E64" s="6">
        <v>8</v>
      </c>
      <c r="F64" s="8">
        <v>510.3</v>
      </c>
      <c r="G64" s="8">
        <v>4082.4</v>
      </c>
      <c r="H64" s="1" t="s">
        <v>39</v>
      </c>
      <c r="I64" s="1" t="str">
        <f>_xlfn.XLOOKUP(DATASET1!H:H,DATASET2!A:A,DATASET2!B:B)</f>
        <v>Hailey Windhoek</v>
      </c>
      <c r="J64" s="6">
        <f>WEEKNUM(Table1[[#This Row],[Date]],1)</f>
        <v>19</v>
      </c>
      <c r="K64">
        <f>YEAR(Table1[[#This Row],[Date]])</f>
        <v>2024</v>
      </c>
      <c r="L64" t="str">
        <f t="shared" si="0"/>
        <v>May</v>
      </c>
    </row>
    <row r="65" spans="1:12" x14ac:dyDescent="0.2">
      <c r="A65" s="1" t="s">
        <v>142</v>
      </c>
      <c r="B65" s="4">
        <v>45556</v>
      </c>
      <c r="C65" s="1" t="s">
        <v>143</v>
      </c>
      <c r="D65" s="1" t="s">
        <v>91</v>
      </c>
      <c r="E65" s="6">
        <v>2</v>
      </c>
      <c r="F65" s="8">
        <v>1445.84</v>
      </c>
      <c r="G65" s="8">
        <v>2891.68</v>
      </c>
      <c r="H65" s="1" t="s">
        <v>39</v>
      </c>
      <c r="I65" s="1" t="str">
        <f>_xlfn.XLOOKUP(DATASET1!H:H,DATASET2!A:A,DATASET2!B:B)</f>
        <v>Hailey Windhoek</v>
      </c>
      <c r="J65" s="6">
        <f>WEEKNUM(Table1[[#This Row],[Date]],1)</f>
        <v>38</v>
      </c>
      <c r="K65">
        <f>YEAR(Table1[[#This Row],[Date]])</f>
        <v>2024</v>
      </c>
      <c r="L65" t="str">
        <f t="shared" si="0"/>
        <v>September</v>
      </c>
    </row>
    <row r="66" spans="1:12" x14ac:dyDescent="0.2">
      <c r="A66" s="1" t="s">
        <v>144</v>
      </c>
      <c r="B66" s="4">
        <v>45442</v>
      </c>
      <c r="C66" s="1" t="s">
        <v>145</v>
      </c>
      <c r="D66" s="1" t="s">
        <v>26</v>
      </c>
      <c r="E66" s="6">
        <v>8</v>
      </c>
      <c r="F66" s="8">
        <v>474.31</v>
      </c>
      <c r="G66" s="8">
        <v>3794.48</v>
      </c>
      <c r="H66" s="1" t="s">
        <v>39</v>
      </c>
      <c r="I66" s="1" t="str">
        <f>_xlfn.XLOOKUP(DATASET1!H:H,DATASET2!A:A,DATASET2!B:B)</f>
        <v>Hailey Windhoek</v>
      </c>
      <c r="J66" s="6">
        <f>WEEKNUM(Table1[[#This Row],[Date]],1)</f>
        <v>22</v>
      </c>
      <c r="K66">
        <f>YEAR(Table1[[#This Row],[Date]])</f>
        <v>2024</v>
      </c>
      <c r="L66" t="str">
        <f t="shared" si="0"/>
        <v>May</v>
      </c>
    </row>
    <row r="67" spans="1:12" x14ac:dyDescent="0.2">
      <c r="A67" s="1" t="s">
        <v>146</v>
      </c>
      <c r="B67" s="4">
        <v>45296</v>
      </c>
      <c r="C67" s="1" t="s">
        <v>55</v>
      </c>
      <c r="D67" s="1" t="s">
        <v>22</v>
      </c>
      <c r="E67" s="6">
        <v>1</v>
      </c>
      <c r="F67" s="8">
        <v>312.07</v>
      </c>
      <c r="G67" s="8">
        <v>312.07</v>
      </c>
      <c r="H67" s="1" t="s">
        <v>35</v>
      </c>
      <c r="I67" s="1" t="str">
        <f>_xlfn.XLOOKUP(DATASET1!H:H,DATASET2!A:A,DATASET2!B:B)</f>
        <v>Gary Mitchell</v>
      </c>
      <c r="J67" s="6">
        <f>WEEKNUM(Table1[[#This Row],[Date]],1)</f>
        <v>1</v>
      </c>
      <c r="K67">
        <f>YEAR(Table1[[#This Row],[Date]])</f>
        <v>2024</v>
      </c>
      <c r="L67" t="str">
        <f t="shared" ref="L67:L130" si="1">TEXT(B67, "mmmm")</f>
        <v>January</v>
      </c>
    </row>
    <row r="68" spans="1:12" x14ac:dyDescent="0.2">
      <c r="A68" s="1" t="s">
        <v>147</v>
      </c>
      <c r="B68" s="4">
        <v>45563</v>
      </c>
      <c r="C68" s="1" t="s">
        <v>137</v>
      </c>
      <c r="D68" s="1" t="s">
        <v>38</v>
      </c>
      <c r="E68" s="6">
        <v>3</v>
      </c>
      <c r="F68" s="8">
        <v>1929</v>
      </c>
      <c r="G68" s="8">
        <v>5787</v>
      </c>
      <c r="H68" s="1" t="s">
        <v>15</v>
      </c>
      <c r="I68" s="1" t="str">
        <f>_xlfn.XLOOKUP(DATASET1!H:H,DATASET2!A:A,DATASET2!B:B)</f>
        <v>Brett Hart</v>
      </c>
      <c r="J68" s="6">
        <f>WEEKNUM(Table1[[#This Row],[Date]],1)</f>
        <v>39</v>
      </c>
      <c r="K68">
        <f>YEAR(Table1[[#This Row],[Date]])</f>
        <v>2024</v>
      </c>
      <c r="L68" t="str">
        <f t="shared" si="1"/>
        <v>September</v>
      </c>
    </row>
    <row r="69" spans="1:12" x14ac:dyDescent="0.2">
      <c r="A69" s="1" t="s">
        <v>148</v>
      </c>
      <c r="B69" s="4">
        <v>45513</v>
      </c>
      <c r="C69" s="1" t="s">
        <v>149</v>
      </c>
      <c r="D69" s="1" t="s">
        <v>91</v>
      </c>
      <c r="E69" s="6">
        <v>9</v>
      </c>
      <c r="F69" s="8">
        <v>1908.69</v>
      </c>
      <c r="G69" s="8">
        <v>17178.21</v>
      </c>
      <c r="H69" s="1" t="s">
        <v>19</v>
      </c>
      <c r="I69" s="1" t="str">
        <f>_xlfn.XLOOKUP(DATASET1!H:H,DATASET2!A:A,DATASET2!B:B)</f>
        <v>Sarah Durant</v>
      </c>
      <c r="J69" s="6">
        <f>WEEKNUM(Table1[[#This Row],[Date]],1)</f>
        <v>32</v>
      </c>
      <c r="K69">
        <f>YEAR(Table1[[#This Row],[Date]])</f>
        <v>2024</v>
      </c>
      <c r="L69" t="str">
        <f t="shared" si="1"/>
        <v>August</v>
      </c>
    </row>
    <row r="70" spans="1:12" x14ac:dyDescent="0.2">
      <c r="A70" s="1" t="s">
        <v>150</v>
      </c>
      <c r="B70" s="4">
        <v>45671</v>
      </c>
      <c r="C70" s="1" t="s">
        <v>9</v>
      </c>
      <c r="D70" s="1" t="s">
        <v>18</v>
      </c>
      <c r="E70" s="6">
        <v>8</v>
      </c>
      <c r="F70" s="8">
        <v>1999.45</v>
      </c>
      <c r="G70" s="8">
        <v>15995.6</v>
      </c>
      <c r="H70" s="1" t="s">
        <v>11</v>
      </c>
      <c r="I70" s="1" t="str">
        <f>_xlfn.XLOOKUP(DATASET1!H:H,DATASET2!A:A,DATASET2!B:B)</f>
        <v>Jeff Francis</v>
      </c>
      <c r="J70" s="6">
        <f>WEEKNUM(Table1[[#This Row],[Date]],1)</f>
        <v>3</v>
      </c>
      <c r="K70">
        <f>YEAR(Table1[[#This Row],[Date]])</f>
        <v>2025</v>
      </c>
      <c r="L70" t="str">
        <f t="shared" si="1"/>
        <v>January</v>
      </c>
    </row>
    <row r="71" spans="1:12" x14ac:dyDescent="0.2">
      <c r="A71" s="1" t="s">
        <v>151</v>
      </c>
      <c r="B71" s="4">
        <v>45656</v>
      </c>
      <c r="C71" s="1" t="s">
        <v>47</v>
      </c>
      <c r="D71" s="1" t="s">
        <v>10</v>
      </c>
      <c r="E71" s="6">
        <v>5</v>
      </c>
      <c r="F71" s="8">
        <v>1290.08</v>
      </c>
      <c r="G71" s="8">
        <v>6450.4</v>
      </c>
      <c r="H71" s="1" t="s">
        <v>35</v>
      </c>
      <c r="I71" s="1" t="str">
        <f>_xlfn.XLOOKUP(DATASET1!H:H,DATASET2!A:A,DATASET2!B:B)</f>
        <v>Gary Mitchell</v>
      </c>
      <c r="J71" s="6">
        <f>WEEKNUM(Table1[[#This Row],[Date]],1)</f>
        <v>53</v>
      </c>
      <c r="K71">
        <f>YEAR(Table1[[#This Row],[Date]])</f>
        <v>2024</v>
      </c>
      <c r="L71" t="str">
        <f t="shared" si="1"/>
        <v>December</v>
      </c>
    </row>
    <row r="72" spans="1:12" x14ac:dyDescent="0.2">
      <c r="A72" s="1" t="s">
        <v>152</v>
      </c>
      <c r="B72" s="4">
        <v>45489</v>
      </c>
      <c r="C72" s="1" t="s">
        <v>153</v>
      </c>
      <c r="D72" s="1" t="s">
        <v>26</v>
      </c>
      <c r="E72" s="6">
        <v>9</v>
      </c>
      <c r="F72" s="8">
        <v>1546.82</v>
      </c>
      <c r="G72" s="8">
        <v>13921.38</v>
      </c>
      <c r="H72" s="1" t="s">
        <v>39</v>
      </c>
      <c r="I72" s="1" t="str">
        <f>_xlfn.XLOOKUP(DATASET1!H:H,DATASET2!A:A,DATASET2!B:B)</f>
        <v>Hailey Windhoek</v>
      </c>
      <c r="J72" s="6">
        <f>WEEKNUM(Table1[[#This Row],[Date]],1)</f>
        <v>29</v>
      </c>
      <c r="K72">
        <f>YEAR(Table1[[#This Row],[Date]])</f>
        <v>2024</v>
      </c>
      <c r="L72" t="str">
        <f t="shared" si="1"/>
        <v>July</v>
      </c>
    </row>
    <row r="73" spans="1:12" x14ac:dyDescent="0.2">
      <c r="A73" s="1" t="s">
        <v>154</v>
      </c>
      <c r="B73" s="4">
        <v>45443</v>
      </c>
      <c r="C73" s="1" t="s">
        <v>47</v>
      </c>
      <c r="D73" s="1" t="s">
        <v>38</v>
      </c>
      <c r="E73" s="6">
        <v>7</v>
      </c>
      <c r="F73" s="8">
        <v>1896.2</v>
      </c>
      <c r="G73" s="8">
        <v>13273.4</v>
      </c>
      <c r="H73" s="1" t="s">
        <v>23</v>
      </c>
      <c r="I73" s="1" t="str">
        <f>_xlfn.XLOOKUP(DATASET1!H:H,DATASET2!A:A,DATASET2!B:B)</f>
        <v>Shane McMahon</v>
      </c>
      <c r="J73" s="6">
        <f>WEEKNUM(Table1[[#This Row],[Date]],1)</f>
        <v>22</v>
      </c>
      <c r="K73">
        <f>YEAR(Table1[[#This Row],[Date]])</f>
        <v>2024</v>
      </c>
      <c r="L73" t="str">
        <f t="shared" si="1"/>
        <v>May</v>
      </c>
    </row>
    <row r="74" spans="1:12" x14ac:dyDescent="0.2">
      <c r="A74" s="1" t="s">
        <v>155</v>
      </c>
      <c r="B74" s="4">
        <v>45513</v>
      </c>
      <c r="C74" s="1" t="s">
        <v>135</v>
      </c>
      <c r="D74" s="1" t="s">
        <v>38</v>
      </c>
      <c r="E74" s="6">
        <v>4</v>
      </c>
      <c r="F74" s="8">
        <v>51.13</v>
      </c>
      <c r="G74" s="8">
        <v>204.52</v>
      </c>
      <c r="H74" s="1" t="s">
        <v>42</v>
      </c>
      <c r="I74" s="1" t="str">
        <f>_xlfn.XLOOKUP(DATASET1!H:H,DATASET2!A:A,DATASET2!B:B)</f>
        <v>Michealla Simpson</v>
      </c>
      <c r="J74" s="6">
        <f>WEEKNUM(Table1[[#This Row],[Date]],1)</f>
        <v>32</v>
      </c>
      <c r="K74">
        <f>YEAR(Table1[[#This Row],[Date]])</f>
        <v>2024</v>
      </c>
      <c r="L74" t="str">
        <f t="shared" si="1"/>
        <v>August</v>
      </c>
    </row>
    <row r="75" spans="1:12" x14ac:dyDescent="0.2">
      <c r="A75" s="1" t="s">
        <v>156</v>
      </c>
      <c r="B75" s="4">
        <v>45632</v>
      </c>
      <c r="C75" s="1" t="s">
        <v>157</v>
      </c>
      <c r="D75" s="1" t="s">
        <v>29</v>
      </c>
      <c r="E75" s="6">
        <v>5</v>
      </c>
      <c r="F75" s="8">
        <v>471.08</v>
      </c>
      <c r="G75" s="8">
        <v>2355.4</v>
      </c>
      <c r="H75" s="1" t="s">
        <v>23</v>
      </c>
      <c r="I75" s="1" t="str">
        <f>_xlfn.XLOOKUP(DATASET1!H:H,DATASET2!A:A,DATASET2!B:B)</f>
        <v>Shane McMahon</v>
      </c>
      <c r="J75" s="6">
        <f>WEEKNUM(Table1[[#This Row],[Date]],1)</f>
        <v>49</v>
      </c>
      <c r="K75">
        <f>YEAR(Table1[[#This Row],[Date]])</f>
        <v>2024</v>
      </c>
      <c r="L75" t="str">
        <f t="shared" si="1"/>
        <v>December</v>
      </c>
    </row>
    <row r="76" spans="1:12" x14ac:dyDescent="0.2">
      <c r="A76" s="1" t="s">
        <v>158</v>
      </c>
      <c r="B76" s="4">
        <v>45593</v>
      </c>
      <c r="C76" s="1" t="s">
        <v>140</v>
      </c>
      <c r="D76" s="1" t="s">
        <v>112</v>
      </c>
      <c r="E76" s="6">
        <v>2</v>
      </c>
      <c r="F76" s="8">
        <v>1002.98</v>
      </c>
      <c r="G76" s="8">
        <v>2005.96</v>
      </c>
      <c r="H76" s="1" t="s">
        <v>53</v>
      </c>
      <c r="I76" s="1" t="str">
        <f>_xlfn.XLOOKUP(DATASET1!H:H,DATASET2!A:A,DATASET2!B:B)</f>
        <v>Dave Curry</v>
      </c>
      <c r="J76" s="6">
        <f>WEEKNUM(Table1[[#This Row],[Date]],1)</f>
        <v>44</v>
      </c>
      <c r="K76">
        <f>YEAR(Table1[[#This Row],[Date]])</f>
        <v>2024</v>
      </c>
      <c r="L76" t="str">
        <f t="shared" si="1"/>
        <v>October</v>
      </c>
    </row>
    <row r="77" spans="1:12" x14ac:dyDescent="0.2">
      <c r="A77" s="1" t="s">
        <v>159</v>
      </c>
      <c r="B77" s="4">
        <v>45403</v>
      </c>
      <c r="C77" s="1" t="s">
        <v>160</v>
      </c>
      <c r="D77" s="1" t="s">
        <v>18</v>
      </c>
      <c r="E77" s="6">
        <v>3</v>
      </c>
      <c r="F77" s="8">
        <v>735.86</v>
      </c>
      <c r="G77" s="8">
        <v>2207.58</v>
      </c>
      <c r="H77" s="1" t="s">
        <v>50</v>
      </c>
      <c r="I77" s="1" t="str">
        <f>_xlfn.XLOOKUP(DATASET1!H:H,DATASET2!A:A,DATASET2!B:B)</f>
        <v>Tye Thompson</v>
      </c>
      <c r="J77" s="6">
        <f>WEEKNUM(Table1[[#This Row],[Date]],1)</f>
        <v>17</v>
      </c>
      <c r="K77">
        <f>YEAR(Table1[[#This Row],[Date]])</f>
        <v>2024</v>
      </c>
      <c r="L77" t="str">
        <f t="shared" si="1"/>
        <v>April</v>
      </c>
    </row>
    <row r="78" spans="1:12" x14ac:dyDescent="0.2">
      <c r="A78" s="1" t="s">
        <v>161</v>
      </c>
      <c r="B78" s="4">
        <v>45637</v>
      </c>
      <c r="C78" s="1" t="s">
        <v>123</v>
      </c>
      <c r="D78" s="1" t="s">
        <v>22</v>
      </c>
      <c r="E78" s="6">
        <v>5</v>
      </c>
      <c r="F78" s="8">
        <v>1787.46</v>
      </c>
      <c r="G78" s="8">
        <v>8937.2999999999993</v>
      </c>
      <c r="H78" s="1" t="s">
        <v>23</v>
      </c>
      <c r="I78" s="1" t="str">
        <f>_xlfn.XLOOKUP(DATASET1!H:H,DATASET2!A:A,DATASET2!B:B)</f>
        <v>Shane McMahon</v>
      </c>
      <c r="J78" s="6">
        <f>WEEKNUM(Table1[[#This Row],[Date]],1)</f>
        <v>50</v>
      </c>
      <c r="K78">
        <f>YEAR(Table1[[#This Row],[Date]])</f>
        <v>2024</v>
      </c>
      <c r="L78" t="str">
        <f t="shared" si="1"/>
        <v>December</v>
      </c>
    </row>
    <row r="79" spans="1:12" x14ac:dyDescent="0.2">
      <c r="A79" s="1" t="s">
        <v>162</v>
      </c>
      <c r="B79" s="4">
        <v>45584</v>
      </c>
      <c r="C79" s="1" t="s">
        <v>61</v>
      </c>
      <c r="D79" s="1" t="s">
        <v>22</v>
      </c>
      <c r="E79" s="6">
        <v>7</v>
      </c>
      <c r="F79" s="8">
        <v>474.74</v>
      </c>
      <c r="G79" s="8">
        <v>3323.18</v>
      </c>
      <c r="H79" s="1" t="s">
        <v>39</v>
      </c>
      <c r="I79" s="1" t="str">
        <f>_xlfn.XLOOKUP(DATASET1!H:H,DATASET2!A:A,DATASET2!B:B)</f>
        <v>Hailey Windhoek</v>
      </c>
      <c r="J79" s="6">
        <f>WEEKNUM(Table1[[#This Row],[Date]],1)</f>
        <v>42</v>
      </c>
      <c r="K79">
        <f>YEAR(Table1[[#This Row],[Date]])</f>
        <v>2024</v>
      </c>
      <c r="L79" t="str">
        <f t="shared" si="1"/>
        <v>October</v>
      </c>
    </row>
    <row r="80" spans="1:12" x14ac:dyDescent="0.2">
      <c r="A80" s="1" t="s">
        <v>163</v>
      </c>
      <c r="B80" s="4">
        <v>45429</v>
      </c>
      <c r="C80" s="1" t="s">
        <v>164</v>
      </c>
      <c r="D80" s="1" t="s">
        <v>22</v>
      </c>
      <c r="E80" s="6">
        <v>4</v>
      </c>
      <c r="F80" s="8">
        <v>1182.3599999999999</v>
      </c>
      <c r="G80" s="8">
        <v>4729.4399999999996</v>
      </c>
      <c r="H80" s="1" t="s">
        <v>53</v>
      </c>
      <c r="I80" s="1" t="str">
        <f>_xlfn.XLOOKUP(DATASET1!H:H,DATASET2!A:A,DATASET2!B:B)</f>
        <v>Dave Curry</v>
      </c>
      <c r="J80" s="6">
        <f>WEEKNUM(Table1[[#This Row],[Date]],1)</f>
        <v>20</v>
      </c>
      <c r="K80">
        <f>YEAR(Table1[[#This Row],[Date]])</f>
        <v>2024</v>
      </c>
      <c r="L80" t="str">
        <f t="shared" si="1"/>
        <v>May</v>
      </c>
    </row>
    <row r="81" spans="1:12" x14ac:dyDescent="0.2">
      <c r="A81" s="1" t="s">
        <v>165</v>
      </c>
      <c r="B81" s="4">
        <v>45641</v>
      </c>
      <c r="C81" s="1" t="s">
        <v>166</v>
      </c>
      <c r="D81" s="1" t="s">
        <v>22</v>
      </c>
      <c r="E81" s="6">
        <v>9</v>
      </c>
      <c r="F81" s="8">
        <v>1410.8</v>
      </c>
      <c r="G81" s="8">
        <v>12697.2</v>
      </c>
      <c r="H81" s="1" t="s">
        <v>48</v>
      </c>
      <c r="I81" s="1" t="str">
        <f>_xlfn.XLOOKUP(DATASET1!H:H,DATASET2!A:A,DATASET2!B:B)</f>
        <v>Alishia Stevens</v>
      </c>
      <c r="J81" s="6">
        <f>WEEKNUM(Table1[[#This Row],[Date]],1)</f>
        <v>51</v>
      </c>
      <c r="K81">
        <f>YEAR(Table1[[#This Row],[Date]])</f>
        <v>2024</v>
      </c>
      <c r="L81" t="str">
        <f t="shared" si="1"/>
        <v>December</v>
      </c>
    </row>
    <row r="82" spans="1:12" x14ac:dyDescent="0.2">
      <c r="A82" s="1" t="s">
        <v>167</v>
      </c>
      <c r="B82" s="4">
        <v>45379</v>
      </c>
      <c r="C82" s="1" t="s">
        <v>129</v>
      </c>
      <c r="D82" s="1" t="s">
        <v>29</v>
      </c>
      <c r="E82" s="6">
        <v>5</v>
      </c>
      <c r="F82" s="8">
        <v>91.32</v>
      </c>
      <c r="G82" s="8">
        <v>456.6</v>
      </c>
      <c r="H82" s="1" t="s">
        <v>35</v>
      </c>
      <c r="I82" s="1" t="str">
        <f>_xlfn.XLOOKUP(DATASET1!H:H,DATASET2!A:A,DATASET2!B:B)</f>
        <v>Gary Mitchell</v>
      </c>
      <c r="J82" s="6">
        <f>WEEKNUM(Table1[[#This Row],[Date]],1)</f>
        <v>13</v>
      </c>
      <c r="K82">
        <f>YEAR(Table1[[#This Row],[Date]])</f>
        <v>2024</v>
      </c>
      <c r="L82" t="str">
        <f t="shared" si="1"/>
        <v>March</v>
      </c>
    </row>
    <row r="83" spans="1:12" x14ac:dyDescent="0.2">
      <c r="A83" s="1" t="s">
        <v>168</v>
      </c>
      <c r="B83" s="4">
        <v>45375</v>
      </c>
      <c r="C83" s="1" t="s">
        <v>169</v>
      </c>
      <c r="D83" s="1" t="s">
        <v>14</v>
      </c>
      <c r="E83" s="6">
        <v>7</v>
      </c>
      <c r="F83" s="8">
        <v>1809.29</v>
      </c>
      <c r="G83" s="8">
        <v>12665.03</v>
      </c>
      <c r="H83" s="1" t="s">
        <v>66</v>
      </c>
      <c r="I83" s="1" t="str">
        <f>_xlfn.XLOOKUP(DATASET1!H:H,DATASET2!A:A,DATASET2!B:B)</f>
        <v>Shaquille Payton</v>
      </c>
      <c r="J83" s="6">
        <f>WEEKNUM(Table1[[#This Row],[Date]],1)</f>
        <v>13</v>
      </c>
      <c r="K83">
        <f>YEAR(Table1[[#This Row],[Date]])</f>
        <v>2024</v>
      </c>
      <c r="L83" t="str">
        <f t="shared" si="1"/>
        <v>March</v>
      </c>
    </row>
    <row r="84" spans="1:12" x14ac:dyDescent="0.2">
      <c r="A84" s="1" t="s">
        <v>170</v>
      </c>
      <c r="B84" s="4">
        <v>45503</v>
      </c>
      <c r="C84" s="1" t="s">
        <v>28</v>
      </c>
      <c r="D84" s="1" t="s">
        <v>10</v>
      </c>
      <c r="E84" s="6">
        <v>5</v>
      </c>
      <c r="F84" s="8">
        <v>348.17</v>
      </c>
      <c r="G84" s="8">
        <v>1740.85</v>
      </c>
      <c r="H84" s="1" t="s">
        <v>50</v>
      </c>
      <c r="I84" s="1" t="str">
        <f>_xlfn.XLOOKUP(DATASET1!H:H,DATASET2!A:A,DATASET2!B:B)</f>
        <v>Tye Thompson</v>
      </c>
      <c r="J84" s="6">
        <f>WEEKNUM(Table1[[#This Row],[Date]],1)</f>
        <v>31</v>
      </c>
      <c r="K84">
        <f>YEAR(Table1[[#This Row],[Date]])</f>
        <v>2024</v>
      </c>
      <c r="L84" t="str">
        <f t="shared" si="1"/>
        <v>July</v>
      </c>
    </row>
    <row r="85" spans="1:12" x14ac:dyDescent="0.2">
      <c r="A85" s="1" t="s">
        <v>171</v>
      </c>
      <c r="B85" s="4">
        <v>45330</v>
      </c>
      <c r="C85" s="1" t="s">
        <v>9</v>
      </c>
      <c r="D85" s="1" t="s">
        <v>112</v>
      </c>
      <c r="E85" s="6">
        <v>9</v>
      </c>
      <c r="F85" s="8">
        <v>1975.27</v>
      </c>
      <c r="G85" s="8">
        <v>17777.43</v>
      </c>
      <c r="H85" s="1" t="s">
        <v>50</v>
      </c>
      <c r="I85" s="1" t="str">
        <f>_xlfn.XLOOKUP(DATASET1!H:H,DATASET2!A:A,DATASET2!B:B)</f>
        <v>Tye Thompson</v>
      </c>
      <c r="J85" s="6">
        <f>WEEKNUM(Table1[[#This Row],[Date]],1)</f>
        <v>6</v>
      </c>
      <c r="K85">
        <f>YEAR(Table1[[#This Row],[Date]])</f>
        <v>2024</v>
      </c>
      <c r="L85" t="str">
        <f t="shared" si="1"/>
        <v>February</v>
      </c>
    </row>
    <row r="86" spans="1:12" x14ac:dyDescent="0.2">
      <c r="A86" s="1" t="s">
        <v>172</v>
      </c>
      <c r="B86" s="4">
        <v>45590</v>
      </c>
      <c r="C86" s="1" t="s">
        <v>111</v>
      </c>
      <c r="D86" s="1" t="s">
        <v>112</v>
      </c>
      <c r="E86" s="6">
        <v>4</v>
      </c>
      <c r="F86" s="8">
        <v>234.48</v>
      </c>
      <c r="G86" s="8">
        <v>937.92</v>
      </c>
      <c r="H86" s="1" t="s">
        <v>42</v>
      </c>
      <c r="I86" s="1" t="str">
        <f>_xlfn.XLOOKUP(DATASET1!H:H,DATASET2!A:A,DATASET2!B:B)</f>
        <v>Michealla Simpson</v>
      </c>
      <c r="J86" s="6">
        <f>WEEKNUM(Table1[[#This Row],[Date]],1)</f>
        <v>43</v>
      </c>
      <c r="K86">
        <f>YEAR(Table1[[#This Row],[Date]])</f>
        <v>2024</v>
      </c>
      <c r="L86" t="str">
        <f t="shared" si="1"/>
        <v>October</v>
      </c>
    </row>
    <row r="87" spans="1:12" x14ac:dyDescent="0.2">
      <c r="A87" s="1" t="s">
        <v>173</v>
      </c>
      <c r="B87" s="4">
        <v>45541</v>
      </c>
      <c r="C87" s="1" t="s">
        <v>174</v>
      </c>
      <c r="D87" s="1" t="s">
        <v>112</v>
      </c>
      <c r="E87" s="6">
        <v>2</v>
      </c>
      <c r="F87" s="8">
        <v>356.68</v>
      </c>
      <c r="G87" s="8">
        <v>713.36</v>
      </c>
      <c r="H87" s="1" t="s">
        <v>19</v>
      </c>
      <c r="I87" s="1" t="str">
        <f>_xlfn.XLOOKUP(DATASET1!H:H,DATASET2!A:A,DATASET2!B:B)</f>
        <v>Sarah Durant</v>
      </c>
      <c r="J87" s="6">
        <f>WEEKNUM(Table1[[#This Row],[Date]],1)</f>
        <v>36</v>
      </c>
      <c r="K87">
        <f>YEAR(Table1[[#This Row],[Date]])</f>
        <v>2024</v>
      </c>
      <c r="L87" t="str">
        <f t="shared" si="1"/>
        <v>September</v>
      </c>
    </row>
    <row r="88" spans="1:12" x14ac:dyDescent="0.2">
      <c r="A88" s="1" t="s">
        <v>175</v>
      </c>
      <c r="B88" s="4">
        <v>45403</v>
      </c>
      <c r="C88" s="1" t="s">
        <v>176</v>
      </c>
      <c r="D88" s="1" t="s">
        <v>22</v>
      </c>
      <c r="E88" s="6">
        <v>5</v>
      </c>
      <c r="F88" s="8">
        <v>351.8</v>
      </c>
      <c r="G88" s="8">
        <v>1759</v>
      </c>
      <c r="H88" s="1" t="s">
        <v>35</v>
      </c>
      <c r="I88" s="1" t="str">
        <f>_xlfn.XLOOKUP(DATASET1!H:H,DATASET2!A:A,DATASET2!B:B)</f>
        <v>Gary Mitchell</v>
      </c>
      <c r="J88" s="6">
        <f>WEEKNUM(Table1[[#This Row],[Date]],1)</f>
        <v>17</v>
      </c>
      <c r="K88">
        <f>YEAR(Table1[[#This Row],[Date]])</f>
        <v>2024</v>
      </c>
      <c r="L88" t="str">
        <f t="shared" si="1"/>
        <v>April</v>
      </c>
    </row>
    <row r="89" spans="1:12" x14ac:dyDescent="0.2">
      <c r="A89" s="1" t="s">
        <v>177</v>
      </c>
      <c r="B89" s="4">
        <v>45339</v>
      </c>
      <c r="C89" s="1" t="s">
        <v>94</v>
      </c>
      <c r="D89" s="1" t="s">
        <v>26</v>
      </c>
      <c r="E89" s="6">
        <v>5</v>
      </c>
      <c r="F89" s="8">
        <v>1720.25</v>
      </c>
      <c r="G89" s="8">
        <v>8601.25</v>
      </c>
      <c r="H89" s="1" t="s">
        <v>66</v>
      </c>
      <c r="I89" s="1" t="str">
        <f>_xlfn.XLOOKUP(DATASET1!H:H,DATASET2!A:A,DATASET2!B:B)</f>
        <v>Shaquille Payton</v>
      </c>
      <c r="J89" s="6">
        <f>WEEKNUM(Table1[[#This Row],[Date]],1)</f>
        <v>7</v>
      </c>
      <c r="K89">
        <f>YEAR(Table1[[#This Row],[Date]])</f>
        <v>2024</v>
      </c>
      <c r="L89" t="str">
        <f t="shared" si="1"/>
        <v>February</v>
      </c>
    </row>
    <row r="90" spans="1:12" x14ac:dyDescent="0.2">
      <c r="A90" s="1" t="s">
        <v>178</v>
      </c>
      <c r="B90" s="4">
        <v>45673</v>
      </c>
      <c r="C90" s="1" t="s">
        <v>179</v>
      </c>
      <c r="D90" s="1" t="s">
        <v>29</v>
      </c>
      <c r="E90" s="6">
        <v>6</v>
      </c>
      <c r="F90" s="8">
        <v>1452.36</v>
      </c>
      <c r="G90" s="8">
        <v>8714.16</v>
      </c>
      <c r="H90" s="1" t="s">
        <v>15</v>
      </c>
      <c r="I90" s="1" t="str">
        <f>_xlfn.XLOOKUP(DATASET1!H:H,DATASET2!A:A,DATASET2!B:B)</f>
        <v>Brett Hart</v>
      </c>
      <c r="J90" s="6">
        <f>WEEKNUM(Table1[[#This Row],[Date]],1)</f>
        <v>3</v>
      </c>
      <c r="K90">
        <f>YEAR(Table1[[#This Row],[Date]])</f>
        <v>2025</v>
      </c>
      <c r="L90" t="str">
        <f t="shared" si="1"/>
        <v>January</v>
      </c>
    </row>
    <row r="91" spans="1:12" x14ac:dyDescent="0.2">
      <c r="A91" s="1" t="s">
        <v>180</v>
      </c>
      <c r="B91" s="4">
        <v>45655</v>
      </c>
      <c r="C91" s="1" t="s">
        <v>105</v>
      </c>
      <c r="D91" s="1" t="s">
        <v>26</v>
      </c>
      <c r="E91" s="6">
        <v>3</v>
      </c>
      <c r="F91" s="8">
        <v>503.07</v>
      </c>
      <c r="G91" s="8">
        <v>1509.21</v>
      </c>
      <c r="H91" s="1" t="s">
        <v>50</v>
      </c>
      <c r="I91" s="1" t="str">
        <f>_xlfn.XLOOKUP(DATASET1!H:H,DATASET2!A:A,DATASET2!B:B)</f>
        <v>Tye Thompson</v>
      </c>
      <c r="J91" s="6">
        <f>WEEKNUM(Table1[[#This Row],[Date]],1)</f>
        <v>53</v>
      </c>
      <c r="K91">
        <f>YEAR(Table1[[#This Row],[Date]])</f>
        <v>2024</v>
      </c>
      <c r="L91" t="str">
        <f t="shared" si="1"/>
        <v>December</v>
      </c>
    </row>
    <row r="92" spans="1:12" x14ac:dyDescent="0.2">
      <c r="A92" s="1" t="s">
        <v>181</v>
      </c>
      <c r="B92" s="4">
        <v>45304</v>
      </c>
      <c r="C92" s="1" t="s">
        <v>182</v>
      </c>
      <c r="D92" s="1" t="s">
        <v>38</v>
      </c>
      <c r="E92" s="6">
        <v>1</v>
      </c>
      <c r="F92" s="8">
        <v>1466.65</v>
      </c>
      <c r="G92" s="8">
        <v>1466.65</v>
      </c>
      <c r="H92" s="1" t="s">
        <v>48</v>
      </c>
      <c r="I92" s="1" t="str">
        <f>_xlfn.XLOOKUP(DATASET1!H:H,DATASET2!A:A,DATASET2!B:B)</f>
        <v>Alishia Stevens</v>
      </c>
      <c r="J92" s="6">
        <f>WEEKNUM(Table1[[#This Row],[Date]],1)</f>
        <v>2</v>
      </c>
      <c r="K92">
        <f>YEAR(Table1[[#This Row],[Date]])</f>
        <v>2024</v>
      </c>
      <c r="L92" t="str">
        <f t="shared" si="1"/>
        <v>January</v>
      </c>
    </row>
    <row r="93" spans="1:12" x14ac:dyDescent="0.2">
      <c r="A93" s="1" t="s">
        <v>183</v>
      </c>
      <c r="B93" s="4">
        <v>45675</v>
      </c>
      <c r="C93" s="1" t="s">
        <v>182</v>
      </c>
      <c r="D93" s="1" t="s">
        <v>38</v>
      </c>
      <c r="E93" s="6">
        <v>1</v>
      </c>
      <c r="F93" s="8">
        <v>1753.31</v>
      </c>
      <c r="G93" s="8">
        <v>1753.31</v>
      </c>
      <c r="H93" s="1" t="s">
        <v>42</v>
      </c>
      <c r="I93" s="1" t="str">
        <f>_xlfn.XLOOKUP(DATASET1!H:H,DATASET2!A:A,DATASET2!B:B)</f>
        <v>Michealla Simpson</v>
      </c>
      <c r="J93" s="6">
        <f>WEEKNUM(Table1[[#This Row],[Date]],1)</f>
        <v>3</v>
      </c>
      <c r="K93">
        <f>YEAR(Table1[[#This Row],[Date]])</f>
        <v>2025</v>
      </c>
      <c r="L93" t="str">
        <f t="shared" si="1"/>
        <v>January</v>
      </c>
    </row>
    <row r="94" spans="1:12" x14ac:dyDescent="0.2">
      <c r="A94" s="1" t="s">
        <v>184</v>
      </c>
      <c r="B94" s="4">
        <v>45434</v>
      </c>
      <c r="C94" s="1" t="s">
        <v>149</v>
      </c>
      <c r="D94" s="1" t="s">
        <v>14</v>
      </c>
      <c r="E94" s="6">
        <v>9</v>
      </c>
      <c r="F94" s="8">
        <v>429.31</v>
      </c>
      <c r="G94" s="8">
        <v>3863.79</v>
      </c>
      <c r="H94" s="1" t="s">
        <v>42</v>
      </c>
      <c r="I94" s="1" t="str">
        <f>_xlfn.XLOOKUP(DATASET1!H:H,DATASET2!A:A,DATASET2!B:B)</f>
        <v>Michealla Simpson</v>
      </c>
      <c r="J94" s="6">
        <f>WEEKNUM(Table1[[#This Row],[Date]],1)</f>
        <v>21</v>
      </c>
      <c r="K94">
        <f>YEAR(Table1[[#This Row],[Date]])</f>
        <v>2024</v>
      </c>
      <c r="L94" t="str">
        <f t="shared" si="1"/>
        <v>May</v>
      </c>
    </row>
    <row r="95" spans="1:12" x14ac:dyDescent="0.2">
      <c r="A95" s="1" t="s">
        <v>185</v>
      </c>
      <c r="B95" s="4">
        <v>45550</v>
      </c>
      <c r="C95" s="1" t="s">
        <v>186</v>
      </c>
      <c r="D95" s="1" t="s">
        <v>91</v>
      </c>
      <c r="E95" s="6">
        <v>7</v>
      </c>
      <c r="F95" s="8">
        <v>1061.78</v>
      </c>
      <c r="G95" s="8">
        <v>7432.46</v>
      </c>
      <c r="H95" s="1" t="s">
        <v>35</v>
      </c>
      <c r="I95" s="1" t="str">
        <f>_xlfn.XLOOKUP(DATASET1!H:H,DATASET2!A:A,DATASET2!B:B)</f>
        <v>Gary Mitchell</v>
      </c>
      <c r="J95" s="6">
        <f>WEEKNUM(Table1[[#This Row],[Date]],1)</f>
        <v>38</v>
      </c>
      <c r="K95">
        <f>YEAR(Table1[[#This Row],[Date]])</f>
        <v>2024</v>
      </c>
      <c r="L95" t="str">
        <f t="shared" si="1"/>
        <v>September</v>
      </c>
    </row>
    <row r="96" spans="1:12" x14ac:dyDescent="0.2">
      <c r="A96" s="1" t="s">
        <v>187</v>
      </c>
      <c r="B96" s="4">
        <v>45322</v>
      </c>
      <c r="C96" s="1" t="s">
        <v>179</v>
      </c>
      <c r="D96" s="1" t="s">
        <v>14</v>
      </c>
      <c r="E96" s="6">
        <v>3</v>
      </c>
      <c r="F96" s="8">
        <v>585.95000000000005</v>
      </c>
      <c r="G96" s="8">
        <v>1757.85</v>
      </c>
      <c r="H96" s="1" t="s">
        <v>19</v>
      </c>
      <c r="I96" s="1" t="str">
        <f>_xlfn.XLOOKUP(DATASET1!H:H,DATASET2!A:A,DATASET2!B:B)</f>
        <v>Sarah Durant</v>
      </c>
      <c r="J96" s="6">
        <f>WEEKNUM(Table1[[#This Row],[Date]],1)</f>
        <v>5</v>
      </c>
      <c r="K96">
        <f>YEAR(Table1[[#This Row],[Date]])</f>
        <v>2024</v>
      </c>
      <c r="L96" t="str">
        <f t="shared" si="1"/>
        <v>January</v>
      </c>
    </row>
    <row r="97" spans="1:12" x14ac:dyDescent="0.2">
      <c r="A97" s="1" t="s">
        <v>188</v>
      </c>
      <c r="B97" s="4">
        <v>45564</v>
      </c>
      <c r="C97" s="1" t="s">
        <v>86</v>
      </c>
      <c r="D97" s="1" t="s">
        <v>18</v>
      </c>
      <c r="E97" s="6">
        <v>2</v>
      </c>
      <c r="F97" s="8">
        <v>617.51</v>
      </c>
      <c r="G97" s="8">
        <v>1235.02</v>
      </c>
      <c r="H97" s="1" t="s">
        <v>35</v>
      </c>
      <c r="I97" s="1" t="str">
        <f>_xlfn.XLOOKUP(DATASET1!H:H,DATASET2!A:A,DATASET2!B:B)</f>
        <v>Gary Mitchell</v>
      </c>
      <c r="J97" s="6">
        <f>WEEKNUM(Table1[[#This Row],[Date]],1)</f>
        <v>40</v>
      </c>
      <c r="K97">
        <f>YEAR(Table1[[#This Row],[Date]])</f>
        <v>2024</v>
      </c>
      <c r="L97" t="str">
        <f t="shared" si="1"/>
        <v>September</v>
      </c>
    </row>
    <row r="98" spans="1:12" x14ac:dyDescent="0.2">
      <c r="A98" s="1" t="s">
        <v>189</v>
      </c>
      <c r="B98" s="4">
        <v>45418</v>
      </c>
      <c r="C98" s="1" t="s">
        <v>90</v>
      </c>
      <c r="D98" s="1" t="s">
        <v>10</v>
      </c>
      <c r="E98" s="6">
        <v>5</v>
      </c>
      <c r="F98" s="8">
        <v>232.72</v>
      </c>
      <c r="G98" s="8">
        <v>1163.5999999999999</v>
      </c>
      <c r="H98" s="1" t="s">
        <v>50</v>
      </c>
      <c r="I98" s="1" t="str">
        <f>_xlfn.XLOOKUP(DATASET1!H:H,DATASET2!A:A,DATASET2!B:B)</f>
        <v>Tye Thompson</v>
      </c>
      <c r="J98" s="6">
        <f>WEEKNUM(Table1[[#This Row],[Date]],1)</f>
        <v>19</v>
      </c>
      <c r="K98">
        <f>YEAR(Table1[[#This Row],[Date]])</f>
        <v>2024</v>
      </c>
      <c r="L98" t="str">
        <f t="shared" si="1"/>
        <v>May</v>
      </c>
    </row>
    <row r="99" spans="1:12" x14ac:dyDescent="0.2">
      <c r="A99" s="1" t="s">
        <v>190</v>
      </c>
      <c r="B99" s="4">
        <v>45443</v>
      </c>
      <c r="C99" s="1" t="s">
        <v>169</v>
      </c>
      <c r="D99" s="1" t="s">
        <v>10</v>
      </c>
      <c r="E99" s="6">
        <v>4</v>
      </c>
      <c r="F99" s="8">
        <v>697.53</v>
      </c>
      <c r="G99" s="8">
        <v>2790.12</v>
      </c>
      <c r="H99" s="1" t="s">
        <v>39</v>
      </c>
      <c r="I99" s="1" t="str">
        <f>_xlfn.XLOOKUP(DATASET1!H:H,DATASET2!A:A,DATASET2!B:B)</f>
        <v>Hailey Windhoek</v>
      </c>
      <c r="J99" s="6">
        <f>WEEKNUM(Table1[[#This Row],[Date]],1)</f>
        <v>22</v>
      </c>
      <c r="K99">
        <f>YEAR(Table1[[#This Row],[Date]])</f>
        <v>2024</v>
      </c>
      <c r="L99" t="str">
        <f t="shared" si="1"/>
        <v>May</v>
      </c>
    </row>
    <row r="100" spans="1:12" x14ac:dyDescent="0.2">
      <c r="A100" s="1" t="s">
        <v>191</v>
      </c>
      <c r="B100" s="4">
        <v>45621</v>
      </c>
      <c r="C100" s="1" t="s">
        <v>192</v>
      </c>
      <c r="D100" s="1" t="s">
        <v>18</v>
      </c>
      <c r="E100" s="6">
        <v>7</v>
      </c>
      <c r="F100" s="8">
        <v>1980.42</v>
      </c>
      <c r="G100" s="8">
        <v>13862.94</v>
      </c>
      <c r="H100" s="1" t="s">
        <v>39</v>
      </c>
      <c r="I100" s="1" t="str">
        <f>_xlfn.XLOOKUP(DATASET1!H:H,DATASET2!A:A,DATASET2!B:B)</f>
        <v>Hailey Windhoek</v>
      </c>
      <c r="J100" s="6">
        <f>WEEKNUM(Table1[[#This Row],[Date]],1)</f>
        <v>48</v>
      </c>
      <c r="K100">
        <f>YEAR(Table1[[#This Row],[Date]])</f>
        <v>2024</v>
      </c>
      <c r="L100" t="str">
        <f t="shared" si="1"/>
        <v>November</v>
      </c>
    </row>
    <row r="101" spans="1:12" x14ac:dyDescent="0.2">
      <c r="A101" s="1" t="s">
        <v>193</v>
      </c>
      <c r="B101" s="4">
        <v>45406</v>
      </c>
      <c r="C101" s="1" t="s">
        <v>186</v>
      </c>
      <c r="D101" s="1" t="s">
        <v>14</v>
      </c>
      <c r="E101" s="6">
        <v>5</v>
      </c>
      <c r="F101" s="8">
        <v>268.27</v>
      </c>
      <c r="G101" s="8">
        <v>1341.35</v>
      </c>
      <c r="H101" s="1" t="s">
        <v>42</v>
      </c>
      <c r="I101" s="1" t="str">
        <f>_xlfn.XLOOKUP(DATASET1!H:H,DATASET2!A:A,DATASET2!B:B)</f>
        <v>Michealla Simpson</v>
      </c>
      <c r="J101" s="6">
        <f>WEEKNUM(Table1[[#This Row],[Date]],1)</f>
        <v>17</v>
      </c>
      <c r="K101">
        <f>YEAR(Table1[[#This Row],[Date]])</f>
        <v>2024</v>
      </c>
      <c r="L101" t="str">
        <f t="shared" si="1"/>
        <v>April</v>
      </c>
    </row>
    <row r="102" spans="1:12" x14ac:dyDescent="0.2">
      <c r="A102" s="1" t="s">
        <v>194</v>
      </c>
      <c r="B102" s="4">
        <v>45533</v>
      </c>
      <c r="C102" s="1" t="s">
        <v>195</v>
      </c>
      <c r="D102" s="1" t="s">
        <v>26</v>
      </c>
      <c r="E102" s="6">
        <v>1</v>
      </c>
      <c r="F102" s="8">
        <v>1949.64</v>
      </c>
      <c r="G102" s="8">
        <v>1949.64</v>
      </c>
      <c r="H102" s="1" t="s">
        <v>66</v>
      </c>
      <c r="I102" s="1" t="str">
        <f>_xlfn.XLOOKUP(DATASET1!H:H,DATASET2!A:A,DATASET2!B:B)</f>
        <v>Shaquille Payton</v>
      </c>
      <c r="J102" s="6">
        <f>WEEKNUM(Table1[[#This Row],[Date]],1)</f>
        <v>35</v>
      </c>
      <c r="K102">
        <f>YEAR(Table1[[#This Row],[Date]])</f>
        <v>2024</v>
      </c>
      <c r="L102" t="str">
        <f t="shared" si="1"/>
        <v>August</v>
      </c>
    </row>
    <row r="103" spans="1:12" x14ac:dyDescent="0.2">
      <c r="A103" s="1" t="s">
        <v>196</v>
      </c>
      <c r="B103" s="4">
        <v>45438</v>
      </c>
      <c r="C103" s="1" t="s">
        <v>103</v>
      </c>
      <c r="D103" s="1" t="s">
        <v>22</v>
      </c>
      <c r="E103" s="6">
        <v>3</v>
      </c>
      <c r="F103" s="8">
        <v>1588.33</v>
      </c>
      <c r="G103" s="8">
        <v>4764.99</v>
      </c>
      <c r="H103" s="1" t="s">
        <v>23</v>
      </c>
      <c r="I103" s="1" t="str">
        <f>_xlfn.XLOOKUP(DATASET1!H:H,DATASET2!A:A,DATASET2!B:B)</f>
        <v>Shane McMahon</v>
      </c>
      <c r="J103" s="6">
        <f>WEEKNUM(Table1[[#This Row],[Date]],1)</f>
        <v>22</v>
      </c>
      <c r="K103">
        <f>YEAR(Table1[[#This Row],[Date]])</f>
        <v>2024</v>
      </c>
      <c r="L103" t="str">
        <f t="shared" si="1"/>
        <v>May</v>
      </c>
    </row>
    <row r="104" spans="1:12" x14ac:dyDescent="0.2">
      <c r="A104" s="1" t="s">
        <v>197</v>
      </c>
      <c r="B104" s="4">
        <v>45367</v>
      </c>
      <c r="C104" s="1" t="s">
        <v>137</v>
      </c>
      <c r="D104" s="1" t="s">
        <v>10</v>
      </c>
      <c r="E104" s="6">
        <v>4</v>
      </c>
      <c r="F104" s="8">
        <v>879.92</v>
      </c>
      <c r="G104" s="8">
        <v>3519.68</v>
      </c>
      <c r="H104" s="1" t="s">
        <v>66</v>
      </c>
      <c r="I104" s="1" t="str">
        <f>_xlfn.XLOOKUP(DATASET1!H:H,DATASET2!A:A,DATASET2!B:B)</f>
        <v>Shaquille Payton</v>
      </c>
      <c r="J104" s="6">
        <f>WEEKNUM(Table1[[#This Row],[Date]],1)</f>
        <v>11</v>
      </c>
      <c r="K104">
        <f>YEAR(Table1[[#This Row],[Date]])</f>
        <v>2024</v>
      </c>
      <c r="L104" t="str">
        <f t="shared" si="1"/>
        <v>March</v>
      </c>
    </row>
    <row r="105" spans="1:12" x14ac:dyDescent="0.2">
      <c r="A105" s="1" t="s">
        <v>198</v>
      </c>
      <c r="B105" s="4">
        <v>45401</v>
      </c>
      <c r="C105" s="1" t="s">
        <v>199</v>
      </c>
      <c r="D105" s="1" t="s">
        <v>22</v>
      </c>
      <c r="E105" s="6">
        <v>4</v>
      </c>
      <c r="F105" s="8">
        <v>1180.47</v>
      </c>
      <c r="G105" s="8">
        <v>4721.88</v>
      </c>
      <c r="H105" s="1" t="s">
        <v>23</v>
      </c>
      <c r="I105" s="1" t="str">
        <f>_xlfn.XLOOKUP(DATASET1!H:H,DATASET2!A:A,DATASET2!B:B)</f>
        <v>Shane McMahon</v>
      </c>
      <c r="J105" s="6">
        <f>WEEKNUM(Table1[[#This Row],[Date]],1)</f>
        <v>16</v>
      </c>
      <c r="K105">
        <f>YEAR(Table1[[#This Row],[Date]])</f>
        <v>2024</v>
      </c>
      <c r="L105" t="str">
        <f t="shared" si="1"/>
        <v>April</v>
      </c>
    </row>
    <row r="106" spans="1:12" x14ac:dyDescent="0.2">
      <c r="A106" s="1" t="s">
        <v>200</v>
      </c>
      <c r="B106" s="4">
        <v>45572</v>
      </c>
      <c r="C106" s="1" t="s">
        <v>13</v>
      </c>
      <c r="D106" s="1" t="s">
        <v>38</v>
      </c>
      <c r="E106" s="6">
        <v>1</v>
      </c>
      <c r="F106" s="8">
        <v>1143.1099999999999</v>
      </c>
      <c r="G106" s="8">
        <v>1143.1099999999999</v>
      </c>
      <c r="H106" s="1" t="s">
        <v>30</v>
      </c>
      <c r="I106" s="1" t="str">
        <f>_xlfn.XLOOKUP(DATASET1!H:H,DATASET2!A:A,DATASET2!B:B)</f>
        <v>Arnold Swanson</v>
      </c>
      <c r="J106" s="6">
        <f>WEEKNUM(Table1[[#This Row],[Date]],1)</f>
        <v>41</v>
      </c>
      <c r="K106">
        <f>YEAR(Table1[[#This Row],[Date]])</f>
        <v>2024</v>
      </c>
      <c r="L106" t="str">
        <f t="shared" si="1"/>
        <v>October</v>
      </c>
    </row>
    <row r="107" spans="1:12" x14ac:dyDescent="0.2">
      <c r="A107" s="1" t="s">
        <v>201</v>
      </c>
      <c r="B107" s="4">
        <v>45604</v>
      </c>
      <c r="C107" s="1" t="s">
        <v>140</v>
      </c>
      <c r="D107" s="1" t="s">
        <v>14</v>
      </c>
      <c r="E107" s="6">
        <v>6</v>
      </c>
      <c r="F107" s="8">
        <v>447.6</v>
      </c>
      <c r="G107" s="8">
        <v>2685.6</v>
      </c>
      <c r="H107" s="1" t="s">
        <v>48</v>
      </c>
      <c r="I107" s="1" t="str">
        <f>_xlfn.XLOOKUP(DATASET1!H:H,DATASET2!A:A,DATASET2!B:B)</f>
        <v>Alishia Stevens</v>
      </c>
      <c r="J107" s="6">
        <f>WEEKNUM(Table1[[#This Row],[Date]],1)</f>
        <v>45</v>
      </c>
      <c r="K107">
        <f>YEAR(Table1[[#This Row],[Date]])</f>
        <v>2024</v>
      </c>
      <c r="L107" t="str">
        <f t="shared" si="1"/>
        <v>November</v>
      </c>
    </row>
    <row r="108" spans="1:12" x14ac:dyDescent="0.2">
      <c r="A108" s="1" t="s">
        <v>202</v>
      </c>
      <c r="B108" s="4">
        <v>45527</v>
      </c>
      <c r="C108" s="1" t="s">
        <v>203</v>
      </c>
      <c r="D108" s="1" t="s">
        <v>91</v>
      </c>
      <c r="E108" s="6">
        <v>2</v>
      </c>
      <c r="F108" s="8">
        <v>261.72000000000003</v>
      </c>
      <c r="G108" s="8">
        <v>523.44000000000005</v>
      </c>
      <c r="H108" s="1" t="s">
        <v>66</v>
      </c>
      <c r="I108" s="1" t="str">
        <f>_xlfn.XLOOKUP(DATASET1!H:H,DATASET2!A:A,DATASET2!B:B)</f>
        <v>Shaquille Payton</v>
      </c>
      <c r="J108" s="6">
        <f>WEEKNUM(Table1[[#This Row],[Date]],1)</f>
        <v>34</v>
      </c>
      <c r="K108">
        <f>YEAR(Table1[[#This Row],[Date]])</f>
        <v>2024</v>
      </c>
      <c r="L108" t="str">
        <f t="shared" si="1"/>
        <v>August</v>
      </c>
    </row>
    <row r="109" spans="1:12" x14ac:dyDescent="0.2">
      <c r="A109" s="1" t="s">
        <v>204</v>
      </c>
      <c r="B109" s="4">
        <v>45400</v>
      </c>
      <c r="C109" s="1" t="s">
        <v>25</v>
      </c>
      <c r="D109" s="1" t="s">
        <v>14</v>
      </c>
      <c r="E109" s="6">
        <v>3</v>
      </c>
      <c r="F109" s="8">
        <v>725.22</v>
      </c>
      <c r="G109" s="8">
        <v>2175.66</v>
      </c>
      <c r="H109" s="1" t="s">
        <v>23</v>
      </c>
      <c r="I109" s="1" t="str">
        <f>_xlfn.XLOOKUP(DATASET1!H:H,DATASET2!A:A,DATASET2!B:B)</f>
        <v>Shane McMahon</v>
      </c>
      <c r="J109" s="6">
        <f>WEEKNUM(Table1[[#This Row],[Date]],1)</f>
        <v>16</v>
      </c>
      <c r="K109">
        <f>YEAR(Table1[[#This Row],[Date]])</f>
        <v>2024</v>
      </c>
      <c r="L109" t="str">
        <f t="shared" si="1"/>
        <v>April</v>
      </c>
    </row>
    <row r="110" spans="1:12" x14ac:dyDescent="0.2">
      <c r="A110" s="1" t="s">
        <v>205</v>
      </c>
      <c r="B110" s="4">
        <v>45640</v>
      </c>
      <c r="C110" s="1" t="s">
        <v>63</v>
      </c>
      <c r="D110" s="1" t="s">
        <v>112</v>
      </c>
      <c r="E110" s="6">
        <v>6</v>
      </c>
      <c r="F110" s="8">
        <v>1651.45</v>
      </c>
      <c r="G110" s="8">
        <v>9908.7000000000007</v>
      </c>
      <c r="H110" s="1" t="s">
        <v>42</v>
      </c>
      <c r="I110" s="1" t="str">
        <f>_xlfn.XLOOKUP(DATASET1!H:H,DATASET2!A:A,DATASET2!B:B)</f>
        <v>Michealla Simpson</v>
      </c>
      <c r="J110" s="6">
        <f>WEEKNUM(Table1[[#This Row],[Date]],1)</f>
        <v>50</v>
      </c>
      <c r="K110">
        <f>YEAR(Table1[[#This Row],[Date]])</f>
        <v>2024</v>
      </c>
      <c r="L110" t="str">
        <f t="shared" si="1"/>
        <v>December</v>
      </c>
    </row>
    <row r="111" spans="1:12" x14ac:dyDescent="0.2">
      <c r="A111" s="1" t="s">
        <v>206</v>
      </c>
      <c r="B111" s="4">
        <v>45649</v>
      </c>
      <c r="C111" s="1" t="s">
        <v>207</v>
      </c>
      <c r="D111" s="1" t="s">
        <v>112</v>
      </c>
      <c r="E111" s="6">
        <v>1</v>
      </c>
      <c r="F111" s="8">
        <v>1821.4</v>
      </c>
      <c r="G111" s="8">
        <v>1821.4</v>
      </c>
      <c r="H111" s="1" t="s">
        <v>30</v>
      </c>
      <c r="I111" s="1" t="str">
        <f>_xlfn.XLOOKUP(DATASET1!H:H,DATASET2!A:A,DATASET2!B:B)</f>
        <v>Arnold Swanson</v>
      </c>
      <c r="J111" s="6">
        <f>WEEKNUM(Table1[[#This Row],[Date]],1)</f>
        <v>52</v>
      </c>
      <c r="K111">
        <f>YEAR(Table1[[#This Row],[Date]])</f>
        <v>2024</v>
      </c>
      <c r="L111" t="str">
        <f t="shared" si="1"/>
        <v>December</v>
      </c>
    </row>
    <row r="112" spans="1:12" x14ac:dyDescent="0.2">
      <c r="A112" s="1" t="s">
        <v>208</v>
      </c>
      <c r="B112" s="4">
        <v>45323</v>
      </c>
      <c r="C112" s="1" t="s">
        <v>105</v>
      </c>
      <c r="D112" s="1" t="s">
        <v>22</v>
      </c>
      <c r="E112" s="6">
        <v>7</v>
      </c>
      <c r="F112" s="8">
        <v>684.61</v>
      </c>
      <c r="G112" s="8">
        <v>4792.2700000000004</v>
      </c>
      <c r="H112" s="1" t="s">
        <v>53</v>
      </c>
      <c r="I112" s="1" t="str">
        <f>_xlfn.XLOOKUP(DATASET1!H:H,DATASET2!A:A,DATASET2!B:B)</f>
        <v>Dave Curry</v>
      </c>
      <c r="J112" s="6">
        <f>WEEKNUM(Table1[[#This Row],[Date]],1)</f>
        <v>5</v>
      </c>
      <c r="K112">
        <f>YEAR(Table1[[#This Row],[Date]])</f>
        <v>2024</v>
      </c>
      <c r="L112" t="str">
        <f t="shared" si="1"/>
        <v>February</v>
      </c>
    </row>
    <row r="113" spans="1:12" x14ac:dyDescent="0.2">
      <c r="A113" s="1" t="s">
        <v>209</v>
      </c>
      <c r="B113" s="4">
        <v>45370</v>
      </c>
      <c r="C113" s="1" t="s">
        <v>21</v>
      </c>
      <c r="D113" s="1" t="s">
        <v>112</v>
      </c>
      <c r="E113" s="6">
        <v>2</v>
      </c>
      <c r="F113" s="8">
        <v>637.74</v>
      </c>
      <c r="G113" s="8">
        <v>1275.48</v>
      </c>
      <c r="H113" s="1" t="s">
        <v>39</v>
      </c>
      <c r="I113" s="1" t="str">
        <f>_xlfn.XLOOKUP(DATASET1!H:H,DATASET2!A:A,DATASET2!B:B)</f>
        <v>Hailey Windhoek</v>
      </c>
      <c r="J113" s="6">
        <f>WEEKNUM(Table1[[#This Row],[Date]],1)</f>
        <v>12</v>
      </c>
      <c r="K113">
        <f>YEAR(Table1[[#This Row],[Date]])</f>
        <v>2024</v>
      </c>
      <c r="L113" t="str">
        <f t="shared" si="1"/>
        <v>March</v>
      </c>
    </row>
    <row r="114" spans="1:12" x14ac:dyDescent="0.2">
      <c r="A114" s="1" t="s">
        <v>210</v>
      </c>
      <c r="B114" s="4">
        <v>45653</v>
      </c>
      <c r="C114" s="1" t="s">
        <v>211</v>
      </c>
      <c r="D114" s="1" t="s">
        <v>29</v>
      </c>
      <c r="E114" s="6">
        <v>7</v>
      </c>
      <c r="F114" s="8">
        <v>172.93</v>
      </c>
      <c r="G114" s="8">
        <v>1210.51</v>
      </c>
      <c r="H114" s="1" t="s">
        <v>42</v>
      </c>
      <c r="I114" s="1" t="str">
        <f>_xlfn.XLOOKUP(DATASET1!H:H,DATASET2!A:A,DATASET2!B:B)</f>
        <v>Michealla Simpson</v>
      </c>
      <c r="J114" s="6">
        <f>WEEKNUM(Table1[[#This Row],[Date]],1)</f>
        <v>52</v>
      </c>
      <c r="K114">
        <f>YEAR(Table1[[#This Row],[Date]])</f>
        <v>2024</v>
      </c>
      <c r="L114" t="str">
        <f t="shared" si="1"/>
        <v>December</v>
      </c>
    </row>
    <row r="115" spans="1:12" x14ac:dyDescent="0.2">
      <c r="A115" s="1" t="s">
        <v>212</v>
      </c>
      <c r="B115" s="4">
        <v>45627</v>
      </c>
      <c r="C115" s="1" t="s">
        <v>123</v>
      </c>
      <c r="D115" s="1" t="s">
        <v>91</v>
      </c>
      <c r="E115" s="6">
        <v>9</v>
      </c>
      <c r="F115" s="8">
        <v>755.89</v>
      </c>
      <c r="G115" s="8">
        <v>6803.01</v>
      </c>
      <c r="H115" s="1" t="s">
        <v>30</v>
      </c>
      <c r="I115" s="1" t="str">
        <f>_xlfn.XLOOKUP(DATASET1!H:H,DATASET2!A:A,DATASET2!B:B)</f>
        <v>Arnold Swanson</v>
      </c>
      <c r="J115" s="6">
        <f>WEEKNUM(Table1[[#This Row],[Date]],1)</f>
        <v>49</v>
      </c>
      <c r="K115">
        <f>YEAR(Table1[[#This Row],[Date]])</f>
        <v>2024</v>
      </c>
      <c r="L115" t="str">
        <f t="shared" si="1"/>
        <v>December</v>
      </c>
    </row>
    <row r="116" spans="1:12" x14ac:dyDescent="0.2">
      <c r="A116" s="1" t="s">
        <v>213</v>
      </c>
      <c r="B116" s="4">
        <v>45507</v>
      </c>
      <c r="C116" s="1" t="s">
        <v>59</v>
      </c>
      <c r="D116" s="1" t="s">
        <v>45</v>
      </c>
      <c r="E116" s="6">
        <v>5</v>
      </c>
      <c r="F116" s="8">
        <v>746.85</v>
      </c>
      <c r="G116" s="8">
        <v>3734.25</v>
      </c>
      <c r="H116" s="1" t="s">
        <v>50</v>
      </c>
      <c r="I116" s="1" t="str">
        <f>_xlfn.XLOOKUP(DATASET1!H:H,DATASET2!A:A,DATASET2!B:B)</f>
        <v>Tye Thompson</v>
      </c>
      <c r="J116" s="6">
        <f>WEEKNUM(Table1[[#This Row],[Date]],1)</f>
        <v>31</v>
      </c>
      <c r="K116">
        <f>YEAR(Table1[[#This Row],[Date]])</f>
        <v>2024</v>
      </c>
      <c r="L116" t="str">
        <f t="shared" si="1"/>
        <v>August</v>
      </c>
    </row>
    <row r="117" spans="1:12" x14ac:dyDescent="0.2">
      <c r="A117" s="1" t="s">
        <v>214</v>
      </c>
      <c r="B117" s="4">
        <v>45414</v>
      </c>
      <c r="C117" s="1" t="s">
        <v>192</v>
      </c>
      <c r="D117" s="1" t="s">
        <v>22</v>
      </c>
      <c r="E117" s="6">
        <v>5</v>
      </c>
      <c r="F117" s="8">
        <v>1424.13</v>
      </c>
      <c r="G117" s="8">
        <v>7120.6500000000005</v>
      </c>
      <c r="H117" s="1" t="s">
        <v>30</v>
      </c>
      <c r="I117" s="1" t="str">
        <f>_xlfn.XLOOKUP(DATASET1!H:H,DATASET2!A:A,DATASET2!B:B)</f>
        <v>Arnold Swanson</v>
      </c>
      <c r="J117" s="6">
        <f>WEEKNUM(Table1[[#This Row],[Date]],1)</f>
        <v>18</v>
      </c>
      <c r="K117">
        <f>YEAR(Table1[[#This Row],[Date]])</f>
        <v>2024</v>
      </c>
      <c r="L117" t="str">
        <f t="shared" si="1"/>
        <v>May</v>
      </c>
    </row>
    <row r="118" spans="1:12" x14ac:dyDescent="0.2">
      <c r="A118" s="1" t="s">
        <v>215</v>
      </c>
      <c r="B118" s="4">
        <v>45677</v>
      </c>
      <c r="C118" s="1" t="s">
        <v>37</v>
      </c>
      <c r="D118" s="1" t="s">
        <v>14</v>
      </c>
      <c r="E118" s="6">
        <v>8</v>
      </c>
      <c r="F118" s="8">
        <v>1038.8399999999999</v>
      </c>
      <c r="G118" s="8">
        <v>8310.7199999999993</v>
      </c>
      <c r="H118" s="1" t="s">
        <v>39</v>
      </c>
      <c r="I118" s="1" t="str">
        <f>_xlfn.XLOOKUP(DATASET1!H:H,DATASET2!A:A,DATASET2!B:B)</f>
        <v>Hailey Windhoek</v>
      </c>
      <c r="J118" s="6">
        <f>WEEKNUM(Table1[[#This Row],[Date]],1)</f>
        <v>4</v>
      </c>
      <c r="K118">
        <f>YEAR(Table1[[#This Row],[Date]])</f>
        <v>2025</v>
      </c>
      <c r="L118" t="str">
        <f t="shared" si="1"/>
        <v>January</v>
      </c>
    </row>
    <row r="119" spans="1:12" x14ac:dyDescent="0.2">
      <c r="A119" s="1" t="s">
        <v>216</v>
      </c>
      <c r="B119" s="4">
        <v>45299</v>
      </c>
      <c r="C119" s="1" t="s">
        <v>131</v>
      </c>
      <c r="D119" s="1" t="s">
        <v>14</v>
      </c>
      <c r="E119" s="6">
        <v>7</v>
      </c>
      <c r="F119" s="8">
        <v>1169.83</v>
      </c>
      <c r="G119" s="8">
        <v>8188.8099999999986</v>
      </c>
      <c r="H119" s="1" t="s">
        <v>48</v>
      </c>
      <c r="I119" s="1" t="str">
        <f>_xlfn.XLOOKUP(DATASET1!H:H,DATASET2!A:A,DATASET2!B:B)</f>
        <v>Alishia Stevens</v>
      </c>
      <c r="J119" s="6">
        <f>WEEKNUM(Table1[[#This Row],[Date]],1)</f>
        <v>2</v>
      </c>
      <c r="K119">
        <f>YEAR(Table1[[#This Row],[Date]])</f>
        <v>2024</v>
      </c>
      <c r="L119" t="str">
        <f t="shared" si="1"/>
        <v>January</v>
      </c>
    </row>
    <row r="120" spans="1:12" x14ac:dyDescent="0.2">
      <c r="A120" s="1" t="s">
        <v>217</v>
      </c>
      <c r="B120" s="4">
        <v>45687</v>
      </c>
      <c r="C120" s="1" t="s">
        <v>174</v>
      </c>
      <c r="D120" s="1" t="s">
        <v>18</v>
      </c>
      <c r="E120" s="6">
        <v>3</v>
      </c>
      <c r="F120" s="8">
        <v>481.58</v>
      </c>
      <c r="G120" s="8">
        <v>1444.74</v>
      </c>
      <c r="H120" s="1" t="s">
        <v>42</v>
      </c>
      <c r="I120" s="1" t="str">
        <f>_xlfn.XLOOKUP(DATASET1!H:H,DATASET2!A:A,DATASET2!B:B)</f>
        <v>Michealla Simpson</v>
      </c>
      <c r="J120" s="6">
        <f>WEEKNUM(Table1[[#This Row],[Date]],1)</f>
        <v>5</v>
      </c>
      <c r="K120">
        <f>YEAR(Table1[[#This Row],[Date]])</f>
        <v>2025</v>
      </c>
      <c r="L120" t="str">
        <f t="shared" si="1"/>
        <v>January</v>
      </c>
    </row>
    <row r="121" spans="1:12" x14ac:dyDescent="0.2">
      <c r="A121" s="1" t="s">
        <v>218</v>
      </c>
      <c r="B121" s="4">
        <v>45355</v>
      </c>
      <c r="C121" s="1" t="s">
        <v>219</v>
      </c>
      <c r="D121" s="1" t="s">
        <v>10</v>
      </c>
      <c r="E121" s="6">
        <v>4</v>
      </c>
      <c r="F121" s="8">
        <v>152.63999999999999</v>
      </c>
      <c r="G121" s="8">
        <v>610.55999999999995</v>
      </c>
      <c r="H121" s="1" t="s">
        <v>53</v>
      </c>
      <c r="I121" s="1" t="str">
        <f>_xlfn.XLOOKUP(DATASET1!H:H,DATASET2!A:A,DATASET2!B:B)</f>
        <v>Dave Curry</v>
      </c>
      <c r="J121" s="6">
        <f>WEEKNUM(Table1[[#This Row],[Date]],1)</f>
        <v>10</v>
      </c>
      <c r="K121">
        <f>YEAR(Table1[[#This Row],[Date]])</f>
        <v>2024</v>
      </c>
      <c r="L121" t="str">
        <f t="shared" si="1"/>
        <v>March</v>
      </c>
    </row>
    <row r="122" spans="1:12" x14ac:dyDescent="0.2">
      <c r="A122" s="1" t="s">
        <v>220</v>
      </c>
      <c r="B122" s="4">
        <v>45413</v>
      </c>
      <c r="C122" s="1" t="s">
        <v>137</v>
      </c>
      <c r="D122" s="1" t="s">
        <v>91</v>
      </c>
      <c r="E122" s="6">
        <v>1</v>
      </c>
      <c r="F122" s="8">
        <v>1906.04</v>
      </c>
      <c r="G122" s="8">
        <v>1906.04</v>
      </c>
      <c r="H122" s="1" t="s">
        <v>15</v>
      </c>
      <c r="I122" s="1" t="str">
        <f>_xlfn.XLOOKUP(DATASET1!H:H,DATASET2!A:A,DATASET2!B:B)</f>
        <v>Brett Hart</v>
      </c>
      <c r="J122" s="6">
        <f>WEEKNUM(Table1[[#This Row],[Date]],1)</f>
        <v>18</v>
      </c>
      <c r="K122">
        <f>YEAR(Table1[[#This Row],[Date]])</f>
        <v>2024</v>
      </c>
      <c r="L122" t="str">
        <f t="shared" si="1"/>
        <v>May</v>
      </c>
    </row>
    <row r="123" spans="1:12" x14ac:dyDescent="0.2">
      <c r="A123" s="1" t="s">
        <v>221</v>
      </c>
      <c r="B123" s="4">
        <v>45485</v>
      </c>
      <c r="C123" s="1" t="s">
        <v>222</v>
      </c>
      <c r="D123" s="1" t="s">
        <v>14</v>
      </c>
      <c r="E123" s="6">
        <v>7</v>
      </c>
      <c r="F123" s="8">
        <v>1102.1300000000001</v>
      </c>
      <c r="G123" s="8">
        <v>7714.9100000000008</v>
      </c>
      <c r="H123" s="1" t="s">
        <v>15</v>
      </c>
      <c r="I123" s="1" t="str">
        <f>_xlfn.XLOOKUP(DATASET1!H:H,DATASET2!A:A,DATASET2!B:B)</f>
        <v>Brett Hart</v>
      </c>
      <c r="J123" s="6">
        <f>WEEKNUM(Table1[[#This Row],[Date]],1)</f>
        <v>28</v>
      </c>
      <c r="K123">
        <f>YEAR(Table1[[#This Row],[Date]])</f>
        <v>2024</v>
      </c>
      <c r="L123" t="str">
        <f t="shared" si="1"/>
        <v>July</v>
      </c>
    </row>
    <row r="124" spans="1:12" x14ac:dyDescent="0.2">
      <c r="A124" s="1" t="s">
        <v>223</v>
      </c>
      <c r="B124" s="4">
        <v>45527</v>
      </c>
      <c r="C124" s="1" t="s">
        <v>203</v>
      </c>
      <c r="D124" s="1" t="s">
        <v>14</v>
      </c>
      <c r="E124" s="6">
        <v>4</v>
      </c>
      <c r="F124" s="8">
        <v>1018.61</v>
      </c>
      <c r="G124" s="8">
        <v>4074.44</v>
      </c>
      <c r="H124" s="1" t="s">
        <v>19</v>
      </c>
      <c r="I124" s="1" t="str">
        <f>_xlfn.XLOOKUP(DATASET1!H:H,DATASET2!A:A,DATASET2!B:B)</f>
        <v>Sarah Durant</v>
      </c>
      <c r="J124" s="6">
        <f>WEEKNUM(Table1[[#This Row],[Date]],1)</f>
        <v>34</v>
      </c>
      <c r="K124">
        <f>YEAR(Table1[[#This Row],[Date]])</f>
        <v>2024</v>
      </c>
      <c r="L124" t="str">
        <f t="shared" si="1"/>
        <v>August</v>
      </c>
    </row>
    <row r="125" spans="1:12" x14ac:dyDescent="0.2">
      <c r="A125" s="1" t="s">
        <v>224</v>
      </c>
      <c r="B125" s="4">
        <v>45433</v>
      </c>
      <c r="C125" s="1" t="s">
        <v>37</v>
      </c>
      <c r="D125" s="1" t="s">
        <v>22</v>
      </c>
      <c r="E125" s="6">
        <v>6</v>
      </c>
      <c r="F125" s="8">
        <v>155.32</v>
      </c>
      <c r="G125" s="8">
        <v>931.92</v>
      </c>
      <c r="H125" s="1" t="s">
        <v>19</v>
      </c>
      <c r="I125" s="1" t="str">
        <f>_xlfn.XLOOKUP(DATASET1!H:H,DATASET2!A:A,DATASET2!B:B)</f>
        <v>Sarah Durant</v>
      </c>
      <c r="J125" s="6">
        <f>WEEKNUM(Table1[[#This Row],[Date]],1)</f>
        <v>21</v>
      </c>
      <c r="K125">
        <f>YEAR(Table1[[#This Row],[Date]])</f>
        <v>2024</v>
      </c>
      <c r="L125" t="str">
        <f t="shared" si="1"/>
        <v>May</v>
      </c>
    </row>
    <row r="126" spans="1:12" x14ac:dyDescent="0.2">
      <c r="A126" s="1" t="s">
        <v>225</v>
      </c>
      <c r="B126" s="4">
        <v>45523</v>
      </c>
      <c r="C126" s="1" t="s">
        <v>226</v>
      </c>
      <c r="D126" s="1" t="s">
        <v>45</v>
      </c>
      <c r="E126" s="6">
        <v>7</v>
      </c>
      <c r="F126" s="8">
        <v>1155.3</v>
      </c>
      <c r="G126" s="8">
        <v>8087.0999999999995</v>
      </c>
      <c r="H126" s="1" t="s">
        <v>50</v>
      </c>
      <c r="I126" s="1" t="str">
        <f>_xlfn.XLOOKUP(DATASET1!H:H,DATASET2!A:A,DATASET2!B:B)</f>
        <v>Tye Thompson</v>
      </c>
      <c r="J126" s="6">
        <f>WEEKNUM(Table1[[#This Row],[Date]],1)</f>
        <v>34</v>
      </c>
      <c r="K126">
        <f>YEAR(Table1[[#This Row],[Date]])</f>
        <v>2024</v>
      </c>
      <c r="L126" t="str">
        <f t="shared" si="1"/>
        <v>August</v>
      </c>
    </row>
    <row r="127" spans="1:12" x14ac:dyDescent="0.2">
      <c r="A127" s="1" t="s">
        <v>227</v>
      </c>
      <c r="B127" s="4">
        <v>45653</v>
      </c>
      <c r="C127" s="1" t="s">
        <v>131</v>
      </c>
      <c r="D127" s="1" t="s">
        <v>45</v>
      </c>
      <c r="E127" s="6">
        <v>2</v>
      </c>
      <c r="F127" s="8">
        <v>1438.99</v>
      </c>
      <c r="G127" s="8">
        <v>2877.98</v>
      </c>
      <c r="H127" s="1" t="s">
        <v>11</v>
      </c>
      <c r="I127" s="1" t="str">
        <f>_xlfn.XLOOKUP(DATASET1!H:H,DATASET2!A:A,DATASET2!B:B)</f>
        <v>Jeff Francis</v>
      </c>
      <c r="J127" s="6">
        <f>WEEKNUM(Table1[[#This Row],[Date]],1)</f>
        <v>52</v>
      </c>
      <c r="K127">
        <f>YEAR(Table1[[#This Row],[Date]])</f>
        <v>2024</v>
      </c>
      <c r="L127" t="str">
        <f t="shared" si="1"/>
        <v>December</v>
      </c>
    </row>
    <row r="128" spans="1:12" x14ac:dyDescent="0.2">
      <c r="A128" s="1" t="s">
        <v>228</v>
      </c>
      <c r="B128" s="4">
        <v>45313</v>
      </c>
      <c r="C128" s="1" t="s">
        <v>9</v>
      </c>
      <c r="D128" s="1" t="s">
        <v>14</v>
      </c>
      <c r="E128" s="6">
        <v>9</v>
      </c>
      <c r="F128" s="8">
        <v>1122.8</v>
      </c>
      <c r="G128" s="8">
        <v>10105.200000000001</v>
      </c>
      <c r="H128" s="1" t="s">
        <v>48</v>
      </c>
      <c r="I128" s="1" t="str">
        <f>_xlfn.XLOOKUP(DATASET1!H:H,DATASET2!A:A,DATASET2!B:B)</f>
        <v>Alishia Stevens</v>
      </c>
      <c r="J128" s="6">
        <f>WEEKNUM(Table1[[#This Row],[Date]],1)</f>
        <v>4</v>
      </c>
      <c r="K128">
        <f>YEAR(Table1[[#This Row],[Date]])</f>
        <v>2024</v>
      </c>
      <c r="L128" t="str">
        <f t="shared" si="1"/>
        <v>January</v>
      </c>
    </row>
    <row r="129" spans="1:12" x14ac:dyDescent="0.2">
      <c r="A129" s="1" t="s">
        <v>229</v>
      </c>
      <c r="B129" s="4">
        <v>45643</v>
      </c>
      <c r="C129" s="1" t="s">
        <v>230</v>
      </c>
      <c r="D129" s="1" t="s">
        <v>10</v>
      </c>
      <c r="E129" s="6">
        <v>7</v>
      </c>
      <c r="F129" s="8">
        <v>1261.43</v>
      </c>
      <c r="G129" s="8">
        <v>8830.01</v>
      </c>
      <c r="H129" s="1" t="s">
        <v>53</v>
      </c>
      <c r="I129" s="1" t="str">
        <f>_xlfn.XLOOKUP(DATASET1!H:H,DATASET2!A:A,DATASET2!B:B)</f>
        <v>Dave Curry</v>
      </c>
      <c r="J129" s="6">
        <f>WEEKNUM(Table1[[#This Row],[Date]],1)</f>
        <v>51</v>
      </c>
      <c r="K129">
        <f>YEAR(Table1[[#This Row],[Date]])</f>
        <v>2024</v>
      </c>
      <c r="L129" t="str">
        <f t="shared" si="1"/>
        <v>December</v>
      </c>
    </row>
    <row r="130" spans="1:12" x14ac:dyDescent="0.2">
      <c r="A130" s="1" t="s">
        <v>231</v>
      </c>
      <c r="B130" s="4">
        <v>45512</v>
      </c>
      <c r="C130" s="1" t="s">
        <v>232</v>
      </c>
      <c r="D130" s="1" t="s">
        <v>22</v>
      </c>
      <c r="E130" s="6">
        <v>9</v>
      </c>
      <c r="F130" s="8">
        <v>352.23</v>
      </c>
      <c r="G130" s="8">
        <v>3170.07</v>
      </c>
      <c r="H130" s="1" t="s">
        <v>42</v>
      </c>
      <c r="I130" s="1" t="str">
        <f>_xlfn.XLOOKUP(DATASET1!H:H,DATASET2!A:A,DATASET2!B:B)</f>
        <v>Michealla Simpson</v>
      </c>
      <c r="J130" s="6">
        <f>WEEKNUM(Table1[[#This Row],[Date]],1)</f>
        <v>32</v>
      </c>
      <c r="K130">
        <f>YEAR(Table1[[#This Row],[Date]])</f>
        <v>2024</v>
      </c>
      <c r="L130" t="str">
        <f t="shared" si="1"/>
        <v>August</v>
      </c>
    </row>
    <row r="131" spans="1:12" x14ac:dyDescent="0.2">
      <c r="A131" s="1" t="s">
        <v>233</v>
      </c>
      <c r="B131" s="4">
        <v>45656</v>
      </c>
      <c r="C131" s="1" t="s">
        <v>57</v>
      </c>
      <c r="D131" s="1" t="s">
        <v>29</v>
      </c>
      <c r="E131" s="6">
        <v>3</v>
      </c>
      <c r="F131" s="8">
        <v>1590.33</v>
      </c>
      <c r="G131" s="8">
        <v>4770.99</v>
      </c>
      <c r="H131" s="1" t="s">
        <v>48</v>
      </c>
      <c r="I131" s="1" t="str">
        <f>_xlfn.XLOOKUP(DATASET1!H:H,DATASET2!A:A,DATASET2!B:B)</f>
        <v>Alishia Stevens</v>
      </c>
      <c r="J131" s="6">
        <f>WEEKNUM(Table1[[#This Row],[Date]],1)</f>
        <v>53</v>
      </c>
      <c r="K131">
        <f>YEAR(Table1[[#This Row],[Date]])</f>
        <v>2024</v>
      </c>
      <c r="L131" t="str">
        <f t="shared" ref="L131:L194" si="2">TEXT(B131, "mmmm")</f>
        <v>December</v>
      </c>
    </row>
    <row r="132" spans="1:12" x14ac:dyDescent="0.2">
      <c r="A132" s="1" t="s">
        <v>234</v>
      </c>
      <c r="B132" s="4">
        <v>45646</v>
      </c>
      <c r="C132" s="1" t="s">
        <v>47</v>
      </c>
      <c r="D132" s="1" t="s">
        <v>38</v>
      </c>
      <c r="E132" s="6">
        <v>9</v>
      </c>
      <c r="F132" s="8">
        <v>196.56</v>
      </c>
      <c r="G132" s="8">
        <v>1769.04</v>
      </c>
      <c r="H132" s="1" t="s">
        <v>50</v>
      </c>
      <c r="I132" s="1" t="str">
        <f>_xlfn.XLOOKUP(DATASET1!H:H,DATASET2!A:A,DATASET2!B:B)</f>
        <v>Tye Thompson</v>
      </c>
      <c r="J132" s="6">
        <f>WEEKNUM(Table1[[#This Row],[Date]],1)</f>
        <v>51</v>
      </c>
      <c r="K132">
        <f>YEAR(Table1[[#This Row],[Date]])</f>
        <v>2024</v>
      </c>
      <c r="L132" t="str">
        <f t="shared" si="2"/>
        <v>December</v>
      </c>
    </row>
    <row r="133" spans="1:12" x14ac:dyDescent="0.2">
      <c r="A133" s="1" t="s">
        <v>235</v>
      </c>
      <c r="B133" s="4">
        <v>45479</v>
      </c>
      <c r="C133" s="1" t="s">
        <v>236</v>
      </c>
      <c r="D133" s="1" t="s">
        <v>10</v>
      </c>
      <c r="E133" s="6">
        <v>7</v>
      </c>
      <c r="F133" s="8">
        <v>1478.57</v>
      </c>
      <c r="G133" s="8">
        <v>10349.99</v>
      </c>
      <c r="H133" s="1" t="s">
        <v>53</v>
      </c>
      <c r="I133" s="1" t="str">
        <f>_xlfn.XLOOKUP(DATASET1!H:H,DATASET2!A:A,DATASET2!B:B)</f>
        <v>Dave Curry</v>
      </c>
      <c r="J133" s="6">
        <f>WEEKNUM(Table1[[#This Row],[Date]],1)</f>
        <v>27</v>
      </c>
      <c r="K133">
        <f>YEAR(Table1[[#This Row],[Date]])</f>
        <v>2024</v>
      </c>
      <c r="L133" t="str">
        <f t="shared" si="2"/>
        <v>July</v>
      </c>
    </row>
    <row r="134" spans="1:12" x14ac:dyDescent="0.2">
      <c r="A134" s="1" t="s">
        <v>237</v>
      </c>
      <c r="B134" s="4">
        <v>45454</v>
      </c>
      <c r="C134" s="1" t="s">
        <v>9</v>
      </c>
      <c r="D134" s="1" t="s">
        <v>22</v>
      </c>
      <c r="E134" s="6">
        <v>3</v>
      </c>
      <c r="F134" s="8">
        <v>714.73</v>
      </c>
      <c r="G134" s="8">
        <v>2144.19</v>
      </c>
      <c r="H134" s="1" t="s">
        <v>11</v>
      </c>
      <c r="I134" s="1" t="str">
        <f>_xlfn.XLOOKUP(DATASET1!H:H,DATASET2!A:A,DATASET2!B:B)</f>
        <v>Jeff Francis</v>
      </c>
      <c r="J134" s="6">
        <f>WEEKNUM(Table1[[#This Row],[Date]],1)</f>
        <v>24</v>
      </c>
      <c r="K134">
        <f>YEAR(Table1[[#This Row],[Date]])</f>
        <v>2024</v>
      </c>
      <c r="L134" t="str">
        <f t="shared" si="2"/>
        <v>June</v>
      </c>
    </row>
    <row r="135" spans="1:12" x14ac:dyDescent="0.2">
      <c r="A135" s="1" t="s">
        <v>238</v>
      </c>
      <c r="B135" s="4">
        <v>45572</v>
      </c>
      <c r="C135" s="1" t="s">
        <v>131</v>
      </c>
      <c r="D135" s="1" t="s">
        <v>29</v>
      </c>
      <c r="E135" s="6">
        <v>9</v>
      </c>
      <c r="F135" s="8">
        <v>727.88</v>
      </c>
      <c r="G135" s="8">
        <v>6550.92</v>
      </c>
      <c r="H135" s="1" t="s">
        <v>42</v>
      </c>
      <c r="I135" s="1" t="str">
        <f>_xlfn.XLOOKUP(DATASET1!H:H,DATASET2!A:A,DATASET2!B:B)</f>
        <v>Michealla Simpson</v>
      </c>
      <c r="J135" s="6">
        <f>WEEKNUM(Table1[[#This Row],[Date]],1)</f>
        <v>41</v>
      </c>
      <c r="K135">
        <f>YEAR(Table1[[#This Row],[Date]])</f>
        <v>2024</v>
      </c>
      <c r="L135" t="str">
        <f t="shared" si="2"/>
        <v>October</v>
      </c>
    </row>
    <row r="136" spans="1:12" x14ac:dyDescent="0.2">
      <c r="A136" s="1" t="s">
        <v>239</v>
      </c>
      <c r="B136" s="4">
        <v>45584</v>
      </c>
      <c r="C136" s="1" t="s">
        <v>240</v>
      </c>
      <c r="D136" s="1" t="s">
        <v>91</v>
      </c>
      <c r="E136" s="6">
        <v>6</v>
      </c>
      <c r="F136" s="8">
        <v>274.51</v>
      </c>
      <c r="G136" s="8">
        <v>1647.06</v>
      </c>
      <c r="H136" s="1" t="s">
        <v>39</v>
      </c>
      <c r="I136" s="1" t="str">
        <f>_xlfn.XLOOKUP(DATASET1!H:H,DATASET2!A:A,DATASET2!B:B)</f>
        <v>Hailey Windhoek</v>
      </c>
      <c r="J136" s="6">
        <f>WEEKNUM(Table1[[#This Row],[Date]],1)</f>
        <v>42</v>
      </c>
      <c r="K136">
        <f>YEAR(Table1[[#This Row],[Date]])</f>
        <v>2024</v>
      </c>
      <c r="L136" t="str">
        <f t="shared" si="2"/>
        <v>October</v>
      </c>
    </row>
    <row r="137" spans="1:12" x14ac:dyDescent="0.2">
      <c r="A137" s="1" t="s">
        <v>241</v>
      </c>
      <c r="B137" s="4">
        <v>45678</v>
      </c>
      <c r="C137" s="1" t="s">
        <v>55</v>
      </c>
      <c r="D137" s="1" t="s">
        <v>14</v>
      </c>
      <c r="E137" s="6">
        <v>2</v>
      </c>
      <c r="F137" s="8">
        <v>384.7</v>
      </c>
      <c r="G137" s="8">
        <v>769.4</v>
      </c>
      <c r="H137" s="1" t="s">
        <v>23</v>
      </c>
      <c r="I137" s="1" t="str">
        <f>_xlfn.XLOOKUP(DATASET1!H:H,DATASET2!A:A,DATASET2!B:B)</f>
        <v>Shane McMahon</v>
      </c>
      <c r="J137" s="6">
        <f>WEEKNUM(Table1[[#This Row],[Date]],1)</f>
        <v>4</v>
      </c>
      <c r="K137">
        <f>YEAR(Table1[[#This Row],[Date]])</f>
        <v>2025</v>
      </c>
      <c r="L137" t="str">
        <f t="shared" si="2"/>
        <v>January</v>
      </c>
    </row>
    <row r="138" spans="1:12" x14ac:dyDescent="0.2">
      <c r="A138" s="1" t="s">
        <v>242</v>
      </c>
      <c r="B138" s="4">
        <v>45610</v>
      </c>
      <c r="C138" s="1" t="s">
        <v>80</v>
      </c>
      <c r="D138" s="1" t="s">
        <v>18</v>
      </c>
      <c r="E138" s="6">
        <v>8</v>
      </c>
      <c r="F138" s="8">
        <v>1617.61</v>
      </c>
      <c r="G138" s="8">
        <v>12940.88</v>
      </c>
      <c r="H138" s="1" t="s">
        <v>42</v>
      </c>
      <c r="I138" s="1" t="str">
        <f>_xlfn.XLOOKUP(DATASET1!H:H,DATASET2!A:A,DATASET2!B:B)</f>
        <v>Michealla Simpson</v>
      </c>
      <c r="J138" s="6">
        <f>WEEKNUM(Table1[[#This Row],[Date]],1)</f>
        <v>46</v>
      </c>
      <c r="K138">
        <f>YEAR(Table1[[#This Row],[Date]])</f>
        <v>2024</v>
      </c>
      <c r="L138" t="str">
        <f t="shared" si="2"/>
        <v>November</v>
      </c>
    </row>
    <row r="139" spans="1:12" x14ac:dyDescent="0.2">
      <c r="A139" s="1" t="s">
        <v>243</v>
      </c>
      <c r="B139" s="4">
        <v>45428</v>
      </c>
      <c r="C139" s="1" t="s">
        <v>137</v>
      </c>
      <c r="D139" s="1" t="s">
        <v>112</v>
      </c>
      <c r="E139" s="6">
        <v>2</v>
      </c>
      <c r="F139" s="8">
        <v>131.28</v>
      </c>
      <c r="G139" s="8">
        <v>262.56</v>
      </c>
      <c r="H139" s="1" t="s">
        <v>19</v>
      </c>
      <c r="I139" s="1" t="str">
        <f>_xlfn.XLOOKUP(DATASET1!H:H,DATASET2!A:A,DATASET2!B:B)</f>
        <v>Sarah Durant</v>
      </c>
      <c r="J139" s="6">
        <f>WEEKNUM(Table1[[#This Row],[Date]],1)</f>
        <v>20</v>
      </c>
      <c r="K139">
        <f>YEAR(Table1[[#This Row],[Date]])</f>
        <v>2024</v>
      </c>
      <c r="L139" t="str">
        <f t="shared" si="2"/>
        <v>May</v>
      </c>
    </row>
    <row r="140" spans="1:12" x14ac:dyDescent="0.2">
      <c r="A140" s="1" t="s">
        <v>244</v>
      </c>
      <c r="B140" s="4">
        <v>45656</v>
      </c>
      <c r="C140" s="1" t="s">
        <v>245</v>
      </c>
      <c r="D140" s="1" t="s">
        <v>26</v>
      </c>
      <c r="E140" s="6">
        <v>3</v>
      </c>
      <c r="F140" s="8">
        <v>1788.37</v>
      </c>
      <c r="G140" s="8">
        <v>5365.11</v>
      </c>
      <c r="H140" s="1" t="s">
        <v>42</v>
      </c>
      <c r="I140" s="1" t="str">
        <f>_xlfn.XLOOKUP(DATASET1!H:H,DATASET2!A:A,DATASET2!B:B)</f>
        <v>Michealla Simpson</v>
      </c>
      <c r="J140" s="6">
        <f>WEEKNUM(Table1[[#This Row],[Date]],1)</f>
        <v>53</v>
      </c>
      <c r="K140">
        <f>YEAR(Table1[[#This Row],[Date]])</f>
        <v>2024</v>
      </c>
      <c r="L140" t="str">
        <f t="shared" si="2"/>
        <v>December</v>
      </c>
    </row>
    <row r="141" spans="1:12" x14ac:dyDescent="0.2">
      <c r="A141" s="1" t="s">
        <v>246</v>
      </c>
      <c r="B141" s="4">
        <v>45484</v>
      </c>
      <c r="C141" s="1" t="s">
        <v>98</v>
      </c>
      <c r="D141" s="1" t="s">
        <v>38</v>
      </c>
      <c r="E141" s="6">
        <v>8</v>
      </c>
      <c r="F141" s="8">
        <v>164.27</v>
      </c>
      <c r="G141" s="8">
        <v>1314.16</v>
      </c>
      <c r="H141" s="1" t="s">
        <v>19</v>
      </c>
      <c r="I141" s="1" t="str">
        <f>_xlfn.XLOOKUP(DATASET1!H:H,DATASET2!A:A,DATASET2!B:B)</f>
        <v>Sarah Durant</v>
      </c>
      <c r="J141" s="6">
        <f>WEEKNUM(Table1[[#This Row],[Date]],1)</f>
        <v>28</v>
      </c>
      <c r="K141">
        <f>YEAR(Table1[[#This Row],[Date]])</f>
        <v>2024</v>
      </c>
      <c r="L141" t="str">
        <f t="shared" si="2"/>
        <v>July</v>
      </c>
    </row>
    <row r="142" spans="1:12" x14ac:dyDescent="0.2">
      <c r="A142" s="1" t="s">
        <v>247</v>
      </c>
      <c r="B142" s="4">
        <v>45660</v>
      </c>
      <c r="C142" s="1" t="s">
        <v>182</v>
      </c>
      <c r="D142" s="1" t="s">
        <v>91</v>
      </c>
      <c r="E142" s="6">
        <v>3</v>
      </c>
      <c r="F142" s="8">
        <v>727.18</v>
      </c>
      <c r="G142" s="8">
        <v>2181.54</v>
      </c>
      <c r="H142" s="1" t="s">
        <v>42</v>
      </c>
      <c r="I142" s="1" t="str">
        <f>_xlfn.XLOOKUP(DATASET1!H:H,DATASET2!A:A,DATASET2!B:B)</f>
        <v>Michealla Simpson</v>
      </c>
      <c r="J142" s="6">
        <f>WEEKNUM(Table1[[#This Row],[Date]],1)</f>
        <v>1</v>
      </c>
      <c r="K142">
        <f>YEAR(Table1[[#This Row],[Date]])</f>
        <v>2025</v>
      </c>
      <c r="L142" t="str">
        <f t="shared" si="2"/>
        <v>January</v>
      </c>
    </row>
    <row r="143" spans="1:12" x14ac:dyDescent="0.2">
      <c r="A143" s="1" t="s">
        <v>248</v>
      </c>
      <c r="B143" s="4">
        <v>45664</v>
      </c>
      <c r="C143" s="1" t="s">
        <v>226</v>
      </c>
      <c r="D143" s="1" t="s">
        <v>26</v>
      </c>
      <c r="E143" s="6">
        <v>5</v>
      </c>
      <c r="F143" s="8">
        <v>1393.31</v>
      </c>
      <c r="G143" s="8">
        <v>6966.5499999999993</v>
      </c>
      <c r="H143" s="1" t="s">
        <v>48</v>
      </c>
      <c r="I143" s="1" t="str">
        <f>_xlfn.XLOOKUP(DATASET1!H:H,DATASET2!A:A,DATASET2!B:B)</f>
        <v>Alishia Stevens</v>
      </c>
      <c r="J143" s="6">
        <f>WEEKNUM(Table1[[#This Row],[Date]],1)</f>
        <v>2</v>
      </c>
      <c r="K143">
        <f>YEAR(Table1[[#This Row],[Date]])</f>
        <v>2025</v>
      </c>
      <c r="L143" t="str">
        <f t="shared" si="2"/>
        <v>January</v>
      </c>
    </row>
    <row r="144" spans="1:12" x14ac:dyDescent="0.2">
      <c r="A144" s="1" t="s">
        <v>249</v>
      </c>
      <c r="B144" s="4">
        <v>45583</v>
      </c>
      <c r="C144" s="1" t="s">
        <v>192</v>
      </c>
      <c r="D144" s="1" t="s">
        <v>38</v>
      </c>
      <c r="E144" s="6">
        <v>3</v>
      </c>
      <c r="F144" s="8">
        <v>190.88</v>
      </c>
      <c r="G144" s="8">
        <v>572.64</v>
      </c>
      <c r="H144" s="1" t="s">
        <v>35</v>
      </c>
      <c r="I144" s="1" t="str">
        <f>_xlfn.XLOOKUP(DATASET1!H:H,DATASET2!A:A,DATASET2!B:B)</f>
        <v>Gary Mitchell</v>
      </c>
      <c r="J144" s="6">
        <f>WEEKNUM(Table1[[#This Row],[Date]],1)</f>
        <v>42</v>
      </c>
      <c r="K144">
        <f>YEAR(Table1[[#This Row],[Date]])</f>
        <v>2024</v>
      </c>
      <c r="L144" t="str">
        <f t="shared" si="2"/>
        <v>October</v>
      </c>
    </row>
    <row r="145" spans="1:12" x14ac:dyDescent="0.2">
      <c r="A145" s="1" t="s">
        <v>250</v>
      </c>
      <c r="B145" s="4">
        <v>45320</v>
      </c>
      <c r="C145" s="1" t="s">
        <v>125</v>
      </c>
      <c r="D145" s="1" t="s">
        <v>29</v>
      </c>
      <c r="E145" s="6">
        <v>3</v>
      </c>
      <c r="F145" s="8">
        <v>430.63</v>
      </c>
      <c r="G145" s="8">
        <v>1291.8900000000001</v>
      </c>
      <c r="H145" s="1" t="s">
        <v>15</v>
      </c>
      <c r="I145" s="1" t="str">
        <f>_xlfn.XLOOKUP(DATASET1!H:H,DATASET2!A:A,DATASET2!B:B)</f>
        <v>Brett Hart</v>
      </c>
      <c r="J145" s="6">
        <f>WEEKNUM(Table1[[#This Row],[Date]],1)</f>
        <v>5</v>
      </c>
      <c r="K145">
        <f>YEAR(Table1[[#This Row],[Date]])</f>
        <v>2024</v>
      </c>
      <c r="L145" t="str">
        <f t="shared" si="2"/>
        <v>January</v>
      </c>
    </row>
    <row r="146" spans="1:12" x14ac:dyDescent="0.2">
      <c r="A146" s="1" t="s">
        <v>251</v>
      </c>
      <c r="B146" s="4">
        <v>45331</v>
      </c>
      <c r="C146" s="1" t="s">
        <v>143</v>
      </c>
      <c r="D146" s="1" t="s">
        <v>26</v>
      </c>
      <c r="E146" s="6">
        <v>9</v>
      </c>
      <c r="F146" s="8">
        <v>294.17</v>
      </c>
      <c r="G146" s="8">
        <v>2647.53</v>
      </c>
      <c r="H146" s="1" t="s">
        <v>39</v>
      </c>
      <c r="I146" s="1" t="str">
        <f>_xlfn.XLOOKUP(DATASET1!H:H,DATASET2!A:A,DATASET2!B:B)</f>
        <v>Hailey Windhoek</v>
      </c>
      <c r="J146" s="6">
        <f>WEEKNUM(Table1[[#This Row],[Date]],1)</f>
        <v>6</v>
      </c>
      <c r="K146">
        <f>YEAR(Table1[[#This Row],[Date]])</f>
        <v>2024</v>
      </c>
      <c r="L146" t="str">
        <f t="shared" si="2"/>
        <v>February</v>
      </c>
    </row>
    <row r="147" spans="1:12" x14ac:dyDescent="0.2">
      <c r="A147" s="1" t="s">
        <v>252</v>
      </c>
      <c r="B147" s="4">
        <v>45396</v>
      </c>
      <c r="C147" s="1" t="s">
        <v>199</v>
      </c>
      <c r="D147" s="1" t="s">
        <v>26</v>
      </c>
      <c r="E147" s="6">
        <v>3</v>
      </c>
      <c r="F147" s="8">
        <v>1312.14</v>
      </c>
      <c r="G147" s="8">
        <v>3936.42</v>
      </c>
      <c r="H147" s="1" t="s">
        <v>11</v>
      </c>
      <c r="I147" s="1" t="str">
        <f>_xlfn.XLOOKUP(DATASET1!H:H,DATASET2!A:A,DATASET2!B:B)</f>
        <v>Jeff Francis</v>
      </c>
      <c r="J147" s="6">
        <f>WEEKNUM(Table1[[#This Row],[Date]],1)</f>
        <v>16</v>
      </c>
      <c r="K147">
        <f>YEAR(Table1[[#This Row],[Date]])</f>
        <v>2024</v>
      </c>
      <c r="L147" t="str">
        <f t="shared" si="2"/>
        <v>April</v>
      </c>
    </row>
    <row r="148" spans="1:12" x14ac:dyDescent="0.2">
      <c r="A148" s="1" t="s">
        <v>253</v>
      </c>
      <c r="B148" s="4">
        <v>45420</v>
      </c>
      <c r="C148" s="1" t="s">
        <v>116</v>
      </c>
      <c r="D148" s="1" t="s">
        <v>26</v>
      </c>
      <c r="E148" s="6">
        <v>5</v>
      </c>
      <c r="F148" s="8">
        <v>565.53</v>
      </c>
      <c r="G148" s="8">
        <v>2827.65</v>
      </c>
      <c r="H148" s="1" t="s">
        <v>30</v>
      </c>
      <c r="I148" s="1" t="str">
        <f>_xlfn.XLOOKUP(DATASET1!H:H,DATASET2!A:A,DATASET2!B:B)</f>
        <v>Arnold Swanson</v>
      </c>
      <c r="J148" s="6">
        <f>WEEKNUM(Table1[[#This Row],[Date]],1)</f>
        <v>19</v>
      </c>
      <c r="K148">
        <f>YEAR(Table1[[#This Row],[Date]])</f>
        <v>2024</v>
      </c>
      <c r="L148" t="str">
        <f t="shared" si="2"/>
        <v>May</v>
      </c>
    </row>
    <row r="149" spans="1:12" x14ac:dyDescent="0.2">
      <c r="A149" s="1" t="s">
        <v>254</v>
      </c>
      <c r="B149" s="4">
        <v>45488</v>
      </c>
      <c r="C149" s="1" t="s">
        <v>255</v>
      </c>
      <c r="D149" s="1" t="s">
        <v>18</v>
      </c>
      <c r="E149" s="6">
        <v>9</v>
      </c>
      <c r="F149" s="8">
        <v>1327.65</v>
      </c>
      <c r="G149" s="8">
        <v>11948.85</v>
      </c>
      <c r="H149" s="1" t="s">
        <v>50</v>
      </c>
      <c r="I149" s="1" t="str">
        <f>_xlfn.XLOOKUP(DATASET1!H:H,DATASET2!A:A,DATASET2!B:B)</f>
        <v>Tye Thompson</v>
      </c>
      <c r="J149" s="6">
        <f>WEEKNUM(Table1[[#This Row],[Date]],1)</f>
        <v>29</v>
      </c>
      <c r="K149">
        <f>YEAR(Table1[[#This Row],[Date]])</f>
        <v>2024</v>
      </c>
      <c r="L149" t="str">
        <f t="shared" si="2"/>
        <v>July</v>
      </c>
    </row>
    <row r="150" spans="1:12" x14ac:dyDescent="0.2">
      <c r="A150" s="1" t="s">
        <v>256</v>
      </c>
      <c r="B150" s="4">
        <v>45665</v>
      </c>
      <c r="C150" s="1" t="s">
        <v>137</v>
      </c>
      <c r="D150" s="1" t="s">
        <v>29</v>
      </c>
      <c r="E150" s="6">
        <v>5</v>
      </c>
      <c r="F150" s="8">
        <v>1634.04</v>
      </c>
      <c r="G150" s="8">
        <v>8170.2</v>
      </c>
      <c r="H150" s="1" t="s">
        <v>66</v>
      </c>
      <c r="I150" s="1" t="str">
        <f>_xlfn.XLOOKUP(DATASET1!H:H,DATASET2!A:A,DATASET2!B:B)</f>
        <v>Shaquille Payton</v>
      </c>
      <c r="J150" s="6">
        <f>WEEKNUM(Table1[[#This Row],[Date]],1)</f>
        <v>2</v>
      </c>
      <c r="K150">
        <f>YEAR(Table1[[#This Row],[Date]])</f>
        <v>2025</v>
      </c>
      <c r="L150" t="str">
        <f t="shared" si="2"/>
        <v>January</v>
      </c>
    </row>
    <row r="151" spans="1:12" x14ac:dyDescent="0.2">
      <c r="A151" s="1" t="s">
        <v>257</v>
      </c>
      <c r="B151" s="4">
        <v>45397</v>
      </c>
      <c r="C151" s="1" t="s">
        <v>258</v>
      </c>
      <c r="D151" s="1" t="s">
        <v>18</v>
      </c>
      <c r="E151" s="6">
        <v>4</v>
      </c>
      <c r="F151" s="8">
        <v>698.12</v>
      </c>
      <c r="G151" s="8">
        <v>2792.48</v>
      </c>
      <c r="H151" s="1" t="s">
        <v>11</v>
      </c>
      <c r="I151" s="1" t="str">
        <f>_xlfn.XLOOKUP(DATASET1!H:H,DATASET2!A:A,DATASET2!B:B)</f>
        <v>Jeff Francis</v>
      </c>
      <c r="J151" s="6">
        <f>WEEKNUM(Table1[[#This Row],[Date]],1)</f>
        <v>16</v>
      </c>
      <c r="K151">
        <f>YEAR(Table1[[#This Row],[Date]])</f>
        <v>2024</v>
      </c>
      <c r="L151" t="str">
        <f t="shared" si="2"/>
        <v>April</v>
      </c>
    </row>
    <row r="152" spans="1:12" x14ac:dyDescent="0.2">
      <c r="A152" s="1" t="s">
        <v>259</v>
      </c>
      <c r="B152" s="4">
        <v>45684</v>
      </c>
      <c r="C152" s="1" t="s">
        <v>160</v>
      </c>
      <c r="D152" s="1" t="s">
        <v>29</v>
      </c>
      <c r="E152" s="6">
        <v>8</v>
      </c>
      <c r="F152" s="8">
        <v>58.22</v>
      </c>
      <c r="G152" s="8">
        <v>465.76</v>
      </c>
      <c r="H152" s="1" t="s">
        <v>48</v>
      </c>
      <c r="I152" s="1" t="str">
        <f>_xlfn.XLOOKUP(DATASET1!H:H,DATASET2!A:A,DATASET2!B:B)</f>
        <v>Alishia Stevens</v>
      </c>
      <c r="J152" s="6">
        <f>WEEKNUM(Table1[[#This Row],[Date]],1)</f>
        <v>5</v>
      </c>
      <c r="K152">
        <f>YEAR(Table1[[#This Row],[Date]])</f>
        <v>2025</v>
      </c>
      <c r="L152" t="str">
        <f t="shared" si="2"/>
        <v>January</v>
      </c>
    </row>
    <row r="153" spans="1:12" x14ac:dyDescent="0.2">
      <c r="A153" s="1" t="s">
        <v>260</v>
      </c>
      <c r="B153" s="4">
        <v>45659</v>
      </c>
      <c r="C153" s="1" t="s">
        <v>94</v>
      </c>
      <c r="D153" s="1" t="s">
        <v>26</v>
      </c>
      <c r="E153" s="6">
        <v>1</v>
      </c>
      <c r="F153" s="8">
        <v>67.81</v>
      </c>
      <c r="G153" s="8">
        <v>67.81</v>
      </c>
      <c r="H153" s="1" t="s">
        <v>53</v>
      </c>
      <c r="I153" s="1" t="str">
        <f>_xlfn.XLOOKUP(DATASET1!H:H,DATASET2!A:A,DATASET2!B:B)</f>
        <v>Dave Curry</v>
      </c>
      <c r="J153" s="6">
        <f>WEEKNUM(Table1[[#This Row],[Date]],1)</f>
        <v>1</v>
      </c>
      <c r="K153">
        <f>YEAR(Table1[[#This Row],[Date]])</f>
        <v>2025</v>
      </c>
      <c r="L153" t="str">
        <f t="shared" si="2"/>
        <v>January</v>
      </c>
    </row>
    <row r="154" spans="1:12" x14ac:dyDescent="0.2">
      <c r="A154" s="1" t="s">
        <v>261</v>
      </c>
      <c r="B154" s="4">
        <v>45626</v>
      </c>
      <c r="C154" s="1" t="s">
        <v>65</v>
      </c>
      <c r="D154" s="1" t="s">
        <v>14</v>
      </c>
      <c r="E154" s="6">
        <v>3</v>
      </c>
      <c r="F154" s="8">
        <v>1354.87</v>
      </c>
      <c r="G154" s="8">
        <v>4064.61</v>
      </c>
      <c r="H154" s="1" t="s">
        <v>19</v>
      </c>
      <c r="I154" s="1" t="str">
        <f>_xlfn.XLOOKUP(DATASET1!H:H,DATASET2!A:A,DATASET2!B:B)</f>
        <v>Sarah Durant</v>
      </c>
      <c r="J154" s="6">
        <f>WEEKNUM(Table1[[#This Row],[Date]],1)</f>
        <v>48</v>
      </c>
      <c r="K154">
        <f>YEAR(Table1[[#This Row],[Date]])</f>
        <v>2024</v>
      </c>
      <c r="L154" t="str">
        <f t="shared" si="2"/>
        <v>November</v>
      </c>
    </row>
    <row r="155" spans="1:12" x14ac:dyDescent="0.2">
      <c r="A155" s="1" t="s">
        <v>262</v>
      </c>
      <c r="B155" s="4">
        <v>45595</v>
      </c>
      <c r="C155" s="1" t="s">
        <v>263</v>
      </c>
      <c r="D155" s="1" t="s">
        <v>14</v>
      </c>
      <c r="E155" s="6">
        <v>8</v>
      </c>
      <c r="F155" s="8">
        <v>530.86</v>
      </c>
      <c r="G155" s="8">
        <v>4246.88</v>
      </c>
      <c r="H155" s="1" t="s">
        <v>30</v>
      </c>
      <c r="I155" s="1" t="str">
        <f>_xlfn.XLOOKUP(DATASET1!H:H,DATASET2!A:A,DATASET2!B:B)</f>
        <v>Arnold Swanson</v>
      </c>
      <c r="J155" s="6">
        <f>WEEKNUM(Table1[[#This Row],[Date]],1)</f>
        <v>44</v>
      </c>
      <c r="K155">
        <f>YEAR(Table1[[#This Row],[Date]])</f>
        <v>2024</v>
      </c>
      <c r="L155" t="str">
        <f t="shared" si="2"/>
        <v>October</v>
      </c>
    </row>
    <row r="156" spans="1:12" x14ac:dyDescent="0.2">
      <c r="A156" s="1" t="s">
        <v>264</v>
      </c>
      <c r="B156" s="4">
        <v>45305</v>
      </c>
      <c r="C156" s="1" t="s">
        <v>230</v>
      </c>
      <c r="D156" s="1" t="s">
        <v>10</v>
      </c>
      <c r="E156" s="6">
        <v>4</v>
      </c>
      <c r="F156" s="8">
        <v>879.3</v>
      </c>
      <c r="G156" s="8">
        <v>3517.2</v>
      </c>
      <c r="H156" s="1" t="s">
        <v>11</v>
      </c>
      <c r="I156" s="1" t="str">
        <f>_xlfn.XLOOKUP(DATASET1!H:H,DATASET2!A:A,DATASET2!B:B)</f>
        <v>Jeff Francis</v>
      </c>
      <c r="J156" s="6">
        <f>WEEKNUM(Table1[[#This Row],[Date]],1)</f>
        <v>3</v>
      </c>
      <c r="K156">
        <f>YEAR(Table1[[#This Row],[Date]])</f>
        <v>2024</v>
      </c>
      <c r="L156" t="str">
        <f t="shared" si="2"/>
        <v>January</v>
      </c>
    </row>
    <row r="157" spans="1:12" x14ac:dyDescent="0.2">
      <c r="A157" s="1" t="s">
        <v>265</v>
      </c>
      <c r="B157" s="4">
        <v>45420</v>
      </c>
      <c r="C157" s="1" t="s">
        <v>199</v>
      </c>
      <c r="D157" s="1" t="s">
        <v>10</v>
      </c>
      <c r="E157" s="6">
        <v>4</v>
      </c>
      <c r="F157" s="8">
        <v>1610.21</v>
      </c>
      <c r="G157" s="8">
        <v>6440.84</v>
      </c>
      <c r="H157" s="1" t="s">
        <v>42</v>
      </c>
      <c r="I157" s="1" t="str">
        <f>_xlfn.XLOOKUP(DATASET1!H:H,DATASET2!A:A,DATASET2!B:B)</f>
        <v>Michealla Simpson</v>
      </c>
      <c r="J157" s="6">
        <f>WEEKNUM(Table1[[#This Row],[Date]],1)</f>
        <v>19</v>
      </c>
      <c r="K157">
        <f>YEAR(Table1[[#This Row],[Date]])</f>
        <v>2024</v>
      </c>
      <c r="L157" t="str">
        <f t="shared" si="2"/>
        <v>May</v>
      </c>
    </row>
    <row r="158" spans="1:12" x14ac:dyDescent="0.2">
      <c r="A158" s="1" t="s">
        <v>266</v>
      </c>
      <c r="B158" s="4">
        <v>45547</v>
      </c>
      <c r="C158" s="1" t="s">
        <v>267</v>
      </c>
      <c r="D158" s="1" t="s">
        <v>18</v>
      </c>
      <c r="E158" s="6">
        <v>2</v>
      </c>
      <c r="F158" s="8">
        <v>1893.11</v>
      </c>
      <c r="G158" s="8">
        <v>3786.22</v>
      </c>
      <c r="H158" s="1" t="s">
        <v>30</v>
      </c>
      <c r="I158" s="1" t="str">
        <f>_xlfn.XLOOKUP(DATASET1!H:H,DATASET2!A:A,DATASET2!B:B)</f>
        <v>Arnold Swanson</v>
      </c>
      <c r="J158" s="6">
        <f>WEEKNUM(Table1[[#This Row],[Date]],1)</f>
        <v>37</v>
      </c>
      <c r="K158">
        <f>YEAR(Table1[[#This Row],[Date]])</f>
        <v>2024</v>
      </c>
      <c r="L158" t="str">
        <f t="shared" si="2"/>
        <v>September</v>
      </c>
    </row>
    <row r="159" spans="1:12" x14ac:dyDescent="0.2">
      <c r="A159" s="1" t="s">
        <v>268</v>
      </c>
      <c r="B159" s="4">
        <v>45367</v>
      </c>
      <c r="C159" s="1" t="s">
        <v>57</v>
      </c>
      <c r="D159" s="1" t="s">
        <v>22</v>
      </c>
      <c r="E159" s="6">
        <v>1</v>
      </c>
      <c r="F159" s="8">
        <v>75.89</v>
      </c>
      <c r="G159" s="8">
        <v>75.89</v>
      </c>
      <c r="H159" s="1" t="s">
        <v>11</v>
      </c>
      <c r="I159" s="1" t="str">
        <f>_xlfn.XLOOKUP(DATASET1!H:H,DATASET2!A:A,DATASET2!B:B)</f>
        <v>Jeff Francis</v>
      </c>
      <c r="J159" s="6">
        <f>WEEKNUM(Table1[[#This Row],[Date]],1)</f>
        <v>11</v>
      </c>
      <c r="K159">
        <f>YEAR(Table1[[#This Row],[Date]])</f>
        <v>2024</v>
      </c>
      <c r="L159" t="str">
        <f t="shared" si="2"/>
        <v>March</v>
      </c>
    </row>
    <row r="160" spans="1:12" x14ac:dyDescent="0.2">
      <c r="A160" s="1" t="s">
        <v>269</v>
      </c>
      <c r="B160" s="4">
        <v>45665</v>
      </c>
      <c r="C160" s="1" t="s">
        <v>121</v>
      </c>
      <c r="D160" s="1" t="s">
        <v>38</v>
      </c>
      <c r="E160" s="6">
        <v>6</v>
      </c>
      <c r="F160" s="8">
        <v>1947.8</v>
      </c>
      <c r="G160" s="8">
        <v>11686.8</v>
      </c>
      <c r="H160" s="1" t="s">
        <v>53</v>
      </c>
      <c r="I160" s="1" t="str">
        <f>_xlfn.XLOOKUP(DATASET1!H:H,DATASET2!A:A,DATASET2!B:B)</f>
        <v>Dave Curry</v>
      </c>
      <c r="J160" s="6">
        <f>WEEKNUM(Table1[[#This Row],[Date]],1)</f>
        <v>2</v>
      </c>
      <c r="K160">
        <f>YEAR(Table1[[#This Row],[Date]])</f>
        <v>2025</v>
      </c>
      <c r="L160" t="str">
        <f t="shared" si="2"/>
        <v>January</v>
      </c>
    </row>
    <row r="161" spans="1:12" x14ac:dyDescent="0.2">
      <c r="A161" s="1" t="s">
        <v>270</v>
      </c>
      <c r="B161" s="4">
        <v>45603</v>
      </c>
      <c r="C161" s="1" t="s">
        <v>59</v>
      </c>
      <c r="D161" s="1" t="s">
        <v>29</v>
      </c>
      <c r="E161" s="6">
        <v>9</v>
      </c>
      <c r="F161" s="8">
        <v>651.88</v>
      </c>
      <c r="G161" s="8">
        <v>5866.92</v>
      </c>
      <c r="H161" s="1" t="s">
        <v>39</v>
      </c>
      <c r="I161" s="1" t="str">
        <f>_xlfn.XLOOKUP(DATASET1!H:H,DATASET2!A:A,DATASET2!B:B)</f>
        <v>Hailey Windhoek</v>
      </c>
      <c r="J161" s="6">
        <f>WEEKNUM(Table1[[#This Row],[Date]],1)</f>
        <v>45</v>
      </c>
      <c r="K161">
        <f>YEAR(Table1[[#This Row],[Date]])</f>
        <v>2024</v>
      </c>
      <c r="L161" t="str">
        <f t="shared" si="2"/>
        <v>November</v>
      </c>
    </row>
    <row r="162" spans="1:12" x14ac:dyDescent="0.2">
      <c r="A162" s="1" t="s">
        <v>271</v>
      </c>
      <c r="B162" s="4">
        <v>45489</v>
      </c>
      <c r="C162" s="1" t="s">
        <v>272</v>
      </c>
      <c r="D162" s="1" t="s">
        <v>29</v>
      </c>
      <c r="E162" s="6">
        <v>2</v>
      </c>
      <c r="F162" s="8">
        <v>492.06</v>
      </c>
      <c r="G162" s="8">
        <v>984.12</v>
      </c>
      <c r="H162" s="1" t="s">
        <v>15</v>
      </c>
      <c r="I162" s="1" t="str">
        <f>_xlfn.XLOOKUP(DATASET1!H:H,DATASET2!A:A,DATASET2!B:B)</f>
        <v>Brett Hart</v>
      </c>
      <c r="J162" s="6">
        <f>WEEKNUM(Table1[[#This Row],[Date]],1)</f>
        <v>29</v>
      </c>
      <c r="K162">
        <f>YEAR(Table1[[#This Row],[Date]])</f>
        <v>2024</v>
      </c>
      <c r="L162" t="str">
        <f t="shared" si="2"/>
        <v>July</v>
      </c>
    </row>
    <row r="163" spans="1:12" x14ac:dyDescent="0.2">
      <c r="A163" s="1" t="s">
        <v>273</v>
      </c>
      <c r="B163" s="4">
        <v>45415</v>
      </c>
      <c r="C163" s="1" t="s">
        <v>69</v>
      </c>
      <c r="D163" s="1" t="s">
        <v>14</v>
      </c>
      <c r="E163" s="6">
        <v>7</v>
      </c>
      <c r="F163" s="8">
        <v>1981.24</v>
      </c>
      <c r="G163" s="8">
        <v>13868.68</v>
      </c>
      <c r="H163" s="1" t="s">
        <v>42</v>
      </c>
      <c r="I163" s="1" t="str">
        <f>_xlfn.XLOOKUP(DATASET1!H:H,DATASET2!A:A,DATASET2!B:B)</f>
        <v>Michealla Simpson</v>
      </c>
      <c r="J163" s="6">
        <f>WEEKNUM(Table1[[#This Row],[Date]],1)</f>
        <v>18</v>
      </c>
      <c r="K163">
        <f>YEAR(Table1[[#This Row],[Date]])</f>
        <v>2024</v>
      </c>
      <c r="L163" t="str">
        <f t="shared" si="2"/>
        <v>May</v>
      </c>
    </row>
    <row r="164" spans="1:12" x14ac:dyDescent="0.2">
      <c r="A164" s="1" t="s">
        <v>274</v>
      </c>
      <c r="B164" s="4">
        <v>45647</v>
      </c>
      <c r="C164" s="1" t="s">
        <v>143</v>
      </c>
      <c r="D164" s="1" t="s">
        <v>112</v>
      </c>
      <c r="E164" s="6">
        <v>4</v>
      </c>
      <c r="F164" s="8">
        <v>286.89999999999998</v>
      </c>
      <c r="G164" s="8">
        <v>1147.5999999999999</v>
      </c>
      <c r="H164" s="1" t="s">
        <v>66</v>
      </c>
      <c r="I164" s="1" t="str">
        <f>_xlfn.XLOOKUP(DATASET1!H:H,DATASET2!A:A,DATASET2!B:B)</f>
        <v>Shaquille Payton</v>
      </c>
      <c r="J164" s="6">
        <f>WEEKNUM(Table1[[#This Row],[Date]],1)</f>
        <v>51</v>
      </c>
      <c r="K164">
        <f>YEAR(Table1[[#This Row],[Date]])</f>
        <v>2024</v>
      </c>
      <c r="L164" t="str">
        <f t="shared" si="2"/>
        <v>December</v>
      </c>
    </row>
    <row r="165" spans="1:12" x14ac:dyDescent="0.2">
      <c r="A165" s="1" t="s">
        <v>275</v>
      </c>
      <c r="B165" s="4">
        <v>45473</v>
      </c>
      <c r="C165" s="1" t="s">
        <v>114</v>
      </c>
      <c r="D165" s="1" t="s">
        <v>112</v>
      </c>
      <c r="E165" s="6">
        <v>5</v>
      </c>
      <c r="F165" s="8">
        <v>299.88</v>
      </c>
      <c r="G165" s="8">
        <v>1499.4</v>
      </c>
      <c r="H165" s="1" t="s">
        <v>50</v>
      </c>
      <c r="I165" s="1" t="str">
        <f>_xlfn.XLOOKUP(DATASET1!H:H,DATASET2!A:A,DATASET2!B:B)</f>
        <v>Tye Thompson</v>
      </c>
      <c r="J165" s="6">
        <f>WEEKNUM(Table1[[#This Row],[Date]],1)</f>
        <v>27</v>
      </c>
      <c r="K165">
        <f>YEAR(Table1[[#This Row],[Date]])</f>
        <v>2024</v>
      </c>
      <c r="L165" t="str">
        <f t="shared" si="2"/>
        <v>June</v>
      </c>
    </row>
    <row r="166" spans="1:12" x14ac:dyDescent="0.2">
      <c r="A166" s="1" t="s">
        <v>276</v>
      </c>
      <c r="B166" s="4">
        <v>45405</v>
      </c>
      <c r="C166" s="1" t="s">
        <v>71</v>
      </c>
      <c r="D166" s="1" t="s">
        <v>22</v>
      </c>
      <c r="E166" s="6">
        <v>1</v>
      </c>
      <c r="F166" s="8">
        <v>820.37</v>
      </c>
      <c r="G166" s="8">
        <v>820.37</v>
      </c>
      <c r="H166" s="1" t="s">
        <v>39</v>
      </c>
      <c r="I166" s="1" t="str">
        <f>_xlfn.XLOOKUP(DATASET1!H:H,DATASET2!A:A,DATASET2!B:B)</f>
        <v>Hailey Windhoek</v>
      </c>
      <c r="J166" s="6">
        <f>WEEKNUM(Table1[[#This Row],[Date]],1)</f>
        <v>17</v>
      </c>
      <c r="K166">
        <f>YEAR(Table1[[#This Row],[Date]])</f>
        <v>2024</v>
      </c>
      <c r="L166" t="str">
        <f t="shared" si="2"/>
        <v>April</v>
      </c>
    </row>
    <row r="167" spans="1:12" x14ac:dyDescent="0.2">
      <c r="A167" s="1" t="s">
        <v>277</v>
      </c>
      <c r="B167" s="4">
        <v>45562</v>
      </c>
      <c r="C167" s="1" t="s">
        <v>272</v>
      </c>
      <c r="D167" s="1" t="s">
        <v>112</v>
      </c>
      <c r="E167" s="6">
        <v>6</v>
      </c>
      <c r="F167" s="8">
        <v>1554.51</v>
      </c>
      <c r="G167" s="8">
        <v>9327.06</v>
      </c>
      <c r="H167" s="1" t="s">
        <v>66</v>
      </c>
      <c r="I167" s="1" t="str">
        <f>_xlfn.XLOOKUP(DATASET1!H:H,DATASET2!A:A,DATASET2!B:B)</f>
        <v>Shaquille Payton</v>
      </c>
      <c r="J167" s="6">
        <f>WEEKNUM(Table1[[#This Row],[Date]],1)</f>
        <v>39</v>
      </c>
      <c r="K167">
        <f>YEAR(Table1[[#This Row],[Date]])</f>
        <v>2024</v>
      </c>
      <c r="L167" t="str">
        <f t="shared" si="2"/>
        <v>September</v>
      </c>
    </row>
    <row r="168" spans="1:12" x14ac:dyDescent="0.2">
      <c r="A168" s="1" t="s">
        <v>278</v>
      </c>
      <c r="B168" s="4">
        <v>45360</v>
      </c>
      <c r="C168" s="1" t="s">
        <v>65</v>
      </c>
      <c r="D168" s="1" t="s">
        <v>26</v>
      </c>
      <c r="E168" s="6">
        <v>8</v>
      </c>
      <c r="F168" s="8">
        <v>179.16</v>
      </c>
      <c r="G168" s="8">
        <v>1433.28</v>
      </c>
      <c r="H168" s="1" t="s">
        <v>35</v>
      </c>
      <c r="I168" s="1" t="str">
        <f>_xlfn.XLOOKUP(DATASET1!H:H,DATASET2!A:A,DATASET2!B:B)</f>
        <v>Gary Mitchell</v>
      </c>
      <c r="J168" s="6">
        <f>WEEKNUM(Table1[[#This Row],[Date]],1)</f>
        <v>10</v>
      </c>
      <c r="K168">
        <f>YEAR(Table1[[#This Row],[Date]])</f>
        <v>2024</v>
      </c>
      <c r="L168" t="str">
        <f t="shared" si="2"/>
        <v>March</v>
      </c>
    </row>
    <row r="169" spans="1:12" x14ac:dyDescent="0.2">
      <c r="A169" s="1" t="s">
        <v>279</v>
      </c>
      <c r="B169" s="4">
        <v>45332</v>
      </c>
      <c r="C169" s="1" t="s">
        <v>186</v>
      </c>
      <c r="D169" s="1" t="s">
        <v>29</v>
      </c>
      <c r="E169" s="6">
        <v>7</v>
      </c>
      <c r="F169" s="8">
        <v>1812.46</v>
      </c>
      <c r="G169" s="8">
        <v>12687.22</v>
      </c>
      <c r="H169" s="1" t="s">
        <v>39</v>
      </c>
      <c r="I169" s="1" t="str">
        <f>_xlfn.XLOOKUP(DATASET1!H:H,DATASET2!A:A,DATASET2!B:B)</f>
        <v>Hailey Windhoek</v>
      </c>
      <c r="J169" s="6">
        <f>WEEKNUM(Table1[[#This Row],[Date]],1)</f>
        <v>6</v>
      </c>
      <c r="K169">
        <f>YEAR(Table1[[#This Row],[Date]])</f>
        <v>2024</v>
      </c>
      <c r="L169" t="str">
        <f t="shared" si="2"/>
        <v>February</v>
      </c>
    </row>
    <row r="170" spans="1:12" x14ac:dyDescent="0.2">
      <c r="A170" s="1" t="s">
        <v>280</v>
      </c>
      <c r="B170" s="4">
        <v>45459</v>
      </c>
      <c r="C170" s="1" t="s">
        <v>125</v>
      </c>
      <c r="D170" s="1" t="s">
        <v>26</v>
      </c>
      <c r="E170" s="6">
        <v>8</v>
      </c>
      <c r="F170" s="8">
        <v>657.16</v>
      </c>
      <c r="G170" s="8">
        <v>5257.28</v>
      </c>
      <c r="H170" s="1" t="s">
        <v>19</v>
      </c>
      <c r="I170" s="1" t="str">
        <f>_xlfn.XLOOKUP(DATASET1!H:H,DATASET2!A:A,DATASET2!B:B)</f>
        <v>Sarah Durant</v>
      </c>
      <c r="J170" s="6">
        <f>WEEKNUM(Table1[[#This Row],[Date]],1)</f>
        <v>25</v>
      </c>
      <c r="K170">
        <f>YEAR(Table1[[#This Row],[Date]])</f>
        <v>2024</v>
      </c>
      <c r="L170" t="str">
        <f t="shared" si="2"/>
        <v>June</v>
      </c>
    </row>
    <row r="171" spans="1:12" x14ac:dyDescent="0.2">
      <c r="A171" s="1" t="s">
        <v>281</v>
      </c>
      <c r="B171" s="4">
        <v>45293</v>
      </c>
      <c r="C171" s="1" t="s">
        <v>164</v>
      </c>
      <c r="D171" s="1" t="s">
        <v>14</v>
      </c>
      <c r="E171" s="6">
        <v>1</v>
      </c>
      <c r="F171" s="8">
        <v>576.46</v>
      </c>
      <c r="G171" s="8">
        <v>576.46</v>
      </c>
      <c r="H171" s="1" t="s">
        <v>39</v>
      </c>
      <c r="I171" s="1" t="str">
        <f>_xlfn.XLOOKUP(DATASET1!H:H,DATASET2!A:A,DATASET2!B:B)</f>
        <v>Hailey Windhoek</v>
      </c>
      <c r="J171" s="6">
        <f>WEEKNUM(Table1[[#This Row],[Date]],1)</f>
        <v>1</v>
      </c>
      <c r="K171">
        <f>YEAR(Table1[[#This Row],[Date]])</f>
        <v>2024</v>
      </c>
      <c r="L171" t="str">
        <f t="shared" si="2"/>
        <v>January</v>
      </c>
    </row>
    <row r="172" spans="1:12" x14ac:dyDescent="0.2">
      <c r="A172" s="1" t="s">
        <v>282</v>
      </c>
      <c r="B172" s="4">
        <v>45533</v>
      </c>
      <c r="C172" s="1" t="s">
        <v>283</v>
      </c>
      <c r="D172" s="1" t="s">
        <v>112</v>
      </c>
      <c r="E172" s="6">
        <v>2</v>
      </c>
      <c r="F172" s="8">
        <v>54.3</v>
      </c>
      <c r="G172" s="8">
        <v>108.6</v>
      </c>
      <c r="H172" s="1" t="s">
        <v>15</v>
      </c>
      <c r="I172" s="1" t="str">
        <f>_xlfn.XLOOKUP(DATASET1!H:H,DATASET2!A:A,DATASET2!B:B)</f>
        <v>Brett Hart</v>
      </c>
      <c r="J172" s="6">
        <f>WEEKNUM(Table1[[#This Row],[Date]],1)</f>
        <v>35</v>
      </c>
      <c r="K172">
        <f>YEAR(Table1[[#This Row],[Date]])</f>
        <v>2024</v>
      </c>
      <c r="L172" t="str">
        <f t="shared" si="2"/>
        <v>August</v>
      </c>
    </row>
    <row r="173" spans="1:12" x14ac:dyDescent="0.2">
      <c r="A173" s="1" t="s">
        <v>284</v>
      </c>
      <c r="B173" s="4">
        <v>45309</v>
      </c>
      <c r="C173" s="1" t="s">
        <v>176</v>
      </c>
      <c r="D173" s="1" t="s">
        <v>38</v>
      </c>
      <c r="E173" s="6">
        <v>6</v>
      </c>
      <c r="F173" s="8">
        <v>1578.72</v>
      </c>
      <c r="G173" s="8">
        <v>9472.32</v>
      </c>
      <c r="H173" s="1" t="s">
        <v>66</v>
      </c>
      <c r="I173" s="1" t="str">
        <f>_xlfn.XLOOKUP(DATASET1!H:H,DATASET2!A:A,DATASET2!B:B)</f>
        <v>Shaquille Payton</v>
      </c>
      <c r="J173" s="6">
        <f>WEEKNUM(Table1[[#This Row],[Date]],1)</f>
        <v>3</v>
      </c>
      <c r="K173">
        <f>YEAR(Table1[[#This Row],[Date]])</f>
        <v>2024</v>
      </c>
      <c r="L173" t="str">
        <f t="shared" si="2"/>
        <v>January</v>
      </c>
    </row>
    <row r="174" spans="1:12" x14ac:dyDescent="0.2">
      <c r="A174" s="1" t="s">
        <v>285</v>
      </c>
      <c r="B174" s="4">
        <v>45625</v>
      </c>
      <c r="C174" s="1" t="s">
        <v>125</v>
      </c>
      <c r="D174" s="1" t="s">
        <v>18</v>
      </c>
      <c r="E174" s="6">
        <v>2</v>
      </c>
      <c r="F174" s="8">
        <v>622.26</v>
      </c>
      <c r="G174" s="8">
        <v>1244.52</v>
      </c>
      <c r="H174" s="1" t="s">
        <v>39</v>
      </c>
      <c r="I174" s="1" t="str">
        <f>_xlfn.XLOOKUP(DATASET1!H:H,DATASET2!A:A,DATASET2!B:B)</f>
        <v>Hailey Windhoek</v>
      </c>
      <c r="J174" s="6">
        <f>WEEKNUM(Table1[[#This Row],[Date]],1)</f>
        <v>48</v>
      </c>
      <c r="K174">
        <f>YEAR(Table1[[#This Row],[Date]])</f>
        <v>2024</v>
      </c>
      <c r="L174" t="str">
        <f t="shared" si="2"/>
        <v>November</v>
      </c>
    </row>
    <row r="175" spans="1:12" x14ac:dyDescent="0.2">
      <c r="A175" s="1" t="s">
        <v>286</v>
      </c>
      <c r="B175" s="4">
        <v>45638</v>
      </c>
      <c r="C175" s="1" t="s">
        <v>127</v>
      </c>
      <c r="D175" s="1" t="s">
        <v>91</v>
      </c>
      <c r="E175" s="6">
        <v>6</v>
      </c>
      <c r="F175" s="8">
        <v>1015.09</v>
      </c>
      <c r="G175" s="8">
        <v>6090.54</v>
      </c>
      <c r="H175" s="1" t="s">
        <v>23</v>
      </c>
      <c r="I175" s="1" t="str">
        <f>_xlfn.XLOOKUP(DATASET1!H:H,DATASET2!A:A,DATASET2!B:B)</f>
        <v>Shane McMahon</v>
      </c>
      <c r="J175" s="6">
        <f>WEEKNUM(Table1[[#This Row],[Date]],1)</f>
        <v>50</v>
      </c>
      <c r="K175">
        <f>YEAR(Table1[[#This Row],[Date]])</f>
        <v>2024</v>
      </c>
      <c r="L175" t="str">
        <f t="shared" si="2"/>
        <v>December</v>
      </c>
    </row>
    <row r="176" spans="1:12" x14ac:dyDescent="0.2">
      <c r="A176" s="1" t="s">
        <v>287</v>
      </c>
      <c r="B176" s="4">
        <v>45483</v>
      </c>
      <c r="C176" s="1" t="s">
        <v>71</v>
      </c>
      <c r="D176" s="1" t="s">
        <v>45</v>
      </c>
      <c r="E176" s="6">
        <v>6</v>
      </c>
      <c r="F176" s="8">
        <v>884.61</v>
      </c>
      <c r="G176" s="8">
        <v>5307.66</v>
      </c>
      <c r="H176" s="1" t="s">
        <v>53</v>
      </c>
      <c r="I176" s="1" t="str">
        <f>_xlfn.XLOOKUP(DATASET1!H:H,DATASET2!A:A,DATASET2!B:B)</f>
        <v>Dave Curry</v>
      </c>
      <c r="J176" s="6">
        <f>WEEKNUM(Table1[[#This Row],[Date]],1)</f>
        <v>28</v>
      </c>
      <c r="K176">
        <f>YEAR(Table1[[#This Row],[Date]])</f>
        <v>2024</v>
      </c>
      <c r="L176" t="str">
        <f t="shared" si="2"/>
        <v>July</v>
      </c>
    </row>
    <row r="177" spans="1:12" x14ac:dyDescent="0.2">
      <c r="A177" s="1" t="s">
        <v>288</v>
      </c>
      <c r="B177" s="4">
        <v>45347</v>
      </c>
      <c r="C177" s="1" t="s">
        <v>236</v>
      </c>
      <c r="D177" s="1" t="s">
        <v>26</v>
      </c>
      <c r="E177" s="6">
        <v>8</v>
      </c>
      <c r="F177" s="8">
        <v>416.44</v>
      </c>
      <c r="G177" s="8">
        <v>3331.52</v>
      </c>
      <c r="H177" s="1" t="s">
        <v>48</v>
      </c>
      <c r="I177" s="1" t="str">
        <f>_xlfn.XLOOKUP(DATASET1!H:H,DATASET2!A:A,DATASET2!B:B)</f>
        <v>Alishia Stevens</v>
      </c>
      <c r="J177" s="6">
        <f>WEEKNUM(Table1[[#This Row],[Date]],1)</f>
        <v>9</v>
      </c>
      <c r="K177">
        <f>YEAR(Table1[[#This Row],[Date]])</f>
        <v>2024</v>
      </c>
      <c r="L177" t="str">
        <f t="shared" si="2"/>
        <v>February</v>
      </c>
    </row>
    <row r="178" spans="1:12" x14ac:dyDescent="0.2">
      <c r="A178" s="1" t="s">
        <v>289</v>
      </c>
      <c r="B178" s="4">
        <v>45358</v>
      </c>
      <c r="C178" s="1" t="s">
        <v>52</v>
      </c>
      <c r="D178" s="1" t="s">
        <v>26</v>
      </c>
      <c r="E178" s="6">
        <v>5</v>
      </c>
      <c r="F178" s="8">
        <v>1045.4100000000001</v>
      </c>
      <c r="G178" s="8">
        <v>5227.05</v>
      </c>
      <c r="H178" s="1" t="s">
        <v>35</v>
      </c>
      <c r="I178" s="1" t="str">
        <f>_xlfn.XLOOKUP(DATASET1!H:H,DATASET2!A:A,DATASET2!B:B)</f>
        <v>Gary Mitchell</v>
      </c>
      <c r="J178" s="6">
        <f>WEEKNUM(Table1[[#This Row],[Date]],1)</f>
        <v>10</v>
      </c>
      <c r="K178">
        <f>YEAR(Table1[[#This Row],[Date]])</f>
        <v>2024</v>
      </c>
      <c r="L178" t="str">
        <f t="shared" si="2"/>
        <v>March</v>
      </c>
    </row>
    <row r="179" spans="1:12" x14ac:dyDescent="0.2">
      <c r="A179" s="1" t="s">
        <v>290</v>
      </c>
      <c r="B179" s="4">
        <v>45322</v>
      </c>
      <c r="C179" s="1" t="s">
        <v>76</v>
      </c>
      <c r="D179" s="1" t="s">
        <v>112</v>
      </c>
      <c r="E179" s="6">
        <v>5</v>
      </c>
      <c r="F179" s="8">
        <v>1068.3</v>
      </c>
      <c r="G179" s="8">
        <v>5341.5</v>
      </c>
      <c r="H179" s="1" t="s">
        <v>19</v>
      </c>
      <c r="I179" s="1" t="str">
        <f>_xlfn.XLOOKUP(DATASET1!H:H,DATASET2!A:A,DATASET2!B:B)</f>
        <v>Sarah Durant</v>
      </c>
      <c r="J179" s="6">
        <f>WEEKNUM(Table1[[#This Row],[Date]],1)</f>
        <v>5</v>
      </c>
      <c r="K179">
        <f>YEAR(Table1[[#This Row],[Date]])</f>
        <v>2024</v>
      </c>
      <c r="L179" t="str">
        <f t="shared" si="2"/>
        <v>January</v>
      </c>
    </row>
    <row r="180" spans="1:12" x14ac:dyDescent="0.2">
      <c r="A180" s="1" t="s">
        <v>291</v>
      </c>
      <c r="B180" s="4">
        <v>45563</v>
      </c>
      <c r="C180" s="1" t="s">
        <v>57</v>
      </c>
      <c r="D180" s="1" t="s">
        <v>91</v>
      </c>
      <c r="E180" s="6">
        <v>2</v>
      </c>
      <c r="F180" s="8">
        <v>722.74</v>
      </c>
      <c r="G180" s="8">
        <v>1445.48</v>
      </c>
      <c r="H180" s="1" t="s">
        <v>19</v>
      </c>
      <c r="I180" s="1" t="str">
        <f>_xlfn.XLOOKUP(DATASET1!H:H,DATASET2!A:A,DATASET2!B:B)</f>
        <v>Sarah Durant</v>
      </c>
      <c r="J180" s="6">
        <f>WEEKNUM(Table1[[#This Row],[Date]],1)</f>
        <v>39</v>
      </c>
      <c r="K180">
        <f>YEAR(Table1[[#This Row],[Date]])</f>
        <v>2024</v>
      </c>
      <c r="L180" t="str">
        <f t="shared" si="2"/>
        <v>September</v>
      </c>
    </row>
    <row r="181" spans="1:12" x14ac:dyDescent="0.2">
      <c r="A181" s="1" t="s">
        <v>292</v>
      </c>
      <c r="B181" s="4">
        <v>45561</v>
      </c>
      <c r="C181" s="1" t="s">
        <v>116</v>
      </c>
      <c r="D181" s="1" t="s">
        <v>91</v>
      </c>
      <c r="E181" s="6">
        <v>7</v>
      </c>
      <c r="F181" s="8">
        <v>1136.57</v>
      </c>
      <c r="G181" s="8">
        <v>7955.99</v>
      </c>
      <c r="H181" s="1" t="s">
        <v>23</v>
      </c>
      <c r="I181" s="1" t="str">
        <f>_xlfn.XLOOKUP(DATASET1!H:H,DATASET2!A:A,DATASET2!B:B)</f>
        <v>Shane McMahon</v>
      </c>
      <c r="J181" s="6">
        <f>WEEKNUM(Table1[[#This Row],[Date]],1)</f>
        <v>39</v>
      </c>
      <c r="K181">
        <f>YEAR(Table1[[#This Row],[Date]])</f>
        <v>2024</v>
      </c>
      <c r="L181" t="str">
        <f t="shared" si="2"/>
        <v>September</v>
      </c>
    </row>
    <row r="182" spans="1:12" x14ac:dyDescent="0.2">
      <c r="A182" s="1" t="s">
        <v>293</v>
      </c>
      <c r="B182" s="4">
        <v>45629</v>
      </c>
      <c r="C182" s="1" t="s">
        <v>82</v>
      </c>
      <c r="D182" s="1" t="s">
        <v>45</v>
      </c>
      <c r="E182" s="6">
        <v>4</v>
      </c>
      <c r="F182" s="8">
        <v>1614.34</v>
      </c>
      <c r="G182" s="8">
        <v>6457.36</v>
      </c>
      <c r="H182" s="1" t="s">
        <v>11</v>
      </c>
      <c r="I182" s="1" t="str">
        <f>_xlfn.XLOOKUP(DATASET1!H:H,DATASET2!A:A,DATASET2!B:B)</f>
        <v>Jeff Francis</v>
      </c>
      <c r="J182" s="6">
        <f>WEEKNUM(Table1[[#This Row],[Date]],1)</f>
        <v>49</v>
      </c>
      <c r="K182">
        <f>YEAR(Table1[[#This Row],[Date]])</f>
        <v>2024</v>
      </c>
      <c r="L182" t="str">
        <f t="shared" si="2"/>
        <v>December</v>
      </c>
    </row>
    <row r="183" spans="1:12" x14ac:dyDescent="0.2">
      <c r="A183" s="1" t="s">
        <v>294</v>
      </c>
      <c r="B183" s="4">
        <v>45387</v>
      </c>
      <c r="C183" s="1" t="s">
        <v>90</v>
      </c>
      <c r="D183" s="1" t="s">
        <v>91</v>
      </c>
      <c r="E183" s="6">
        <v>7</v>
      </c>
      <c r="F183" s="8">
        <v>1355.69</v>
      </c>
      <c r="G183" s="8">
        <v>9489.83</v>
      </c>
      <c r="H183" s="1" t="s">
        <v>42</v>
      </c>
      <c r="I183" s="1" t="str">
        <f>_xlfn.XLOOKUP(DATASET1!H:H,DATASET2!A:A,DATASET2!B:B)</f>
        <v>Michealla Simpson</v>
      </c>
      <c r="J183" s="6">
        <f>WEEKNUM(Table1[[#This Row],[Date]],1)</f>
        <v>14</v>
      </c>
      <c r="K183">
        <f>YEAR(Table1[[#This Row],[Date]])</f>
        <v>2024</v>
      </c>
      <c r="L183" t="str">
        <f t="shared" si="2"/>
        <v>April</v>
      </c>
    </row>
    <row r="184" spans="1:12" x14ac:dyDescent="0.2">
      <c r="A184" s="1" t="s">
        <v>295</v>
      </c>
      <c r="B184" s="4">
        <v>45341</v>
      </c>
      <c r="C184" s="1" t="s">
        <v>78</v>
      </c>
      <c r="D184" s="1" t="s">
        <v>91</v>
      </c>
      <c r="E184" s="6">
        <v>5</v>
      </c>
      <c r="F184" s="8">
        <v>1331.94</v>
      </c>
      <c r="G184" s="8">
        <v>6659.7000000000007</v>
      </c>
      <c r="H184" s="1" t="s">
        <v>23</v>
      </c>
      <c r="I184" s="1" t="str">
        <f>_xlfn.XLOOKUP(DATASET1!H:H,DATASET2!A:A,DATASET2!B:B)</f>
        <v>Shane McMahon</v>
      </c>
      <c r="J184" s="6">
        <f>WEEKNUM(Table1[[#This Row],[Date]],1)</f>
        <v>8</v>
      </c>
      <c r="K184">
        <f>YEAR(Table1[[#This Row],[Date]])</f>
        <v>2024</v>
      </c>
      <c r="L184" t="str">
        <f t="shared" si="2"/>
        <v>February</v>
      </c>
    </row>
    <row r="185" spans="1:12" x14ac:dyDescent="0.2">
      <c r="A185" s="1" t="s">
        <v>296</v>
      </c>
      <c r="B185" s="4">
        <v>45472</v>
      </c>
      <c r="C185" s="1" t="s">
        <v>166</v>
      </c>
      <c r="D185" s="1" t="s">
        <v>18</v>
      </c>
      <c r="E185" s="6">
        <v>9</v>
      </c>
      <c r="F185" s="8">
        <v>1264.68</v>
      </c>
      <c r="G185" s="8">
        <v>11382.12</v>
      </c>
      <c r="H185" s="1" t="s">
        <v>19</v>
      </c>
      <c r="I185" s="1" t="str">
        <f>_xlfn.XLOOKUP(DATASET1!H:H,DATASET2!A:A,DATASET2!B:B)</f>
        <v>Sarah Durant</v>
      </c>
      <c r="J185" s="6">
        <f>WEEKNUM(Table1[[#This Row],[Date]],1)</f>
        <v>26</v>
      </c>
      <c r="K185">
        <f>YEAR(Table1[[#This Row],[Date]])</f>
        <v>2024</v>
      </c>
      <c r="L185" t="str">
        <f t="shared" si="2"/>
        <v>June</v>
      </c>
    </row>
    <row r="186" spans="1:12" x14ac:dyDescent="0.2">
      <c r="A186" s="1" t="s">
        <v>297</v>
      </c>
      <c r="B186" s="4">
        <v>45623</v>
      </c>
      <c r="C186" s="1" t="s">
        <v>230</v>
      </c>
      <c r="D186" s="1" t="s">
        <v>14</v>
      </c>
      <c r="E186" s="6">
        <v>9</v>
      </c>
      <c r="F186" s="8">
        <v>1865.22</v>
      </c>
      <c r="G186" s="8">
        <v>16786.98</v>
      </c>
      <c r="H186" s="1" t="s">
        <v>39</v>
      </c>
      <c r="I186" s="1" t="str">
        <f>_xlfn.XLOOKUP(DATASET1!H:H,DATASET2!A:A,DATASET2!B:B)</f>
        <v>Hailey Windhoek</v>
      </c>
      <c r="J186" s="6">
        <f>WEEKNUM(Table1[[#This Row],[Date]],1)</f>
        <v>48</v>
      </c>
      <c r="K186">
        <f>YEAR(Table1[[#This Row],[Date]])</f>
        <v>2024</v>
      </c>
      <c r="L186" t="str">
        <f t="shared" si="2"/>
        <v>November</v>
      </c>
    </row>
    <row r="187" spans="1:12" x14ac:dyDescent="0.2">
      <c r="A187" s="1" t="s">
        <v>298</v>
      </c>
      <c r="B187" s="4">
        <v>45438</v>
      </c>
      <c r="C187" s="1" t="s">
        <v>55</v>
      </c>
      <c r="D187" s="1" t="s">
        <v>14</v>
      </c>
      <c r="E187" s="6">
        <v>1</v>
      </c>
      <c r="F187" s="8">
        <v>1062.94</v>
      </c>
      <c r="G187" s="8">
        <v>1062.94</v>
      </c>
      <c r="H187" s="1" t="s">
        <v>66</v>
      </c>
      <c r="I187" s="1" t="str">
        <f>_xlfn.XLOOKUP(DATASET1!H:H,DATASET2!A:A,DATASET2!B:B)</f>
        <v>Shaquille Payton</v>
      </c>
      <c r="J187" s="6">
        <f>WEEKNUM(Table1[[#This Row],[Date]],1)</f>
        <v>22</v>
      </c>
      <c r="K187">
        <f>YEAR(Table1[[#This Row],[Date]])</f>
        <v>2024</v>
      </c>
      <c r="L187" t="str">
        <f t="shared" si="2"/>
        <v>May</v>
      </c>
    </row>
    <row r="188" spans="1:12" x14ac:dyDescent="0.2">
      <c r="A188" s="1" t="s">
        <v>299</v>
      </c>
      <c r="B188" s="4">
        <v>45613</v>
      </c>
      <c r="C188" s="1" t="s">
        <v>192</v>
      </c>
      <c r="D188" s="1" t="s">
        <v>45</v>
      </c>
      <c r="E188" s="6">
        <v>9</v>
      </c>
      <c r="F188" s="8">
        <v>861.26</v>
      </c>
      <c r="G188" s="8">
        <v>7751.34</v>
      </c>
      <c r="H188" s="1" t="s">
        <v>19</v>
      </c>
      <c r="I188" s="1" t="str">
        <f>_xlfn.XLOOKUP(DATASET1!H:H,DATASET2!A:A,DATASET2!B:B)</f>
        <v>Sarah Durant</v>
      </c>
      <c r="J188" s="6">
        <f>WEEKNUM(Table1[[#This Row],[Date]],1)</f>
        <v>47</v>
      </c>
      <c r="K188">
        <f>YEAR(Table1[[#This Row],[Date]])</f>
        <v>2024</v>
      </c>
      <c r="L188" t="str">
        <f t="shared" si="2"/>
        <v>November</v>
      </c>
    </row>
    <row r="189" spans="1:12" x14ac:dyDescent="0.2">
      <c r="A189" s="1" t="s">
        <v>300</v>
      </c>
      <c r="B189" s="4">
        <v>45488</v>
      </c>
      <c r="C189" s="1" t="s">
        <v>65</v>
      </c>
      <c r="D189" s="1" t="s">
        <v>45</v>
      </c>
      <c r="E189" s="6">
        <v>6</v>
      </c>
      <c r="F189" s="8">
        <v>248.23</v>
      </c>
      <c r="G189" s="8">
        <v>1489.38</v>
      </c>
      <c r="H189" s="1" t="s">
        <v>53</v>
      </c>
      <c r="I189" s="1" t="str">
        <f>_xlfn.XLOOKUP(DATASET1!H:H,DATASET2!A:A,DATASET2!B:B)</f>
        <v>Dave Curry</v>
      </c>
      <c r="J189" s="6">
        <f>WEEKNUM(Table1[[#This Row],[Date]],1)</f>
        <v>29</v>
      </c>
      <c r="K189">
        <f>YEAR(Table1[[#This Row],[Date]])</f>
        <v>2024</v>
      </c>
      <c r="L189" t="str">
        <f t="shared" si="2"/>
        <v>July</v>
      </c>
    </row>
    <row r="190" spans="1:12" x14ac:dyDescent="0.2">
      <c r="A190" s="1" t="s">
        <v>301</v>
      </c>
      <c r="B190" s="4">
        <v>45359</v>
      </c>
      <c r="C190" s="1" t="s">
        <v>153</v>
      </c>
      <c r="D190" s="1" t="s">
        <v>112</v>
      </c>
      <c r="E190" s="6">
        <v>2</v>
      </c>
      <c r="F190" s="8">
        <v>266.22000000000003</v>
      </c>
      <c r="G190" s="8">
        <v>532.44000000000005</v>
      </c>
      <c r="H190" s="1" t="s">
        <v>11</v>
      </c>
      <c r="I190" s="1" t="str">
        <f>_xlfn.XLOOKUP(DATASET1!H:H,DATASET2!A:A,DATASET2!B:B)</f>
        <v>Jeff Francis</v>
      </c>
      <c r="J190" s="6">
        <f>WEEKNUM(Table1[[#This Row],[Date]],1)</f>
        <v>10</v>
      </c>
      <c r="K190">
        <f>YEAR(Table1[[#This Row],[Date]])</f>
        <v>2024</v>
      </c>
      <c r="L190" t="str">
        <f t="shared" si="2"/>
        <v>March</v>
      </c>
    </row>
    <row r="191" spans="1:12" x14ac:dyDescent="0.2">
      <c r="A191" s="1" t="s">
        <v>302</v>
      </c>
      <c r="B191" s="4">
        <v>45486</v>
      </c>
      <c r="C191" s="1" t="s">
        <v>303</v>
      </c>
      <c r="D191" s="1" t="s">
        <v>10</v>
      </c>
      <c r="E191" s="6">
        <v>2</v>
      </c>
      <c r="F191" s="8">
        <v>538.95000000000005</v>
      </c>
      <c r="G191" s="8">
        <v>1077.9000000000001</v>
      </c>
      <c r="H191" s="1" t="s">
        <v>66</v>
      </c>
      <c r="I191" s="1" t="str">
        <f>_xlfn.XLOOKUP(DATASET1!H:H,DATASET2!A:A,DATASET2!B:B)</f>
        <v>Shaquille Payton</v>
      </c>
      <c r="J191" s="6">
        <f>WEEKNUM(Table1[[#This Row],[Date]],1)</f>
        <v>28</v>
      </c>
      <c r="K191">
        <f>YEAR(Table1[[#This Row],[Date]])</f>
        <v>2024</v>
      </c>
      <c r="L191" t="str">
        <f t="shared" si="2"/>
        <v>July</v>
      </c>
    </row>
    <row r="192" spans="1:12" x14ac:dyDescent="0.2">
      <c r="A192" s="1" t="s">
        <v>304</v>
      </c>
      <c r="B192" s="4">
        <v>45559</v>
      </c>
      <c r="C192" s="1" t="s">
        <v>303</v>
      </c>
      <c r="D192" s="1" t="s">
        <v>14</v>
      </c>
      <c r="E192" s="6">
        <v>7</v>
      </c>
      <c r="F192" s="8">
        <v>1448.89</v>
      </c>
      <c r="G192" s="8">
        <v>10142.23</v>
      </c>
      <c r="H192" s="1" t="s">
        <v>30</v>
      </c>
      <c r="I192" s="1" t="str">
        <f>_xlfn.XLOOKUP(DATASET1!H:H,DATASET2!A:A,DATASET2!B:B)</f>
        <v>Arnold Swanson</v>
      </c>
      <c r="J192" s="6">
        <f>WEEKNUM(Table1[[#This Row],[Date]],1)</f>
        <v>39</v>
      </c>
      <c r="K192">
        <f>YEAR(Table1[[#This Row],[Date]])</f>
        <v>2024</v>
      </c>
      <c r="L192" t="str">
        <f t="shared" si="2"/>
        <v>September</v>
      </c>
    </row>
    <row r="193" spans="1:12" x14ac:dyDescent="0.2">
      <c r="A193" s="1" t="s">
        <v>305</v>
      </c>
      <c r="B193" s="4">
        <v>45338</v>
      </c>
      <c r="C193" s="1" t="s">
        <v>107</v>
      </c>
      <c r="D193" s="1" t="s">
        <v>29</v>
      </c>
      <c r="E193" s="6">
        <v>8</v>
      </c>
      <c r="F193" s="8">
        <v>1514.16</v>
      </c>
      <c r="G193" s="8">
        <v>12113.28</v>
      </c>
      <c r="H193" s="1" t="s">
        <v>19</v>
      </c>
      <c r="I193" s="1" t="str">
        <f>_xlfn.XLOOKUP(DATASET1!H:H,DATASET2!A:A,DATASET2!B:B)</f>
        <v>Sarah Durant</v>
      </c>
      <c r="J193" s="6">
        <f>WEEKNUM(Table1[[#This Row],[Date]],1)</f>
        <v>7</v>
      </c>
      <c r="K193">
        <f>YEAR(Table1[[#This Row],[Date]])</f>
        <v>2024</v>
      </c>
      <c r="L193" t="str">
        <f t="shared" si="2"/>
        <v>February</v>
      </c>
    </row>
    <row r="194" spans="1:12" x14ac:dyDescent="0.2">
      <c r="A194" s="1" t="s">
        <v>306</v>
      </c>
      <c r="B194" s="4">
        <v>45294</v>
      </c>
      <c r="C194" s="1" t="s">
        <v>199</v>
      </c>
      <c r="D194" s="1" t="s">
        <v>14</v>
      </c>
      <c r="E194" s="6">
        <v>3</v>
      </c>
      <c r="F194" s="8">
        <v>814.62</v>
      </c>
      <c r="G194" s="8">
        <v>2443.86</v>
      </c>
      <c r="H194" s="1" t="s">
        <v>53</v>
      </c>
      <c r="I194" s="1" t="str">
        <f>_xlfn.XLOOKUP(DATASET1!H:H,DATASET2!A:A,DATASET2!B:B)</f>
        <v>Dave Curry</v>
      </c>
      <c r="J194" s="6">
        <f>WEEKNUM(Table1[[#This Row],[Date]],1)</f>
        <v>1</v>
      </c>
      <c r="K194">
        <f>YEAR(Table1[[#This Row],[Date]])</f>
        <v>2024</v>
      </c>
      <c r="L194" t="str">
        <f t="shared" si="2"/>
        <v>January</v>
      </c>
    </row>
    <row r="195" spans="1:12" x14ac:dyDescent="0.2">
      <c r="A195" s="1" t="s">
        <v>307</v>
      </c>
      <c r="B195" s="4">
        <v>45473</v>
      </c>
      <c r="C195" s="1" t="s">
        <v>137</v>
      </c>
      <c r="D195" s="1" t="s">
        <v>29</v>
      </c>
      <c r="E195" s="6">
        <v>6</v>
      </c>
      <c r="F195" s="8">
        <v>1396.53</v>
      </c>
      <c r="G195" s="8">
        <v>8379.18</v>
      </c>
      <c r="H195" s="1" t="s">
        <v>39</v>
      </c>
      <c r="I195" s="1" t="str">
        <f>_xlfn.XLOOKUP(DATASET1!H:H,DATASET2!A:A,DATASET2!B:B)</f>
        <v>Hailey Windhoek</v>
      </c>
      <c r="J195" s="6">
        <f>WEEKNUM(Table1[[#This Row],[Date]],1)</f>
        <v>27</v>
      </c>
      <c r="K195">
        <f>YEAR(Table1[[#This Row],[Date]])</f>
        <v>2024</v>
      </c>
      <c r="L195" t="str">
        <f t="shared" ref="L195:L258" si="3">TEXT(B195, "mmmm")</f>
        <v>June</v>
      </c>
    </row>
    <row r="196" spans="1:12" x14ac:dyDescent="0.2">
      <c r="A196" s="1" t="s">
        <v>308</v>
      </c>
      <c r="B196" s="4">
        <v>45340</v>
      </c>
      <c r="C196" s="1" t="s">
        <v>78</v>
      </c>
      <c r="D196" s="1" t="s">
        <v>26</v>
      </c>
      <c r="E196" s="6">
        <v>9</v>
      </c>
      <c r="F196" s="8">
        <v>312.2</v>
      </c>
      <c r="G196" s="8">
        <v>2809.8</v>
      </c>
      <c r="H196" s="1" t="s">
        <v>48</v>
      </c>
      <c r="I196" s="1" t="str">
        <f>_xlfn.XLOOKUP(DATASET1!H:H,DATASET2!A:A,DATASET2!B:B)</f>
        <v>Alishia Stevens</v>
      </c>
      <c r="J196" s="6">
        <f>WEEKNUM(Table1[[#This Row],[Date]],1)</f>
        <v>8</v>
      </c>
      <c r="K196">
        <f>YEAR(Table1[[#This Row],[Date]])</f>
        <v>2024</v>
      </c>
      <c r="L196" t="str">
        <f t="shared" si="3"/>
        <v>February</v>
      </c>
    </row>
    <row r="197" spans="1:12" x14ac:dyDescent="0.2">
      <c r="A197" s="1" t="s">
        <v>309</v>
      </c>
      <c r="B197" s="4">
        <v>45455</v>
      </c>
      <c r="C197" s="1" t="s">
        <v>37</v>
      </c>
      <c r="D197" s="1" t="s">
        <v>29</v>
      </c>
      <c r="E197" s="6">
        <v>2</v>
      </c>
      <c r="F197" s="8">
        <v>1433.13</v>
      </c>
      <c r="G197" s="8">
        <v>2866.26</v>
      </c>
      <c r="H197" s="1" t="s">
        <v>39</v>
      </c>
      <c r="I197" s="1" t="str">
        <f>_xlfn.XLOOKUP(DATASET1!H:H,DATASET2!A:A,DATASET2!B:B)</f>
        <v>Hailey Windhoek</v>
      </c>
      <c r="J197" s="6">
        <f>WEEKNUM(Table1[[#This Row],[Date]],1)</f>
        <v>24</v>
      </c>
      <c r="K197">
        <f>YEAR(Table1[[#This Row],[Date]])</f>
        <v>2024</v>
      </c>
      <c r="L197" t="str">
        <f t="shared" si="3"/>
        <v>June</v>
      </c>
    </row>
    <row r="198" spans="1:12" x14ac:dyDescent="0.2">
      <c r="A198" s="1" t="s">
        <v>310</v>
      </c>
      <c r="B198" s="4">
        <v>45591</v>
      </c>
      <c r="C198" s="1" t="s">
        <v>283</v>
      </c>
      <c r="D198" s="1" t="s">
        <v>22</v>
      </c>
      <c r="E198" s="6">
        <v>1</v>
      </c>
      <c r="F198" s="8">
        <v>1760.1</v>
      </c>
      <c r="G198" s="8">
        <v>1760.1</v>
      </c>
      <c r="H198" s="1" t="s">
        <v>39</v>
      </c>
      <c r="I198" s="1" t="str">
        <f>_xlfn.XLOOKUP(DATASET1!H:H,DATASET2!A:A,DATASET2!B:B)</f>
        <v>Hailey Windhoek</v>
      </c>
      <c r="J198" s="6">
        <f>WEEKNUM(Table1[[#This Row],[Date]],1)</f>
        <v>43</v>
      </c>
      <c r="K198">
        <f>YEAR(Table1[[#This Row],[Date]])</f>
        <v>2024</v>
      </c>
      <c r="L198" t="str">
        <f t="shared" si="3"/>
        <v>October</v>
      </c>
    </row>
    <row r="199" spans="1:12" x14ac:dyDescent="0.2">
      <c r="A199" s="1" t="s">
        <v>311</v>
      </c>
      <c r="B199" s="4">
        <v>45486</v>
      </c>
      <c r="C199" s="1" t="s">
        <v>211</v>
      </c>
      <c r="D199" s="1" t="s">
        <v>22</v>
      </c>
      <c r="E199" s="6">
        <v>6</v>
      </c>
      <c r="F199" s="8">
        <v>384.12</v>
      </c>
      <c r="G199" s="8">
        <v>2304.7199999999998</v>
      </c>
      <c r="H199" s="1" t="s">
        <v>42</v>
      </c>
      <c r="I199" s="1" t="str">
        <f>_xlfn.XLOOKUP(DATASET1!H:H,DATASET2!A:A,DATASET2!B:B)</f>
        <v>Michealla Simpson</v>
      </c>
      <c r="J199" s="6">
        <f>WEEKNUM(Table1[[#This Row],[Date]],1)</f>
        <v>28</v>
      </c>
      <c r="K199">
        <f>YEAR(Table1[[#This Row],[Date]])</f>
        <v>2024</v>
      </c>
      <c r="L199" t="str">
        <f t="shared" si="3"/>
        <v>July</v>
      </c>
    </row>
    <row r="200" spans="1:12" x14ac:dyDescent="0.2">
      <c r="A200" s="1" t="s">
        <v>312</v>
      </c>
      <c r="B200" s="4">
        <v>45512</v>
      </c>
      <c r="C200" s="1" t="s">
        <v>52</v>
      </c>
      <c r="D200" s="1" t="s">
        <v>112</v>
      </c>
      <c r="E200" s="6">
        <v>6</v>
      </c>
      <c r="F200" s="8">
        <v>1513.97</v>
      </c>
      <c r="G200" s="8">
        <v>9083.82</v>
      </c>
      <c r="H200" s="1" t="s">
        <v>50</v>
      </c>
      <c r="I200" s="1" t="str">
        <f>_xlfn.XLOOKUP(DATASET1!H:H,DATASET2!A:A,DATASET2!B:B)</f>
        <v>Tye Thompson</v>
      </c>
      <c r="J200" s="6">
        <f>WEEKNUM(Table1[[#This Row],[Date]],1)</f>
        <v>32</v>
      </c>
      <c r="K200">
        <f>YEAR(Table1[[#This Row],[Date]])</f>
        <v>2024</v>
      </c>
      <c r="L200" t="str">
        <f t="shared" si="3"/>
        <v>August</v>
      </c>
    </row>
    <row r="201" spans="1:12" x14ac:dyDescent="0.2">
      <c r="A201" s="1" t="s">
        <v>313</v>
      </c>
      <c r="B201" s="4">
        <v>45293</v>
      </c>
      <c r="C201" s="1" t="s">
        <v>314</v>
      </c>
      <c r="D201" s="1" t="s">
        <v>45</v>
      </c>
      <c r="E201" s="6">
        <v>8</v>
      </c>
      <c r="F201" s="8">
        <v>1894.3</v>
      </c>
      <c r="G201" s="8">
        <v>15154.4</v>
      </c>
      <c r="H201" s="1" t="s">
        <v>48</v>
      </c>
      <c r="I201" s="1" t="str">
        <f>_xlfn.XLOOKUP(DATASET1!H:H,DATASET2!A:A,DATASET2!B:B)</f>
        <v>Alishia Stevens</v>
      </c>
      <c r="J201" s="6">
        <f>WEEKNUM(Table1[[#This Row],[Date]],1)</f>
        <v>1</v>
      </c>
      <c r="K201">
        <f>YEAR(Table1[[#This Row],[Date]])</f>
        <v>2024</v>
      </c>
      <c r="L201" t="str">
        <f t="shared" si="3"/>
        <v>January</v>
      </c>
    </row>
    <row r="202" spans="1:12" x14ac:dyDescent="0.2">
      <c r="A202" s="1" t="s">
        <v>315</v>
      </c>
      <c r="B202" s="4">
        <v>45305</v>
      </c>
      <c r="C202" s="1" t="s">
        <v>131</v>
      </c>
      <c r="D202" s="1" t="s">
        <v>91</v>
      </c>
      <c r="E202" s="6">
        <v>4</v>
      </c>
      <c r="F202" s="8">
        <v>1414.85</v>
      </c>
      <c r="G202" s="8">
        <v>5659.4</v>
      </c>
      <c r="H202" s="1" t="s">
        <v>39</v>
      </c>
      <c r="I202" s="1" t="str">
        <f>_xlfn.XLOOKUP(DATASET1!H:H,DATASET2!A:A,DATASET2!B:B)</f>
        <v>Hailey Windhoek</v>
      </c>
      <c r="J202" s="6">
        <f>WEEKNUM(Table1[[#This Row],[Date]],1)</f>
        <v>3</v>
      </c>
      <c r="K202">
        <f>YEAR(Table1[[#This Row],[Date]])</f>
        <v>2024</v>
      </c>
      <c r="L202" t="str">
        <f t="shared" si="3"/>
        <v>January</v>
      </c>
    </row>
    <row r="203" spans="1:12" x14ac:dyDescent="0.2">
      <c r="A203" s="1" t="s">
        <v>316</v>
      </c>
      <c r="B203" s="4">
        <v>45565</v>
      </c>
      <c r="C203" s="1" t="s">
        <v>149</v>
      </c>
      <c r="D203" s="1" t="s">
        <v>10</v>
      </c>
      <c r="E203" s="6">
        <v>3</v>
      </c>
      <c r="F203" s="8">
        <v>1739.31</v>
      </c>
      <c r="G203" s="8">
        <v>5217.93</v>
      </c>
      <c r="H203" s="1" t="s">
        <v>39</v>
      </c>
      <c r="I203" s="1" t="str">
        <f>_xlfn.XLOOKUP(DATASET1!H:H,DATASET2!A:A,DATASET2!B:B)</f>
        <v>Hailey Windhoek</v>
      </c>
      <c r="J203" s="6">
        <f>WEEKNUM(Table1[[#This Row],[Date]],1)</f>
        <v>40</v>
      </c>
      <c r="K203">
        <f>YEAR(Table1[[#This Row],[Date]])</f>
        <v>2024</v>
      </c>
      <c r="L203" t="str">
        <f t="shared" si="3"/>
        <v>September</v>
      </c>
    </row>
    <row r="204" spans="1:12" x14ac:dyDescent="0.2">
      <c r="A204" s="1" t="s">
        <v>317</v>
      </c>
      <c r="B204" s="4">
        <v>45552</v>
      </c>
      <c r="C204" s="1" t="s">
        <v>157</v>
      </c>
      <c r="D204" s="1" t="s">
        <v>18</v>
      </c>
      <c r="E204" s="6">
        <v>7</v>
      </c>
      <c r="F204" s="8">
        <v>1942.35</v>
      </c>
      <c r="G204" s="8">
        <v>13596.45</v>
      </c>
      <c r="H204" s="1" t="s">
        <v>39</v>
      </c>
      <c r="I204" s="1" t="str">
        <f>_xlfn.XLOOKUP(DATASET1!H:H,DATASET2!A:A,DATASET2!B:B)</f>
        <v>Hailey Windhoek</v>
      </c>
      <c r="J204" s="6">
        <f>WEEKNUM(Table1[[#This Row],[Date]],1)</f>
        <v>38</v>
      </c>
      <c r="K204">
        <f>YEAR(Table1[[#This Row],[Date]])</f>
        <v>2024</v>
      </c>
      <c r="L204" t="str">
        <f t="shared" si="3"/>
        <v>September</v>
      </c>
    </row>
    <row r="205" spans="1:12" x14ac:dyDescent="0.2">
      <c r="A205" s="1" t="s">
        <v>318</v>
      </c>
      <c r="B205" s="4">
        <v>45639</v>
      </c>
      <c r="C205" s="1" t="s">
        <v>319</v>
      </c>
      <c r="D205" s="1" t="s">
        <v>10</v>
      </c>
      <c r="E205" s="6">
        <v>5</v>
      </c>
      <c r="F205" s="8">
        <v>711.51</v>
      </c>
      <c r="G205" s="8">
        <v>3557.55</v>
      </c>
      <c r="H205" s="1" t="s">
        <v>42</v>
      </c>
      <c r="I205" s="1" t="str">
        <f>_xlfn.XLOOKUP(DATASET1!H:H,DATASET2!A:A,DATASET2!B:B)</f>
        <v>Michealla Simpson</v>
      </c>
      <c r="J205" s="6">
        <f>WEEKNUM(Table1[[#This Row],[Date]],1)</f>
        <v>50</v>
      </c>
      <c r="K205">
        <f>YEAR(Table1[[#This Row],[Date]])</f>
        <v>2024</v>
      </c>
      <c r="L205" t="str">
        <f t="shared" si="3"/>
        <v>December</v>
      </c>
    </row>
    <row r="206" spans="1:12" x14ac:dyDescent="0.2">
      <c r="A206" s="1" t="s">
        <v>320</v>
      </c>
      <c r="B206" s="4">
        <v>45576</v>
      </c>
      <c r="C206" s="1" t="s">
        <v>160</v>
      </c>
      <c r="D206" s="1" t="s">
        <v>10</v>
      </c>
      <c r="E206" s="6">
        <v>7</v>
      </c>
      <c r="F206" s="8">
        <v>1501.23</v>
      </c>
      <c r="G206" s="8">
        <v>10508.61</v>
      </c>
      <c r="H206" s="1" t="s">
        <v>39</v>
      </c>
      <c r="I206" s="1" t="str">
        <f>_xlfn.XLOOKUP(DATASET1!H:H,DATASET2!A:A,DATASET2!B:B)</f>
        <v>Hailey Windhoek</v>
      </c>
      <c r="J206" s="6">
        <f>WEEKNUM(Table1[[#This Row],[Date]],1)</f>
        <v>41</v>
      </c>
      <c r="K206">
        <f>YEAR(Table1[[#This Row],[Date]])</f>
        <v>2024</v>
      </c>
      <c r="L206" t="str">
        <f t="shared" si="3"/>
        <v>October</v>
      </c>
    </row>
    <row r="207" spans="1:12" x14ac:dyDescent="0.2">
      <c r="A207" s="1" t="s">
        <v>321</v>
      </c>
      <c r="B207" s="4">
        <v>45370</v>
      </c>
      <c r="C207" s="1" t="s">
        <v>322</v>
      </c>
      <c r="D207" s="1" t="s">
        <v>112</v>
      </c>
      <c r="E207" s="6">
        <v>7</v>
      </c>
      <c r="F207" s="8">
        <v>461.47</v>
      </c>
      <c r="G207" s="8">
        <v>3230.29</v>
      </c>
      <c r="H207" s="1" t="s">
        <v>23</v>
      </c>
      <c r="I207" s="1" t="str">
        <f>_xlfn.XLOOKUP(DATASET1!H:H,DATASET2!A:A,DATASET2!B:B)</f>
        <v>Shane McMahon</v>
      </c>
      <c r="J207" s="6">
        <f>WEEKNUM(Table1[[#This Row],[Date]],1)</f>
        <v>12</v>
      </c>
      <c r="K207">
        <f>YEAR(Table1[[#This Row],[Date]])</f>
        <v>2024</v>
      </c>
      <c r="L207" t="str">
        <f t="shared" si="3"/>
        <v>March</v>
      </c>
    </row>
    <row r="208" spans="1:12" x14ac:dyDescent="0.2">
      <c r="A208" s="1" t="s">
        <v>323</v>
      </c>
      <c r="B208" s="4">
        <v>45674</v>
      </c>
      <c r="C208" s="1" t="s">
        <v>17</v>
      </c>
      <c r="D208" s="1" t="s">
        <v>45</v>
      </c>
      <c r="E208" s="6">
        <v>7</v>
      </c>
      <c r="F208" s="8">
        <v>1394.32</v>
      </c>
      <c r="G208" s="8">
        <v>9760.24</v>
      </c>
      <c r="H208" s="1" t="s">
        <v>66</v>
      </c>
      <c r="I208" s="1" t="str">
        <f>_xlfn.XLOOKUP(DATASET1!H:H,DATASET2!A:A,DATASET2!B:B)</f>
        <v>Shaquille Payton</v>
      </c>
      <c r="J208" s="6">
        <f>WEEKNUM(Table1[[#This Row],[Date]],1)</f>
        <v>3</v>
      </c>
      <c r="K208">
        <f>YEAR(Table1[[#This Row],[Date]])</f>
        <v>2025</v>
      </c>
      <c r="L208" t="str">
        <f t="shared" si="3"/>
        <v>January</v>
      </c>
    </row>
    <row r="209" spans="1:12" x14ac:dyDescent="0.2">
      <c r="A209" s="1" t="s">
        <v>324</v>
      </c>
      <c r="B209" s="4">
        <v>45435</v>
      </c>
      <c r="C209" s="1" t="s">
        <v>211</v>
      </c>
      <c r="D209" s="1" t="s">
        <v>112</v>
      </c>
      <c r="E209" s="6">
        <v>3</v>
      </c>
      <c r="F209" s="8">
        <v>1799.86</v>
      </c>
      <c r="G209" s="8">
        <v>5399.58</v>
      </c>
      <c r="H209" s="1" t="s">
        <v>11</v>
      </c>
      <c r="I209" s="1" t="str">
        <f>_xlfn.XLOOKUP(DATASET1!H:H,DATASET2!A:A,DATASET2!B:B)</f>
        <v>Jeff Francis</v>
      </c>
      <c r="J209" s="6">
        <f>WEEKNUM(Table1[[#This Row],[Date]],1)</f>
        <v>21</v>
      </c>
      <c r="K209">
        <f>YEAR(Table1[[#This Row],[Date]])</f>
        <v>2024</v>
      </c>
      <c r="L209" t="str">
        <f t="shared" si="3"/>
        <v>May</v>
      </c>
    </row>
    <row r="210" spans="1:12" x14ac:dyDescent="0.2">
      <c r="A210" s="1" t="s">
        <v>325</v>
      </c>
      <c r="B210" s="4">
        <v>45613</v>
      </c>
      <c r="C210" s="1" t="s">
        <v>143</v>
      </c>
      <c r="D210" s="1" t="s">
        <v>22</v>
      </c>
      <c r="E210" s="6">
        <v>5</v>
      </c>
      <c r="F210" s="8">
        <v>1616.03</v>
      </c>
      <c r="G210" s="8">
        <v>8080.15</v>
      </c>
      <c r="H210" s="1" t="s">
        <v>19</v>
      </c>
      <c r="I210" s="1" t="str">
        <f>_xlfn.XLOOKUP(DATASET1!H:H,DATASET2!A:A,DATASET2!B:B)</f>
        <v>Sarah Durant</v>
      </c>
      <c r="J210" s="6">
        <f>WEEKNUM(Table1[[#This Row],[Date]],1)</f>
        <v>47</v>
      </c>
      <c r="K210">
        <f>YEAR(Table1[[#This Row],[Date]])</f>
        <v>2024</v>
      </c>
      <c r="L210" t="str">
        <f t="shared" si="3"/>
        <v>November</v>
      </c>
    </row>
    <row r="211" spans="1:12" x14ac:dyDescent="0.2">
      <c r="A211" s="1" t="s">
        <v>326</v>
      </c>
      <c r="B211" s="4">
        <v>45616</v>
      </c>
      <c r="C211" s="1" t="s">
        <v>90</v>
      </c>
      <c r="D211" s="1" t="s">
        <v>29</v>
      </c>
      <c r="E211" s="6">
        <v>3</v>
      </c>
      <c r="F211" s="8">
        <v>840.19</v>
      </c>
      <c r="G211" s="8">
        <v>2520.5700000000002</v>
      </c>
      <c r="H211" s="1" t="s">
        <v>66</v>
      </c>
      <c r="I211" s="1" t="str">
        <f>_xlfn.XLOOKUP(DATASET1!H:H,DATASET2!A:A,DATASET2!B:B)</f>
        <v>Shaquille Payton</v>
      </c>
      <c r="J211" s="6">
        <f>WEEKNUM(Table1[[#This Row],[Date]],1)</f>
        <v>47</v>
      </c>
      <c r="K211">
        <f>YEAR(Table1[[#This Row],[Date]])</f>
        <v>2024</v>
      </c>
      <c r="L211" t="str">
        <f t="shared" si="3"/>
        <v>November</v>
      </c>
    </row>
    <row r="212" spans="1:12" x14ac:dyDescent="0.2">
      <c r="A212" s="1" t="s">
        <v>327</v>
      </c>
      <c r="B212" s="4">
        <v>45527</v>
      </c>
      <c r="C212" s="1" t="s">
        <v>94</v>
      </c>
      <c r="D212" s="1" t="s">
        <v>22</v>
      </c>
      <c r="E212" s="6">
        <v>7</v>
      </c>
      <c r="F212" s="8">
        <v>1369.5</v>
      </c>
      <c r="G212" s="8">
        <v>9586.5</v>
      </c>
      <c r="H212" s="1" t="s">
        <v>23</v>
      </c>
      <c r="I212" s="1" t="str">
        <f>_xlfn.XLOOKUP(DATASET1!H:H,DATASET2!A:A,DATASET2!B:B)</f>
        <v>Shane McMahon</v>
      </c>
      <c r="J212" s="6">
        <f>WEEKNUM(Table1[[#This Row],[Date]],1)</f>
        <v>34</v>
      </c>
      <c r="K212">
        <f>YEAR(Table1[[#This Row],[Date]])</f>
        <v>2024</v>
      </c>
      <c r="L212" t="str">
        <f t="shared" si="3"/>
        <v>August</v>
      </c>
    </row>
    <row r="213" spans="1:12" x14ac:dyDescent="0.2">
      <c r="A213" s="1" t="s">
        <v>328</v>
      </c>
      <c r="B213" s="4">
        <v>45626</v>
      </c>
      <c r="C213" s="1" t="s">
        <v>186</v>
      </c>
      <c r="D213" s="1" t="s">
        <v>112</v>
      </c>
      <c r="E213" s="6">
        <v>4</v>
      </c>
      <c r="F213" s="8">
        <v>1644.24</v>
      </c>
      <c r="G213" s="8">
        <v>6576.96</v>
      </c>
      <c r="H213" s="1" t="s">
        <v>53</v>
      </c>
      <c r="I213" s="1" t="str">
        <f>_xlfn.XLOOKUP(DATASET1!H:H,DATASET2!A:A,DATASET2!B:B)</f>
        <v>Dave Curry</v>
      </c>
      <c r="J213" s="6">
        <f>WEEKNUM(Table1[[#This Row],[Date]],1)</f>
        <v>48</v>
      </c>
      <c r="K213">
        <f>YEAR(Table1[[#This Row],[Date]])</f>
        <v>2024</v>
      </c>
      <c r="L213" t="str">
        <f t="shared" si="3"/>
        <v>November</v>
      </c>
    </row>
    <row r="214" spans="1:12" x14ac:dyDescent="0.2">
      <c r="A214" s="1" t="s">
        <v>329</v>
      </c>
      <c r="B214" s="4">
        <v>45627</v>
      </c>
      <c r="C214" s="1" t="s">
        <v>211</v>
      </c>
      <c r="D214" s="1" t="s">
        <v>112</v>
      </c>
      <c r="E214" s="6">
        <v>2</v>
      </c>
      <c r="F214" s="8">
        <v>1836.35</v>
      </c>
      <c r="G214" s="8">
        <v>3672.7</v>
      </c>
      <c r="H214" s="1" t="s">
        <v>42</v>
      </c>
      <c r="I214" s="1" t="str">
        <f>_xlfn.XLOOKUP(DATASET1!H:H,DATASET2!A:A,DATASET2!B:B)</f>
        <v>Michealla Simpson</v>
      </c>
      <c r="J214" s="6">
        <f>WEEKNUM(Table1[[#This Row],[Date]],1)</f>
        <v>49</v>
      </c>
      <c r="K214">
        <f>YEAR(Table1[[#This Row],[Date]])</f>
        <v>2024</v>
      </c>
      <c r="L214" t="str">
        <f t="shared" si="3"/>
        <v>December</v>
      </c>
    </row>
    <row r="215" spans="1:12" x14ac:dyDescent="0.2">
      <c r="A215" s="1" t="s">
        <v>330</v>
      </c>
      <c r="B215" s="4">
        <v>45502</v>
      </c>
      <c r="C215" s="1" t="s">
        <v>195</v>
      </c>
      <c r="D215" s="1" t="s">
        <v>14</v>
      </c>
      <c r="E215" s="6">
        <v>2</v>
      </c>
      <c r="F215" s="8">
        <v>801.16</v>
      </c>
      <c r="G215" s="8">
        <v>1602.32</v>
      </c>
      <c r="H215" s="1" t="s">
        <v>23</v>
      </c>
      <c r="I215" s="1" t="str">
        <f>_xlfn.XLOOKUP(DATASET1!H:H,DATASET2!A:A,DATASET2!B:B)</f>
        <v>Shane McMahon</v>
      </c>
      <c r="J215" s="6">
        <f>WEEKNUM(Table1[[#This Row],[Date]],1)</f>
        <v>31</v>
      </c>
      <c r="K215">
        <f>YEAR(Table1[[#This Row],[Date]])</f>
        <v>2024</v>
      </c>
      <c r="L215" t="str">
        <f t="shared" si="3"/>
        <v>July</v>
      </c>
    </row>
    <row r="216" spans="1:12" x14ac:dyDescent="0.2">
      <c r="A216" s="1" t="s">
        <v>331</v>
      </c>
      <c r="B216" s="4">
        <v>45640</v>
      </c>
      <c r="C216" s="1" t="s">
        <v>332</v>
      </c>
      <c r="D216" s="1" t="s">
        <v>38</v>
      </c>
      <c r="E216" s="6">
        <v>6</v>
      </c>
      <c r="F216" s="8">
        <v>1075.6600000000001</v>
      </c>
      <c r="G216" s="8">
        <v>6453.9600000000009</v>
      </c>
      <c r="H216" s="1" t="s">
        <v>35</v>
      </c>
      <c r="I216" s="1" t="str">
        <f>_xlfn.XLOOKUP(DATASET1!H:H,DATASET2!A:A,DATASET2!B:B)</f>
        <v>Gary Mitchell</v>
      </c>
      <c r="J216" s="6">
        <f>WEEKNUM(Table1[[#This Row],[Date]],1)</f>
        <v>50</v>
      </c>
      <c r="K216">
        <f>YEAR(Table1[[#This Row],[Date]])</f>
        <v>2024</v>
      </c>
      <c r="L216" t="str">
        <f t="shared" si="3"/>
        <v>December</v>
      </c>
    </row>
    <row r="217" spans="1:12" x14ac:dyDescent="0.2">
      <c r="A217" s="1" t="s">
        <v>333</v>
      </c>
      <c r="B217" s="4">
        <v>45470</v>
      </c>
      <c r="C217" s="1" t="s">
        <v>127</v>
      </c>
      <c r="D217" s="1" t="s">
        <v>18</v>
      </c>
      <c r="E217" s="6">
        <v>8</v>
      </c>
      <c r="F217" s="8">
        <v>712.46</v>
      </c>
      <c r="G217" s="8">
        <v>5699.68</v>
      </c>
      <c r="H217" s="1" t="s">
        <v>50</v>
      </c>
      <c r="I217" s="1" t="str">
        <f>_xlfn.XLOOKUP(DATASET1!H:H,DATASET2!A:A,DATASET2!B:B)</f>
        <v>Tye Thompson</v>
      </c>
      <c r="J217" s="6">
        <f>WEEKNUM(Table1[[#This Row],[Date]],1)</f>
        <v>26</v>
      </c>
      <c r="K217">
        <f>YEAR(Table1[[#This Row],[Date]])</f>
        <v>2024</v>
      </c>
      <c r="L217" t="str">
        <f t="shared" si="3"/>
        <v>June</v>
      </c>
    </row>
    <row r="218" spans="1:12" x14ac:dyDescent="0.2">
      <c r="A218" s="1" t="s">
        <v>334</v>
      </c>
      <c r="B218" s="4">
        <v>45492</v>
      </c>
      <c r="C218" s="1" t="s">
        <v>335</v>
      </c>
      <c r="D218" s="1" t="s">
        <v>18</v>
      </c>
      <c r="E218" s="6">
        <v>5</v>
      </c>
      <c r="F218" s="8">
        <v>618.72</v>
      </c>
      <c r="G218" s="8">
        <v>3093.6</v>
      </c>
      <c r="H218" s="1" t="s">
        <v>35</v>
      </c>
      <c r="I218" s="1" t="str">
        <f>_xlfn.XLOOKUP(DATASET1!H:H,DATASET2!A:A,DATASET2!B:B)</f>
        <v>Gary Mitchell</v>
      </c>
      <c r="J218" s="6">
        <f>WEEKNUM(Table1[[#This Row],[Date]],1)</f>
        <v>29</v>
      </c>
      <c r="K218">
        <f>YEAR(Table1[[#This Row],[Date]])</f>
        <v>2024</v>
      </c>
      <c r="L218" t="str">
        <f t="shared" si="3"/>
        <v>July</v>
      </c>
    </row>
    <row r="219" spans="1:12" x14ac:dyDescent="0.2">
      <c r="A219" s="1" t="s">
        <v>336</v>
      </c>
      <c r="B219" s="4">
        <v>45551</v>
      </c>
      <c r="C219" s="1" t="s">
        <v>140</v>
      </c>
      <c r="D219" s="1" t="s">
        <v>29</v>
      </c>
      <c r="E219" s="6">
        <v>2</v>
      </c>
      <c r="F219" s="8">
        <v>626.55999999999995</v>
      </c>
      <c r="G219" s="8">
        <v>1253.1199999999999</v>
      </c>
      <c r="H219" s="1" t="s">
        <v>48</v>
      </c>
      <c r="I219" s="1" t="str">
        <f>_xlfn.XLOOKUP(DATASET1!H:H,DATASET2!A:A,DATASET2!B:B)</f>
        <v>Alishia Stevens</v>
      </c>
      <c r="J219" s="6">
        <f>WEEKNUM(Table1[[#This Row],[Date]],1)</f>
        <v>38</v>
      </c>
      <c r="K219">
        <f>YEAR(Table1[[#This Row],[Date]])</f>
        <v>2024</v>
      </c>
      <c r="L219" t="str">
        <f t="shared" si="3"/>
        <v>September</v>
      </c>
    </row>
    <row r="220" spans="1:12" x14ac:dyDescent="0.2">
      <c r="A220" s="1" t="s">
        <v>337</v>
      </c>
      <c r="B220" s="4">
        <v>45554</v>
      </c>
      <c r="C220" s="1" t="s">
        <v>57</v>
      </c>
      <c r="D220" s="1" t="s">
        <v>26</v>
      </c>
      <c r="E220" s="6">
        <v>9</v>
      </c>
      <c r="F220" s="8">
        <v>173.46</v>
      </c>
      <c r="G220" s="8">
        <v>1561.14</v>
      </c>
      <c r="H220" s="1" t="s">
        <v>35</v>
      </c>
      <c r="I220" s="1" t="str">
        <f>_xlfn.XLOOKUP(DATASET1!H:H,DATASET2!A:A,DATASET2!B:B)</f>
        <v>Gary Mitchell</v>
      </c>
      <c r="J220" s="6">
        <f>WEEKNUM(Table1[[#This Row],[Date]],1)</f>
        <v>38</v>
      </c>
      <c r="K220">
        <f>YEAR(Table1[[#This Row],[Date]])</f>
        <v>2024</v>
      </c>
      <c r="L220" t="str">
        <f t="shared" si="3"/>
        <v>September</v>
      </c>
    </row>
    <row r="221" spans="1:12" x14ac:dyDescent="0.2">
      <c r="A221" s="1" t="s">
        <v>338</v>
      </c>
      <c r="B221" s="4">
        <v>45612</v>
      </c>
      <c r="C221" s="1" t="s">
        <v>339</v>
      </c>
      <c r="D221" s="1" t="s">
        <v>38</v>
      </c>
      <c r="E221" s="6">
        <v>7</v>
      </c>
      <c r="F221" s="8">
        <v>298.43</v>
      </c>
      <c r="G221" s="8">
        <v>2089.0100000000002</v>
      </c>
      <c r="H221" s="1" t="s">
        <v>66</v>
      </c>
      <c r="I221" s="1" t="str">
        <f>_xlfn.XLOOKUP(DATASET1!H:H,DATASET2!A:A,DATASET2!B:B)</f>
        <v>Shaquille Payton</v>
      </c>
      <c r="J221" s="6">
        <f>WEEKNUM(Table1[[#This Row],[Date]],1)</f>
        <v>46</v>
      </c>
      <c r="K221">
        <f>YEAR(Table1[[#This Row],[Date]])</f>
        <v>2024</v>
      </c>
      <c r="L221" t="str">
        <f t="shared" si="3"/>
        <v>November</v>
      </c>
    </row>
    <row r="222" spans="1:12" x14ac:dyDescent="0.2">
      <c r="A222" s="1" t="s">
        <v>340</v>
      </c>
      <c r="B222" s="4">
        <v>45502</v>
      </c>
      <c r="C222" s="1" t="s">
        <v>17</v>
      </c>
      <c r="D222" s="1" t="s">
        <v>14</v>
      </c>
      <c r="E222" s="6">
        <v>6</v>
      </c>
      <c r="F222" s="8">
        <v>1335.71</v>
      </c>
      <c r="G222" s="8">
        <v>8014.26</v>
      </c>
      <c r="H222" s="1" t="s">
        <v>19</v>
      </c>
      <c r="I222" s="1" t="str">
        <f>_xlfn.XLOOKUP(DATASET1!H:H,DATASET2!A:A,DATASET2!B:B)</f>
        <v>Sarah Durant</v>
      </c>
      <c r="J222" s="6">
        <f>WEEKNUM(Table1[[#This Row],[Date]],1)</f>
        <v>31</v>
      </c>
      <c r="K222">
        <f>YEAR(Table1[[#This Row],[Date]])</f>
        <v>2024</v>
      </c>
      <c r="L222" t="str">
        <f t="shared" si="3"/>
        <v>July</v>
      </c>
    </row>
    <row r="223" spans="1:12" x14ac:dyDescent="0.2">
      <c r="A223" s="1" t="s">
        <v>341</v>
      </c>
      <c r="B223" s="4">
        <v>45588</v>
      </c>
      <c r="C223" s="1" t="s">
        <v>44</v>
      </c>
      <c r="D223" s="1" t="s">
        <v>22</v>
      </c>
      <c r="E223" s="6">
        <v>5</v>
      </c>
      <c r="F223" s="8">
        <v>1992.14</v>
      </c>
      <c r="G223" s="8">
        <v>9960.7000000000007</v>
      </c>
      <c r="H223" s="1" t="s">
        <v>19</v>
      </c>
      <c r="I223" s="1" t="str">
        <f>_xlfn.XLOOKUP(DATASET1!H:H,DATASET2!A:A,DATASET2!B:B)</f>
        <v>Sarah Durant</v>
      </c>
      <c r="J223" s="6">
        <f>WEEKNUM(Table1[[#This Row],[Date]],1)</f>
        <v>43</v>
      </c>
      <c r="K223">
        <f>YEAR(Table1[[#This Row],[Date]])</f>
        <v>2024</v>
      </c>
      <c r="L223" t="str">
        <f t="shared" si="3"/>
        <v>October</v>
      </c>
    </row>
    <row r="224" spans="1:12" x14ac:dyDescent="0.2">
      <c r="A224" s="1" t="s">
        <v>342</v>
      </c>
      <c r="B224" s="4">
        <v>45604</v>
      </c>
      <c r="C224" s="1" t="s">
        <v>179</v>
      </c>
      <c r="D224" s="1" t="s">
        <v>18</v>
      </c>
      <c r="E224" s="6">
        <v>3</v>
      </c>
      <c r="F224" s="8">
        <v>1781.87</v>
      </c>
      <c r="G224" s="8">
        <v>5345.61</v>
      </c>
      <c r="H224" s="1" t="s">
        <v>19</v>
      </c>
      <c r="I224" s="1" t="str">
        <f>_xlfn.XLOOKUP(DATASET1!H:H,DATASET2!A:A,DATASET2!B:B)</f>
        <v>Sarah Durant</v>
      </c>
      <c r="J224" s="6">
        <f>WEEKNUM(Table1[[#This Row],[Date]],1)</f>
        <v>45</v>
      </c>
      <c r="K224">
        <f>YEAR(Table1[[#This Row],[Date]])</f>
        <v>2024</v>
      </c>
      <c r="L224" t="str">
        <f t="shared" si="3"/>
        <v>November</v>
      </c>
    </row>
    <row r="225" spans="1:12" x14ac:dyDescent="0.2">
      <c r="A225" s="1" t="s">
        <v>343</v>
      </c>
      <c r="B225" s="4">
        <v>45341</v>
      </c>
      <c r="C225" s="1" t="s">
        <v>127</v>
      </c>
      <c r="D225" s="1" t="s">
        <v>26</v>
      </c>
      <c r="E225" s="6">
        <v>1</v>
      </c>
      <c r="F225" s="8">
        <v>1697.55</v>
      </c>
      <c r="G225" s="8">
        <v>1697.55</v>
      </c>
      <c r="H225" s="1" t="s">
        <v>23</v>
      </c>
      <c r="I225" s="1" t="str">
        <f>_xlfn.XLOOKUP(DATASET1!H:H,DATASET2!A:A,DATASET2!B:B)</f>
        <v>Shane McMahon</v>
      </c>
      <c r="J225" s="6">
        <f>WEEKNUM(Table1[[#This Row],[Date]],1)</f>
        <v>8</v>
      </c>
      <c r="K225">
        <f>YEAR(Table1[[#This Row],[Date]])</f>
        <v>2024</v>
      </c>
      <c r="L225" t="str">
        <f t="shared" si="3"/>
        <v>February</v>
      </c>
    </row>
    <row r="226" spans="1:12" x14ac:dyDescent="0.2">
      <c r="A226" s="1" t="s">
        <v>344</v>
      </c>
      <c r="B226" s="4">
        <v>45621</v>
      </c>
      <c r="C226" s="1" t="s">
        <v>319</v>
      </c>
      <c r="D226" s="1" t="s">
        <v>26</v>
      </c>
      <c r="E226" s="6">
        <v>9</v>
      </c>
      <c r="F226" s="8">
        <v>1377.54</v>
      </c>
      <c r="G226" s="8">
        <v>12397.86</v>
      </c>
      <c r="H226" s="1" t="s">
        <v>19</v>
      </c>
      <c r="I226" s="1" t="str">
        <f>_xlfn.XLOOKUP(DATASET1!H:H,DATASET2!A:A,DATASET2!B:B)</f>
        <v>Sarah Durant</v>
      </c>
      <c r="J226" s="6">
        <f>WEEKNUM(Table1[[#This Row],[Date]],1)</f>
        <v>48</v>
      </c>
      <c r="K226">
        <f>YEAR(Table1[[#This Row],[Date]])</f>
        <v>2024</v>
      </c>
      <c r="L226" t="str">
        <f t="shared" si="3"/>
        <v>November</v>
      </c>
    </row>
    <row r="227" spans="1:12" x14ac:dyDescent="0.2">
      <c r="A227" s="1" t="s">
        <v>345</v>
      </c>
      <c r="B227" s="4">
        <v>45329</v>
      </c>
      <c r="C227" s="1" t="s">
        <v>82</v>
      </c>
      <c r="D227" s="1" t="s">
        <v>10</v>
      </c>
      <c r="E227" s="6">
        <v>8</v>
      </c>
      <c r="F227" s="8">
        <v>1998.52</v>
      </c>
      <c r="G227" s="8">
        <v>15988.16</v>
      </c>
      <c r="H227" s="1" t="s">
        <v>42</v>
      </c>
      <c r="I227" s="1" t="str">
        <f>_xlfn.XLOOKUP(DATASET1!H:H,DATASET2!A:A,DATASET2!B:B)</f>
        <v>Michealla Simpson</v>
      </c>
      <c r="J227" s="6">
        <f>WEEKNUM(Table1[[#This Row],[Date]],1)</f>
        <v>6</v>
      </c>
      <c r="K227">
        <f>YEAR(Table1[[#This Row],[Date]])</f>
        <v>2024</v>
      </c>
      <c r="L227" t="str">
        <f t="shared" si="3"/>
        <v>February</v>
      </c>
    </row>
    <row r="228" spans="1:12" x14ac:dyDescent="0.2">
      <c r="A228" s="1" t="s">
        <v>346</v>
      </c>
      <c r="B228" s="4">
        <v>45680</v>
      </c>
      <c r="C228" s="1" t="s">
        <v>211</v>
      </c>
      <c r="D228" s="1" t="s">
        <v>45</v>
      </c>
      <c r="E228" s="6">
        <v>3</v>
      </c>
      <c r="F228" s="8">
        <v>1452.69</v>
      </c>
      <c r="G228" s="8">
        <v>4358.07</v>
      </c>
      <c r="H228" s="1" t="s">
        <v>66</v>
      </c>
      <c r="I228" s="1" t="str">
        <f>_xlfn.XLOOKUP(DATASET1!H:H,DATASET2!A:A,DATASET2!B:B)</f>
        <v>Shaquille Payton</v>
      </c>
      <c r="J228" s="6">
        <f>WEEKNUM(Table1[[#This Row],[Date]],1)</f>
        <v>4</v>
      </c>
      <c r="K228">
        <f>YEAR(Table1[[#This Row],[Date]])</f>
        <v>2025</v>
      </c>
      <c r="L228" t="str">
        <f t="shared" si="3"/>
        <v>January</v>
      </c>
    </row>
    <row r="229" spans="1:12" x14ac:dyDescent="0.2">
      <c r="A229" s="1" t="s">
        <v>347</v>
      </c>
      <c r="B229" s="4">
        <v>45394</v>
      </c>
      <c r="C229" s="1" t="s">
        <v>13</v>
      </c>
      <c r="D229" s="1" t="s">
        <v>29</v>
      </c>
      <c r="E229" s="6">
        <v>6</v>
      </c>
      <c r="F229" s="8">
        <v>431.51</v>
      </c>
      <c r="G229" s="8">
        <v>2589.06</v>
      </c>
      <c r="H229" s="1" t="s">
        <v>23</v>
      </c>
      <c r="I229" s="1" t="str">
        <f>_xlfn.XLOOKUP(DATASET1!H:H,DATASET2!A:A,DATASET2!B:B)</f>
        <v>Shane McMahon</v>
      </c>
      <c r="J229" s="6">
        <f>WEEKNUM(Table1[[#This Row],[Date]],1)</f>
        <v>15</v>
      </c>
      <c r="K229">
        <f>YEAR(Table1[[#This Row],[Date]])</f>
        <v>2024</v>
      </c>
      <c r="L229" t="str">
        <f t="shared" si="3"/>
        <v>April</v>
      </c>
    </row>
    <row r="230" spans="1:12" x14ac:dyDescent="0.2">
      <c r="A230" s="1" t="s">
        <v>348</v>
      </c>
      <c r="B230" s="4">
        <v>45342</v>
      </c>
      <c r="C230" s="1" t="s">
        <v>74</v>
      </c>
      <c r="D230" s="1" t="s">
        <v>26</v>
      </c>
      <c r="E230" s="6">
        <v>2</v>
      </c>
      <c r="F230" s="8">
        <v>291.18</v>
      </c>
      <c r="G230" s="8">
        <v>582.36</v>
      </c>
      <c r="H230" s="1" t="s">
        <v>19</v>
      </c>
      <c r="I230" s="1" t="str">
        <f>_xlfn.XLOOKUP(DATASET1!H:H,DATASET2!A:A,DATASET2!B:B)</f>
        <v>Sarah Durant</v>
      </c>
      <c r="J230" s="6">
        <f>WEEKNUM(Table1[[#This Row],[Date]],1)</f>
        <v>8</v>
      </c>
      <c r="K230">
        <f>YEAR(Table1[[#This Row],[Date]])</f>
        <v>2024</v>
      </c>
      <c r="L230" t="str">
        <f t="shared" si="3"/>
        <v>February</v>
      </c>
    </row>
    <row r="231" spans="1:12" x14ac:dyDescent="0.2">
      <c r="A231" s="1" t="s">
        <v>349</v>
      </c>
      <c r="B231" s="4">
        <v>45685</v>
      </c>
      <c r="C231" s="1" t="s">
        <v>219</v>
      </c>
      <c r="D231" s="1" t="s">
        <v>22</v>
      </c>
      <c r="E231" s="6">
        <v>4</v>
      </c>
      <c r="F231" s="8">
        <v>404.75</v>
      </c>
      <c r="G231" s="8">
        <v>1619</v>
      </c>
      <c r="H231" s="1" t="s">
        <v>42</v>
      </c>
      <c r="I231" s="1" t="str">
        <f>_xlfn.XLOOKUP(DATASET1!H:H,DATASET2!A:A,DATASET2!B:B)</f>
        <v>Michealla Simpson</v>
      </c>
      <c r="J231" s="6">
        <f>WEEKNUM(Table1[[#This Row],[Date]],1)</f>
        <v>5</v>
      </c>
      <c r="K231">
        <f>YEAR(Table1[[#This Row],[Date]])</f>
        <v>2025</v>
      </c>
      <c r="L231" t="str">
        <f t="shared" si="3"/>
        <v>January</v>
      </c>
    </row>
    <row r="232" spans="1:12" x14ac:dyDescent="0.2">
      <c r="A232" s="1" t="s">
        <v>350</v>
      </c>
      <c r="B232" s="4">
        <v>45562</v>
      </c>
      <c r="C232" s="1" t="s">
        <v>78</v>
      </c>
      <c r="D232" s="1" t="s">
        <v>29</v>
      </c>
      <c r="E232" s="6">
        <v>3</v>
      </c>
      <c r="F232" s="8">
        <v>1329.31</v>
      </c>
      <c r="G232" s="8">
        <v>3987.93</v>
      </c>
      <c r="H232" s="1" t="s">
        <v>66</v>
      </c>
      <c r="I232" s="1" t="str">
        <f>_xlfn.XLOOKUP(DATASET1!H:H,DATASET2!A:A,DATASET2!B:B)</f>
        <v>Shaquille Payton</v>
      </c>
      <c r="J232" s="6">
        <f>WEEKNUM(Table1[[#This Row],[Date]],1)</f>
        <v>39</v>
      </c>
      <c r="K232">
        <f>YEAR(Table1[[#This Row],[Date]])</f>
        <v>2024</v>
      </c>
      <c r="L232" t="str">
        <f t="shared" si="3"/>
        <v>September</v>
      </c>
    </row>
    <row r="233" spans="1:12" x14ac:dyDescent="0.2">
      <c r="A233" s="1" t="s">
        <v>351</v>
      </c>
      <c r="B233" s="4">
        <v>45529</v>
      </c>
      <c r="C233" s="1" t="s">
        <v>211</v>
      </c>
      <c r="D233" s="1" t="s">
        <v>29</v>
      </c>
      <c r="E233" s="6">
        <v>8</v>
      </c>
      <c r="F233" s="8">
        <v>745.19</v>
      </c>
      <c r="G233" s="8">
        <v>5961.52</v>
      </c>
      <c r="H233" s="1" t="s">
        <v>19</v>
      </c>
      <c r="I233" s="1" t="str">
        <f>_xlfn.XLOOKUP(DATASET1!H:H,DATASET2!A:A,DATASET2!B:B)</f>
        <v>Sarah Durant</v>
      </c>
      <c r="J233" s="6">
        <f>WEEKNUM(Table1[[#This Row],[Date]],1)</f>
        <v>35</v>
      </c>
      <c r="K233">
        <f>YEAR(Table1[[#This Row],[Date]])</f>
        <v>2024</v>
      </c>
      <c r="L233" t="str">
        <f t="shared" si="3"/>
        <v>August</v>
      </c>
    </row>
    <row r="234" spans="1:12" x14ac:dyDescent="0.2">
      <c r="A234" s="1" t="s">
        <v>352</v>
      </c>
      <c r="B234" s="4">
        <v>45314</v>
      </c>
      <c r="C234" s="1" t="s">
        <v>129</v>
      </c>
      <c r="D234" s="1" t="s">
        <v>18</v>
      </c>
      <c r="E234" s="6">
        <v>9</v>
      </c>
      <c r="F234" s="8">
        <v>945.24</v>
      </c>
      <c r="G234" s="8">
        <v>8507.16</v>
      </c>
      <c r="H234" s="1" t="s">
        <v>48</v>
      </c>
      <c r="I234" s="1" t="str">
        <f>_xlfn.XLOOKUP(DATASET1!H:H,DATASET2!A:A,DATASET2!B:B)</f>
        <v>Alishia Stevens</v>
      </c>
      <c r="J234" s="6">
        <f>WEEKNUM(Table1[[#This Row],[Date]],1)</f>
        <v>4</v>
      </c>
      <c r="K234">
        <f>YEAR(Table1[[#This Row],[Date]])</f>
        <v>2024</v>
      </c>
      <c r="L234" t="str">
        <f t="shared" si="3"/>
        <v>January</v>
      </c>
    </row>
    <row r="235" spans="1:12" x14ac:dyDescent="0.2">
      <c r="A235" s="1" t="s">
        <v>353</v>
      </c>
      <c r="B235" s="4">
        <v>45382</v>
      </c>
      <c r="C235" s="1" t="s">
        <v>61</v>
      </c>
      <c r="D235" s="1" t="s">
        <v>29</v>
      </c>
      <c r="E235" s="6">
        <v>6</v>
      </c>
      <c r="F235" s="8">
        <v>826.74</v>
      </c>
      <c r="G235" s="8">
        <v>4960.4400000000014</v>
      </c>
      <c r="H235" s="1" t="s">
        <v>23</v>
      </c>
      <c r="I235" s="1" t="str">
        <f>_xlfn.XLOOKUP(DATASET1!H:H,DATASET2!A:A,DATASET2!B:B)</f>
        <v>Shane McMahon</v>
      </c>
      <c r="J235" s="6">
        <f>WEEKNUM(Table1[[#This Row],[Date]],1)</f>
        <v>14</v>
      </c>
      <c r="K235">
        <f>YEAR(Table1[[#This Row],[Date]])</f>
        <v>2024</v>
      </c>
      <c r="L235" t="str">
        <f t="shared" si="3"/>
        <v>March</v>
      </c>
    </row>
    <row r="236" spans="1:12" x14ac:dyDescent="0.2">
      <c r="A236" s="1" t="s">
        <v>354</v>
      </c>
      <c r="B236" s="4">
        <v>45398</v>
      </c>
      <c r="C236" s="1" t="s">
        <v>59</v>
      </c>
      <c r="D236" s="1" t="s">
        <v>91</v>
      </c>
      <c r="E236" s="6">
        <v>2</v>
      </c>
      <c r="F236" s="8">
        <v>1951.78</v>
      </c>
      <c r="G236" s="8">
        <v>3903.56</v>
      </c>
      <c r="H236" s="1" t="s">
        <v>66</v>
      </c>
      <c r="I236" s="1" t="str">
        <f>_xlfn.XLOOKUP(DATASET1!H:H,DATASET2!A:A,DATASET2!B:B)</f>
        <v>Shaquille Payton</v>
      </c>
      <c r="J236" s="6">
        <f>WEEKNUM(Table1[[#This Row],[Date]],1)</f>
        <v>16</v>
      </c>
      <c r="K236">
        <f>YEAR(Table1[[#This Row],[Date]])</f>
        <v>2024</v>
      </c>
      <c r="L236" t="str">
        <f t="shared" si="3"/>
        <v>April</v>
      </c>
    </row>
    <row r="237" spans="1:12" x14ac:dyDescent="0.2">
      <c r="A237" s="1" t="s">
        <v>355</v>
      </c>
      <c r="B237" s="4">
        <v>45331</v>
      </c>
      <c r="C237" s="1" t="s">
        <v>169</v>
      </c>
      <c r="D237" s="1" t="s">
        <v>29</v>
      </c>
      <c r="E237" s="6">
        <v>2</v>
      </c>
      <c r="F237" s="8">
        <v>491.83</v>
      </c>
      <c r="G237" s="8">
        <v>983.66</v>
      </c>
      <c r="H237" s="1" t="s">
        <v>53</v>
      </c>
      <c r="I237" s="1" t="str">
        <f>_xlfn.XLOOKUP(DATASET1!H:H,DATASET2!A:A,DATASET2!B:B)</f>
        <v>Dave Curry</v>
      </c>
      <c r="J237" s="6">
        <f>WEEKNUM(Table1[[#This Row],[Date]],1)</f>
        <v>6</v>
      </c>
      <c r="K237">
        <f>YEAR(Table1[[#This Row],[Date]])</f>
        <v>2024</v>
      </c>
      <c r="L237" t="str">
        <f t="shared" si="3"/>
        <v>February</v>
      </c>
    </row>
    <row r="238" spans="1:12" x14ac:dyDescent="0.2">
      <c r="A238" s="1" t="s">
        <v>356</v>
      </c>
      <c r="B238" s="4">
        <v>45540</v>
      </c>
      <c r="C238" s="1" t="s">
        <v>153</v>
      </c>
      <c r="D238" s="1" t="s">
        <v>29</v>
      </c>
      <c r="E238" s="6">
        <v>3</v>
      </c>
      <c r="F238" s="8">
        <v>652.32000000000005</v>
      </c>
      <c r="G238" s="8">
        <v>1956.96</v>
      </c>
      <c r="H238" s="1" t="s">
        <v>23</v>
      </c>
      <c r="I238" s="1" t="str">
        <f>_xlfn.XLOOKUP(DATASET1!H:H,DATASET2!A:A,DATASET2!B:B)</f>
        <v>Shane McMahon</v>
      </c>
      <c r="J238" s="6">
        <f>WEEKNUM(Table1[[#This Row],[Date]],1)</f>
        <v>36</v>
      </c>
      <c r="K238">
        <f>YEAR(Table1[[#This Row],[Date]])</f>
        <v>2024</v>
      </c>
      <c r="L238" t="str">
        <f t="shared" si="3"/>
        <v>September</v>
      </c>
    </row>
    <row r="239" spans="1:12" x14ac:dyDescent="0.2">
      <c r="A239" s="1" t="s">
        <v>357</v>
      </c>
      <c r="B239" s="4">
        <v>45461</v>
      </c>
      <c r="C239" s="1" t="s">
        <v>179</v>
      </c>
      <c r="D239" s="1" t="s">
        <v>26</v>
      </c>
      <c r="E239" s="6">
        <v>8</v>
      </c>
      <c r="F239" s="8">
        <v>1284.2</v>
      </c>
      <c r="G239" s="8">
        <v>10273.6</v>
      </c>
      <c r="H239" s="1" t="s">
        <v>39</v>
      </c>
      <c r="I239" s="1" t="str">
        <f>_xlfn.XLOOKUP(DATASET1!H:H,DATASET2!A:A,DATASET2!B:B)</f>
        <v>Hailey Windhoek</v>
      </c>
      <c r="J239" s="6">
        <f>WEEKNUM(Table1[[#This Row],[Date]],1)</f>
        <v>25</v>
      </c>
      <c r="K239">
        <f>YEAR(Table1[[#This Row],[Date]])</f>
        <v>2024</v>
      </c>
      <c r="L239" t="str">
        <f t="shared" si="3"/>
        <v>June</v>
      </c>
    </row>
    <row r="240" spans="1:12" x14ac:dyDescent="0.2">
      <c r="A240" s="1" t="s">
        <v>358</v>
      </c>
      <c r="B240" s="4">
        <v>45681</v>
      </c>
      <c r="C240" s="1" t="s">
        <v>164</v>
      </c>
      <c r="D240" s="1" t="s">
        <v>10</v>
      </c>
      <c r="E240" s="6">
        <v>7</v>
      </c>
      <c r="F240" s="8">
        <v>1176.9100000000001</v>
      </c>
      <c r="G240" s="8">
        <v>8238.3700000000008</v>
      </c>
      <c r="H240" s="1" t="s">
        <v>30</v>
      </c>
      <c r="I240" s="1" t="str">
        <f>_xlfn.XLOOKUP(DATASET1!H:H,DATASET2!A:A,DATASET2!B:B)</f>
        <v>Arnold Swanson</v>
      </c>
      <c r="J240" s="6">
        <f>WEEKNUM(Table1[[#This Row],[Date]],1)</f>
        <v>4</v>
      </c>
      <c r="K240">
        <f>YEAR(Table1[[#This Row],[Date]])</f>
        <v>2025</v>
      </c>
      <c r="L240" t="str">
        <f t="shared" si="3"/>
        <v>January</v>
      </c>
    </row>
    <row r="241" spans="1:12" x14ac:dyDescent="0.2">
      <c r="A241" s="1" t="s">
        <v>359</v>
      </c>
      <c r="B241" s="4">
        <v>45431</v>
      </c>
      <c r="C241" s="1" t="s">
        <v>9</v>
      </c>
      <c r="D241" s="1" t="s">
        <v>29</v>
      </c>
      <c r="E241" s="6">
        <v>7</v>
      </c>
      <c r="F241" s="8">
        <v>1508.67</v>
      </c>
      <c r="G241" s="8">
        <v>10560.69</v>
      </c>
      <c r="H241" s="1" t="s">
        <v>30</v>
      </c>
      <c r="I241" s="1" t="str">
        <f>_xlfn.XLOOKUP(DATASET1!H:H,DATASET2!A:A,DATASET2!B:B)</f>
        <v>Arnold Swanson</v>
      </c>
      <c r="J241" s="6">
        <f>WEEKNUM(Table1[[#This Row],[Date]],1)</f>
        <v>21</v>
      </c>
      <c r="K241">
        <f>YEAR(Table1[[#This Row],[Date]])</f>
        <v>2024</v>
      </c>
      <c r="L241" t="str">
        <f t="shared" si="3"/>
        <v>May</v>
      </c>
    </row>
    <row r="242" spans="1:12" x14ac:dyDescent="0.2">
      <c r="A242" s="1" t="s">
        <v>360</v>
      </c>
      <c r="B242" s="4">
        <v>45301</v>
      </c>
      <c r="C242" s="1" t="s">
        <v>226</v>
      </c>
      <c r="D242" s="1" t="s">
        <v>26</v>
      </c>
      <c r="E242" s="6">
        <v>8</v>
      </c>
      <c r="F242" s="8">
        <v>1174.7</v>
      </c>
      <c r="G242" s="8">
        <v>9397.6</v>
      </c>
      <c r="H242" s="1" t="s">
        <v>42</v>
      </c>
      <c r="I242" s="1" t="str">
        <f>_xlfn.XLOOKUP(DATASET1!H:H,DATASET2!A:A,DATASET2!B:B)</f>
        <v>Michealla Simpson</v>
      </c>
      <c r="J242" s="6">
        <f>WEEKNUM(Table1[[#This Row],[Date]],1)</f>
        <v>2</v>
      </c>
      <c r="K242">
        <f>YEAR(Table1[[#This Row],[Date]])</f>
        <v>2024</v>
      </c>
      <c r="L242" t="str">
        <f t="shared" si="3"/>
        <v>January</v>
      </c>
    </row>
    <row r="243" spans="1:12" x14ac:dyDescent="0.2">
      <c r="A243" s="1" t="s">
        <v>361</v>
      </c>
      <c r="B243" s="4">
        <v>45433</v>
      </c>
      <c r="C243" s="1" t="s">
        <v>314</v>
      </c>
      <c r="D243" s="1" t="s">
        <v>18</v>
      </c>
      <c r="E243" s="6">
        <v>4</v>
      </c>
      <c r="F243" s="8">
        <v>601.36</v>
      </c>
      <c r="G243" s="8">
        <v>2405.44</v>
      </c>
      <c r="H243" s="1" t="s">
        <v>15</v>
      </c>
      <c r="I243" s="1" t="str">
        <f>_xlfn.XLOOKUP(DATASET1!H:H,DATASET2!A:A,DATASET2!B:B)</f>
        <v>Brett Hart</v>
      </c>
      <c r="J243" s="6">
        <f>WEEKNUM(Table1[[#This Row],[Date]],1)</f>
        <v>21</v>
      </c>
      <c r="K243">
        <f>YEAR(Table1[[#This Row],[Date]])</f>
        <v>2024</v>
      </c>
      <c r="L243" t="str">
        <f t="shared" si="3"/>
        <v>May</v>
      </c>
    </row>
    <row r="244" spans="1:12" x14ac:dyDescent="0.2">
      <c r="A244" s="1" t="s">
        <v>362</v>
      </c>
      <c r="B244" s="4">
        <v>45593</v>
      </c>
      <c r="C244" s="1" t="s">
        <v>71</v>
      </c>
      <c r="D244" s="1" t="s">
        <v>45</v>
      </c>
      <c r="E244" s="6">
        <v>6</v>
      </c>
      <c r="F244" s="8">
        <v>240.46</v>
      </c>
      <c r="G244" s="8">
        <v>1442.76</v>
      </c>
      <c r="H244" s="1" t="s">
        <v>66</v>
      </c>
      <c r="I244" s="1" t="str">
        <f>_xlfn.XLOOKUP(DATASET1!H:H,DATASET2!A:A,DATASET2!B:B)</f>
        <v>Shaquille Payton</v>
      </c>
      <c r="J244" s="6">
        <f>WEEKNUM(Table1[[#This Row],[Date]],1)</f>
        <v>44</v>
      </c>
      <c r="K244">
        <f>YEAR(Table1[[#This Row],[Date]])</f>
        <v>2024</v>
      </c>
      <c r="L244" t="str">
        <f t="shared" si="3"/>
        <v>October</v>
      </c>
    </row>
    <row r="245" spans="1:12" x14ac:dyDescent="0.2">
      <c r="A245" s="1" t="s">
        <v>363</v>
      </c>
      <c r="B245" s="4">
        <v>45578</v>
      </c>
      <c r="C245" s="1" t="s">
        <v>322</v>
      </c>
      <c r="D245" s="1" t="s">
        <v>22</v>
      </c>
      <c r="E245" s="6">
        <v>1</v>
      </c>
      <c r="F245" s="8">
        <v>1020.11</v>
      </c>
      <c r="G245" s="8">
        <v>1020.11</v>
      </c>
      <c r="H245" s="1" t="s">
        <v>50</v>
      </c>
      <c r="I245" s="1" t="str">
        <f>_xlfn.XLOOKUP(DATASET1!H:H,DATASET2!A:A,DATASET2!B:B)</f>
        <v>Tye Thompson</v>
      </c>
      <c r="J245" s="6">
        <f>WEEKNUM(Table1[[#This Row],[Date]],1)</f>
        <v>42</v>
      </c>
      <c r="K245">
        <f>YEAR(Table1[[#This Row],[Date]])</f>
        <v>2024</v>
      </c>
      <c r="L245" t="str">
        <f t="shared" si="3"/>
        <v>October</v>
      </c>
    </row>
    <row r="246" spans="1:12" x14ac:dyDescent="0.2">
      <c r="A246" s="1" t="s">
        <v>364</v>
      </c>
      <c r="B246" s="4">
        <v>45506</v>
      </c>
      <c r="C246" s="1" t="s">
        <v>186</v>
      </c>
      <c r="D246" s="1" t="s">
        <v>38</v>
      </c>
      <c r="E246" s="6">
        <v>2</v>
      </c>
      <c r="F246" s="8">
        <v>1467.57</v>
      </c>
      <c r="G246" s="8">
        <v>2935.14</v>
      </c>
      <c r="H246" s="1" t="s">
        <v>35</v>
      </c>
      <c r="I246" s="1" t="str">
        <f>_xlfn.XLOOKUP(DATASET1!H:H,DATASET2!A:A,DATASET2!B:B)</f>
        <v>Gary Mitchell</v>
      </c>
      <c r="J246" s="6">
        <f>WEEKNUM(Table1[[#This Row],[Date]],1)</f>
        <v>31</v>
      </c>
      <c r="K246">
        <f>YEAR(Table1[[#This Row],[Date]])</f>
        <v>2024</v>
      </c>
      <c r="L246" t="str">
        <f t="shared" si="3"/>
        <v>August</v>
      </c>
    </row>
    <row r="247" spans="1:12" x14ac:dyDescent="0.2">
      <c r="A247" s="1" t="s">
        <v>365</v>
      </c>
      <c r="B247" s="4">
        <v>45458</v>
      </c>
      <c r="C247" s="1" t="s">
        <v>179</v>
      </c>
      <c r="D247" s="1" t="s">
        <v>22</v>
      </c>
      <c r="E247" s="6">
        <v>1</v>
      </c>
      <c r="F247" s="8">
        <v>1055.3499999999999</v>
      </c>
      <c r="G247" s="8">
        <v>1055.3499999999999</v>
      </c>
      <c r="H247" s="1" t="s">
        <v>50</v>
      </c>
      <c r="I247" s="1" t="str">
        <f>_xlfn.XLOOKUP(DATASET1!H:H,DATASET2!A:A,DATASET2!B:B)</f>
        <v>Tye Thompson</v>
      </c>
      <c r="J247" s="6">
        <f>WEEKNUM(Table1[[#This Row],[Date]],1)</f>
        <v>24</v>
      </c>
      <c r="K247">
        <f>YEAR(Table1[[#This Row],[Date]])</f>
        <v>2024</v>
      </c>
      <c r="L247" t="str">
        <f t="shared" si="3"/>
        <v>June</v>
      </c>
    </row>
    <row r="248" spans="1:12" x14ac:dyDescent="0.2">
      <c r="A248" s="1" t="s">
        <v>366</v>
      </c>
      <c r="B248" s="4">
        <v>45377</v>
      </c>
      <c r="C248" s="1" t="s">
        <v>47</v>
      </c>
      <c r="D248" s="1" t="s">
        <v>45</v>
      </c>
      <c r="E248" s="6">
        <v>8</v>
      </c>
      <c r="F248" s="8">
        <v>1641.8</v>
      </c>
      <c r="G248" s="8">
        <v>13134.4</v>
      </c>
      <c r="H248" s="1" t="s">
        <v>48</v>
      </c>
      <c r="I248" s="1" t="str">
        <f>_xlfn.XLOOKUP(DATASET1!H:H,DATASET2!A:A,DATASET2!B:B)</f>
        <v>Alishia Stevens</v>
      </c>
      <c r="J248" s="6">
        <f>WEEKNUM(Table1[[#This Row],[Date]],1)</f>
        <v>13</v>
      </c>
      <c r="K248">
        <f>YEAR(Table1[[#This Row],[Date]])</f>
        <v>2024</v>
      </c>
      <c r="L248" t="str">
        <f t="shared" si="3"/>
        <v>March</v>
      </c>
    </row>
    <row r="249" spans="1:12" x14ac:dyDescent="0.2">
      <c r="A249" s="1" t="s">
        <v>367</v>
      </c>
      <c r="B249" s="4">
        <v>45529</v>
      </c>
      <c r="C249" s="1" t="s">
        <v>195</v>
      </c>
      <c r="D249" s="1" t="s">
        <v>45</v>
      </c>
      <c r="E249" s="6">
        <v>4</v>
      </c>
      <c r="F249" s="8">
        <v>344.31</v>
      </c>
      <c r="G249" s="8">
        <v>1377.24</v>
      </c>
      <c r="H249" s="1" t="s">
        <v>53</v>
      </c>
      <c r="I249" s="1" t="str">
        <f>_xlfn.XLOOKUP(DATASET1!H:H,DATASET2!A:A,DATASET2!B:B)</f>
        <v>Dave Curry</v>
      </c>
      <c r="J249" s="6">
        <f>WEEKNUM(Table1[[#This Row],[Date]],1)</f>
        <v>35</v>
      </c>
      <c r="K249">
        <f>YEAR(Table1[[#This Row],[Date]])</f>
        <v>2024</v>
      </c>
      <c r="L249" t="str">
        <f t="shared" si="3"/>
        <v>August</v>
      </c>
    </row>
    <row r="250" spans="1:12" x14ac:dyDescent="0.2">
      <c r="A250" s="1" t="s">
        <v>368</v>
      </c>
      <c r="B250" s="4">
        <v>45469</v>
      </c>
      <c r="C250" s="1" t="s">
        <v>369</v>
      </c>
      <c r="D250" s="1" t="s">
        <v>14</v>
      </c>
      <c r="E250" s="6">
        <v>3</v>
      </c>
      <c r="F250" s="8">
        <v>1758.17</v>
      </c>
      <c r="G250" s="8">
        <v>5274.51</v>
      </c>
      <c r="H250" s="1" t="s">
        <v>15</v>
      </c>
      <c r="I250" s="1" t="str">
        <f>_xlfn.XLOOKUP(DATASET1!H:H,DATASET2!A:A,DATASET2!B:B)</f>
        <v>Brett Hart</v>
      </c>
      <c r="J250" s="6">
        <f>WEEKNUM(Table1[[#This Row],[Date]],1)</f>
        <v>26</v>
      </c>
      <c r="K250">
        <f>YEAR(Table1[[#This Row],[Date]])</f>
        <v>2024</v>
      </c>
      <c r="L250" t="str">
        <f t="shared" si="3"/>
        <v>June</v>
      </c>
    </row>
    <row r="251" spans="1:12" x14ac:dyDescent="0.2">
      <c r="A251" s="1" t="s">
        <v>370</v>
      </c>
      <c r="B251" s="4">
        <v>45321</v>
      </c>
      <c r="C251" s="1" t="s">
        <v>219</v>
      </c>
      <c r="D251" s="1" t="s">
        <v>22</v>
      </c>
      <c r="E251" s="6">
        <v>7</v>
      </c>
      <c r="F251" s="8">
        <v>1912.47</v>
      </c>
      <c r="G251" s="8">
        <v>13387.29</v>
      </c>
      <c r="H251" s="1" t="s">
        <v>66</v>
      </c>
      <c r="I251" s="1" t="str">
        <f>_xlfn.XLOOKUP(DATASET1!H:H,DATASET2!A:A,DATASET2!B:B)</f>
        <v>Shaquille Payton</v>
      </c>
      <c r="J251" s="6">
        <f>WEEKNUM(Table1[[#This Row],[Date]],1)</f>
        <v>5</v>
      </c>
      <c r="K251">
        <f>YEAR(Table1[[#This Row],[Date]])</f>
        <v>2024</v>
      </c>
      <c r="L251" t="str">
        <f t="shared" si="3"/>
        <v>January</v>
      </c>
    </row>
    <row r="252" spans="1:12" x14ac:dyDescent="0.2">
      <c r="A252" s="1" t="s">
        <v>371</v>
      </c>
      <c r="B252" s="4">
        <v>45684</v>
      </c>
      <c r="C252" s="1" t="s">
        <v>160</v>
      </c>
      <c r="D252" s="1" t="s">
        <v>18</v>
      </c>
      <c r="E252" s="6">
        <v>2</v>
      </c>
      <c r="F252" s="8">
        <v>1204.68</v>
      </c>
      <c r="G252" s="8">
        <v>2409.36</v>
      </c>
      <c r="H252" s="1" t="s">
        <v>66</v>
      </c>
      <c r="I252" s="1" t="str">
        <f>_xlfn.XLOOKUP(DATASET1!H:H,DATASET2!A:A,DATASET2!B:B)</f>
        <v>Shaquille Payton</v>
      </c>
      <c r="J252" s="6">
        <f>WEEKNUM(Table1[[#This Row],[Date]],1)</f>
        <v>5</v>
      </c>
      <c r="K252">
        <f>YEAR(Table1[[#This Row],[Date]])</f>
        <v>2025</v>
      </c>
      <c r="L252" t="str">
        <f t="shared" si="3"/>
        <v>January</v>
      </c>
    </row>
    <row r="253" spans="1:12" x14ac:dyDescent="0.2">
      <c r="A253" s="1" t="s">
        <v>372</v>
      </c>
      <c r="B253" s="4">
        <v>45421</v>
      </c>
      <c r="C253" s="1" t="s">
        <v>272</v>
      </c>
      <c r="D253" s="1" t="s">
        <v>38</v>
      </c>
      <c r="E253" s="6">
        <v>9</v>
      </c>
      <c r="F253" s="8">
        <v>869.93</v>
      </c>
      <c r="G253" s="8">
        <v>7829.37</v>
      </c>
      <c r="H253" s="1" t="s">
        <v>50</v>
      </c>
      <c r="I253" s="1" t="str">
        <f>_xlfn.XLOOKUP(DATASET1!H:H,DATASET2!A:A,DATASET2!B:B)</f>
        <v>Tye Thompson</v>
      </c>
      <c r="J253" s="6">
        <f>WEEKNUM(Table1[[#This Row],[Date]],1)</f>
        <v>19</v>
      </c>
      <c r="K253">
        <f>YEAR(Table1[[#This Row],[Date]])</f>
        <v>2024</v>
      </c>
      <c r="L253" t="str">
        <f t="shared" si="3"/>
        <v>May</v>
      </c>
    </row>
    <row r="254" spans="1:12" x14ac:dyDescent="0.2">
      <c r="A254" s="1" t="s">
        <v>373</v>
      </c>
      <c r="B254" s="4">
        <v>45373</v>
      </c>
      <c r="C254" s="1" t="s">
        <v>164</v>
      </c>
      <c r="D254" s="1" t="s">
        <v>10</v>
      </c>
      <c r="E254" s="6">
        <v>3</v>
      </c>
      <c r="F254" s="8">
        <v>679.46</v>
      </c>
      <c r="G254" s="8">
        <v>2038.38</v>
      </c>
      <c r="H254" s="1" t="s">
        <v>19</v>
      </c>
      <c r="I254" s="1" t="str">
        <f>_xlfn.XLOOKUP(DATASET1!H:H,DATASET2!A:A,DATASET2!B:B)</f>
        <v>Sarah Durant</v>
      </c>
      <c r="J254" s="6">
        <f>WEEKNUM(Table1[[#This Row],[Date]],1)</f>
        <v>12</v>
      </c>
      <c r="K254">
        <f>YEAR(Table1[[#This Row],[Date]])</f>
        <v>2024</v>
      </c>
      <c r="L254" t="str">
        <f t="shared" si="3"/>
        <v>March</v>
      </c>
    </row>
    <row r="255" spans="1:12" x14ac:dyDescent="0.2">
      <c r="A255" s="1" t="s">
        <v>374</v>
      </c>
      <c r="B255" s="4">
        <v>45358</v>
      </c>
      <c r="C255" s="1" t="s">
        <v>211</v>
      </c>
      <c r="D255" s="1" t="s">
        <v>18</v>
      </c>
      <c r="E255" s="6">
        <v>9</v>
      </c>
      <c r="F255" s="8">
        <v>1311.13</v>
      </c>
      <c r="G255" s="8">
        <v>11800.17</v>
      </c>
      <c r="H255" s="1" t="s">
        <v>11</v>
      </c>
      <c r="I255" s="1" t="str">
        <f>_xlfn.XLOOKUP(DATASET1!H:H,DATASET2!A:A,DATASET2!B:B)</f>
        <v>Jeff Francis</v>
      </c>
      <c r="J255" s="6">
        <f>WEEKNUM(Table1[[#This Row],[Date]],1)</f>
        <v>10</v>
      </c>
      <c r="K255">
        <f>YEAR(Table1[[#This Row],[Date]])</f>
        <v>2024</v>
      </c>
      <c r="L255" t="str">
        <f t="shared" si="3"/>
        <v>March</v>
      </c>
    </row>
    <row r="256" spans="1:12" x14ac:dyDescent="0.2">
      <c r="A256" s="1" t="s">
        <v>375</v>
      </c>
      <c r="B256" s="4">
        <v>45609</v>
      </c>
      <c r="C256" s="1" t="s">
        <v>267</v>
      </c>
      <c r="D256" s="1" t="s">
        <v>14</v>
      </c>
      <c r="E256" s="6">
        <v>1</v>
      </c>
      <c r="F256" s="8">
        <v>564.30999999999995</v>
      </c>
      <c r="G256" s="8">
        <v>564.30999999999995</v>
      </c>
      <c r="H256" s="1" t="s">
        <v>35</v>
      </c>
      <c r="I256" s="1" t="str">
        <f>_xlfn.XLOOKUP(DATASET1!H:H,DATASET2!A:A,DATASET2!B:B)</f>
        <v>Gary Mitchell</v>
      </c>
      <c r="J256" s="6">
        <f>WEEKNUM(Table1[[#This Row],[Date]],1)</f>
        <v>46</v>
      </c>
      <c r="K256">
        <f>YEAR(Table1[[#This Row],[Date]])</f>
        <v>2024</v>
      </c>
      <c r="L256" t="str">
        <f t="shared" si="3"/>
        <v>November</v>
      </c>
    </row>
    <row r="257" spans="1:12" x14ac:dyDescent="0.2">
      <c r="A257" s="1" t="s">
        <v>376</v>
      </c>
      <c r="B257" s="4">
        <v>45380</v>
      </c>
      <c r="C257" s="1" t="s">
        <v>57</v>
      </c>
      <c r="D257" s="1" t="s">
        <v>26</v>
      </c>
      <c r="E257" s="6">
        <v>3</v>
      </c>
      <c r="F257" s="8">
        <v>984.12</v>
      </c>
      <c r="G257" s="8">
        <v>2952.36</v>
      </c>
      <c r="H257" s="1" t="s">
        <v>66</v>
      </c>
      <c r="I257" s="1" t="str">
        <f>_xlfn.XLOOKUP(DATASET1!H:H,DATASET2!A:A,DATASET2!B:B)</f>
        <v>Shaquille Payton</v>
      </c>
      <c r="J257" s="6">
        <f>WEEKNUM(Table1[[#This Row],[Date]],1)</f>
        <v>13</v>
      </c>
      <c r="K257">
        <f>YEAR(Table1[[#This Row],[Date]])</f>
        <v>2024</v>
      </c>
      <c r="L257" t="str">
        <f t="shared" si="3"/>
        <v>March</v>
      </c>
    </row>
    <row r="258" spans="1:12" x14ac:dyDescent="0.2">
      <c r="A258" s="1" t="s">
        <v>377</v>
      </c>
      <c r="B258" s="4">
        <v>45402</v>
      </c>
      <c r="C258" s="1" t="s">
        <v>332</v>
      </c>
      <c r="D258" s="1" t="s">
        <v>45</v>
      </c>
      <c r="E258" s="6">
        <v>3</v>
      </c>
      <c r="F258" s="8">
        <v>1400.76</v>
      </c>
      <c r="G258" s="8">
        <v>4202.28</v>
      </c>
      <c r="H258" s="1" t="s">
        <v>39</v>
      </c>
      <c r="I258" s="1" t="str">
        <f>_xlfn.XLOOKUP(DATASET1!H:H,DATASET2!A:A,DATASET2!B:B)</f>
        <v>Hailey Windhoek</v>
      </c>
      <c r="J258" s="6">
        <f>WEEKNUM(Table1[[#This Row],[Date]],1)</f>
        <v>16</v>
      </c>
      <c r="K258">
        <f>YEAR(Table1[[#This Row],[Date]])</f>
        <v>2024</v>
      </c>
      <c r="L258" t="str">
        <f t="shared" si="3"/>
        <v>April</v>
      </c>
    </row>
    <row r="259" spans="1:12" x14ac:dyDescent="0.2">
      <c r="A259" s="1" t="s">
        <v>378</v>
      </c>
      <c r="B259" s="4">
        <v>45438</v>
      </c>
      <c r="C259" s="1" t="s">
        <v>186</v>
      </c>
      <c r="D259" s="1" t="s">
        <v>18</v>
      </c>
      <c r="E259" s="6">
        <v>1</v>
      </c>
      <c r="F259" s="8">
        <v>1101.33</v>
      </c>
      <c r="G259" s="8">
        <v>1101.33</v>
      </c>
      <c r="H259" s="1" t="s">
        <v>66</v>
      </c>
      <c r="I259" s="1" t="str">
        <f>_xlfn.XLOOKUP(DATASET1!H:H,DATASET2!A:A,DATASET2!B:B)</f>
        <v>Shaquille Payton</v>
      </c>
      <c r="J259" s="6">
        <f>WEEKNUM(Table1[[#This Row],[Date]],1)</f>
        <v>22</v>
      </c>
      <c r="K259">
        <f>YEAR(Table1[[#This Row],[Date]])</f>
        <v>2024</v>
      </c>
      <c r="L259" t="str">
        <f t="shared" ref="L259:L322" si="4">TEXT(B259, "mmmm")</f>
        <v>May</v>
      </c>
    </row>
    <row r="260" spans="1:12" x14ac:dyDescent="0.2">
      <c r="A260" s="1" t="s">
        <v>379</v>
      </c>
      <c r="B260" s="4">
        <v>45466</v>
      </c>
      <c r="C260" s="1" t="s">
        <v>21</v>
      </c>
      <c r="D260" s="1" t="s">
        <v>26</v>
      </c>
      <c r="E260" s="6">
        <v>1</v>
      </c>
      <c r="F260" s="8">
        <v>1283.79</v>
      </c>
      <c r="G260" s="8">
        <v>1283.79</v>
      </c>
      <c r="H260" s="1" t="s">
        <v>15</v>
      </c>
      <c r="I260" s="1" t="str">
        <f>_xlfn.XLOOKUP(DATASET1!H:H,DATASET2!A:A,DATASET2!B:B)</f>
        <v>Brett Hart</v>
      </c>
      <c r="J260" s="6">
        <f>WEEKNUM(Table1[[#This Row],[Date]],1)</f>
        <v>26</v>
      </c>
      <c r="K260">
        <f>YEAR(Table1[[#This Row],[Date]])</f>
        <v>2024</v>
      </c>
      <c r="L260" t="str">
        <f t="shared" si="4"/>
        <v>June</v>
      </c>
    </row>
    <row r="261" spans="1:12" x14ac:dyDescent="0.2">
      <c r="A261" s="1" t="s">
        <v>380</v>
      </c>
      <c r="B261" s="4">
        <v>45637</v>
      </c>
      <c r="C261" s="1" t="s">
        <v>230</v>
      </c>
      <c r="D261" s="1" t="s">
        <v>26</v>
      </c>
      <c r="E261" s="6">
        <v>4</v>
      </c>
      <c r="F261" s="8">
        <v>1804.21</v>
      </c>
      <c r="G261" s="8">
        <v>7216.84</v>
      </c>
      <c r="H261" s="1" t="s">
        <v>19</v>
      </c>
      <c r="I261" s="1" t="str">
        <f>_xlfn.XLOOKUP(DATASET1!H:H,DATASET2!A:A,DATASET2!B:B)</f>
        <v>Sarah Durant</v>
      </c>
      <c r="J261" s="6">
        <f>WEEKNUM(Table1[[#This Row],[Date]],1)</f>
        <v>50</v>
      </c>
      <c r="K261">
        <f>YEAR(Table1[[#This Row],[Date]])</f>
        <v>2024</v>
      </c>
      <c r="L261" t="str">
        <f t="shared" si="4"/>
        <v>December</v>
      </c>
    </row>
    <row r="262" spans="1:12" x14ac:dyDescent="0.2">
      <c r="A262" s="1" t="s">
        <v>381</v>
      </c>
      <c r="B262" s="4">
        <v>45581</v>
      </c>
      <c r="C262" s="1" t="s">
        <v>240</v>
      </c>
      <c r="D262" s="1" t="s">
        <v>45</v>
      </c>
      <c r="E262" s="6">
        <v>1</v>
      </c>
      <c r="F262" s="8">
        <v>1131.72</v>
      </c>
      <c r="G262" s="8">
        <v>1131.72</v>
      </c>
      <c r="H262" s="1" t="s">
        <v>23</v>
      </c>
      <c r="I262" s="1" t="str">
        <f>_xlfn.XLOOKUP(DATASET1!H:H,DATASET2!A:A,DATASET2!B:B)</f>
        <v>Shane McMahon</v>
      </c>
      <c r="J262" s="6">
        <f>WEEKNUM(Table1[[#This Row],[Date]],1)</f>
        <v>42</v>
      </c>
      <c r="K262">
        <f>YEAR(Table1[[#This Row],[Date]])</f>
        <v>2024</v>
      </c>
      <c r="L262" t="str">
        <f t="shared" si="4"/>
        <v>October</v>
      </c>
    </row>
    <row r="263" spans="1:12" x14ac:dyDescent="0.2">
      <c r="A263" s="1" t="s">
        <v>382</v>
      </c>
      <c r="B263" s="4">
        <v>45545</v>
      </c>
      <c r="C263" s="1" t="s">
        <v>160</v>
      </c>
      <c r="D263" s="1" t="s">
        <v>38</v>
      </c>
      <c r="E263" s="6">
        <v>3</v>
      </c>
      <c r="F263" s="8">
        <v>154.57</v>
      </c>
      <c r="G263" s="8">
        <v>463.71</v>
      </c>
      <c r="H263" s="1" t="s">
        <v>39</v>
      </c>
      <c r="I263" s="1" t="str">
        <f>_xlfn.XLOOKUP(DATASET1!H:H,DATASET2!A:A,DATASET2!B:B)</f>
        <v>Hailey Windhoek</v>
      </c>
      <c r="J263" s="6">
        <f>WEEKNUM(Table1[[#This Row],[Date]],1)</f>
        <v>37</v>
      </c>
      <c r="K263">
        <f>YEAR(Table1[[#This Row],[Date]])</f>
        <v>2024</v>
      </c>
      <c r="L263" t="str">
        <f t="shared" si="4"/>
        <v>September</v>
      </c>
    </row>
    <row r="264" spans="1:12" x14ac:dyDescent="0.2">
      <c r="A264" s="1" t="s">
        <v>383</v>
      </c>
      <c r="B264" s="4">
        <v>45566</v>
      </c>
      <c r="C264" s="1" t="s">
        <v>88</v>
      </c>
      <c r="D264" s="1" t="s">
        <v>22</v>
      </c>
      <c r="E264" s="6">
        <v>2</v>
      </c>
      <c r="F264" s="8">
        <v>1889.35</v>
      </c>
      <c r="G264" s="8">
        <v>3778.7</v>
      </c>
      <c r="H264" s="1" t="s">
        <v>23</v>
      </c>
      <c r="I264" s="1" t="str">
        <f>_xlfn.XLOOKUP(DATASET1!H:H,DATASET2!A:A,DATASET2!B:B)</f>
        <v>Shane McMahon</v>
      </c>
      <c r="J264" s="6">
        <f>WEEKNUM(Table1[[#This Row],[Date]],1)</f>
        <v>40</v>
      </c>
      <c r="K264">
        <f>YEAR(Table1[[#This Row],[Date]])</f>
        <v>2024</v>
      </c>
      <c r="L264" t="str">
        <f t="shared" si="4"/>
        <v>October</v>
      </c>
    </row>
    <row r="265" spans="1:12" x14ac:dyDescent="0.2">
      <c r="A265" s="1" t="s">
        <v>384</v>
      </c>
      <c r="B265" s="4">
        <v>45688</v>
      </c>
      <c r="C265" s="1" t="s">
        <v>65</v>
      </c>
      <c r="D265" s="1" t="s">
        <v>29</v>
      </c>
      <c r="E265" s="6">
        <v>4</v>
      </c>
      <c r="F265" s="8">
        <v>972.45</v>
      </c>
      <c r="G265" s="8">
        <v>3889.8</v>
      </c>
      <c r="H265" s="1" t="s">
        <v>15</v>
      </c>
      <c r="I265" s="1" t="str">
        <f>_xlfn.XLOOKUP(DATASET1!H:H,DATASET2!A:A,DATASET2!B:B)</f>
        <v>Brett Hart</v>
      </c>
      <c r="J265" s="6">
        <f>WEEKNUM(Table1[[#This Row],[Date]],1)</f>
        <v>5</v>
      </c>
      <c r="K265">
        <f>YEAR(Table1[[#This Row],[Date]])</f>
        <v>2025</v>
      </c>
      <c r="L265" t="str">
        <f t="shared" si="4"/>
        <v>January</v>
      </c>
    </row>
    <row r="266" spans="1:12" x14ac:dyDescent="0.2">
      <c r="A266" s="1" t="s">
        <v>385</v>
      </c>
      <c r="B266" s="4">
        <v>45380</v>
      </c>
      <c r="C266" s="1" t="s">
        <v>17</v>
      </c>
      <c r="D266" s="1" t="s">
        <v>38</v>
      </c>
      <c r="E266" s="6">
        <v>7</v>
      </c>
      <c r="F266" s="8">
        <v>1741.61</v>
      </c>
      <c r="G266" s="8">
        <v>12191.27</v>
      </c>
      <c r="H266" s="1" t="s">
        <v>23</v>
      </c>
      <c r="I266" s="1" t="str">
        <f>_xlfn.XLOOKUP(DATASET1!H:H,DATASET2!A:A,DATASET2!B:B)</f>
        <v>Shane McMahon</v>
      </c>
      <c r="J266" s="6">
        <f>WEEKNUM(Table1[[#This Row],[Date]],1)</f>
        <v>13</v>
      </c>
      <c r="K266">
        <f>YEAR(Table1[[#This Row],[Date]])</f>
        <v>2024</v>
      </c>
      <c r="L266" t="str">
        <f t="shared" si="4"/>
        <v>March</v>
      </c>
    </row>
    <row r="267" spans="1:12" x14ac:dyDescent="0.2">
      <c r="A267" s="1" t="s">
        <v>386</v>
      </c>
      <c r="B267" s="4">
        <v>45629</v>
      </c>
      <c r="C267" s="1" t="s">
        <v>157</v>
      </c>
      <c r="D267" s="1" t="s">
        <v>38</v>
      </c>
      <c r="E267" s="6">
        <v>6</v>
      </c>
      <c r="F267" s="8">
        <v>1064.95</v>
      </c>
      <c r="G267" s="8">
        <v>6389.7000000000007</v>
      </c>
      <c r="H267" s="1" t="s">
        <v>19</v>
      </c>
      <c r="I267" s="1" t="str">
        <f>_xlfn.XLOOKUP(DATASET1!H:H,DATASET2!A:A,DATASET2!B:B)</f>
        <v>Sarah Durant</v>
      </c>
      <c r="J267" s="6">
        <f>WEEKNUM(Table1[[#This Row],[Date]],1)</f>
        <v>49</v>
      </c>
      <c r="K267">
        <f>YEAR(Table1[[#This Row],[Date]])</f>
        <v>2024</v>
      </c>
      <c r="L267" t="str">
        <f t="shared" si="4"/>
        <v>December</v>
      </c>
    </row>
    <row r="268" spans="1:12" x14ac:dyDescent="0.2">
      <c r="A268" s="1" t="s">
        <v>387</v>
      </c>
      <c r="B268" s="4">
        <v>45408</v>
      </c>
      <c r="C268" s="1" t="s">
        <v>319</v>
      </c>
      <c r="D268" s="1" t="s">
        <v>112</v>
      </c>
      <c r="E268" s="6">
        <v>1</v>
      </c>
      <c r="F268" s="8">
        <v>1292.19</v>
      </c>
      <c r="G268" s="8">
        <v>1292.19</v>
      </c>
      <c r="H268" s="1" t="s">
        <v>39</v>
      </c>
      <c r="I268" s="1" t="str">
        <f>_xlfn.XLOOKUP(DATASET1!H:H,DATASET2!A:A,DATASET2!B:B)</f>
        <v>Hailey Windhoek</v>
      </c>
      <c r="J268" s="6">
        <f>WEEKNUM(Table1[[#This Row],[Date]],1)</f>
        <v>17</v>
      </c>
      <c r="K268">
        <f>YEAR(Table1[[#This Row],[Date]])</f>
        <v>2024</v>
      </c>
      <c r="L268" t="str">
        <f t="shared" si="4"/>
        <v>April</v>
      </c>
    </row>
    <row r="269" spans="1:12" x14ac:dyDescent="0.2">
      <c r="A269" s="1" t="s">
        <v>388</v>
      </c>
      <c r="B269" s="4">
        <v>45495</v>
      </c>
      <c r="C269" s="1" t="s">
        <v>211</v>
      </c>
      <c r="D269" s="1" t="s">
        <v>18</v>
      </c>
      <c r="E269" s="6">
        <v>8</v>
      </c>
      <c r="F269" s="8">
        <v>324.58</v>
      </c>
      <c r="G269" s="8">
        <v>2596.64</v>
      </c>
      <c r="H269" s="1" t="s">
        <v>11</v>
      </c>
      <c r="I269" s="1" t="str">
        <f>_xlfn.XLOOKUP(DATASET1!H:H,DATASET2!A:A,DATASET2!B:B)</f>
        <v>Jeff Francis</v>
      </c>
      <c r="J269" s="6">
        <f>WEEKNUM(Table1[[#This Row],[Date]],1)</f>
        <v>30</v>
      </c>
      <c r="K269">
        <f>YEAR(Table1[[#This Row],[Date]])</f>
        <v>2024</v>
      </c>
      <c r="L269" t="str">
        <f t="shared" si="4"/>
        <v>July</v>
      </c>
    </row>
    <row r="270" spans="1:12" x14ac:dyDescent="0.2">
      <c r="A270" s="1" t="s">
        <v>389</v>
      </c>
      <c r="B270" s="4">
        <v>45625</v>
      </c>
      <c r="C270" s="1" t="s">
        <v>84</v>
      </c>
      <c r="D270" s="1" t="s">
        <v>18</v>
      </c>
      <c r="E270" s="6">
        <v>1</v>
      </c>
      <c r="F270" s="8">
        <v>1982.89</v>
      </c>
      <c r="G270" s="8">
        <v>1982.89</v>
      </c>
      <c r="H270" s="1" t="s">
        <v>39</v>
      </c>
      <c r="I270" s="1" t="str">
        <f>_xlfn.XLOOKUP(DATASET1!H:H,DATASET2!A:A,DATASET2!B:B)</f>
        <v>Hailey Windhoek</v>
      </c>
      <c r="J270" s="6">
        <f>WEEKNUM(Table1[[#This Row],[Date]],1)</f>
        <v>48</v>
      </c>
      <c r="K270">
        <f>YEAR(Table1[[#This Row],[Date]])</f>
        <v>2024</v>
      </c>
      <c r="L270" t="str">
        <f t="shared" si="4"/>
        <v>November</v>
      </c>
    </row>
    <row r="271" spans="1:12" x14ac:dyDescent="0.2">
      <c r="A271" s="1" t="s">
        <v>390</v>
      </c>
      <c r="B271" s="4">
        <v>45448</v>
      </c>
      <c r="C271" s="1" t="s">
        <v>164</v>
      </c>
      <c r="D271" s="1" t="s">
        <v>14</v>
      </c>
      <c r="E271" s="6">
        <v>9</v>
      </c>
      <c r="F271" s="8">
        <v>1109.18</v>
      </c>
      <c r="G271" s="8">
        <v>9982.6200000000008</v>
      </c>
      <c r="H271" s="1" t="s">
        <v>19</v>
      </c>
      <c r="I271" s="1" t="str">
        <f>_xlfn.XLOOKUP(DATASET1!H:H,DATASET2!A:A,DATASET2!B:B)</f>
        <v>Sarah Durant</v>
      </c>
      <c r="J271" s="6">
        <f>WEEKNUM(Table1[[#This Row],[Date]],1)</f>
        <v>23</v>
      </c>
      <c r="K271">
        <f>YEAR(Table1[[#This Row],[Date]])</f>
        <v>2024</v>
      </c>
      <c r="L271" t="str">
        <f t="shared" si="4"/>
        <v>June</v>
      </c>
    </row>
    <row r="272" spans="1:12" x14ac:dyDescent="0.2">
      <c r="A272" s="1" t="s">
        <v>391</v>
      </c>
      <c r="B272" s="4">
        <v>45371</v>
      </c>
      <c r="C272" s="1" t="s">
        <v>392</v>
      </c>
      <c r="D272" s="1" t="s">
        <v>14</v>
      </c>
      <c r="E272" s="6">
        <v>3</v>
      </c>
      <c r="F272" s="8">
        <v>1333.82</v>
      </c>
      <c r="G272" s="8">
        <v>4001.46</v>
      </c>
      <c r="H272" s="1" t="s">
        <v>53</v>
      </c>
      <c r="I272" s="1" t="str">
        <f>_xlfn.XLOOKUP(DATASET1!H:H,DATASET2!A:A,DATASET2!B:B)</f>
        <v>Dave Curry</v>
      </c>
      <c r="J272" s="6">
        <f>WEEKNUM(Table1[[#This Row],[Date]],1)</f>
        <v>12</v>
      </c>
      <c r="K272">
        <f>YEAR(Table1[[#This Row],[Date]])</f>
        <v>2024</v>
      </c>
      <c r="L272" t="str">
        <f t="shared" si="4"/>
        <v>March</v>
      </c>
    </row>
    <row r="273" spans="1:12" x14ac:dyDescent="0.2">
      <c r="A273" s="1" t="s">
        <v>393</v>
      </c>
      <c r="B273" s="4">
        <v>45608</v>
      </c>
      <c r="C273" s="1" t="s">
        <v>226</v>
      </c>
      <c r="D273" s="1" t="s">
        <v>45</v>
      </c>
      <c r="E273" s="6">
        <v>9</v>
      </c>
      <c r="F273" s="8">
        <v>1142.77</v>
      </c>
      <c r="G273" s="8">
        <v>10284.93</v>
      </c>
      <c r="H273" s="1" t="s">
        <v>39</v>
      </c>
      <c r="I273" s="1" t="str">
        <f>_xlfn.XLOOKUP(DATASET1!H:H,DATASET2!A:A,DATASET2!B:B)</f>
        <v>Hailey Windhoek</v>
      </c>
      <c r="J273" s="6">
        <f>WEEKNUM(Table1[[#This Row],[Date]],1)</f>
        <v>46</v>
      </c>
      <c r="K273">
        <f>YEAR(Table1[[#This Row],[Date]])</f>
        <v>2024</v>
      </c>
      <c r="L273" t="str">
        <f t="shared" si="4"/>
        <v>November</v>
      </c>
    </row>
    <row r="274" spans="1:12" x14ac:dyDescent="0.2">
      <c r="A274" s="1" t="s">
        <v>394</v>
      </c>
      <c r="B274" s="4">
        <v>45618</v>
      </c>
      <c r="C274" s="1" t="s">
        <v>143</v>
      </c>
      <c r="D274" s="1" t="s">
        <v>14</v>
      </c>
      <c r="E274" s="6">
        <v>5</v>
      </c>
      <c r="F274" s="8">
        <v>1600.7</v>
      </c>
      <c r="G274" s="8">
        <v>8003.5</v>
      </c>
      <c r="H274" s="1" t="s">
        <v>23</v>
      </c>
      <c r="I274" s="1" t="str">
        <f>_xlfn.XLOOKUP(DATASET1!H:H,DATASET2!A:A,DATASET2!B:B)</f>
        <v>Shane McMahon</v>
      </c>
      <c r="J274" s="6">
        <f>WEEKNUM(Table1[[#This Row],[Date]],1)</f>
        <v>47</v>
      </c>
      <c r="K274">
        <f>YEAR(Table1[[#This Row],[Date]])</f>
        <v>2024</v>
      </c>
      <c r="L274" t="str">
        <f t="shared" si="4"/>
        <v>November</v>
      </c>
    </row>
    <row r="275" spans="1:12" x14ac:dyDescent="0.2">
      <c r="A275" s="1" t="s">
        <v>395</v>
      </c>
      <c r="B275" s="4">
        <v>45509</v>
      </c>
      <c r="C275" s="1" t="s">
        <v>332</v>
      </c>
      <c r="D275" s="1" t="s">
        <v>22</v>
      </c>
      <c r="E275" s="6">
        <v>9</v>
      </c>
      <c r="F275" s="8">
        <v>104.37</v>
      </c>
      <c r="G275" s="8">
        <v>939.33</v>
      </c>
      <c r="H275" s="1" t="s">
        <v>48</v>
      </c>
      <c r="I275" s="1" t="str">
        <f>_xlfn.XLOOKUP(DATASET1!H:H,DATASET2!A:A,DATASET2!B:B)</f>
        <v>Alishia Stevens</v>
      </c>
      <c r="J275" s="6">
        <f>WEEKNUM(Table1[[#This Row],[Date]],1)</f>
        <v>32</v>
      </c>
      <c r="K275">
        <f>YEAR(Table1[[#This Row],[Date]])</f>
        <v>2024</v>
      </c>
      <c r="L275" t="str">
        <f t="shared" si="4"/>
        <v>August</v>
      </c>
    </row>
    <row r="276" spans="1:12" x14ac:dyDescent="0.2">
      <c r="A276" s="1" t="s">
        <v>396</v>
      </c>
      <c r="B276" s="4">
        <v>45607</v>
      </c>
      <c r="C276" s="1" t="s">
        <v>131</v>
      </c>
      <c r="D276" s="1" t="s">
        <v>112</v>
      </c>
      <c r="E276" s="6">
        <v>8</v>
      </c>
      <c r="F276" s="8">
        <v>1337.18</v>
      </c>
      <c r="G276" s="8">
        <v>10697.44</v>
      </c>
      <c r="H276" s="1" t="s">
        <v>50</v>
      </c>
      <c r="I276" s="1" t="str">
        <f>_xlfn.XLOOKUP(DATASET1!H:H,DATASET2!A:A,DATASET2!B:B)</f>
        <v>Tye Thompson</v>
      </c>
      <c r="J276" s="6">
        <f>WEEKNUM(Table1[[#This Row],[Date]],1)</f>
        <v>46</v>
      </c>
      <c r="K276">
        <f>YEAR(Table1[[#This Row],[Date]])</f>
        <v>2024</v>
      </c>
      <c r="L276" t="str">
        <f t="shared" si="4"/>
        <v>November</v>
      </c>
    </row>
    <row r="277" spans="1:12" x14ac:dyDescent="0.2">
      <c r="A277" s="1" t="s">
        <v>397</v>
      </c>
      <c r="B277" s="4">
        <v>45665</v>
      </c>
      <c r="C277" s="1" t="s">
        <v>86</v>
      </c>
      <c r="D277" s="1" t="s">
        <v>45</v>
      </c>
      <c r="E277" s="6">
        <v>4</v>
      </c>
      <c r="F277" s="8">
        <v>143.31</v>
      </c>
      <c r="G277" s="8">
        <v>573.24</v>
      </c>
      <c r="H277" s="1" t="s">
        <v>42</v>
      </c>
      <c r="I277" s="1" t="str">
        <f>_xlfn.XLOOKUP(DATASET1!H:H,DATASET2!A:A,DATASET2!B:B)</f>
        <v>Michealla Simpson</v>
      </c>
      <c r="J277" s="6">
        <f>WEEKNUM(Table1[[#This Row],[Date]],1)</f>
        <v>2</v>
      </c>
      <c r="K277">
        <f>YEAR(Table1[[#This Row],[Date]])</f>
        <v>2025</v>
      </c>
      <c r="L277" t="str">
        <f t="shared" si="4"/>
        <v>January</v>
      </c>
    </row>
    <row r="278" spans="1:12" x14ac:dyDescent="0.2">
      <c r="A278" s="1" t="s">
        <v>398</v>
      </c>
      <c r="B278" s="4">
        <v>45435</v>
      </c>
      <c r="C278" s="1" t="s">
        <v>399</v>
      </c>
      <c r="D278" s="1" t="s">
        <v>29</v>
      </c>
      <c r="E278" s="6">
        <v>7</v>
      </c>
      <c r="F278" s="8">
        <v>373.31</v>
      </c>
      <c r="G278" s="8">
        <v>2613.17</v>
      </c>
      <c r="H278" s="1" t="s">
        <v>19</v>
      </c>
      <c r="I278" s="1" t="str">
        <f>_xlfn.XLOOKUP(DATASET1!H:H,DATASET2!A:A,DATASET2!B:B)</f>
        <v>Sarah Durant</v>
      </c>
      <c r="J278" s="6">
        <f>WEEKNUM(Table1[[#This Row],[Date]],1)</f>
        <v>21</v>
      </c>
      <c r="K278">
        <f>YEAR(Table1[[#This Row],[Date]])</f>
        <v>2024</v>
      </c>
      <c r="L278" t="str">
        <f t="shared" si="4"/>
        <v>May</v>
      </c>
    </row>
    <row r="279" spans="1:12" x14ac:dyDescent="0.2">
      <c r="A279" s="1" t="s">
        <v>400</v>
      </c>
      <c r="B279" s="4">
        <v>45526</v>
      </c>
      <c r="C279" s="1" t="s">
        <v>131</v>
      </c>
      <c r="D279" s="1" t="s">
        <v>91</v>
      </c>
      <c r="E279" s="6">
        <v>4</v>
      </c>
      <c r="F279" s="8">
        <v>673.38</v>
      </c>
      <c r="G279" s="8">
        <v>2693.52</v>
      </c>
      <c r="H279" s="1" t="s">
        <v>39</v>
      </c>
      <c r="I279" s="1" t="str">
        <f>_xlfn.XLOOKUP(DATASET1!H:H,DATASET2!A:A,DATASET2!B:B)</f>
        <v>Hailey Windhoek</v>
      </c>
      <c r="J279" s="6">
        <f>WEEKNUM(Table1[[#This Row],[Date]],1)</f>
        <v>34</v>
      </c>
      <c r="K279">
        <f>YEAR(Table1[[#This Row],[Date]])</f>
        <v>2024</v>
      </c>
      <c r="L279" t="str">
        <f t="shared" si="4"/>
        <v>August</v>
      </c>
    </row>
    <row r="280" spans="1:12" x14ac:dyDescent="0.2">
      <c r="A280" s="1" t="s">
        <v>401</v>
      </c>
      <c r="B280" s="4">
        <v>45408</v>
      </c>
      <c r="C280" s="1" t="s">
        <v>203</v>
      </c>
      <c r="D280" s="1" t="s">
        <v>18</v>
      </c>
      <c r="E280" s="6">
        <v>6</v>
      </c>
      <c r="F280" s="8">
        <v>1880.14</v>
      </c>
      <c r="G280" s="8">
        <v>11280.84</v>
      </c>
      <c r="H280" s="1" t="s">
        <v>53</v>
      </c>
      <c r="I280" s="1" t="str">
        <f>_xlfn.XLOOKUP(DATASET1!H:H,DATASET2!A:A,DATASET2!B:B)</f>
        <v>Dave Curry</v>
      </c>
      <c r="J280" s="6">
        <f>WEEKNUM(Table1[[#This Row],[Date]],1)</f>
        <v>17</v>
      </c>
      <c r="K280">
        <f>YEAR(Table1[[#This Row],[Date]])</f>
        <v>2024</v>
      </c>
      <c r="L280" t="str">
        <f t="shared" si="4"/>
        <v>April</v>
      </c>
    </row>
    <row r="281" spans="1:12" x14ac:dyDescent="0.2">
      <c r="A281" s="1" t="s">
        <v>402</v>
      </c>
      <c r="B281" s="4">
        <v>45589</v>
      </c>
      <c r="C281" s="1" t="s">
        <v>195</v>
      </c>
      <c r="D281" s="1" t="s">
        <v>18</v>
      </c>
      <c r="E281" s="6">
        <v>8</v>
      </c>
      <c r="F281" s="8">
        <v>1714.21</v>
      </c>
      <c r="G281" s="8">
        <v>13713.68</v>
      </c>
      <c r="H281" s="1" t="s">
        <v>30</v>
      </c>
      <c r="I281" s="1" t="str">
        <f>_xlfn.XLOOKUP(DATASET1!H:H,DATASET2!A:A,DATASET2!B:B)</f>
        <v>Arnold Swanson</v>
      </c>
      <c r="J281" s="6">
        <f>WEEKNUM(Table1[[#This Row],[Date]],1)</f>
        <v>43</v>
      </c>
      <c r="K281">
        <f>YEAR(Table1[[#This Row],[Date]])</f>
        <v>2024</v>
      </c>
      <c r="L281" t="str">
        <f t="shared" si="4"/>
        <v>October</v>
      </c>
    </row>
    <row r="282" spans="1:12" x14ac:dyDescent="0.2">
      <c r="A282" s="1" t="s">
        <v>403</v>
      </c>
      <c r="B282" s="4">
        <v>45531</v>
      </c>
      <c r="C282" s="1" t="s">
        <v>258</v>
      </c>
      <c r="D282" s="1" t="s">
        <v>112</v>
      </c>
      <c r="E282" s="6">
        <v>3</v>
      </c>
      <c r="F282" s="8">
        <v>568.09</v>
      </c>
      <c r="G282" s="8">
        <v>1704.27</v>
      </c>
      <c r="H282" s="1" t="s">
        <v>42</v>
      </c>
      <c r="I282" s="1" t="str">
        <f>_xlfn.XLOOKUP(DATASET1!H:H,DATASET2!A:A,DATASET2!B:B)</f>
        <v>Michealla Simpson</v>
      </c>
      <c r="J282" s="6">
        <f>WEEKNUM(Table1[[#This Row],[Date]],1)</f>
        <v>35</v>
      </c>
      <c r="K282">
        <f>YEAR(Table1[[#This Row],[Date]])</f>
        <v>2024</v>
      </c>
      <c r="L282" t="str">
        <f t="shared" si="4"/>
        <v>August</v>
      </c>
    </row>
    <row r="283" spans="1:12" x14ac:dyDescent="0.2">
      <c r="A283" s="1" t="s">
        <v>404</v>
      </c>
      <c r="B283" s="4">
        <v>45462</v>
      </c>
      <c r="C283" s="1" t="s">
        <v>129</v>
      </c>
      <c r="D283" s="1" t="s">
        <v>10</v>
      </c>
      <c r="E283" s="6">
        <v>5</v>
      </c>
      <c r="F283" s="8">
        <v>1006.73</v>
      </c>
      <c r="G283" s="8">
        <v>5033.6499999999996</v>
      </c>
      <c r="H283" s="1" t="s">
        <v>11</v>
      </c>
      <c r="I283" s="1" t="str">
        <f>_xlfn.XLOOKUP(DATASET1!H:H,DATASET2!A:A,DATASET2!B:B)</f>
        <v>Jeff Francis</v>
      </c>
      <c r="J283" s="6">
        <f>WEEKNUM(Table1[[#This Row],[Date]],1)</f>
        <v>25</v>
      </c>
      <c r="K283">
        <f>YEAR(Table1[[#This Row],[Date]])</f>
        <v>2024</v>
      </c>
      <c r="L283" t="str">
        <f t="shared" si="4"/>
        <v>June</v>
      </c>
    </row>
    <row r="284" spans="1:12" x14ac:dyDescent="0.2">
      <c r="A284" s="1" t="s">
        <v>405</v>
      </c>
      <c r="B284" s="4">
        <v>45424</v>
      </c>
      <c r="C284" s="1" t="s">
        <v>392</v>
      </c>
      <c r="D284" s="1" t="s">
        <v>26</v>
      </c>
      <c r="E284" s="6">
        <v>5</v>
      </c>
      <c r="F284" s="8">
        <v>1168.26</v>
      </c>
      <c r="G284" s="8">
        <v>5841.3</v>
      </c>
      <c r="H284" s="1" t="s">
        <v>11</v>
      </c>
      <c r="I284" s="1" t="str">
        <f>_xlfn.XLOOKUP(DATASET1!H:H,DATASET2!A:A,DATASET2!B:B)</f>
        <v>Jeff Francis</v>
      </c>
      <c r="J284" s="6">
        <f>WEEKNUM(Table1[[#This Row],[Date]],1)</f>
        <v>20</v>
      </c>
      <c r="K284">
        <f>YEAR(Table1[[#This Row],[Date]])</f>
        <v>2024</v>
      </c>
      <c r="L284" t="str">
        <f t="shared" si="4"/>
        <v>May</v>
      </c>
    </row>
    <row r="285" spans="1:12" x14ac:dyDescent="0.2">
      <c r="A285" s="1" t="s">
        <v>406</v>
      </c>
      <c r="B285" s="4">
        <v>45292</v>
      </c>
      <c r="C285" s="1" t="s">
        <v>407</v>
      </c>
      <c r="D285" s="1" t="s">
        <v>38</v>
      </c>
      <c r="E285" s="6">
        <v>1</v>
      </c>
      <c r="F285" s="8">
        <v>1545.12</v>
      </c>
      <c r="G285" s="8">
        <v>1545.12</v>
      </c>
      <c r="H285" s="1" t="s">
        <v>35</v>
      </c>
      <c r="I285" s="1" t="str">
        <f>_xlfn.XLOOKUP(DATASET1!H:H,DATASET2!A:A,DATASET2!B:B)</f>
        <v>Gary Mitchell</v>
      </c>
      <c r="J285" s="6">
        <f>WEEKNUM(Table1[[#This Row],[Date]],1)</f>
        <v>1</v>
      </c>
      <c r="K285">
        <f>YEAR(Table1[[#This Row],[Date]])</f>
        <v>2024</v>
      </c>
      <c r="L285" t="str">
        <f t="shared" si="4"/>
        <v>January</v>
      </c>
    </row>
    <row r="286" spans="1:12" x14ac:dyDescent="0.2">
      <c r="A286" s="1" t="s">
        <v>408</v>
      </c>
      <c r="B286" s="4">
        <v>45361</v>
      </c>
      <c r="C286" s="1" t="s">
        <v>65</v>
      </c>
      <c r="D286" s="1" t="s">
        <v>91</v>
      </c>
      <c r="E286" s="6">
        <v>9</v>
      </c>
      <c r="F286" s="8">
        <v>1860.9</v>
      </c>
      <c r="G286" s="8">
        <v>16748.099999999999</v>
      </c>
      <c r="H286" s="1" t="s">
        <v>30</v>
      </c>
      <c r="I286" s="1" t="str">
        <f>_xlfn.XLOOKUP(DATASET1!H:H,DATASET2!A:A,DATASET2!B:B)</f>
        <v>Arnold Swanson</v>
      </c>
      <c r="J286" s="6">
        <f>WEEKNUM(Table1[[#This Row],[Date]],1)</f>
        <v>11</v>
      </c>
      <c r="K286">
        <f>YEAR(Table1[[#This Row],[Date]])</f>
        <v>2024</v>
      </c>
      <c r="L286" t="str">
        <f t="shared" si="4"/>
        <v>March</v>
      </c>
    </row>
    <row r="287" spans="1:12" x14ac:dyDescent="0.2">
      <c r="A287" s="1" t="s">
        <v>409</v>
      </c>
      <c r="B287" s="4">
        <v>45333</v>
      </c>
      <c r="C287" s="1" t="s">
        <v>232</v>
      </c>
      <c r="D287" s="1" t="s">
        <v>45</v>
      </c>
      <c r="E287" s="6">
        <v>1</v>
      </c>
      <c r="F287" s="8">
        <v>1608.26</v>
      </c>
      <c r="G287" s="8">
        <v>1608.26</v>
      </c>
      <c r="H287" s="1" t="s">
        <v>42</v>
      </c>
      <c r="I287" s="1" t="str">
        <f>_xlfn.XLOOKUP(DATASET1!H:H,DATASET2!A:A,DATASET2!B:B)</f>
        <v>Michealla Simpson</v>
      </c>
      <c r="J287" s="6">
        <f>WEEKNUM(Table1[[#This Row],[Date]],1)</f>
        <v>7</v>
      </c>
      <c r="K287">
        <f>YEAR(Table1[[#This Row],[Date]])</f>
        <v>2024</v>
      </c>
      <c r="L287" t="str">
        <f t="shared" si="4"/>
        <v>February</v>
      </c>
    </row>
    <row r="288" spans="1:12" x14ac:dyDescent="0.2">
      <c r="A288" s="1" t="s">
        <v>410</v>
      </c>
      <c r="B288" s="4">
        <v>45559</v>
      </c>
      <c r="C288" s="1" t="s">
        <v>52</v>
      </c>
      <c r="D288" s="1" t="s">
        <v>10</v>
      </c>
      <c r="E288" s="6">
        <v>7</v>
      </c>
      <c r="F288" s="8">
        <v>939.44</v>
      </c>
      <c r="G288" s="8">
        <v>6576.08</v>
      </c>
      <c r="H288" s="1" t="s">
        <v>35</v>
      </c>
      <c r="I288" s="1" t="str">
        <f>_xlfn.XLOOKUP(DATASET1!H:H,DATASET2!A:A,DATASET2!B:B)</f>
        <v>Gary Mitchell</v>
      </c>
      <c r="J288" s="6">
        <f>WEEKNUM(Table1[[#This Row],[Date]],1)</f>
        <v>39</v>
      </c>
      <c r="K288">
        <f>YEAR(Table1[[#This Row],[Date]])</f>
        <v>2024</v>
      </c>
      <c r="L288" t="str">
        <f t="shared" si="4"/>
        <v>September</v>
      </c>
    </row>
    <row r="289" spans="1:12" x14ac:dyDescent="0.2">
      <c r="A289" s="1" t="s">
        <v>411</v>
      </c>
      <c r="B289" s="4">
        <v>45487</v>
      </c>
      <c r="C289" s="1" t="s">
        <v>303</v>
      </c>
      <c r="D289" s="1" t="s">
        <v>22</v>
      </c>
      <c r="E289" s="6">
        <v>9</v>
      </c>
      <c r="F289" s="8">
        <v>909.34</v>
      </c>
      <c r="G289" s="8">
        <v>8184.06</v>
      </c>
      <c r="H289" s="1" t="s">
        <v>66</v>
      </c>
      <c r="I289" s="1" t="str">
        <f>_xlfn.XLOOKUP(DATASET1!H:H,DATASET2!A:A,DATASET2!B:B)</f>
        <v>Shaquille Payton</v>
      </c>
      <c r="J289" s="6">
        <f>WEEKNUM(Table1[[#This Row],[Date]],1)</f>
        <v>29</v>
      </c>
      <c r="K289">
        <f>YEAR(Table1[[#This Row],[Date]])</f>
        <v>2024</v>
      </c>
      <c r="L289" t="str">
        <f t="shared" si="4"/>
        <v>July</v>
      </c>
    </row>
    <row r="290" spans="1:12" x14ac:dyDescent="0.2">
      <c r="A290" s="1" t="s">
        <v>412</v>
      </c>
      <c r="B290" s="4">
        <v>45486</v>
      </c>
      <c r="C290" s="1" t="s">
        <v>174</v>
      </c>
      <c r="D290" s="1" t="s">
        <v>26</v>
      </c>
      <c r="E290" s="6">
        <v>6</v>
      </c>
      <c r="F290" s="8">
        <v>156.66999999999999</v>
      </c>
      <c r="G290" s="8">
        <v>940.02</v>
      </c>
      <c r="H290" s="1" t="s">
        <v>23</v>
      </c>
      <c r="I290" s="1" t="str">
        <f>_xlfn.XLOOKUP(DATASET1!H:H,DATASET2!A:A,DATASET2!B:B)</f>
        <v>Shane McMahon</v>
      </c>
      <c r="J290" s="6">
        <f>WEEKNUM(Table1[[#This Row],[Date]],1)</f>
        <v>28</v>
      </c>
      <c r="K290">
        <f>YEAR(Table1[[#This Row],[Date]])</f>
        <v>2024</v>
      </c>
      <c r="L290" t="str">
        <f t="shared" si="4"/>
        <v>July</v>
      </c>
    </row>
    <row r="291" spans="1:12" x14ac:dyDescent="0.2">
      <c r="A291" s="1" t="s">
        <v>413</v>
      </c>
      <c r="B291" s="4">
        <v>45422</v>
      </c>
      <c r="C291" s="1" t="s">
        <v>166</v>
      </c>
      <c r="D291" s="1" t="s">
        <v>22</v>
      </c>
      <c r="E291" s="6">
        <v>2</v>
      </c>
      <c r="F291" s="8">
        <v>1879.21</v>
      </c>
      <c r="G291" s="8">
        <v>3758.42</v>
      </c>
      <c r="H291" s="1" t="s">
        <v>15</v>
      </c>
      <c r="I291" s="1" t="str">
        <f>_xlfn.XLOOKUP(DATASET1!H:H,DATASET2!A:A,DATASET2!B:B)</f>
        <v>Brett Hart</v>
      </c>
      <c r="J291" s="6">
        <f>WEEKNUM(Table1[[#This Row],[Date]],1)</f>
        <v>19</v>
      </c>
      <c r="K291">
        <f>YEAR(Table1[[#This Row],[Date]])</f>
        <v>2024</v>
      </c>
      <c r="L291" t="str">
        <f t="shared" si="4"/>
        <v>May</v>
      </c>
    </row>
    <row r="292" spans="1:12" x14ac:dyDescent="0.2">
      <c r="A292" s="1" t="s">
        <v>414</v>
      </c>
      <c r="B292" s="4">
        <v>45496</v>
      </c>
      <c r="C292" s="1" t="s">
        <v>88</v>
      </c>
      <c r="D292" s="1" t="s">
        <v>38</v>
      </c>
      <c r="E292" s="6">
        <v>2</v>
      </c>
      <c r="F292" s="8">
        <v>881.27</v>
      </c>
      <c r="G292" s="8">
        <v>1762.54</v>
      </c>
      <c r="H292" s="1" t="s">
        <v>23</v>
      </c>
      <c r="I292" s="1" t="str">
        <f>_xlfn.XLOOKUP(DATASET1!H:H,DATASET2!A:A,DATASET2!B:B)</f>
        <v>Shane McMahon</v>
      </c>
      <c r="J292" s="6">
        <f>WEEKNUM(Table1[[#This Row],[Date]],1)</f>
        <v>30</v>
      </c>
      <c r="K292">
        <f>YEAR(Table1[[#This Row],[Date]])</f>
        <v>2024</v>
      </c>
      <c r="L292" t="str">
        <f t="shared" si="4"/>
        <v>July</v>
      </c>
    </row>
    <row r="293" spans="1:12" x14ac:dyDescent="0.2">
      <c r="A293" s="1" t="s">
        <v>415</v>
      </c>
      <c r="B293" s="4">
        <v>45543</v>
      </c>
      <c r="C293" s="1" t="s">
        <v>149</v>
      </c>
      <c r="D293" s="1" t="s">
        <v>14</v>
      </c>
      <c r="E293" s="6">
        <v>7</v>
      </c>
      <c r="F293" s="8">
        <v>64.92</v>
      </c>
      <c r="G293" s="8">
        <v>454.44</v>
      </c>
      <c r="H293" s="1" t="s">
        <v>50</v>
      </c>
      <c r="I293" s="1" t="str">
        <f>_xlfn.XLOOKUP(DATASET1!H:H,DATASET2!A:A,DATASET2!B:B)</f>
        <v>Tye Thompson</v>
      </c>
      <c r="J293" s="6">
        <f>WEEKNUM(Table1[[#This Row],[Date]],1)</f>
        <v>37</v>
      </c>
      <c r="K293">
        <f>YEAR(Table1[[#This Row],[Date]])</f>
        <v>2024</v>
      </c>
      <c r="L293" t="str">
        <f t="shared" si="4"/>
        <v>September</v>
      </c>
    </row>
    <row r="294" spans="1:12" x14ac:dyDescent="0.2">
      <c r="A294" s="1" t="s">
        <v>416</v>
      </c>
      <c r="B294" s="4">
        <v>45627</v>
      </c>
      <c r="C294" s="1" t="s">
        <v>90</v>
      </c>
      <c r="D294" s="1" t="s">
        <v>26</v>
      </c>
      <c r="E294" s="6">
        <v>8</v>
      </c>
      <c r="F294" s="8">
        <v>110.58</v>
      </c>
      <c r="G294" s="8">
        <v>884.64</v>
      </c>
      <c r="H294" s="1" t="s">
        <v>48</v>
      </c>
      <c r="I294" s="1" t="str">
        <f>_xlfn.XLOOKUP(DATASET1!H:H,DATASET2!A:A,DATASET2!B:B)</f>
        <v>Alishia Stevens</v>
      </c>
      <c r="J294" s="6">
        <f>WEEKNUM(Table1[[#This Row],[Date]],1)</f>
        <v>49</v>
      </c>
      <c r="K294">
        <f>YEAR(Table1[[#This Row],[Date]])</f>
        <v>2024</v>
      </c>
      <c r="L294" t="str">
        <f t="shared" si="4"/>
        <v>December</v>
      </c>
    </row>
    <row r="295" spans="1:12" x14ac:dyDescent="0.2">
      <c r="A295" s="1" t="s">
        <v>417</v>
      </c>
      <c r="B295" s="4">
        <v>45409</v>
      </c>
      <c r="C295" s="1" t="s">
        <v>186</v>
      </c>
      <c r="D295" s="1" t="s">
        <v>29</v>
      </c>
      <c r="E295" s="6">
        <v>3</v>
      </c>
      <c r="F295" s="8">
        <v>916.59</v>
      </c>
      <c r="G295" s="8">
        <v>2749.77</v>
      </c>
      <c r="H295" s="1" t="s">
        <v>35</v>
      </c>
      <c r="I295" s="1" t="str">
        <f>_xlfn.XLOOKUP(DATASET1!H:H,DATASET2!A:A,DATASET2!B:B)</f>
        <v>Gary Mitchell</v>
      </c>
      <c r="J295" s="6">
        <f>WEEKNUM(Table1[[#This Row],[Date]],1)</f>
        <v>17</v>
      </c>
      <c r="K295">
        <f>YEAR(Table1[[#This Row],[Date]])</f>
        <v>2024</v>
      </c>
      <c r="L295" t="str">
        <f t="shared" si="4"/>
        <v>April</v>
      </c>
    </row>
    <row r="296" spans="1:12" x14ac:dyDescent="0.2">
      <c r="A296" s="1" t="s">
        <v>418</v>
      </c>
      <c r="B296" s="4">
        <v>45574</v>
      </c>
      <c r="C296" s="1" t="s">
        <v>105</v>
      </c>
      <c r="D296" s="1" t="s">
        <v>26</v>
      </c>
      <c r="E296" s="6">
        <v>7</v>
      </c>
      <c r="F296" s="8">
        <v>831.78</v>
      </c>
      <c r="G296" s="8">
        <v>5822.46</v>
      </c>
      <c r="H296" s="1" t="s">
        <v>50</v>
      </c>
      <c r="I296" s="1" t="str">
        <f>_xlfn.XLOOKUP(DATASET1!H:H,DATASET2!A:A,DATASET2!B:B)</f>
        <v>Tye Thompson</v>
      </c>
      <c r="J296" s="6">
        <f>WEEKNUM(Table1[[#This Row],[Date]],1)</f>
        <v>41</v>
      </c>
      <c r="K296">
        <f>YEAR(Table1[[#This Row],[Date]])</f>
        <v>2024</v>
      </c>
      <c r="L296" t="str">
        <f t="shared" si="4"/>
        <v>October</v>
      </c>
    </row>
    <row r="297" spans="1:12" x14ac:dyDescent="0.2">
      <c r="A297" s="1" t="s">
        <v>419</v>
      </c>
      <c r="B297" s="4">
        <v>45632</v>
      </c>
      <c r="C297" s="1" t="s">
        <v>166</v>
      </c>
      <c r="D297" s="1" t="s">
        <v>91</v>
      </c>
      <c r="E297" s="6">
        <v>7</v>
      </c>
      <c r="F297" s="8">
        <v>553.70000000000005</v>
      </c>
      <c r="G297" s="8">
        <v>3875.900000000001</v>
      </c>
      <c r="H297" s="1" t="s">
        <v>53</v>
      </c>
      <c r="I297" s="1" t="str">
        <f>_xlfn.XLOOKUP(DATASET1!H:H,DATASET2!A:A,DATASET2!B:B)</f>
        <v>Dave Curry</v>
      </c>
      <c r="J297" s="6">
        <f>WEEKNUM(Table1[[#This Row],[Date]],1)</f>
        <v>49</v>
      </c>
      <c r="K297">
        <f>YEAR(Table1[[#This Row],[Date]])</f>
        <v>2024</v>
      </c>
      <c r="L297" t="str">
        <f t="shared" si="4"/>
        <v>December</v>
      </c>
    </row>
    <row r="298" spans="1:12" x14ac:dyDescent="0.2">
      <c r="A298" s="1" t="s">
        <v>420</v>
      </c>
      <c r="B298" s="4">
        <v>45520</v>
      </c>
      <c r="C298" s="1" t="s">
        <v>319</v>
      </c>
      <c r="D298" s="1" t="s">
        <v>18</v>
      </c>
      <c r="E298" s="6">
        <v>8</v>
      </c>
      <c r="F298" s="8">
        <v>1999.17</v>
      </c>
      <c r="G298" s="8">
        <v>15993.36</v>
      </c>
      <c r="H298" s="1" t="s">
        <v>35</v>
      </c>
      <c r="I298" s="1" t="str">
        <f>_xlfn.XLOOKUP(DATASET1!H:H,DATASET2!A:A,DATASET2!B:B)</f>
        <v>Gary Mitchell</v>
      </c>
      <c r="J298" s="6">
        <f>WEEKNUM(Table1[[#This Row],[Date]],1)</f>
        <v>33</v>
      </c>
      <c r="K298">
        <f>YEAR(Table1[[#This Row],[Date]])</f>
        <v>2024</v>
      </c>
      <c r="L298" t="str">
        <f t="shared" si="4"/>
        <v>August</v>
      </c>
    </row>
    <row r="299" spans="1:12" x14ac:dyDescent="0.2">
      <c r="A299" s="1" t="s">
        <v>421</v>
      </c>
      <c r="B299" s="4">
        <v>45596</v>
      </c>
      <c r="C299" s="1" t="s">
        <v>82</v>
      </c>
      <c r="D299" s="1" t="s">
        <v>14</v>
      </c>
      <c r="E299" s="6">
        <v>1</v>
      </c>
      <c r="F299" s="8">
        <v>1226.3</v>
      </c>
      <c r="G299" s="8">
        <v>1226.3</v>
      </c>
      <c r="H299" s="1" t="s">
        <v>19</v>
      </c>
      <c r="I299" s="1" t="str">
        <f>_xlfn.XLOOKUP(DATASET1!H:H,DATASET2!A:A,DATASET2!B:B)</f>
        <v>Sarah Durant</v>
      </c>
      <c r="J299" s="6">
        <f>WEEKNUM(Table1[[#This Row],[Date]],1)</f>
        <v>44</v>
      </c>
      <c r="K299">
        <f>YEAR(Table1[[#This Row],[Date]])</f>
        <v>2024</v>
      </c>
      <c r="L299" t="str">
        <f t="shared" si="4"/>
        <v>October</v>
      </c>
    </row>
    <row r="300" spans="1:12" x14ac:dyDescent="0.2">
      <c r="A300" s="1" t="s">
        <v>422</v>
      </c>
      <c r="B300" s="4">
        <v>45683</v>
      </c>
      <c r="C300" s="1" t="s">
        <v>332</v>
      </c>
      <c r="D300" s="1" t="s">
        <v>29</v>
      </c>
      <c r="E300" s="6">
        <v>3</v>
      </c>
      <c r="F300" s="8">
        <v>1453.52</v>
      </c>
      <c r="G300" s="8">
        <v>4360.5599999999986</v>
      </c>
      <c r="H300" s="1" t="s">
        <v>39</v>
      </c>
      <c r="I300" s="1" t="str">
        <f>_xlfn.XLOOKUP(DATASET1!H:H,DATASET2!A:A,DATASET2!B:B)</f>
        <v>Hailey Windhoek</v>
      </c>
      <c r="J300" s="6">
        <f>WEEKNUM(Table1[[#This Row],[Date]],1)</f>
        <v>5</v>
      </c>
      <c r="K300">
        <f>YEAR(Table1[[#This Row],[Date]])</f>
        <v>2025</v>
      </c>
      <c r="L300" t="str">
        <f t="shared" si="4"/>
        <v>January</v>
      </c>
    </row>
    <row r="301" spans="1:12" x14ac:dyDescent="0.2">
      <c r="A301" s="1" t="s">
        <v>423</v>
      </c>
      <c r="B301" s="4">
        <v>45379</v>
      </c>
      <c r="C301" s="1" t="s">
        <v>322</v>
      </c>
      <c r="D301" s="1" t="s">
        <v>45</v>
      </c>
      <c r="E301" s="6">
        <v>4</v>
      </c>
      <c r="F301" s="8">
        <v>1832.34</v>
      </c>
      <c r="G301" s="8">
        <v>7329.36</v>
      </c>
      <c r="H301" s="1" t="s">
        <v>53</v>
      </c>
      <c r="I301" s="1" t="str">
        <f>_xlfn.XLOOKUP(DATASET1!H:H,DATASET2!A:A,DATASET2!B:B)</f>
        <v>Dave Curry</v>
      </c>
      <c r="J301" s="6">
        <f>WEEKNUM(Table1[[#This Row],[Date]],1)</f>
        <v>13</v>
      </c>
      <c r="K301">
        <f>YEAR(Table1[[#This Row],[Date]])</f>
        <v>2024</v>
      </c>
      <c r="L301" t="str">
        <f t="shared" si="4"/>
        <v>March</v>
      </c>
    </row>
    <row r="302" spans="1:12" x14ac:dyDescent="0.2">
      <c r="A302" s="1" t="s">
        <v>424</v>
      </c>
      <c r="B302" s="4">
        <v>45553</v>
      </c>
      <c r="C302" s="1" t="s">
        <v>322</v>
      </c>
      <c r="D302" s="1" t="s">
        <v>10</v>
      </c>
      <c r="E302" s="6">
        <v>3</v>
      </c>
      <c r="F302" s="8">
        <v>664.9</v>
      </c>
      <c r="G302" s="8">
        <v>1994.7</v>
      </c>
      <c r="H302" s="1" t="s">
        <v>19</v>
      </c>
      <c r="I302" s="1" t="str">
        <f>_xlfn.XLOOKUP(DATASET1!H:H,DATASET2!A:A,DATASET2!B:B)</f>
        <v>Sarah Durant</v>
      </c>
      <c r="J302" s="6">
        <f>WEEKNUM(Table1[[#This Row],[Date]],1)</f>
        <v>38</v>
      </c>
      <c r="K302">
        <f>YEAR(Table1[[#This Row],[Date]])</f>
        <v>2024</v>
      </c>
      <c r="L302" t="str">
        <f t="shared" si="4"/>
        <v>September</v>
      </c>
    </row>
    <row r="303" spans="1:12" x14ac:dyDescent="0.2">
      <c r="A303" s="1" t="s">
        <v>425</v>
      </c>
      <c r="B303" s="4">
        <v>45531</v>
      </c>
      <c r="C303" s="1" t="s">
        <v>131</v>
      </c>
      <c r="D303" s="1" t="s">
        <v>29</v>
      </c>
      <c r="E303" s="6">
        <v>2</v>
      </c>
      <c r="F303" s="8">
        <v>1888.1</v>
      </c>
      <c r="G303" s="8">
        <v>3776.2</v>
      </c>
      <c r="H303" s="1" t="s">
        <v>39</v>
      </c>
      <c r="I303" s="1" t="str">
        <f>_xlfn.XLOOKUP(DATASET1!H:H,DATASET2!A:A,DATASET2!B:B)</f>
        <v>Hailey Windhoek</v>
      </c>
      <c r="J303" s="6">
        <f>WEEKNUM(Table1[[#This Row],[Date]],1)</f>
        <v>35</v>
      </c>
      <c r="K303">
        <f>YEAR(Table1[[#This Row],[Date]])</f>
        <v>2024</v>
      </c>
      <c r="L303" t="str">
        <f t="shared" si="4"/>
        <v>August</v>
      </c>
    </row>
    <row r="304" spans="1:12" x14ac:dyDescent="0.2">
      <c r="A304" s="1" t="s">
        <v>426</v>
      </c>
      <c r="B304" s="4">
        <v>45384</v>
      </c>
      <c r="C304" s="1" t="s">
        <v>127</v>
      </c>
      <c r="D304" s="1" t="s">
        <v>112</v>
      </c>
      <c r="E304" s="6">
        <v>3</v>
      </c>
      <c r="F304" s="8">
        <v>1672.84</v>
      </c>
      <c r="G304" s="8">
        <v>5018.5200000000004</v>
      </c>
      <c r="H304" s="1" t="s">
        <v>50</v>
      </c>
      <c r="I304" s="1" t="str">
        <f>_xlfn.XLOOKUP(DATASET1!H:H,DATASET2!A:A,DATASET2!B:B)</f>
        <v>Tye Thompson</v>
      </c>
      <c r="J304" s="6">
        <f>WEEKNUM(Table1[[#This Row],[Date]],1)</f>
        <v>14</v>
      </c>
      <c r="K304">
        <f>YEAR(Table1[[#This Row],[Date]])</f>
        <v>2024</v>
      </c>
      <c r="L304" t="str">
        <f t="shared" si="4"/>
        <v>April</v>
      </c>
    </row>
    <row r="305" spans="1:12" x14ac:dyDescent="0.2">
      <c r="A305" s="1" t="s">
        <v>427</v>
      </c>
      <c r="B305" s="4">
        <v>45471</v>
      </c>
      <c r="C305" s="1" t="s">
        <v>428</v>
      </c>
      <c r="D305" s="1" t="s">
        <v>91</v>
      </c>
      <c r="E305" s="6">
        <v>3</v>
      </c>
      <c r="F305" s="8">
        <v>1779.55</v>
      </c>
      <c r="G305" s="8">
        <v>5338.65</v>
      </c>
      <c r="H305" s="1" t="s">
        <v>30</v>
      </c>
      <c r="I305" s="1" t="str">
        <f>_xlfn.XLOOKUP(DATASET1!H:H,DATASET2!A:A,DATASET2!B:B)</f>
        <v>Arnold Swanson</v>
      </c>
      <c r="J305" s="6">
        <f>WEEKNUM(Table1[[#This Row],[Date]],1)</f>
        <v>26</v>
      </c>
      <c r="K305">
        <f>YEAR(Table1[[#This Row],[Date]])</f>
        <v>2024</v>
      </c>
      <c r="L305" t="str">
        <f t="shared" si="4"/>
        <v>June</v>
      </c>
    </row>
    <row r="306" spans="1:12" x14ac:dyDescent="0.2">
      <c r="A306" s="1" t="s">
        <v>429</v>
      </c>
      <c r="B306" s="4">
        <v>45293</v>
      </c>
      <c r="C306" s="1" t="s">
        <v>430</v>
      </c>
      <c r="D306" s="1" t="s">
        <v>26</v>
      </c>
      <c r="E306" s="6">
        <v>7</v>
      </c>
      <c r="F306" s="8">
        <v>1762.02</v>
      </c>
      <c r="G306" s="8">
        <v>12334.14</v>
      </c>
      <c r="H306" s="1" t="s">
        <v>19</v>
      </c>
      <c r="I306" s="1" t="str">
        <f>_xlfn.XLOOKUP(DATASET1!H:H,DATASET2!A:A,DATASET2!B:B)</f>
        <v>Sarah Durant</v>
      </c>
      <c r="J306" s="6">
        <f>WEEKNUM(Table1[[#This Row],[Date]],1)</f>
        <v>1</v>
      </c>
      <c r="K306">
        <f>YEAR(Table1[[#This Row],[Date]])</f>
        <v>2024</v>
      </c>
      <c r="L306" t="str">
        <f t="shared" si="4"/>
        <v>January</v>
      </c>
    </row>
    <row r="307" spans="1:12" x14ac:dyDescent="0.2">
      <c r="A307" s="1" t="s">
        <v>431</v>
      </c>
      <c r="B307" s="4">
        <v>45294</v>
      </c>
      <c r="C307" s="1" t="s">
        <v>222</v>
      </c>
      <c r="D307" s="1" t="s">
        <v>29</v>
      </c>
      <c r="E307" s="6">
        <v>5</v>
      </c>
      <c r="F307" s="8">
        <v>1410.01</v>
      </c>
      <c r="G307" s="8">
        <v>7050.05</v>
      </c>
      <c r="H307" s="1" t="s">
        <v>23</v>
      </c>
      <c r="I307" s="1" t="str">
        <f>_xlfn.XLOOKUP(DATASET1!H:H,DATASET2!A:A,DATASET2!B:B)</f>
        <v>Shane McMahon</v>
      </c>
      <c r="J307" s="6">
        <f>WEEKNUM(Table1[[#This Row],[Date]],1)</f>
        <v>1</v>
      </c>
      <c r="K307">
        <f>YEAR(Table1[[#This Row],[Date]])</f>
        <v>2024</v>
      </c>
      <c r="L307" t="str">
        <f t="shared" si="4"/>
        <v>January</v>
      </c>
    </row>
    <row r="308" spans="1:12" x14ac:dyDescent="0.2">
      <c r="A308" s="1" t="s">
        <v>432</v>
      </c>
      <c r="B308" s="4">
        <v>45623</v>
      </c>
      <c r="C308" s="1" t="s">
        <v>433</v>
      </c>
      <c r="D308" s="1" t="s">
        <v>14</v>
      </c>
      <c r="E308" s="6">
        <v>8</v>
      </c>
      <c r="F308" s="8">
        <v>185.74</v>
      </c>
      <c r="G308" s="8">
        <v>1485.92</v>
      </c>
      <c r="H308" s="1" t="s">
        <v>35</v>
      </c>
      <c r="I308" s="1" t="str">
        <f>_xlfn.XLOOKUP(DATASET1!H:H,DATASET2!A:A,DATASET2!B:B)</f>
        <v>Gary Mitchell</v>
      </c>
      <c r="J308" s="6">
        <f>WEEKNUM(Table1[[#This Row],[Date]],1)</f>
        <v>48</v>
      </c>
      <c r="K308">
        <f>YEAR(Table1[[#This Row],[Date]])</f>
        <v>2024</v>
      </c>
      <c r="L308" t="str">
        <f t="shared" si="4"/>
        <v>November</v>
      </c>
    </row>
    <row r="309" spans="1:12" x14ac:dyDescent="0.2">
      <c r="A309" s="1" t="s">
        <v>434</v>
      </c>
      <c r="B309" s="4">
        <v>45572</v>
      </c>
      <c r="C309" s="1" t="s">
        <v>25</v>
      </c>
      <c r="D309" s="1" t="s">
        <v>29</v>
      </c>
      <c r="E309" s="6">
        <v>7</v>
      </c>
      <c r="F309" s="8">
        <v>401.72</v>
      </c>
      <c r="G309" s="8">
        <v>2812.04</v>
      </c>
      <c r="H309" s="1" t="s">
        <v>39</v>
      </c>
      <c r="I309" s="1" t="str">
        <f>_xlfn.XLOOKUP(DATASET1!H:H,DATASET2!A:A,DATASET2!B:B)</f>
        <v>Hailey Windhoek</v>
      </c>
      <c r="J309" s="6">
        <f>WEEKNUM(Table1[[#This Row],[Date]],1)</f>
        <v>41</v>
      </c>
      <c r="K309">
        <f>YEAR(Table1[[#This Row],[Date]])</f>
        <v>2024</v>
      </c>
      <c r="L309" t="str">
        <f t="shared" si="4"/>
        <v>October</v>
      </c>
    </row>
    <row r="310" spans="1:12" x14ac:dyDescent="0.2">
      <c r="A310" s="1" t="s">
        <v>435</v>
      </c>
      <c r="B310" s="4">
        <v>45402</v>
      </c>
      <c r="C310" s="1" t="s">
        <v>436</v>
      </c>
      <c r="D310" s="1" t="s">
        <v>14</v>
      </c>
      <c r="E310" s="6">
        <v>3</v>
      </c>
      <c r="F310" s="8">
        <v>207.96</v>
      </c>
      <c r="G310" s="8">
        <v>623.88</v>
      </c>
      <c r="H310" s="1" t="s">
        <v>48</v>
      </c>
      <c r="I310" s="1" t="str">
        <f>_xlfn.XLOOKUP(DATASET1!H:H,DATASET2!A:A,DATASET2!B:B)</f>
        <v>Alishia Stevens</v>
      </c>
      <c r="J310" s="6">
        <f>WEEKNUM(Table1[[#This Row],[Date]],1)</f>
        <v>16</v>
      </c>
      <c r="K310">
        <f>YEAR(Table1[[#This Row],[Date]])</f>
        <v>2024</v>
      </c>
      <c r="L310" t="str">
        <f t="shared" si="4"/>
        <v>April</v>
      </c>
    </row>
    <row r="311" spans="1:12" x14ac:dyDescent="0.2">
      <c r="A311" s="1" t="s">
        <v>437</v>
      </c>
      <c r="B311" s="4">
        <v>45293</v>
      </c>
      <c r="C311" s="1" t="s">
        <v>96</v>
      </c>
      <c r="D311" s="1" t="s">
        <v>22</v>
      </c>
      <c r="E311" s="6">
        <v>2</v>
      </c>
      <c r="F311" s="8">
        <v>155.94</v>
      </c>
      <c r="G311" s="8">
        <v>311.88</v>
      </c>
      <c r="H311" s="1" t="s">
        <v>30</v>
      </c>
      <c r="I311" s="1" t="str">
        <f>_xlfn.XLOOKUP(DATASET1!H:H,DATASET2!A:A,DATASET2!B:B)</f>
        <v>Arnold Swanson</v>
      </c>
      <c r="J311" s="6">
        <f>WEEKNUM(Table1[[#This Row],[Date]],1)</f>
        <v>1</v>
      </c>
      <c r="K311">
        <f>YEAR(Table1[[#This Row],[Date]])</f>
        <v>2024</v>
      </c>
      <c r="L311" t="str">
        <f t="shared" si="4"/>
        <v>January</v>
      </c>
    </row>
    <row r="312" spans="1:12" x14ac:dyDescent="0.2">
      <c r="A312" s="1" t="s">
        <v>438</v>
      </c>
      <c r="B312" s="4">
        <v>45524</v>
      </c>
      <c r="C312" s="1" t="s">
        <v>258</v>
      </c>
      <c r="D312" s="1" t="s">
        <v>38</v>
      </c>
      <c r="E312" s="6">
        <v>4</v>
      </c>
      <c r="F312" s="8">
        <v>597.87</v>
      </c>
      <c r="G312" s="8">
        <v>2391.48</v>
      </c>
      <c r="H312" s="1" t="s">
        <v>23</v>
      </c>
      <c r="I312" s="1" t="str">
        <f>_xlfn.XLOOKUP(DATASET1!H:H,DATASET2!A:A,DATASET2!B:B)</f>
        <v>Shane McMahon</v>
      </c>
      <c r="J312" s="6">
        <f>WEEKNUM(Table1[[#This Row],[Date]],1)</f>
        <v>34</v>
      </c>
      <c r="K312">
        <f>YEAR(Table1[[#This Row],[Date]])</f>
        <v>2024</v>
      </c>
      <c r="L312" t="str">
        <f t="shared" si="4"/>
        <v>August</v>
      </c>
    </row>
    <row r="313" spans="1:12" x14ac:dyDescent="0.2">
      <c r="A313" s="1" t="s">
        <v>439</v>
      </c>
      <c r="B313" s="4">
        <v>45406</v>
      </c>
      <c r="C313" s="1" t="s">
        <v>440</v>
      </c>
      <c r="D313" s="1" t="s">
        <v>112</v>
      </c>
      <c r="E313" s="6">
        <v>9</v>
      </c>
      <c r="F313" s="8">
        <v>279.7</v>
      </c>
      <c r="G313" s="8">
        <v>2517.3000000000002</v>
      </c>
      <c r="H313" s="1" t="s">
        <v>42</v>
      </c>
      <c r="I313" s="1" t="str">
        <f>_xlfn.XLOOKUP(DATASET1!H:H,DATASET2!A:A,DATASET2!B:B)</f>
        <v>Michealla Simpson</v>
      </c>
      <c r="J313" s="6">
        <f>WEEKNUM(Table1[[#This Row],[Date]],1)</f>
        <v>17</v>
      </c>
      <c r="K313">
        <f>YEAR(Table1[[#This Row],[Date]])</f>
        <v>2024</v>
      </c>
      <c r="L313" t="str">
        <f t="shared" si="4"/>
        <v>April</v>
      </c>
    </row>
    <row r="314" spans="1:12" x14ac:dyDescent="0.2">
      <c r="A314" s="1" t="s">
        <v>441</v>
      </c>
      <c r="B314" s="4">
        <v>45584</v>
      </c>
      <c r="C314" s="1" t="s">
        <v>164</v>
      </c>
      <c r="D314" s="1" t="s">
        <v>91</v>
      </c>
      <c r="E314" s="6">
        <v>9</v>
      </c>
      <c r="F314" s="8">
        <v>1223.1400000000001</v>
      </c>
      <c r="G314" s="8">
        <v>11008.26</v>
      </c>
      <c r="H314" s="1" t="s">
        <v>11</v>
      </c>
      <c r="I314" s="1" t="str">
        <f>_xlfn.XLOOKUP(DATASET1!H:H,DATASET2!A:A,DATASET2!B:B)</f>
        <v>Jeff Francis</v>
      </c>
      <c r="J314" s="6">
        <f>WEEKNUM(Table1[[#This Row],[Date]],1)</f>
        <v>42</v>
      </c>
      <c r="K314">
        <f>YEAR(Table1[[#This Row],[Date]])</f>
        <v>2024</v>
      </c>
      <c r="L314" t="str">
        <f t="shared" si="4"/>
        <v>October</v>
      </c>
    </row>
    <row r="315" spans="1:12" x14ac:dyDescent="0.2">
      <c r="A315" s="1" t="s">
        <v>442</v>
      </c>
      <c r="B315" s="4">
        <v>45337</v>
      </c>
      <c r="C315" s="1" t="s">
        <v>169</v>
      </c>
      <c r="D315" s="1" t="s">
        <v>18</v>
      </c>
      <c r="E315" s="6">
        <v>4</v>
      </c>
      <c r="F315" s="8">
        <v>653.07000000000005</v>
      </c>
      <c r="G315" s="8">
        <v>2612.2800000000002</v>
      </c>
      <c r="H315" s="1" t="s">
        <v>39</v>
      </c>
      <c r="I315" s="1" t="str">
        <f>_xlfn.XLOOKUP(DATASET1!H:H,DATASET2!A:A,DATASET2!B:B)</f>
        <v>Hailey Windhoek</v>
      </c>
      <c r="J315" s="6">
        <f>WEEKNUM(Table1[[#This Row],[Date]],1)</f>
        <v>7</v>
      </c>
      <c r="K315">
        <f>YEAR(Table1[[#This Row],[Date]])</f>
        <v>2024</v>
      </c>
      <c r="L315" t="str">
        <f t="shared" si="4"/>
        <v>February</v>
      </c>
    </row>
    <row r="316" spans="1:12" x14ac:dyDescent="0.2">
      <c r="A316" s="1" t="s">
        <v>443</v>
      </c>
      <c r="B316" s="4">
        <v>45647</v>
      </c>
      <c r="C316" s="1" t="s">
        <v>74</v>
      </c>
      <c r="D316" s="1" t="s">
        <v>26</v>
      </c>
      <c r="E316" s="6">
        <v>7</v>
      </c>
      <c r="F316" s="8">
        <v>1923.19</v>
      </c>
      <c r="G316" s="8">
        <v>13462.33</v>
      </c>
      <c r="H316" s="1" t="s">
        <v>19</v>
      </c>
      <c r="I316" s="1" t="str">
        <f>_xlfn.XLOOKUP(DATASET1!H:H,DATASET2!A:A,DATASET2!B:B)</f>
        <v>Sarah Durant</v>
      </c>
      <c r="J316" s="6">
        <f>WEEKNUM(Table1[[#This Row],[Date]],1)</f>
        <v>51</v>
      </c>
      <c r="K316">
        <f>YEAR(Table1[[#This Row],[Date]])</f>
        <v>2024</v>
      </c>
      <c r="L316" t="str">
        <f t="shared" si="4"/>
        <v>December</v>
      </c>
    </row>
    <row r="317" spans="1:12" x14ac:dyDescent="0.2">
      <c r="A317" s="1" t="s">
        <v>444</v>
      </c>
      <c r="B317" s="4">
        <v>45448</v>
      </c>
      <c r="C317" s="1" t="s">
        <v>440</v>
      </c>
      <c r="D317" s="1" t="s">
        <v>18</v>
      </c>
      <c r="E317" s="6">
        <v>2</v>
      </c>
      <c r="F317" s="8">
        <v>1903.54</v>
      </c>
      <c r="G317" s="8">
        <v>3807.08</v>
      </c>
      <c r="H317" s="1" t="s">
        <v>39</v>
      </c>
      <c r="I317" s="1" t="str">
        <f>_xlfn.XLOOKUP(DATASET1!H:H,DATASET2!A:A,DATASET2!B:B)</f>
        <v>Hailey Windhoek</v>
      </c>
      <c r="J317" s="6">
        <f>WEEKNUM(Table1[[#This Row],[Date]],1)</f>
        <v>23</v>
      </c>
      <c r="K317">
        <f>YEAR(Table1[[#This Row],[Date]])</f>
        <v>2024</v>
      </c>
      <c r="L317" t="str">
        <f t="shared" si="4"/>
        <v>June</v>
      </c>
    </row>
    <row r="318" spans="1:12" x14ac:dyDescent="0.2">
      <c r="A318" s="1" t="s">
        <v>445</v>
      </c>
      <c r="B318" s="4">
        <v>45408</v>
      </c>
      <c r="C318" s="1" t="s">
        <v>13</v>
      </c>
      <c r="D318" s="1" t="s">
        <v>38</v>
      </c>
      <c r="E318" s="6">
        <v>1</v>
      </c>
      <c r="F318" s="8">
        <v>785.75</v>
      </c>
      <c r="G318" s="8">
        <v>785.75</v>
      </c>
      <c r="H318" s="1" t="s">
        <v>42</v>
      </c>
      <c r="I318" s="1" t="str">
        <f>_xlfn.XLOOKUP(DATASET1!H:H,DATASET2!A:A,DATASET2!B:B)</f>
        <v>Michealla Simpson</v>
      </c>
      <c r="J318" s="6">
        <f>WEEKNUM(Table1[[#This Row],[Date]],1)</f>
        <v>17</v>
      </c>
      <c r="K318">
        <f>YEAR(Table1[[#This Row],[Date]])</f>
        <v>2024</v>
      </c>
      <c r="L318" t="str">
        <f t="shared" si="4"/>
        <v>April</v>
      </c>
    </row>
    <row r="319" spans="1:12" x14ac:dyDescent="0.2">
      <c r="A319" s="1" t="s">
        <v>446</v>
      </c>
      <c r="B319" s="4">
        <v>45413</v>
      </c>
      <c r="C319" s="1" t="s">
        <v>107</v>
      </c>
      <c r="D319" s="1" t="s">
        <v>14</v>
      </c>
      <c r="E319" s="6">
        <v>3</v>
      </c>
      <c r="F319" s="8">
        <v>145.03</v>
      </c>
      <c r="G319" s="8">
        <v>435.09</v>
      </c>
      <c r="H319" s="1" t="s">
        <v>53</v>
      </c>
      <c r="I319" s="1" t="str">
        <f>_xlfn.XLOOKUP(DATASET1!H:H,DATASET2!A:A,DATASET2!B:B)</f>
        <v>Dave Curry</v>
      </c>
      <c r="J319" s="6">
        <f>WEEKNUM(Table1[[#This Row],[Date]],1)</f>
        <v>18</v>
      </c>
      <c r="K319">
        <f>YEAR(Table1[[#This Row],[Date]])</f>
        <v>2024</v>
      </c>
      <c r="L319" t="str">
        <f t="shared" si="4"/>
        <v>May</v>
      </c>
    </row>
    <row r="320" spans="1:12" x14ac:dyDescent="0.2">
      <c r="A320" s="1" t="s">
        <v>447</v>
      </c>
      <c r="B320" s="4">
        <v>45345</v>
      </c>
      <c r="C320" s="1" t="s">
        <v>314</v>
      </c>
      <c r="D320" s="1" t="s">
        <v>26</v>
      </c>
      <c r="E320" s="6">
        <v>2</v>
      </c>
      <c r="F320" s="8">
        <v>117.9</v>
      </c>
      <c r="G320" s="8">
        <v>235.8</v>
      </c>
      <c r="H320" s="1" t="s">
        <v>42</v>
      </c>
      <c r="I320" s="1" t="str">
        <f>_xlfn.XLOOKUP(DATASET1!H:H,DATASET2!A:A,DATASET2!B:B)</f>
        <v>Michealla Simpson</v>
      </c>
      <c r="J320" s="6">
        <f>WEEKNUM(Table1[[#This Row],[Date]],1)</f>
        <v>8</v>
      </c>
      <c r="K320">
        <f>YEAR(Table1[[#This Row],[Date]])</f>
        <v>2024</v>
      </c>
      <c r="L320" t="str">
        <f t="shared" si="4"/>
        <v>February</v>
      </c>
    </row>
    <row r="321" spans="1:12" x14ac:dyDescent="0.2">
      <c r="A321" s="1" t="s">
        <v>448</v>
      </c>
      <c r="B321" s="4">
        <v>45637</v>
      </c>
      <c r="C321" s="1" t="s">
        <v>76</v>
      </c>
      <c r="D321" s="1" t="s">
        <v>14</v>
      </c>
      <c r="E321" s="6">
        <v>9</v>
      </c>
      <c r="F321" s="8">
        <v>1467.52</v>
      </c>
      <c r="G321" s="8">
        <v>13207.68</v>
      </c>
      <c r="H321" s="1" t="s">
        <v>30</v>
      </c>
      <c r="I321" s="1" t="str">
        <f>_xlfn.XLOOKUP(DATASET1!H:H,DATASET2!A:A,DATASET2!B:B)</f>
        <v>Arnold Swanson</v>
      </c>
      <c r="J321" s="6">
        <f>WEEKNUM(Table1[[#This Row],[Date]],1)</f>
        <v>50</v>
      </c>
      <c r="K321">
        <f>YEAR(Table1[[#This Row],[Date]])</f>
        <v>2024</v>
      </c>
      <c r="L321" t="str">
        <f t="shared" si="4"/>
        <v>December</v>
      </c>
    </row>
    <row r="322" spans="1:12" x14ac:dyDescent="0.2">
      <c r="A322" s="1" t="s">
        <v>449</v>
      </c>
      <c r="B322" s="4">
        <v>45484</v>
      </c>
      <c r="C322" s="1" t="s">
        <v>407</v>
      </c>
      <c r="D322" s="1" t="s">
        <v>22</v>
      </c>
      <c r="E322" s="6">
        <v>7</v>
      </c>
      <c r="F322" s="8">
        <v>1201.8599999999999</v>
      </c>
      <c r="G322" s="8">
        <v>8413.0199999999986</v>
      </c>
      <c r="H322" s="1" t="s">
        <v>66</v>
      </c>
      <c r="I322" s="1" t="str">
        <f>_xlfn.XLOOKUP(DATASET1!H:H,DATASET2!A:A,DATASET2!B:B)</f>
        <v>Shaquille Payton</v>
      </c>
      <c r="J322" s="6">
        <f>WEEKNUM(Table1[[#This Row],[Date]],1)</f>
        <v>28</v>
      </c>
      <c r="K322">
        <f>YEAR(Table1[[#This Row],[Date]])</f>
        <v>2024</v>
      </c>
      <c r="L322" t="str">
        <f t="shared" si="4"/>
        <v>July</v>
      </c>
    </row>
    <row r="323" spans="1:12" x14ac:dyDescent="0.2">
      <c r="A323" s="1" t="s">
        <v>450</v>
      </c>
      <c r="B323" s="4">
        <v>45669</v>
      </c>
      <c r="C323" s="1" t="s">
        <v>47</v>
      </c>
      <c r="D323" s="1" t="s">
        <v>10</v>
      </c>
      <c r="E323" s="6">
        <v>5</v>
      </c>
      <c r="F323" s="8">
        <v>767.63</v>
      </c>
      <c r="G323" s="8">
        <v>3838.15</v>
      </c>
      <c r="H323" s="1" t="s">
        <v>35</v>
      </c>
      <c r="I323" s="1" t="str">
        <f>_xlfn.XLOOKUP(DATASET1!H:H,DATASET2!A:A,DATASET2!B:B)</f>
        <v>Gary Mitchell</v>
      </c>
      <c r="J323" s="6">
        <f>WEEKNUM(Table1[[#This Row],[Date]],1)</f>
        <v>3</v>
      </c>
      <c r="K323">
        <f>YEAR(Table1[[#This Row],[Date]])</f>
        <v>2025</v>
      </c>
      <c r="L323" t="str">
        <f t="shared" ref="L323:L386" si="5">TEXT(B323, "mmmm")</f>
        <v>January</v>
      </c>
    </row>
    <row r="324" spans="1:12" x14ac:dyDescent="0.2">
      <c r="A324" s="1" t="s">
        <v>451</v>
      </c>
      <c r="B324" s="4">
        <v>45651</v>
      </c>
      <c r="C324" s="1" t="s">
        <v>176</v>
      </c>
      <c r="D324" s="1" t="s">
        <v>14</v>
      </c>
      <c r="E324" s="6">
        <v>5</v>
      </c>
      <c r="F324" s="8">
        <v>1786.28</v>
      </c>
      <c r="G324" s="8">
        <v>8931.4</v>
      </c>
      <c r="H324" s="1" t="s">
        <v>35</v>
      </c>
      <c r="I324" s="1" t="str">
        <f>_xlfn.XLOOKUP(DATASET1!H:H,DATASET2!A:A,DATASET2!B:B)</f>
        <v>Gary Mitchell</v>
      </c>
      <c r="J324" s="6">
        <f>WEEKNUM(Table1[[#This Row],[Date]],1)</f>
        <v>52</v>
      </c>
      <c r="K324">
        <f>YEAR(Table1[[#This Row],[Date]])</f>
        <v>2024</v>
      </c>
      <c r="L324" t="str">
        <f t="shared" si="5"/>
        <v>December</v>
      </c>
    </row>
    <row r="325" spans="1:12" x14ac:dyDescent="0.2">
      <c r="A325" s="1" t="s">
        <v>452</v>
      </c>
      <c r="B325" s="4">
        <v>45632</v>
      </c>
      <c r="C325" s="1" t="s">
        <v>131</v>
      </c>
      <c r="D325" s="1" t="s">
        <v>22</v>
      </c>
      <c r="E325" s="6">
        <v>4</v>
      </c>
      <c r="F325" s="8">
        <v>580.63</v>
      </c>
      <c r="G325" s="8">
        <v>2322.52</v>
      </c>
      <c r="H325" s="1" t="s">
        <v>30</v>
      </c>
      <c r="I325" s="1" t="str">
        <f>_xlfn.XLOOKUP(DATASET1!H:H,DATASET2!A:A,DATASET2!B:B)</f>
        <v>Arnold Swanson</v>
      </c>
      <c r="J325" s="6">
        <f>WEEKNUM(Table1[[#This Row],[Date]],1)</f>
        <v>49</v>
      </c>
      <c r="K325">
        <f>YEAR(Table1[[#This Row],[Date]])</f>
        <v>2024</v>
      </c>
      <c r="L325" t="str">
        <f t="shared" si="5"/>
        <v>December</v>
      </c>
    </row>
    <row r="326" spans="1:12" x14ac:dyDescent="0.2">
      <c r="A326" s="1" t="s">
        <v>453</v>
      </c>
      <c r="B326" s="4">
        <v>45644</v>
      </c>
      <c r="C326" s="1" t="s">
        <v>44</v>
      </c>
      <c r="D326" s="1" t="s">
        <v>26</v>
      </c>
      <c r="E326" s="6">
        <v>1</v>
      </c>
      <c r="F326" s="8">
        <v>354.83</v>
      </c>
      <c r="G326" s="8">
        <v>354.83</v>
      </c>
      <c r="H326" s="1" t="s">
        <v>39</v>
      </c>
      <c r="I326" s="1" t="str">
        <f>_xlfn.XLOOKUP(DATASET1!H:H,DATASET2!A:A,DATASET2!B:B)</f>
        <v>Hailey Windhoek</v>
      </c>
      <c r="J326" s="6">
        <f>WEEKNUM(Table1[[#This Row],[Date]],1)</f>
        <v>51</v>
      </c>
      <c r="K326">
        <f>YEAR(Table1[[#This Row],[Date]])</f>
        <v>2024</v>
      </c>
      <c r="L326" t="str">
        <f t="shared" si="5"/>
        <v>December</v>
      </c>
    </row>
    <row r="327" spans="1:12" x14ac:dyDescent="0.2">
      <c r="A327" s="1" t="s">
        <v>454</v>
      </c>
      <c r="B327" s="4">
        <v>45345</v>
      </c>
      <c r="C327" s="1" t="s">
        <v>96</v>
      </c>
      <c r="D327" s="1" t="s">
        <v>112</v>
      </c>
      <c r="E327" s="6">
        <v>7</v>
      </c>
      <c r="F327" s="8">
        <v>1714</v>
      </c>
      <c r="G327" s="8">
        <v>11998</v>
      </c>
      <c r="H327" s="1" t="s">
        <v>15</v>
      </c>
      <c r="I327" s="1" t="str">
        <f>_xlfn.XLOOKUP(DATASET1!H:H,DATASET2!A:A,DATASET2!B:B)</f>
        <v>Brett Hart</v>
      </c>
      <c r="J327" s="6">
        <f>WEEKNUM(Table1[[#This Row],[Date]],1)</f>
        <v>8</v>
      </c>
      <c r="K327">
        <f>YEAR(Table1[[#This Row],[Date]])</f>
        <v>2024</v>
      </c>
      <c r="L327" t="str">
        <f t="shared" si="5"/>
        <v>February</v>
      </c>
    </row>
    <row r="328" spans="1:12" x14ac:dyDescent="0.2">
      <c r="A328" s="1" t="s">
        <v>455</v>
      </c>
      <c r="B328" s="4">
        <v>45566</v>
      </c>
      <c r="C328" s="1" t="s">
        <v>76</v>
      </c>
      <c r="D328" s="1" t="s">
        <v>112</v>
      </c>
      <c r="E328" s="6">
        <v>1</v>
      </c>
      <c r="F328" s="8">
        <v>1956.65</v>
      </c>
      <c r="G328" s="8">
        <v>1956.65</v>
      </c>
      <c r="H328" s="1" t="s">
        <v>11</v>
      </c>
      <c r="I328" s="1" t="str">
        <f>_xlfn.XLOOKUP(DATASET1!H:H,DATASET2!A:A,DATASET2!B:B)</f>
        <v>Jeff Francis</v>
      </c>
      <c r="J328" s="6">
        <f>WEEKNUM(Table1[[#This Row],[Date]],1)</f>
        <v>40</v>
      </c>
      <c r="K328">
        <f>YEAR(Table1[[#This Row],[Date]])</f>
        <v>2024</v>
      </c>
      <c r="L328" t="str">
        <f t="shared" si="5"/>
        <v>October</v>
      </c>
    </row>
    <row r="329" spans="1:12" x14ac:dyDescent="0.2">
      <c r="A329" s="1" t="s">
        <v>456</v>
      </c>
      <c r="B329" s="4">
        <v>45413</v>
      </c>
      <c r="C329" s="1" t="s">
        <v>195</v>
      </c>
      <c r="D329" s="1" t="s">
        <v>91</v>
      </c>
      <c r="E329" s="6">
        <v>9</v>
      </c>
      <c r="F329" s="8">
        <v>1731.93</v>
      </c>
      <c r="G329" s="8">
        <v>15587.37</v>
      </c>
      <c r="H329" s="1" t="s">
        <v>42</v>
      </c>
      <c r="I329" s="1" t="str">
        <f>_xlfn.XLOOKUP(DATASET1!H:H,DATASET2!A:A,DATASET2!B:B)</f>
        <v>Michealla Simpson</v>
      </c>
      <c r="J329" s="6">
        <f>WEEKNUM(Table1[[#This Row],[Date]],1)</f>
        <v>18</v>
      </c>
      <c r="K329">
        <f>YEAR(Table1[[#This Row],[Date]])</f>
        <v>2024</v>
      </c>
      <c r="L329" t="str">
        <f t="shared" si="5"/>
        <v>May</v>
      </c>
    </row>
    <row r="330" spans="1:12" x14ac:dyDescent="0.2">
      <c r="A330" s="1" t="s">
        <v>457</v>
      </c>
      <c r="B330" s="4">
        <v>45547</v>
      </c>
      <c r="C330" s="1" t="s">
        <v>335</v>
      </c>
      <c r="D330" s="1" t="s">
        <v>26</v>
      </c>
      <c r="E330" s="6">
        <v>3</v>
      </c>
      <c r="F330" s="8">
        <v>1318.86</v>
      </c>
      <c r="G330" s="8">
        <v>3956.58</v>
      </c>
      <c r="H330" s="1" t="s">
        <v>19</v>
      </c>
      <c r="I330" s="1" t="str">
        <f>_xlfn.XLOOKUP(DATASET1!H:H,DATASET2!A:A,DATASET2!B:B)</f>
        <v>Sarah Durant</v>
      </c>
      <c r="J330" s="6">
        <f>WEEKNUM(Table1[[#This Row],[Date]],1)</f>
        <v>37</v>
      </c>
      <c r="K330">
        <f>YEAR(Table1[[#This Row],[Date]])</f>
        <v>2024</v>
      </c>
      <c r="L330" t="str">
        <f t="shared" si="5"/>
        <v>September</v>
      </c>
    </row>
    <row r="331" spans="1:12" x14ac:dyDescent="0.2">
      <c r="A331" s="1" t="s">
        <v>458</v>
      </c>
      <c r="B331" s="4">
        <v>45491</v>
      </c>
      <c r="C331" s="1" t="s">
        <v>433</v>
      </c>
      <c r="D331" s="1" t="s">
        <v>22</v>
      </c>
      <c r="E331" s="6">
        <v>4</v>
      </c>
      <c r="F331" s="8">
        <v>1672.74</v>
      </c>
      <c r="G331" s="8">
        <v>6690.96</v>
      </c>
      <c r="H331" s="1" t="s">
        <v>66</v>
      </c>
      <c r="I331" s="1" t="str">
        <f>_xlfn.XLOOKUP(DATASET1!H:H,DATASET2!A:A,DATASET2!B:B)</f>
        <v>Shaquille Payton</v>
      </c>
      <c r="J331" s="6">
        <f>WEEKNUM(Table1[[#This Row],[Date]],1)</f>
        <v>29</v>
      </c>
      <c r="K331">
        <f>YEAR(Table1[[#This Row],[Date]])</f>
        <v>2024</v>
      </c>
      <c r="L331" t="str">
        <f t="shared" si="5"/>
        <v>July</v>
      </c>
    </row>
    <row r="332" spans="1:12" x14ac:dyDescent="0.2">
      <c r="A332" s="1" t="s">
        <v>459</v>
      </c>
      <c r="B332" s="4">
        <v>45303</v>
      </c>
      <c r="C332" s="1" t="s">
        <v>433</v>
      </c>
      <c r="D332" s="1" t="s">
        <v>91</v>
      </c>
      <c r="E332" s="6">
        <v>9</v>
      </c>
      <c r="F332" s="8">
        <v>1983.91</v>
      </c>
      <c r="G332" s="8">
        <v>17855.189999999999</v>
      </c>
      <c r="H332" s="1" t="s">
        <v>53</v>
      </c>
      <c r="I332" s="1" t="str">
        <f>_xlfn.XLOOKUP(DATASET1!H:H,DATASET2!A:A,DATASET2!B:B)</f>
        <v>Dave Curry</v>
      </c>
      <c r="J332" s="6">
        <f>WEEKNUM(Table1[[#This Row],[Date]],1)</f>
        <v>2</v>
      </c>
      <c r="K332">
        <f>YEAR(Table1[[#This Row],[Date]])</f>
        <v>2024</v>
      </c>
      <c r="L332" t="str">
        <f t="shared" si="5"/>
        <v>January</v>
      </c>
    </row>
    <row r="333" spans="1:12" x14ac:dyDescent="0.2">
      <c r="A333" s="1" t="s">
        <v>460</v>
      </c>
      <c r="B333" s="4">
        <v>45676</v>
      </c>
      <c r="C333" s="1" t="s">
        <v>13</v>
      </c>
      <c r="D333" s="1" t="s">
        <v>45</v>
      </c>
      <c r="E333" s="6">
        <v>2</v>
      </c>
      <c r="F333" s="8">
        <v>1779.4</v>
      </c>
      <c r="G333" s="8">
        <v>3558.8</v>
      </c>
      <c r="H333" s="1" t="s">
        <v>66</v>
      </c>
      <c r="I333" s="1" t="str">
        <f>_xlfn.XLOOKUP(DATASET1!H:H,DATASET2!A:A,DATASET2!B:B)</f>
        <v>Shaquille Payton</v>
      </c>
      <c r="J333" s="6">
        <f>WEEKNUM(Table1[[#This Row],[Date]],1)</f>
        <v>4</v>
      </c>
      <c r="K333">
        <f>YEAR(Table1[[#This Row],[Date]])</f>
        <v>2025</v>
      </c>
      <c r="L333" t="str">
        <f t="shared" si="5"/>
        <v>January</v>
      </c>
    </row>
    <row r="334" spans="1:12" x14ac:dyDescent="0.2">
      <c r="A334" s="1" t="s">
        <v>461</v>
      </c>
      <c r="B334" s="4">
        <v>45453</v>
      </c>
      <c r="C334" s="1" t="s">
        <v>314</v>
      </c>
      <c r="D334" s="1" t="s">
        <v>18</v>
      </c>
      <c r="E334" s="6">
        <v>7</v>
      </c>
      <c r="F334" s="8">
        <v>401.31</v>
      </c>
      <c r="G334" s="8">
        <v>2809.17</v>
      </c>
      <c r="H334" s="1" t="s">
        <v>50</v>
      </c>
      <c r="I334" s="1" t="str">
        <f>_xlfn.XLOOKUP(DATASET1!H:H,DATASET2!A:A,DATASET2!B:B)</f>
        <v>Tye Thompson</v>
      </c>
      <c r="J334" s="6">
        <f>WEEKNUM(Table1[[#This Row],[Date]],1)</f>
        <v>24</v>
      </c>
      <c r="K334">
        <f>YEAR(Table1[[#This Row],[Date]])</f>
        <v>2024</v>
      </c>
      <c r="L334" t="str">
        <f t="shared" si="5"/>
        <v>June</v>
      </c>
    </row>
    <row r="335" spans="1:12" x14ac:dyDescent="0.2">
      <c r="A335" s="1" t="s">
        <v>462</v>
      </c>
      <c r="B335" s="4">
        <v>45554</v>
      </c>
      <c r="C335" s="1" t="s">
        <v>103</v>
      </c>
      <c r="D335" s="1" t="s">
        <v>22</v>
      </c>
      <c r="E335" s="6">
        <v>1</v>
      </c>
      <c r="F335" s="8">
        <v>1822.61</v>
      </c>
      <c r="G335" s="8">
        <v>1822.61</v>
      </c>
      <c r="H335" s="1" t="s">
        <v>66</v>
      </c>
      <c r="I335" s="1" t="str">
        <f>_xlfn.XLOOKUP(DATASET1!H:H,DATASET2!A:A,DATASET2!B:B)</f>
        <v>Shaquille Payton</v>
      </c>
      <c r="J335" s="6">
        <f>WEEKNUM(Table1[[#This Row],[Date]],1)</f>
        <v>38</v>
      </c>
      <c r="K335">
        <f>YEAR(Table1[[#This Row],[Date]])</f>
        <v>2024</v>
      </c>
      <c r="L335" t="str">
        <f t="shared" si="5"/>
        <v>September</v>
      </c>
    </row>
    <row r="336" spans="1:12" x14ac:dyDescent="0.2">
      <c r="A336" s="1" t="s">
        <v>463</v>
      </c>
      <c r="B336" s="4">
        <v>45612</v>
      </c>
      <c r="C336" s="1" t="s">
        <v>135</v>
      </c>
      <c r="D336" s="1" t="s">
        <v>22</v>
      </c>
      <c r="E336" s="6">
        <v>3</v>
      </c>
      <c r="F336" s="8">
        <v>505.89</v>
      </c>
      <c r="G336" s="8">
        <v>1517.67</v>
      </c>
      <c r="H336" s="1" t="s">
        <v>48</v>
      </c>
      <c r="I336" s="1" t="str">
        <f>_xlfn.XLOOKUP(DATASET1!H:H,DATASET2!A:A,DATASET2!B:B)</f>
        <v>Alishia Stevens</v>
      </c>
      <c r="J336" s="6">
        <f>WEEKNUM(Table1[[#This Row],[Date]],1)</f>
        <v>46</v>
      </c>
      <c r="K336">
        <f>YEAR(Table1[[#This Row],[Date]])</f>
        <v>2024</v>
      </c>
      <c r="L336" t="str">
        <f t="shared" si="5"/>
        <v>November</v>
      </c>
    </row>
    <row r="337" spans="1:12" x14ac:dyDescent="0.2">
      <c r="A337" s="1" t="s">
        <v>464</v>
      </c>
      <c r="B337" s="4">
        <v>45297</v>
      </c>
      <c r="C337" s="1" t="s">
        <v>129</v>
      </c>
      <c r="D337" s="1" t="s">
        <v>45</v>
      </c>
      <c r="E337" s="6">
        <v>6</v>
      </c>
      <c r="F337" s="8">
        <v>1528.13</v>
      </c>
      <c r="G337" s="8">
        <v>9168.7800000000007</v>
      </c>
      <c r="H337" s="1" t="s">
        <v>48</v>
      </c>
      <c r="I337" s="1" t="str">
        <f>_xlfn.XLOOKUP(DATASET1!H:H,DATASET2!A:A,DATASET2!B:B)</f>
        <v>Alishia Stevens</v>
      </c>
      <c r="J337" s="6">
        <f>WEEKNUM(Table1[[#This Row],[Date]],1)</f>
        <v>1</v>
      </c>
      <c r="K337">
        <f>YEAR(Table1[[#This Row],[Date]])</f>
        <v>2024</v>
      </c>
      <c r="L337" t="str">
        <f t="shared" si="5"/>
        <v>January</v>
      </c>
    </row>
    <row r="338" spans="1:12" x14ac:dyDescent="0.2">
      <c r="A338" s="1" t="s">
        <v>465</v>
      </c>
      <c r="B338" s="4">
        <v>45500</v>
      </c>
      <c r="C338" s="1" t="s">
        <v>255</v>
      </c>
      <c r="D338" s="1" t="s">
        <v>29</v>
      </c>
      <c r="E338" s="6">
        <v>9</v>
      </c>
      <c r="F338" s="8">
        <v>415.09</v>
      </c>
      <c r="G338" s="8">
        <v>3735.81</v>
      </c>
      <c r="H338" s="1" t="s">
        <v>11</v>
      </c>
      <c r="I338" s="1" t="str">
        <f>_xlfn.XLOOKUP(DATASET1!H:H,DATASET2!A:A,DATASET2!B:B)</f>
        <v>Jeff Francis</v>
      </c>
      <c r="J338" s="6">
        <f>WEEKNUM(Table1[[#This Row],[Date]],1)</f>
        <v>30</v>
      </c>
      <c r="K338">
        <f>YEAR(Table1[[#This Row],[Date]])</f>
        <v>2024</v>
      </c>
      <c r="L338" t="str">
        <f t="shared" si="5"/>
        <v>July</v>
      </c>
    </row>
    <row r="339" spans="1:12" x14ac:dyDescent="0.2">
      <c r="A339" s="1" t="s">
        <v>466</v>
      </c>
      <c r="B339" s="4">
        <v>45575</v>
      </c>
      <c r="C339" s="1" t="s">
        <v>339</v>
      </c>
      <c r="D339" s="1" t="s">
        <v>26</v>
      </c>
      <c r="E339" s="6">
        <v>6</v>
      </c>
      <c r="F339" s="8">
        <v>583.78</v>
      </c>
      <c r="G339" s="8">
        <v>3502.68</v>
      </c>
      <c r="H339" s="1" t="s">
        <v>23</v>
      </c>
      <c r="I339" s="1" t="str">
        <f>_xlfn.XLOOKUP(DATASET1!H:H,DATASET2!A:A,DATASET2!B:B)</f>
        <v>Shane McMahon</v>
      </c>
      <c r="J339" s="6">
        <f>WEEKNUM(Table1[[#This Row],[Date]],1)</f>
        <v>41</v>
      </c>
      <c r="K339">
        <f>YEAR(Table1[[#This Row],[Date]])</f>
        <v>2024</v>
      </c>
      <c r="L339" t="str">
        <f t="shared" si="5"/>
        <v>October</v>
      </c>
    </row>
    <row r="340" spans="1:12" x14ac:dyDescent="0.2">
      <c r="A340" s="1" t="s">
        <v>467</v>
      </c>
      <c r="B340" s="4">
        <v>45613</v>
      </c>
      <c r="C340" s="1" t="s">
        <v>13</v>
      </c>
      <c r="D340" s="1" t="s">
        <v>38</v>
      </c>
      <c r="E340" s="6">
        <v>5</v>
      </c>
      <c r="F340" s="8">
        <v>458.63</v>
      </c>
      <c r="G340" s="8">
        <v>2293.15</v>
      </c>
      <c r="H340" s="1" t="s">
        <v>35</v>
      </c>
      <c r="I340" s="1" t="str">
        <f>_xlfn.XLOOKUP(DATASET1!H:H,DATASET2!A:A,DATASET2!B:B)</f>
        <v>Gary Mitchell</v>
      </c>
      <c r="J340" s="6">
        <f>WEEKNUM(Table1[[#This Row],[Date]],1)</f>
        <v>47</v>
      </c>
      <c r="K340">
        <f>YEAR(Table1[[#This Row],[Date]])</f>
        <v>2024</v>
      </c>
      <c r="L340" t="str">
        <f t="shared" si="5"/>
        <v>November</v>
      </c>
    </row>
    <row r="341" spans="1:12" x14ac:dyDescent="0.2">
      <c r="A341" s="1" t="s">
        <v>468</v>
      </c>
      <c r="B341" s="4">
        <v>45373</v>
      </c>
      <c r="C341" s="1" t="s">
        <v>255</v>
      </c>
      <c r="D341" s="1" t="s">
        <v>18</v>
      </c>
      <c r="E341" s="6">
        <v>2</v>
      </c>
      <c r="F341" s="8">
        <v>1037.1400000000001</v>
      </c>
      <c r="G341" s="8">
        <v>2074.2800000000002</v>
      </c>
      <c r="H341" s="1" t="s">
        <v>15</v>
      </c>
      <c r="I341" s="1" t="str">
        <f>_xlfn.XLOOKUP(DATASET1!H:H,DATASET2!A:A,DATASET2!B:B)</f>
        <v>Brett Hart</v>
      </c>
      <c r="J341" s="6">
        <f>WEEKNUM(Table1[[#This Row],[Date]],1)</f>
        <v>12</v>
      </c>
      <c r="K341">
        <f>YEAR(Table1[[#This Row],[Date]])</f>
        <v>2024</v>
      </c>
      <c r="L341" t="str">
        <f t="shared" si="5"/>
        <v>March</v>
      </c>
    </row>
    <row r="342" spans="1:12" x14ac:dyDescent="0.2">
      <c r="A342" s="1" t="s">
        <v>469</v>
      </c>
      <c r="B342" s="4">
        <v>45349</v>
      </c>
      <c r="C342" s="1" t="s">
        <v>69</v>
      </c>
      <c r="D342" s="1" t="s">
        <v>26</v>
      </c>
      <c r="E342" s="6">
        <v>1</v>
      </c>
      <c r="F342" s="8">
        <v>1525.24</v>
      </c>
      <c r="G342" s="8">
        <v>1525.24</v>
      </c>
      <c r="H342" s="1" t="s">
        <v>11</v>
      </c>
      <c r="I342" s="1" t="str">
        <f>_xlfn.XLOOKUP(DATASET1!H:H,DATASET2!A:A,DATASET2!B:B)</f>
        <v>Jeff Francis</v>
      </c>
      <c r="J342" s="6">
        <f>WEEKNUM(Table1[[#This Row],[Date]],1)</f>
        <v>9</v>
      </c>
      <c r="K342">
        <f>YEAR(Table1[[#This Row],[Date]])</f>
        <v>2024</v>
      </c>
      <c r="L342" t="str">
        <f t="shared" si="5"/>
        <v>February</v>
      </c>
    </row>
    <row r="343" spans="1:12" x14ac:dyDescent="0.2">
      <c r="A343" s="1" t="s">
        <v>470</v>
      </c>
      <c r="B343" s="4">
        <v>45598</v>
      </c>
      <c r="C343" s="1" t="s">
        <v>267</v>
      </c>
      <c r="D343" s="1" t="s">
        <v>10</v>
      </c>
      <c r="E343" s="6">
        <v>2</v>
      </c>
      <c r="F343" s="8">
        <v>1004.85</v>
      </c>
      <c r="G343" s="8">
        <v>2009.7</v>
      </c>
      <c r="H343" s="1" t="s">
        <v>66</v>
      </c>
      <c r="I343" s="1" t="str">
        <f>_xlfn.XLOOKUP(DATASET1!H:H,DATASET2!A:A,DATASET2!B:B)</f>
        <v>Shaquille Payton</v>
      </c>
      <c r="J343" s="6">
        <f>WEEKNUM(Table1[[#This Row],[Date]],1)</f>
        <v>44</v>
      </c>
      <c r="K343">
        <f>YEAR(Table1[[#This Row],[Date]])</f>
        <v>2024</v>
      </c>
      <c r="L343" t="str">
        <f t="shared" si="5"/>
        <v>November</v>
      </c>
    </row>
    <row r="344" spans="1:12" x14ac:dyDescent="0.2">
      <c r="A344" s="1" t="s">
        <v>471</v>
      </c>
      <c r="B344" s="4">
        <v>45392</v>
      </c>
      <c r="C344" s="1" t="s">
        <v>335</v>
      </c>
      <c r="D344" s="1" t="s">
        <v>45</v>
      </c>
      <c r="E344" s="6">
        <v>7</v>
      </c>
      <c r="F344" s="8">
        <v>922.41</v>
      </c>
      <c r="G344" s="8">
        <v>6456.87</v>
      </c>
      <c r="H344" s="1" t="s">
        <v>23</v>
      </c>
      <c r="I344" s="1" t="str">
        <f>_xlfn.XLOOKUP(DATASET1!H:H,DATASET2!A:A,DATASET2!B:B)</f>
        <v>Shane McMahon</v>
      </c>
      <c r="J344" s="6">
        <f>WEEKNUM(Table1[[#This Row],[Date]],1)</f>
        <v>15</v>
      </c>
      <c r="K344">
        <f>YEAR(Table1[[#This Row],[Date]])</f>
        <v>2024</v>
      </c>
      <c r="L344" t="str">
        <f t="shared" si="5"/>
        <v>April</v>
      </c>
    </row>
    <row r="345" spans="1:12" x14ac:dyDescent="0.2">
      <c r="A345" s="1" t="s">
        <v>472</v>
      </c>
      <c r="B345" s="4">
        <v>45679</v>
      </c>
      <c r="C345" s="1" t="s">
        <v>222</v>
      </c>
      <c r="D345" s="1" t="s">
        <v>91</v>
      </c>
      <c r="E345" s="6">
        <v>3</v>
      </c>
      <c r="F345" s="8">
        <v>410.25</v>
      </c>
      <c r="G345" s="8">
        <v>1230.75</v>
      </c>
      <c r="H345" s="1" t="s">
        <v>23</v>
      </c>
      <c r="I345" s="1" t="str">
        <f>_xlfn.XLOOKUP(DATASET1!H:H,DATASET2!A:A,DATASET2!B:B)</f>
        <v>Shane McMahon</v>
      </c>
      <c r="J345" s="6">
        <f>WEEKNUM(Table1[[#This Row],[Date]],1)</f>
        <v>4</v>
      </c>
      <c r="K345">
        <f>YEAR(Table1[[#This Row],[Date]])</f>
        <v>2025</v>
      </c>
      <c r="L345" t="str">
        <f t="shared" si="5"/>
        <v>January</v>
      </c>
    </row>
    <row r="346" spans="1:12" x14ac:dyDescent="0.2">
      <c r="A346" s="1" t="s">
        <v>473</v>
      </c>
      <c r="B346" s="4">
        <v>45631</v>
      </c>
      <c r="C346" s="1" t="s">
        <v>230</v>
      </c>
      <c r="D346" s="1" t="s">
        <v>112</v>
      </c>
      <c r="E346" s="6">
        <v>4</v>
      </c>
      <c r="F346" s="8">
        <v>680.64</v>
      </c>
      <c r="G346" s="8">
        <v>2722.56</v>
      </c>
      <c r="H346" s="1" t="s">
        <v>39</v>
      </c>
      <c r="I346" s="1" t="str">
        <f>_xlfn.XLOOKUP(DATASET1!H:H,DATASET2!A:A,DATASET2!B:B)</f>
        <v>Hailey Windhoek</v>
      </c>
      <c r="J346" s="6">
        <f>WEEKNUM(Table1[[#This Row],[Date]],1)</f>
        <v>49</v>
      </c>
      <c r="K346">
        <f>YEAR(Table1[[#This Row],[Date]])</f>
        <v>2024</v>
      </c>
      <c r="L346" t="str">
        <f t="shared" si="5"/>
        <v>December</v>
      </c>
    </row>
    <row r="347" spans="1:12" x14ac:dyDescent="0.2">
      <c r="A347" s="1" t="s">
        <v>474</v>
      </c>
      <c r="B347" s="4">
        <v>45387</v>
      </c>
      <c r="C347" s="1" t="s">
        <v>84</v>
      </c>
      <c r="D347" s="1" t="s">
        <v>26</v>
      </c>
      <c r="E347" s="6">
        <v>3</v>
      </c>
      <c r="F347" s="8">
        <v>402.15</v>
      </c>
      <c r="G347" s="8">
        <v>1206.45</v>
      </c>
      <c r="H347" s="1" t="s">
        <v>15</v>
      </c>
      <c r="I347" s="1" t="str">
        <f>_xlfn.XLOOKUP(DATASET1!H:H,DATASET2!A:A,DATASET2!B:B)</f>
        <v>Brett Hart</v>
      </c>
      <c r="J347" s="6">
        <f>WEEKNUM(Table1[[#This Row],[Date]],1)</f>
        <v>14</v>
      </c>
      <c r="K347">
        <f>YEAR(Table1[[#This Row],[Date]])</f>
        <v>2024</v>
      </c>
      <c r="L347" t="str">
        <f t="shared" si="5"/>
        <v>April</v>
      </c>
    </row>
    <row r="348" spans="1:12" x14ac:dyDescent="0.2">
      <c r="A348" s="1" t="s">
        <v>475</v>
      </c>
      <c r="B348" s="4">
        <v>45426</v>
      </c>
      <c r="C348" s="1" t="s">
        <v>476</v>
      </c>
      <c r="D348" s="1" t="s">
        <v>38</v>
      </c>
      <c r="E348" s="6">
        <v>8</v>
      </c>
      <c r="F348" s="8">
        <v>870.87</v>
      </c>
      <c r="G348" s="8">
        <v>6966.96</v>
      </c>
      <c r="H348" s="1" t="s">
        <v>15</v>
      </c>
      <c r="I348" s="1" t="str">
        <f>_xlfn.XLOOKUP(DATASET1!H:H,DATASET2!A:A,DATASET2!B:B)</f>
        <v>Brett Hart</v>
      </c>
      <c r="J348" s="6">
        <f>WEEKNUM(Table1[[#This Row],[Date]],1)</f>
        <v>20</v>
      </c>
      <c r="K348">
        <f>YEAR(Table1[[#This Row],[Date]])</f>
        <v>2024</v>
      </c>
      <c r="L348" t="str">
        <f t="shared" si="5"/>
        <v>May</v>
      </c>
    </row>
    <row r="349" spans="1:12" x14ac:dyDescent="0.2">
      <c r="A349" s="1" t="s">
        <v>477</v>
      </c>
      <c r="B349" s="4">
        <v>45515</v>
      </c>
      <c r="C349" s="1" t="s">
        <v>335</v>
      </c>
      <c r="D349" s="1" t="s">
        <v>14</v>
      </c>
      <c r="E349" s="6">
        <v>7</v>
      </c>
      <c r="F349" s="8">
        <v>231.82</v>
      </c>
      <c r="G349" s="8">
        <v>1622.74</v>
      </c>
      <c r="H349" s="1" t="s">
        <v>39</v>
      </c>
      <c r="I349" s="1" t="str">
        <f>_xlfn.XLOOKUP(DATASET1!H:H,DATASET2!A:A,DATASET2!B:B)</f>
        <v>Hailey Windhoek</v>
      </c>
      <c r="J349" s="6">
        <f>WEEKNUM(Table1[[#This Row],[Date]],1)</f>
        <v>33</v>
      </c>
      <c r="K349">
        <f>YEAR(Table1[[#This Row],[Date]])</f>
        <v>2024</v>
      </c>
      <c r="L349" t="str">
        <f t="shared" si="5"/>
        <v>August</v>
      </c>
    </row>
    <row r="350" spans="1:12" x14ac:dyDescent="0.2">
      <c r="A350" s="1" t="s">
        <v>478</v>
      </c>
      <c r="B350" s="4">
        <v>45365</v>
      </c>
      <c r="C350" s="1" t="s">
        <v>179</v>
      </c>
      <c r="D350" s="1" t="s">
        <v>112</v>
      </c>
      <c r="E350" s="6">
        <v>4</v>
      </c>
      <c r="F350" s="8">
        <v>977.97</v>
      </c>
      <c r="G350" s="8">
        <v>3911.88</v>
      </c>
      <c r="H350" s="1" t="s">
        <v>30</v>
      </c>
      <c r="I350" s="1" t="str">
        <f>_xlfn.XLOOKUP(DATASET1!H:H,DATASET2!A:A,DATASET2!B:B)</f>
        <v>Arnold Swanson</v>
      </c>
      <c r="J350" s="6">
        <f>WEEKNUM(Table1[[#This Row],[Date]],1)</f>
        <v>11</v>
      </c>
      <c r="K350">
        <f>YEAR(Table1[[#This Row],[Date]])</f>
        <v>2024</v>
      </c>
      <c r="L350" t="str">
        <f t="shared" si="5"/>
        <v>March</v>
      </c>
    </row>
    <row r="351" spans="1:12" x14ac:dyDescent="0.2">
      <c r="A351" s="1" t="s">
        <v>479</v>
      </c>
      <c r="B351" s="4">
        <v>45666</v>
      </c>
      <c r="C351" s="1" t="s">
        <v>90</v>
      </c>
      <c r="D351" s="1" t="s">
        <v>18</v>
      </c>
      <c r="E351" s="6">
        <v>5</v>
      </c>
      <c r="F351" s="8">
        <v>1631.65</v>
      </c>
      <c r="G351" s="8">
        <v>8158.25</v>
      </c>
      <c r="H351" s="1" t="s">
        <v>66</v>
      </c>
      <c r="I351" s="1" t="str">
        <f>_xlfn.XLOOKUP(DATASET1!H:H,DATASET2!A:A,DATASET2!B:B)</f>
        <v>Shaquille Payton</v>
      </c>
      <c r="J351" s="6">
        <f>WEEKNUM(Table1[[#This Row],[Date]],1)</f>
        <v>2</v>
      </c>
      <c r="K351">
        <f>YEAR(Table1[[#This Row],[Date]])</f>
        <v>2025</v>
      </c>
      <c r="L351" t="str">
        <f t="shared" si="5"/>
        <v>January</v>
      </c>
    </row>
    <row r="352" spans="1:12" x14ac:dyDescent="0.2">
      <c r="A352" s="1" t="s">
        <v>480</v>
      </c>
      <c r="B352" s="4">
        <v>45299</v>
      </c>
      <c r="C352" s="1" t="s">
        <v>339</v>
      </c>
      <c r="D352" s="1" t="s">
        <v>14</v>
      </c>
      <c r="E352" s="6">
        <v>4</v>
      </c>
      <c r="F352" s="8">
        <v>148.65</v>
      </c>
      <c r="G352" s="8">
        <v>594.6</v>
      </c>
      <c r="H352" s="1" t="s">
        <v>23</v>
      </c>
      <c r="I352" s="1" t="str">
        <f>_xlfn.XLOOKUP(DATASET1!H:H,DATASET2!A:A,DATASET2!B:B)</f>
        <v>Shane McMahon</v>
      </c>
      <c r="J352" s="6">
        <f>WEEKNUM(Table1[[#This Row],[Date]],1)</f>
        <v>2</v>
      </c>
      <c r="K352">
        <f>YEAR(Table1[[#This Row],[Date]])</f>
        <v>2024</v>
      </c>
      <c r="L352" t="str">
        <f t="shared" si="5"/>
        <v>January</v>
      </c>
    </row>
    <row r="353" spans="1:12" x14ac:dyDescent="0.2">
      <c r="A353" s="1" t="s">
        <v>481</v>
      </c>
      <c r="B353" s="4">
        <v>45519</v>
      </c>
      <c r="C353" s="1" t="s">
        <v>222</v>
      </c>
      <c r="D353" s="1" t="s">
        <v>18</v>
      </c>
      <c r="E353" s="6">
        <v>1</v>
      </c>
      <c r="F353" s="8">
        <v>1781.41</v>
      </c>
      <c r="G353" s="8">
        <v>1781.41</v>
      </c>
      <c r="H353" s="1" t="s">
        <v>42</v>
      </c>
      <c r="I353" s="1" t="str">
        <f>_xlfn.XLOOKUP(DATASET1!H:H,DATASET2!A:A,DATASET2!B:B)</f>
        <v>Michealla Simpson</v>
      </c>
      <c r="J353" s="6">
        <f>WEEKNUM(Table1[[#This Row],[Date]],1)</f>
        <v>33</v>
      </c>
      <c r="K353">
        <f>YEAR(Table1[[#This Row],[Date]])</f>
        <v>2024</v>
      </c>
      <c r="L353" t="str">
        <f t="shared" si="5"/>
        <v>August</v>
      </c>
    </row>
    <row r="354" spans="1:12" x14ac:dyDescent="0.2">
      <c r="A354" s="1" t="s">
        <v>482</v>
      </c>
      <c r="B354" s="4">
        <v>45674</v>
      </c>
      <c r="C354" s="1" t="s">
        <v>207</v>
      </c>
      <c r="D354" s="1" t="s">
        <v>14</v>
      </c>
      <c r="E354" s="6">
        <v>3</v>
      </c>
      <c r="F354" s="8">
        <v>1213.8800000000001</v>
      </c>
      <c r="G354" s="8">
        <v>3641.64</v>
      </c>
      <c r="H354" s="1" t="s">
        <v>53</v>
      </c>
      <c r="I354" s="1" t="str">
        <f>_xlfn.XLOOKUP(DATASET1!H:H,DATASET2!A:A,DATASET2!B:B)</f>
        <v>Dave Curry</v>
      </c>
      <c r="J354" s="6">
        <f>WEEKNUM(Table1[[#This Row],[Date]],1)</f>
        <v>3</v>
      </c>
      <c r="K354">
        <f>YEAR(Table1[[#This Row],[Date]])</f>
        <v>2025</v>
      </c>
      <c r="L354" t="str">
        <f t="shared" si="5"/>
        <v>January</v>
      </c>
    </row>
    <row r="355" spans="1:12" x14ac:dyDescent="0.2">
      <c r="A355" s="1" t="s">
        <v>483</v>
      </c>
      <c r="B355" s="4">
        <v>45513</v>
      </c>
      <c r="C355" s="1" t="s">
        <v>44</v>
      </c>
      <c r="D355" s="1" t="s">
        <v>38</v>
      </c>
      <c r="E355" s="6">
        <v>2</v>
      </c>
      <c r="F355" s="8">
        <v>75.13</v>
      </c>
      <c r="G355" s="8">
        <v>150.26</v>
      </c>
      <c r="H355" s="1" t="s">
        <v>23</v>
      </c>
      <c r="I355" s="1" t="str">
        <f>_xlfn.XLOOKUP(DATASET1!H:H,DATASET2!A:A,DATASET2!B:B)</f>
        <v>Shane McMahon</v>
      </c>
      <c r="J355" s="6">
        <f>WEEKNUM(Table1[[#This Row],[Date]],1)</f>
        <v>32</v>
      </c>
      <c r="K355">
        <f>YEAR(Table1[[#This Row],[Date]])</f>
        <v>2024</v>
      </c>
      <c r="L355" t="str">
        <f t="shared" si="5"/>
        <v>August</v>
      </c>
    </row>
    <row r="356" spans="1:12" x14ac:dyDescent="0.2">
      <c r="A356" s="1" t="s">
        <v>484</v>
      </c>
      <c r="B356" s="4">
        <v>45306</v>
      </c>
      <c r="C356" s="1" t="s">
        <v>407</v>
      </c>
      <c r="D356" s="1" t="s">
        <v>45</v>
      </c>
      <c r="E356" s="6">
        <v>3</v>
      </c>
      <c r="F356" s="8">
        <v>1739.36</v>
      </c>
      <c r="G356" s="8">
        <v>5218.08</v>
      </c>
      <c r="H356" s="1" t="s">
        <v>42</v>
      </c>
      <c r="I356" s="1" t="str">
        <f>_xlfn.XLOOKUP(DATASET1!H:H,DATASET2!A:A,DATASET2!B:B)</f>
        <v>Michealla Simpson</v>
      </c>
      <c r="J356" s="6">
        <f>WEEKNUM(Table1[[#This Row],[Date]],1)</f>
        <v>3</v>
      </c>
      <c r="K356">
        <f>YEAR(Table1[[#This Row],[Date]])</f>
        <v>2024</v>
      </c>
      <c r="L356" t="str">
        <f t="shared" si="5"/>
        <v>January</v>
      </c>
    </row>
    <row r="357" spans="1:12" x14ac:dyDescent="0.2">
      <c r="A357" s="1" t="s">
        <v>485</v>
      </c>
      <c r="B357" s="4">
        <v>45386</v>
      </c>
      <c r="C357" s="1" t="s">
        <v>143</v>
      </c>
      <c r="D357" s="1" t="s">
        <v>112</v>
      </c>
      <c r="E357" s="6">
        <v>1</v>
      </c>
      <c r="F357" s="8">
        <v>1757.4</v>
      </c>
      <c r="G357" s="8">
        <v>1757.4</v>
      </c>
      <c r="H357" s="1" t="s">
        <v>35</v>
      </c>
      <c r="I357" s="1" t="str">
        <f>_xlfn.XLOOKUP(DATASET1!H:H,DATASET2!A:A,DATASET2!B:B)</f>
        <v>Gary Mitchell</v>
      </c>
      <c r="J357" s="6">
        <f>WEEKNUM(Table1[[#This Row],[Date]],1)</f>
        <v>14</v>
      </c>
      <c r="K357">
        <f>YEAR(Table1[[#This Row],[Date]])</f>
        <v>2024</v>
      </c>
      <c r="L357" t="str">
        <f t="shared" si="5"/>
        <v>April</v>
      </c>
    </row>
    <row r="358" spans="1:12" x14ac:dyDescent="0.2">
      <c r="A358" s="1" t="s">
        <v>486</v>
      </c>
      <c r="B358" s="4">
        <v>45378</v>
      </c>
      <c r="C358" s="1" t="s">
        <v>111</v>
      </c>
      <c r="D358" s="1" t="s">
        <v>38</v>
      </c>
      <c r="E358" s="6">
        <v>6</v>
      </c>
      <c r="F358" s="8">
        <v>397.04</v>
      </c>
      <c r="G358" s="8">
        <v>2382.2399999999998</v>
      </c>
      <c r="H358" s="1" t="s">
        <v>30</v>
      </c>
      <c r="I358" s="1" t="str">
        <f>_xlfn.XLOOKUP(DATASET1!H:H,DATASET2!A:A,DATASET2!B:B)</f>
        <v>Arnold Swanson</v>
      </c>
      <c r="J358" s="6">
        <f>WEEKNUM(Table1[[#This Row],[Date]],1)</f>
        <v>13</v>
      </c>
      <c r="K358">
        <f>YEAR(Table1[[#This Row],[Date]])</f>
        <v>2024</v>
      </c>
      <c r="L358" t="str">
        <f t="shared" si="5"/>
        <v>March</v>
      </c>
    </row>
    <row r="359" spans="1:12" x14ac:dyDescent="0.2">
      <c r="A359" s="1" t="s">
        <v>487</v>
      </c>
      <c r="B359" s="4">
        <v>45334</v>
      </c>
      <c r="C359" s="1" t="s">
        <v>61</v>
      </c>
      <c r="D359" s="1" t="s">
        <v>91</v>
      </c>
      <c r="E359" s="6">
        <v>1</v>
      </c>
      <c r="F359" s="8">
        <v>319.56</v>
      </c>
      <c r="G359" s="8">
        <v>319.56</v>
      </c>
      <c r="H359" s="1" t="s">
        <v>53</v>
      </c>
      <c r="I359" s="1" t="str">
        <f>_xlfn.XLOOKUP(DATASET1!H:H,DATASET2!A:A,DATASET2!B:B)</f>
        <v>Dave Curry</v>
      </c>
      <c r="J359" s="6">
        <f>WEEKNUM(Table1[[#This Row],[Date]],1)</f>
        <v>7</v>
      </c>
      <c r="K359">
        <f>YEAR(Table1[[#This Row],[Date]])</f>
        <v>2024</v>
      </c>
      <c r="L359" t="str">
        <f t="shared" si="5"/>
        <v>February</v>
      </c>
    </row>
    <row r="360" spans="1:12" x14ac:dyDescent="0.2">
      <c r="A360" s="1" t="s">
        <v>488</v>
      </c>
      <c r="B360" s="4">
        <v>45543</v>
      </c>
      <c r="C360" s="1" t="s">
        <v>103</v>
      </c>
      <c r="D360" s="1" t="s">
        <v>14</v>
      </c>
      <c r="E360" s="6">
        <v>1</v>
      </c>
      <c r="F360" s="8">
        <v>1433.64</v>
      </c>
      <c r="G360" s="8">
        <v>1433.64</v>
      </c>
      <c r="H360" s="1" t="s">
        <v>19</v>
      </c>
      <c r="I360" s="1" t="str">
        <f>_xlfn.XLOOKUP(DATASET1!H:H,DATASET2!A:A,DATASET2!B:B)</f>
        <v>Sarah Durant</v>
      </c>
      <c r="J360" s="6">
        <f>WEEKNUM(Table1[[#This Row],[Date]],1)</f>
        <v>37</v>
      </c>
      <c r="K360">
        <f>YEAR(Table1[[#This Row],[Date]])</f>
        <v>2024</v>
      </c>
      <c r="L360" t="str">
        <f t="shared" si="5"/>
        <v>September</v>
      </c>
    </row>
    <row r="361" spans="1:12" x14ac:dyDescent="0.2">
      <c r="A361" s="1" t="s">
        <v>489</v>
      </c>
      <c r="B361" s="4">
        <v>45619</v>
      </c>
      <c r="C361" s="1" t="s">
        <v>179</v>
      </c>
      <c r="D361" s="1" t="s">
        <v>18</v>
      </c>
      <c r="E361" s="6">
        <v>8</v>
      </c>
      <c r="F361" s="8">
        <v>1878.04</v>
      </c>
      <c r="G361" s="8">
        <v>15024.32</v>
      </c>
      <c r="H361" s="1" t="s">
        <v>35</v>
      </c>
      <c r="I361" s="1" t="str">
        <f>_xlfn.XLOOKUP(DATASET1!H:H,DATASET2!A:A,DATASET2!B:B)</f>
        <v>Gary Mitchell</v>
      </c>
      <c r="J361" s="6">
        <f>WEEKNUM(Table1[[#This Row],[Date]],1)</f>
        <v>47</v>
      </c>
      <c r="K361">
        <f>YEAR(Table1[[#This Row],[Date]])</f>
        <v>2024</v>
      </c>
      <c r="L361" t="str">
        <f t="shared" si="5"/>
        <v>November</v>
      </c>
    </row>
    <row r="362" spans="1:12" x14ac:dyDescent="0.2">
      <c r="A362" s="1" t="s">
        <v>490</v>
      </c>
      <c r="B362" s="4">
        <v>45486</v>
      </c>
      <c r="C362" s="1" t="s">
        <v>476</v>
      </c>
      <c r="D362" s="1" t="s">
        <v>22</v>
      </c>
      <c r="E362" s="6">
        <v>8</v>
      </c>
      <c r="F362" s="8">
        <v>877.85</v>
      </c>
      <c r="G362" s="8">
        <v>7022.8</v>
      </c>
      <c r="H362" s="1" t="s">
        <v>30</v>
      </c>
      <c r="I362" s="1" t="str">
        <f>_xlfn.XLOOKUP(DATASET1!H:H,DATASET2!A:A,DATASET2!B:B)</f>
        <v>Arnold Swanson</v>
      </c>
      <c r="J362" s="6">
        <f>WEEKNUM(Table1[[#This Row],[Date]],1)</f>
        <v>28</v>
      </c>
      <c r="K362">
        <f>YEAR(Table1[[#This Row],[Date]])</f>
        <v>2024</v>
      </c>
      <c r="L362" t="str">
        <f t="shared" si="5"/>
        <v>July</v>
      </c>
    </row>
    <row r="363" spans="1:12" x14ac:dyDescent="0.2">
      <c r="A363" s="1" t="s">
        <v>491</v>
      </c>
      <c r="B363" s="4">
        <v>45454</v>
      </c>
      <c r="C363" s="1" t="s">
        <v>55</v>
      </c>
      <c r="D363" s="1" t="s">
        <v>18</v>
      </c>
      <c r="E363" s="6">
        <v>6</v>
      </c>
      <c r="F363" s="8">
        <v>1273</v>
      </c>
      <c r="G363" s="8">
        <v>7638</v>
      </c>
      <c r="H363" s="1" t="s">
        <v>48</v>
      </c>
      <c r="I363" s="1" t="str">
        <f>_xlfn.XLOOKUP(DATASET1!H:H,DATASET2!A:A,DATASET2!B:B)</f>
        <v>Alishia Stevens</v>
      </c>
      <c r="J363" s="6">
        <f>WEEKNUM(Table1[[#This Row],[Date]],1)</f>
        <v>24</v>
      </c>
      <c r="K363">
        <f>YEAR(Table1[[#This Row],[Date]])</f>
        <v>2024</v>
      </c>
      <c r="L363" t="str">
        <f t="shared" si="5"/>
        <v>June</v>
      </c>
    </row>
    <row r="364" spans="1:12" x14ac:dyDescent="0.2">
      <c r="A364" s="1" t="s">
        <v>492</v>
      </c>
      <c r="B364" s="4">
        <v>45610</v>
      </c>
      <c r="C364" s="1" t="s">
        <v>103</v>
      </c>
      <c r="D364" s="1" t="s">
        <v>45</v>
      </c>
      <c r="E364" s="6">
        <v>2</v>
      </c>
      <c r="F364" s="8">
        <v>1516.06</v>
      </c>
      <c r="G364" s="8">
        <v>3032.12</v>
      </c>
      <c r="H364" s="1" t="s">
        <v>42</v>
      </c>
      <c r="I364" s="1" t="str">
        <f>_xlfn.XLOOKUP(DATASET1!H:H,DATASET2!A:A,DATASET2!B:B)</f>
        <v>Michealla Simpson</v>
      </c>
      <c r="J364" s="6">
        <f>WEEKNUM(Table1[[#This Row],[Date]],1)</f>
        <v>46</v>
      </c>
      <c r="K364">
        <f>YEAR(Table1[[#This Row],[Date]])</f>
        <v>2024</v>
      </c>
      <c r="L364" t="str">
        <f t="shared" si="5"/>
        <v>November</v>
      </c>
    </row>
    <row r="365" spans="1:12" x14ac:dyDescent="0.2">
      <c r="A365" s="1" t="s">
        <v>493</v>
      </c>
      <c r="B365" s="4">
        <v>45319</v>
      </c>
      <c r="C365" s="1" t="s">
        <v>84</v>
      </c>
      <c r="D365" s="1" t="s">
        <v>18</v>
      </c>
      <c r="E365" s="6">
        <v>8</v>
      </c>
      <c r="F365" s="8">
        <v>376.46</v>
      </c>
      <c r="G365" s="8">
        <v>3011.68</v>
      </c>
      <c r="H365" s="1" t="s">
        <v>23</v>
      </c>
      <c r="I365" s="1" t="str">
        <f>_xlfn.XLOOKUP(DATASET1!H:H,DATASET2!A:A,DATASET2!B:B)</f>
        <v>Shane McMahon</v>
      </c>
      <c r="J365" s="6">
        <f>WEEKNUM(Table1[[#This Row],[Date]],1)</f>
        <v>5</v>
      </c>
      <c r="K365">
        <f>YEAR(Table1[[#This Row],[Date]])</f>
        <v>2024</v>
      </c>
      <c r="L365" t="str">
        <f t="shared" si="5"/>
        <v>January</v>
      </c>
    </row>
    <row r="366" spans="1:12" x14ac:dyDescent="0.2">
      <c r="A366" s="1" t="s">
        <v>494</v>
      </c>
      <c r="B366" s="4">
        <v>45387</v>
      </c>
      <c r="C366" s="1" t="s">
        <v>436</v>
      </c>
      <c r="D366" s="1" t="s">
        <v>22</v>
      </c>
      <c r="E366" s="6">
        <v>7</v>
      </c>
      <c r="F366" s="8">
        <v>1538.3</v>
      </c>
      <c r="G366" s="8">
        <v>10768.1</v>
      </c>
      <c r="H366" s="1" t="s">
        <v>53</v>
      </c>
      <c r="I366" s="1" t="str">
        <f>_xlfn.XLOOKUP(DATASET1!H:H,DATASET2!A:A,DATASET2!B:B)</f>
        <v>Dave Curry</v>
      </c>
      <c r="J366" s="6">
        <f>WEEKNUM(Table1[[#This Row],[Date]],1)</f>
        <v>14</v>
      </c>
      <c r="K366">
        <f>YEAR(Table1[[#This Row],[Date]])</f>
        <v>2024</v>
      </c>
      <c r="L366" t="str">
        <f t="shared" si="5"/>
        <v>April</v>
      </c>
    </row>
    <row r="367" spans="1:12" x14ac:dyDescent="0.2">
      <c r="A367" s="1" t="s">
        <v>495</v>
      </c>
      <c r="B367" s="4">
        <v>45546</v>
      </c>
      <c r="C367" s="1" t="s">
        <v>207</v>
      </c>
      <c r="D367" s="1" t="s">
        <v>22</v>
      </c>
      <c r="E367" s="6">
        <v>1</v>
      </c>
      <c r="F367" s="8">
        <v>1596.41</v>
      </c>
      <c r="G367" s="8">
        <v>1596.41</v>
      </c>
      <c r="H367" s="1" t="s">
        <v>30</v>
      </c>
      <c r="I367" s="1" t="str">
        <f>_xlfn.XLOOKUP(DATASET1!H:H,DATASET2!A:A,DATASET2!B:B)</f>
        <v>Arnold Swanson</v>
      </c>
      <c r="J367" s="6">
        <f>WEEKNUM(Table1[[#This Row],[Date]],1)</f>
        <v>37</v>
      </c>
      <c r="K367">
        <f>YEAR(Table1[[#This Row],[Date]])</f>
        <v>2024</v>
      </c>
      <c r="L367" t="str">
        <f t="shared" si="5"/>
        <v>September</v>
      </c>
    </row>
    <row r="368" spans="1:12" x14ac:dyDescent="0.2">
      <c r="A368" s="1" t="s">
        <v>496</v>
      </c>
      <c r="B368" s="4">
        <v>45480</v>
      </c>
      <c r="C368" s="1" t="s">
        <v>226</v>
      </c>
      <c r="D368" s="1" t="s">
        <v>112</v>
      </c>
      <c r="E368" s="6">
        <v>7</v>
      </c>
      <c r="F368" s="8">
        <v>480.74</v>
      </c>
      <c r="G368" s="8">
        <v>3365.18</v>
      </c>
      <c r="H368" s="1" t="s">
        <v>19</v>
      </c>
      <c r="I368" s="1" t="str">
        <f>_xlfn.XLOOKUP(DATASET1!H:H,DATASET2!A:A,DATASET2!B:B)</f>
        <v>Sarah Durant</v>
      </c>
      <c r="J368" s="6">
        <f>WEEKNUM(Table1[[#This Row],[Date]],1)</f>
        <v>28</v>
      </c>
      <c r="K368">
        <f>YEAR(Table1[[#This Row],[Date]])</f>
        <v>2024</v>
      </c>
      <c r="L368" t="str">
        <f t="shared" si="5"/>
        <v>July</v>
      </c>
    </row>
    <row r="369" spans="1:12" x14ac:dyDescent="0.2">
      <c r="A369" s="1" t="s">
        <v>497</v>
      </c>
      <c r="B369" s="4">
        <v>45399</v>
      </c>
      <c r="C369" s="1" t="s">
        <v>98</v>
      </c>
      <c r="D369" s="1" t="s">
        <v>10</v>
      </c>
      <c r="E369" s="6">
        <v>2</v>
      </c>
      <c r="F369" s="8">
        <v>1148.6199999999999</v>
      </c>
      <c r="G369" s="8">
        <v>2297.2399999999998</v>
      </c>
      <c r="H369" s="1" t="s">
        <v>53</v>
      </c>
      <c r="I369" s="1" t="str">
        <f>_xlfn.XLOOKUP(DATASET1!H:H,DATASET2!A:A,DATASET2!B:B)</f>
        <v>Dave Curry</v>
      </c>
      <c r="J369" s="6">
        <f>WEEKNUM(Table1[[#This Row],[Date]],1)</f>
        <v>16</v>
      </c>
      <c r="K369">
        <f>YEAR(Table1[[#This Row],[Date]])</f>
        <v>2024</v>
      </c>
      <c r="L369" t="str">
        <f t="shared" si="5"/>
        <v>April</v>
      </c>
    </row>
    <row r="370" spans="1:12" x14ac:dyDescent="0.2">
      <c r="A370" s="1" t="s">
        <v>498</v>
      </c>
      <c r="B370" s="4">
        <v>45536</v>
      </c>
      <c r="C370" s="1" t="s">
        <v>179</v>
      </c>
      <c r="D370" s="1" t="s">
        <v>26</v>
      </c>
      <c r="E370" s="6">
        <v>4</v>
      </c>
      <c r="F370" s="8">
        <v>1874.97</v>
      </c>
      <c r="G370" s="8">
        <v>7499.88</v>
      </c>
      <c r="H370" s="1" t="s">
        <v>39</v>
      </c>
      <c r="I370" s="1" t="str">
        <f>_xlfn.XLOOKUP(DATASET1!H:H,DATASET2!A:A,DATASET2!B:B)</f>
        <v>Hailey Windhoek</v>
      </c>
      <c r="J370" s="6">
        <f>WEEKNUM(Table1[[#This Row],[Date]],1)</f>
        <v>36</v>
      </c>
      <c r="K370">
        <f>YEAR(Table1[[#This Row],[Date]])</f>
        <v>2024</v>
      </c>
      <c r="L370" t="str">
        <f t="shared" si="5"/>
        <v>September</v>
      </c>
    </row>
    <row r="371" spans="1:12" x14ac:dyDescent="0.2">
      <c r="A371" s="1" t="s">
        <v>499</v>
      </c>
      <c r="B371" s="4">
        <v>45355</v>
      </c>
      <c r="C371" s="1" t="s">
        <v>145</v>
      </c>
      <c r="D371" s="1" t="s">
        <v>22</v>
      </c>
      <c r="E371" s="6">
        <v>8</v>
      </c>
      <c r="F371" s="8">
        <v>1752.19</v>
      </c>
      <c r="G371" s="8">
        <v>14017.52</v>
      </c>
      <c r="H371" s="1" t="s">
        <v>19</v>
      </c>
      <c r="I371" s="1" t="str">
        <f>_xlfn.XLOOKUP(DATASET1!H:H,DATASET2!A:A,DATASET2!B:B)</f>
        <v>Sarah Durant</v>
      </c>
      <c r="J371" s="6">
        <f>WEEKNUM(Table1[[#This Row],[Date]],1)</f>
        <v>10</v>
      </c>
      <c r="K371">
        <f>YEAR(Table1[[#This Row],[Date]])</f>
        <v>2024</v>
      </c>
      <c r="L371" t="str">
        <f t="shared" si="5"/>
        <v>March</v>
      </c>
    </row>
    <row r="372" spans="1:12" x14ac:dyDescent="0.2">
      <c r="A372" s="1" t="s">
        <v>500</v>
      </c>
      <c r="B372" s="4">
        <v>45538</v>
      </c>
      <c r="C372" s="1" t="s">
        <v>21</v>
      </c>
      <c r="D372" s="1" t="s">
        <v>38</v>
      </c>
      <c r="E372" s="6">
        <v>3</v>
      </c>
      <c r="F372" s="8">
        <v>1436.53</v>
      </c>
      <c r="G372" s="8">
        <v>4309.59</v>
      </c>
      <c r="H372" s="1" t="s">
        <v>66</v>
      </c>
      <c r="I372" s="1" t="str">
        <f>_xlfn.XLOOKUP(DATASET1!H:H,DATASET2!A:A,DATASET2!B:B)</f>
        <v>Shaquille Payton</v>
      </c>
      <c r="J372" s="6">
        <f>WEEKNUM(Table1[[#This Row],[Date]],1)</f>
        <v>36</v>
      </c>
      <c r="K372">
        <f>YEAR(Table1[[#This Row],[Date]])</f>
        <v>2024</v>
      </c>
      <c r="L372" t="str">
        <f t="shared" si="5"/>
        <v>September</v>
      </c>
    </row>
    <row r="373" spans="1:12" x14ac:dyDescent="0.2">
      <c r="A373" s="1" t="s">
        <v>501</v>
      </c>
      <c r="B373" s="4">
        <v>45597</v>
      </c>
      <c r="C373" s="1" t="s">
        <v>219</v>
      </c>
      <c r="D373" s="1" t="s">
        <v>112</v>
      </c>
      <c r="E373" s="6">
        <v>8</v>
      </c>
      <c r="F373" s="8">
        <v>934.9</v>
      </c>
      <c r="G373" s="8">
        <v>7479.2</v>
      </c>
      <c r="H373" s="1" t="s">
        <v>19</v>
      </c>
      <c r="I373" s="1" t="str">
        <f>_xlfn.XLOOKUP(DATASET1!H:H,DATASET2!A:A,DATASET2!B:B)</f>
        <v>Sarah Durant</v>
      </c>
      <c r="J373" s="6">
        <f>WEEKNUM(Table1[[#This Row],[Date]],1)</f>
        <v>44</v>
      </c>
      <c r="K373">
        <f>YEAR(Table1[[#This Row],[Date]])</f>
        <v>2024</v>
      </c>
      <c r="L373" t="str">
        <f t="shared" si="5"/>
        <v>November</v>
      </c>
    </row>
    <row r="374" spans="1:12" x14ac:dyDescent="0.2">
      <c r="A374" s="1" t="s">
        <v>502</v>
      </c>
      <c r="B374" s="4">
        <v>45515</v>
      </c>
      <c r="C374" s="1" t="s">
        <v>192</v>
      </c>
      <c r="D374" s="1" t="s">
        <v>112</v>
      </c>
      <c r="E374" s="6">
        <v>9</v>
      </c>
      <c r="F374" s="8">
        <v>1323.32</v>
      </c>
      <c r="G374" s="8">
        <v>11909.88</v>
      </c>
      <c r="H374" s="1" t="s">
        <v>66</v>
      </c>
      <c r="I374" s="1" t="str">
        <f>_xlfn.XLOOKUP(DATASET1!H:H,DATASET2!A:A,DATASET2!B:B)</f>
        <v>Shaquille Payton</v>
      </c>
      <c r="J374" s="6">
        <f>WEEKNUM(Table1[[#This Row],[Date]],1)</f>
        <v>33</v>
      </c>
      <c r="K374">
        <f>YEAR(Table1[[#This Row],[Date]])</f>
        <v>2024</v>
      </c>
      <c r="L374" t="str">
        <f t="shared" si="5"/>
        <v>August</v>
      </c>
    </row>
    <row r="375" spans="1:12" x14ac:dyDescent="0.2">
      <c r="A375" s="1" t="s">
        <v>503</v>
      </c>
      <c r="B375" s="4">
        <v>45326</v>
      </c>
      <c r="C375" s="1" t="s">
        <v>88</v>
      </c>
      <c r="D375" s="1" t="s">
        <v>18</v>
      </c>
      <c r="E375" s="6">
        <v>5</v>
      </c>
      <c r="F375" s="8">
        <v>1277.78</v>
      </c>
      <c r="G375" s="8">
        <v>6388.9</v>
      </c>
      <c r="H375" s="1" t="s">
        <v>66</v>
      </c>
      <c r="I375" s="1" t="str">
        <f>_xlfn.XLOOKUP(DATASET1!H:H,DATASET2!A:A,DATASET2!B:B)</f>
        <v>Shaquille Payton</v>
      </c>
      <c r="J375" s="6">
        <f>WEEKNUM(Table1[[#This Row],[Date]],1)</f>
        <v>6</v>
      </c>
      <c r="K375">
        <f>YEAR(Table1[[#This Row],[Date]])</f>
        <v>2024</v>
      </c>
      <c r="L375" t="str">
        <f t="shared" si="5"/>
        <v>February</v>
      </c>
    </row>
    <row r="376" spans="1:12" x14ac:dyDescent="0.2">
      <c r="A376" s="1" t="s">
        <v>504</v>
      </c>
      <c r="B376" s="4">
        <v>45332</v>
      </c>
      <c r="C376" s="1" t="s">
        <v>169</v>
      </c>
      <c r="D376" s="1" t="s">
        <v>22</v>
      </c>
      <c r="E376" s="6">
        <v>4</v>
      </c>
      <c r="F376" s="8">
        <v>177.04</v>
      </c>
      <c r="G376" s="8">
        <v>708.16</v>
      </c>
      <c r="H376" s="1" t="s">
        <v>48</v>
      </c>
      <c r="I376" s="1" t="str">
        <f>_xlfn.XLOOKUP(DATASET1!H:H,DATASET2!A:A,DATASET2!B:B)</f>
        <v>Alishia Stevens</v>
      </c>
      <c r="J376" s="6">
        <f>WEEKNUM(Table1[[#This Row],[Date]],1)</f>
        <v>6</v>
      </c>
      <c r="K376">
        <f>YEAR(Table1[[#This Row],[Date]])</f>
        <v>2024</v>
      </c>
      <c r="L376" t="str">
        <f t="shared" si="5"/>
        <v>February</v>
      </c>
    </row>
    <row r="377" spans="1:12" x14ac:dyDescent="0.2">
      <c r="A377" s="1" t="s">
        <v>505</v>
      </c>
      <c r="B377" s="4">
        <v>45615</v>
      </c>
      <c r="C377" s="1" t="s">
        <v>192</v>
      </c>
      <c r="D377" s="1" t="s">
        <v>45</v>
      </c>
      <c r="E377" s="6">
        <v>3</v>
      </c>
      <c r="F377" s="8">
        <v>934.87</v>
      </c>
      <c r="G377" s="8">
        <v>2804.61</v>
      </c>
      <c r="H377" s="1" t="s">
        <v>30</v>
      </c>
      <c r="I377" s="1" t="str">
        <f>_xlfn.XLOOKUP(DATASET1!H:H,DATASET2!A:A,DATASET2!B:B)</f>
        <v>Arnold Swanson</v>
      </c>
      <c r="J377" s="6">
        <f>WEEKNUM(Table1[[#This Row],[Date]],1)</f>
        <v>47</v>
      </c>
      <c r="K377">
        <f>YEAR(Table1[[#This Row],[Date]])</f>
        <v>2024</v>
      </c>
      <c r="L377" t="str">
        <f t="shared" si="5"/>
        <v>November</v>
      </c>
    </row>
    <row r="378" spans="1:12" x14ac:dyDescent="0.2">
      <c r="A378" s="1" t="s">
        <v>506</v>
      </c>
      <c r="B378" s="4">
        <v>45348</v>
      </c>
      <c r="C378" s="1" t="s">
        <v>105</v>
      </c>
      <c r="D378" s="1" t="s">
        <v>29</v>
      </c>
      <c r="E378" s="6">
        <v>9</v>
      </c>
      <c r="F378" s="8">
        <v>1504.6</v>
      </c>
      <c r="G378" s="8">
        <v>13541.4</v>
      </c>
      <c r="H378" s="1" t="s">
        <v>42</v>
      </c>
      <c r="I378" s="1" t="str">
        <f>_xlfn.XLOOKUP(DATASET1!H:H,DATASET2!A:A,DATASET2!B:B)</f>
        <v>Michealla Simpson</v>
      </c>
      <c r="J378" s="6">
        <f>WEEKNUM(Table1[[#This Row],[Date]],1)</f>
        <v>9</v>
      </c>
      <c r="K378">
        <f>YEAR(Table1[[#This Row],[Date]])</f>
        <v>2024</v>
      </c>
      <c r="L378" t="str">
        <f t="shared" si="5"/>
        <v>February</v>
      </c>
    </row>
    <row r="379" spans="1:12" x14ac:dyDescent="0.2">
      <c r="A379" s="1" t="s">
        <v>507</v>
      </c>
      <c r="B379" s="4">
        <v>45543</v>
      </c>
      <c r="C379" s="1" t="s">
        <v>195</v>
      </c>
      <c r="D379" s="1" t="s">
        <v>112</v>
      </c>
      <c r="E379" s="6">
        <v>9</v>
      </c>
      <c r="F379" s="8">
        <v>1606.03</v>
      </c>
      <c r="G379" s="8">
        <v>14454.27</v>
      </c>
      <c r="H379" s="1" t="s">
        <v>19</v>
      </c>
      <c r="I379" s="1" t="str">
        <f>_xlfn.XLOOKUP(DATASET1!H:H,DATASET2!A:A,DATASET2!B:B)</f>
        <v>Sarah Durant</v>
      </c>
      <c r="J379" s="6">
        <f>WEEKNUM(Table1[[#This Row],[Date]],1)</f>
        <v>37</v>
      </c>
      <c r="K379">
        <f>YEAR(Table1[[#This Row],[Date]])</f>
        <v>2024</v>
      </c>
      <c r="L379" t="str">
        <f t="shared" si="5"/>
        <v>September</v>
      </c>
    </row>
    <row r="380" spans="1:12" x14ac:dyDescent="0.2">
      <c r="A380" s="1" t="s">
        <v>508</v>
      </c>
      <c r="B380" s="4">
        <v>45543</v>
      </c>
      <c r="C380" s="1" t="s">
        <v>121</v>
      </c>
      <c r="D380" s="1" t="s">
        <v>112</v>
      </c>
      <c r="E380" s="6">
        <v>2</v>
      </c>
      <c r="F380" s="8">
        <v>717.85</v>
      </c>
      <c r="G380" s="8">
        <v>1435.7</v>
      </c>
      <c r="H380" s="1" t="s">
        <v>39</v>
      </c>
      <c r="I380" s="1" t="str">
        <f>_xlfn.XLOOKUP(DATASET1!H:H,DATASET2!A:A,DATASET2!B:B)</f>
        <v>Hailey Windhoek</v>
      </c>
      <c r="J380" s="6">
        <f>WEEKNUM(Table1[[#This Row],[Date]],1)</f>
        <v>37</v>
      </c>
      <c r="K380">
        <f>YEAR(Table1[[#This Row],[Date]])</f>
        <v>2024</v>
      </c>
      <c r="L380" t="str">
        <f t="shared" si="5"/>
        <v>September</v>
      </c>
    </row>
    <row r="381" spans="1:12" x14ac:dyDescent="0.2">
      <c r="A381" s="1" t="s">
        <v>509</v>
      </c>
      <c r="B381" s="4">
        <v>45429</v>
      </c>
      <c r="C381" s="1" t="s">
        <v>267</v>
      </c>
      <c r="D381" s="1" t="s">
        <v>18</v>
      </c>
      <c r="E381" s="6">
        <v>5</v>
      </c>
      <c r="F381" s="8">
        <v>840.74</v>
      </c>
      <c r="G381" s="8">
        <v>4203.7</v>
      </c>
      <c r="H381" s="1" t="s">
        <v>42</v>
      </c>
      <c r="I381" s="1" t="str">
        <f>_xlfn.XLOOKUP(DATASET1!H:H,DATASET2!A:A,DATASET2!B:B)</f>
        <v>Michealla Simpson</v>
      </c>
      <c r="J381" s="6">
        <f>WEEKNUM(Table1[[#This Row],[Date]],1)</f>
        <v>20</v>
      </c>
      <c r="K381">
        <f>YEAR(Table1[[#This Row],[Date]])</f>
        <v>2024</v>
      </c>
      <c r="L381" t="str">
        <f t="shared" si="5"/>
        <v>May</v>
      </c>
    </row>
    <row r="382" spans="1:12" x14ac:dyDescent="0.2">
      <c r="A382" s="1" t="s">
        <v>510</v>
      </c>
      <c r="B382" s="4">
        <v>45688</v>
      </c>
      <c r="C382" s="1" t="s">
        <v>84</v>
      </c>
      <c r="D382" s="1" t="s">
        <v>10</v>
      </c>
      <c r="E382" s="6">
        <v>3</v>
      </c>
      <c r="F382" s="8">
        <v>311.86</v>
      </c>
      <c r="G382" s="8">
        <v>935.58</v>
      </c>
      <c r="H382" s="1" t="s">
        <v>35</v>
      </c>
      <c r="I382" s="1" t="str">
        <f>_xlfn.XLOOKUP(DATASET1!H:H,DATASET2!A:A,DATASET2!B:B)</f>
        <v>Gary Mitchell</v>
      </c>
      <c r="J382" s="6">
        <f>WEEKNUM(Table1[[#This Row],[Date]],1)</f>
        <v>5</v>
      </c>
      <c r="K382">
        <f>YEAR(Table1[[#This Row],[Date]])</f>
        <v>2025</v>
      </c>
      <c r="L382" t="str">
        <f t="shared" si="5"/>
        <v>January</v>
      </c>
    </row>
    <row r="383" spans="1:12" x14ac:dyDescent="0.2">
      <c r="A383" s="1" t="s">
        <v>511</v>
      </c>
      <c r="B383" s="4">
        <v>45411</v>
      </c>
      <c r="C383" s="1" t="s">
        <v>392</v>
      </c>
      <c r="D383" s="1" t="s">
        <v>18</v>
      </c>
      <c r="E383" s="6">
        <v>7</v>
      </c>
      <c r="F383" s="8">
        <v>1925.64</v>
      </c>
      <c r="G383" s="8">
        <v>13479.48</v>
      </c>
      <c r="H383" s="1" t="s">
        <v>23</v>
      </c>
      <c r="I383" s="1" t="str">
        <f>_xlfn.XLOOKUP(DATASET1!H:H,DATASET2!A:A,DATASET2!B:B)</f>
        <v>Shane McMahon</v>
      </c>
      <c r="J383" s="6">
        <f>WEEKNUM(Table1[[#This Row],[Date]],1)</f>
        <v>18</v>
      </c>
      <c r="K383">
        <f>YEAR(Table1[[#This Row],[Date]])</f>
        <v>2024</v>
      </c>
      <c r="L383" t="str">
        <f t="shared" si="5"/>
        <v>April</v>
      </c>
    </row>
    <row r="384" spans="1:12" x14ac:dyDescent="0.2">
      <c r="A384" s="1" t="s">
        <v>512</v>
      </c>
      <c r="B384" s="4">
        <v>45405</v>
      </c>
      <c r="C384" s="1" t="s">
        <v>41</v>
      </c>
      <c r="D384" s="1" t="s">
        <v>91</v>
      </c>
      <c r="E384" s="6">
        <v>1</v>
      </c>
      <c r="F384" s="8">
        <v>956.31</v>
      </c>
      <c r="G384" s="8">
        <v>956.31</v>
      </c>
      <c r="H384" s="1" t="s">
        <v>11</v>
      </c>
      <c r="I384" s="1" t="str">
        <f>_xlfn.XLOOKUP(DATASET1!H:H,DATASET2!A:A,DATASET2!B:B)</f>
        <v>Jeff Francis</v>
      </c>
      <c r="J384" s="6">
        <f>WEEKNUM(Table1[[#This Row],[Date]],1)</f>
        <v>17</v>
      </c>
      <c r="K384">
        <f>YEAR(Table1[[#This Row],[Date]])</f>
        <v>2024</v>
      </c>
      <c r="L384" t="str">
        <f t="shared" si="5"/>
        <v>April</v>
      </c>
    </row>
    <row r="385" spans="1:12" x14ac:dyDescent="0.2">
      <c r="A385" s="1" t="s">
        <v>513</v>
      </c>
      <c r="B385" s="4">
        <v>45358</v>
      </c>
      <c r="C385" s="1" t="s">
        <v>433</v>
      </c>
      <c r="D385" s="1" t="s">
        <v>22</v>
      </c>
      <c r="E385" s="6">
        <v>2</v>
      </c>
      <c r="F385" s="8">
        <v>1527.37</v>
      </c>
      <c r="G385" s="8">
        <v>3054.74</v>
      </c>
      <c r="H385" s="1" t="s">
        <v>42</v>
      </c>
      <c r="I385" s="1" t="str">
        <f>_xlfn.XLOOKUP(DATASET1!H:H,DATASET2!A:A,DATASET2!B:B)</f>
        <v>Michealla Simpson</v>
      </c>
      <c r="J385" s="6">
        <f>WEEKNUM(Table1[[#This Row],[Date]],1)</f>
        <v>10</v>
      </c>
      <c r="K385">
        <f>YEAR(Table1[[#This Row],[Date]])</f>
        <v>2024</v>
      </c>
      <c r="L385" t="str">
        <f t="shared" si="5"/>
        <v>March</v>
      </c>
    </row>
    <row r="386" spans="1:12" x14ac:dyDescent="0.2">
      <c r="A386" s="1" t="s">
        <v>514</v>
      </c>
      <c r="B386" s="4">
        <v>45488</v>
      </c>
      <c r="C386" s="1" t="s">
        <v>186</v>
      </c>
      <c r="D386" s="1" t="s">
        <v>112</v>
      </c>
      <c r="E386" s="6">
        <v>3</v>
      </c>
      <c r="F386" s="8">
        <v>713.01</v>
      </c>
      <c r="G386" s="8">
        <v>2139.0300000000002</v>
      </c>
      <c r="H386" s="1" t="s">
        <v>19</v>
      </c>
      <c r="I386" s="1" t="str">
        <f>_xlfn.XLOOKUP(DATASET1!H:H,DATASET2!A:A,DATASET2!B:B)</f>
        <v>Sarah Durant</v>
      </c>
      <c r="J386" s="6">
        <f>WEEKNUM(Table1[[#This Row],[Date]],1)</f>
        <v>29</v>
      </c>
      <c r="K386">
        <f>YEAR(Table1[[#This Row],[Date]])</f>
        <v>2024</v>
      </c>
      <c r="L386" t="str">
        <f t="shared" si="5"/>
        <v>July</v>
      </c>
    </row>
    <row r="387" spans="1:12" x14ac:dyDescent="0.2">
      <c r="A387" s="1" t="s">
        <v>515</v>
      </c>
      <c r="B387" s="4">
        <v>45651</v>
      </c>
      <c r="C387" s="1" t="s">
        <v>339</v>
      </c>
      <c r="D387" s="1" t="s">
        <v>10</v>
      </c>
      <c r="E387" s="6">
        <v>4</v>
      </c>
      <c r="F387" s="8">
        <v>1366.97</v>
      </c>
      <c r="G387" s="8">
        <v>5467.88</v>
      </c>
      <c r="H387" s="1" t="s">
        <v>39</v>
      </c>
      <c r="I387" s="1" t="str">
        <f>_xlfn.XLOOKUP(DATASET1!H:H,DATASET2!A:A,DATASET2!B:B)</f>
        <v>Hailey Windhoek</v>
      </c>
      <c r="J387" s="6">
        <f>WEEKNUM(Table1[[#This Row],[Date]],1)</f>
        <v>52</v>
      </c>
      <c r="K387">
        <f>YEAR(Table1[[#This Row],[Date]])</f>
        <v>2024</v>
      </c>
      <c r="L387" t="str">
        <f t="shared" ref="L387:L450" si="6">TEXT(B387, "mmmm")</f>
        <v>December</v>
      </c>
    </row>
    <row r="388" spans="1:12" x14ac:dyDescent="0.2">
      <c r="A388" s="1" t="s">
        <v>516</v>
      </c>
      <c r="B388" s="4">
        <v>45476</v>
      </c>
      <c r="C388" s="1" t="s">
        <v>65</v>
      </c>
      <c r="D388" s="1" t="s">
        <v>112</v>
      </c>
      <c r="E388" s="6">
        <v>7</v>
      </c>
      <c r="F388" s="8">
        <v>141.74</v>
      </c>
      <c r="G388" s="8">
        <v>992.18000000000006</v>
      </c>
      <c r="H388" s="1" t="s">
        <v>66</v>
      </c>
      <c r="I388" s="1" t="str">
        <f>_xlfn.XLOOKUP(DATASET1!H:H,DATASET2!A:A,DATASET2!B:B)</f>
        <v>Shaquille Payton</v>
      </c>
      <c r="J388" s="6">
        <f>WEEKNUM(Table1[[#This Row],[Date]],1)</f>
        <v>27</v>
      </c>
      <c r="K388">
        <f>YEAR(Table1[[#This Row],[Date]])</f>
        <v>2024</v>
      </c>
      <c r="L388" t="str">
        <f t="shared" si="6"/>
        <v>July</v>
      </c>
    </row>
    <row r="389" spans="1:12" x14ac:dyDescent="0.2">
      <c r="A389" s="1" t="s">
        <v>517</v>
      </c>
      <c r="B389" s="4">
        <v>45509</v>
      </c>
      <c r="C389" s="1" t="s">
        <v>207</v>
      </c>
      <c r="D389" s="1" t="s">
        <v>29</v>
      </c>
      <c r="E389" s="6">
        <v>8</v>
      </c>
      <c r="F389" s="8">
        <v>1309.92</v>
      </c>
      <c r="G389" s="8">
        <v>10479.36</v>
      </c>
      <c r="H389" s="1" t="s">
        <v>30</v>
      </c>
      <c r="I389" s="1" t="str">
        <f>_xlfn.XLOOKUP(DATASET1!H:H,DATASET2!A:A,DATASET2!B:B)</f>
        <v>Arnold Swanson</v>
      </c>
      <c r="J389" s="6">
        <f>WEEKNUM(Table1[[#This Row],[Date]],1)</f>
        <v>32</v>
      </c>
      <c r="K389">
        <f>YEAR(Table1[[#This Row],[Date]])</f>
        <v>2024</v>
      </c>
      <c r="L389" t="str">
        <f t="shared" si="6"/>
        <v>August</v>
      </c>
    </row>
    <row r="390" spans="1:12" x14ac:dyDescent="0.2">
      <c r="A390" s="1" t="s">
        <v>518</v>
      </c>
      <c r="B390" s="4">
        <v>45556</v>
      </c>
      <c r="C390" s="1" t="s">
        <v>195</v>
      </c>
      <c r="D390" s="1" t="s">
        <v>22</v>
      </c>
      <c r="E390" s="6">
        <v>3</v>
      </c>
      <c r="F390" s="8">
        <v>199.39</v>
      </c>
      <c r="G390" s="8">
        <v>598.16999999999996</v>
      </c>
      <c r="H390" s="1" t="s">
        <v>23</v>
      </c>
      <c r="I390" s="1" t="str">
        <f>_xlfn.XLOOKUP(DATASET1!H:H,DATASET2!A:A,DATASET2!B:B)</f>
        <v>Shane McMahon</v>
      </c>
      <c r="J390" s="6">
        <f>WEEKNUM(Table1[[#This Row],[Date]],1)</f>
        <v>38</v>
      </c>
      <c r="K390">
        <f>YEAR(Table1[[#This Row],[Date]])</f>
        <v>2024</v>
      </c>
      <c r="L390" t="str">
        <f t="shared" si="6"/>
        <v>September</v>
      </c>
    </row>
    <row r="391" spans="1:12" x14ac:dyDescent="0.2">
      <c r="A391" s="1" t="s">
        <v>519</v>
      </c>
      <c r="B391" s="4">
        <v>45584</v>
      </c>
      <c r="C391" s="1" t="s">
        <v>76</v>
      </c>
      <c r="D391" s="1" t="s">
        <v>14</v>
      </c>
      <c r="E391" s="6">
        <v>7</v>
      </c>
      <c r="F391" s="8">
        <v>1083.3599999999999</v>
      </c>
      <c r="G391" s="8">
        <v>7583.52</v>
      </c>
      <c r="H391" s="1" t="s">
        <v>42</v>
      </c>
      <c r="I391" s="1" t="str">
        <f>_xlfn.XLOOKUP(DATASET1!H:H,DATASET2!A:A,DATASET2!B:B)</f>
        <v>Michealla Simpson</v>
      </c>
      <c r="J391" s="6">
        <f>WEEKNUM(Table1[[#This Row],[Date]],1)</f>
        <v>42</v>
      </c>
      <c r="K391">
        <f>YEAR(Table1[[#This Row],[Date]])</f>
        <v>2024</v>
      </c>
      <c r="L391" t="str">
        <f t="shared" si="6"/>
        <v>October</v>
      </c>
    </row>
    <row r="392" spans="1:12" x14ac:dyDescent="0.2">
      <c r="A392" s="1" t="s">
        <v>520</v>
      </c>
      <c r="B392" s="4">
        <v>45427</v>
      </c>
      <c r="C392" s="1" t="s">
        <v>230</v>
      </c>
      <c r="D392" s="1" t="s">
        <v>112</v>
      </c>
      <c r="E392" s="6">
        <v>5</v>
      </c>
      <c r="F392" s="8">
        <v>222.97</v>
      </c>
      <c r="G392" s="8">
        <v>1114.8499999999999</v>
      </c>
      <c r="H392" s="1" t="s">
        <v>42</v>
      </c>
      <c r="I392" s="1" t="str">
        <f>_xlfn.XLOOKUP(DATASET1!H:H,DATASET2!A:A,DATASET2!B:B)</f>
        <v>Michealla Simpson</v>
      </c>
      <c r="J392" s="6">
        <f>WEEKNUM(Table1[[#This Row],[Date]],1)</f>
        <v>20</v>
      </c>
      <c r="K392">
        <f>YEAR(Table1[[#This Row],[Date]])</f>
        <v>2024</v>
      </c>
      <c r="L392" t="str">
        <f t="shared" si="6"/>
        <v>May</v>
      </c>
    </row>
    <row r="393" spans="1:12" x14ac:dyDescent="0.2">
      <c r="A393" s="1" t="s">
        <v>521</v>
      </c>
      <c r="B393" s="4">
        <v>45462</v>
      </c>
      <c r="C393" s="1" t="s">
        <v>65</v>
      </c>
      <c r="D393" s="1" t="s">
        <v>91</v>
      </c>
      <c r="E393" s="6">
        <v>6</v>
      </c>
      <c r="F393" s="8">
        <v>1417.85</v>
      </c>
      <c r="G393" s="8">
        <v>8507.0999999999985</v>
      </c>
      <c r="H393" s="1" t="s">
        <v>39</v>
      </c>
      <c r="I393" s="1" t="str">
        <f>_xlfn.XLOOKUP(DATASET1!H:H,DATASET2!A:A,DATASET2!B:B)</f>
        <v>Hailey Windhoek</v>
      </c>
      <c r="J393" s="6">
        <f>WEEKNUM(Table1[[#This Row],[Date]],1)</f>
        <v>25</v>
      </c>
      <c r="K393">
        <f>YEAR(Table1[[#This Row],[Date]])</f>
        <v>2024</v>
      </c>
      <c r="L393" t="str">
        <f t="shared" si="6"/>
        <v>June</v>
      </c>
    </row>
    <row r="394" spans="1:12" x14ac:dyDescent="0.2">
      <c r="A394" s="1" t="s">
        <v>522</v>
      </c>
      <c r="B394" s="4">
        <v>45590</v>
      </c>
      <c r="C394" s="1" t="s">
        <v>476</v>
      </c>
      <c r="D394" s="1" t="s">
        <v>91</v>
      </c>
      <c r="E394" s="6">
        <v>2</v>
      </c>
      <c r="F394" s="8">
        <v>1495.2</v>
      </c>
      <c r="G394" s="8">
        <v>2990.4</v>
      </c>
      <c r="H394" s="1" t="s">
        <v>39</v>
      </c>
      <c r="I394" s="1" t="str">
        <f>_xlfn.XLOOKUP(DATASET1!H:H,DATASET2!A:A,DATASET2!B:B)</f>
        <v>Hailey Windhoek</v>
      </c>
      <c r="J394" s="6">
        <f>WEEKNUM(Table1[[#This Row],[Date]],1)</f>
        <v>43</v>
      </c>
      <c r="K394">
        <f>YEAR(Table1[[#This Row],[Date]])</f>
        <v>2024</v>
      </c>
      <c r="L394" t="str">
        <f t="shared" si="6"/>
        <v>October</v>
      </c>
    </row>
    <row r="395" spans="1:12" x14ac:dyDescent="0.2">
      <c r="A395" s="1" t="s">
        <v>523</v>
      </c>
      <c r="B395" s="4">
        <v>45360</v>
      </c>
      <c r="C395" s="1" t="s">
        <v>232</v>
      </c>
      <c r="D395" s="1" t="s">
        <v>38</v>
      </c>
      <c r="E395" s="6">
        <v>9</v>
      </c>
      <c r="F395" s="8">
        <v>664.44</v>
      </c>
      <c r="G395" s="8">
        <v>5979.9600000000009</v>
      </c>
      <c r="H395" s="1" t="s">
        <v>35</v>
      </c>
      <c r="I395" s="1" t="str">
        <f>_xlfn.XLOOKUP(DATASET1!H:H,DATASET2!A:A,DATASET2!B:B)</f>
        <v>Gary Mitchell</v>
      </c>
      <c r="J395" s="6">
        <f>WEEKNUM(Table1[[#This Row],[Date]],1)</f>
        <v>10</v>
      </c>
      <c r="K395">
        <f>YEAR(Table1[[#This Row],[Date]])</f>
        <v>2024</v>
      </c>
      <c r="L395" t="str">
        <f t="shared" si="6"/>
        <v>March</v>
      </c>
    </row>
    <row r="396" spans="1:12" x14ac:dyDescent="0.2">
      <c r="A396" s="1" t="s">
        <v>524</v>
      </c>
      <c r="B396" s="4">
        <v>45401</v>
      </c>
      <c r="C396" s="1" t="s">
        <v>32</v>
      </c>
      <c r="D396" s="1" t="s">
        <v>38</v>
      </c>
      <c r="E396" s="6">
        <v>8</v>
      </c>
      <c r="F396" s="8">
        <v>762.81</v>
      </c>
      <c r="G396" s="8">
        <v>6102.48</v>
      </c>
      <c r="H396" s="1" t="s">
        <v>42</v>
      </c>
      <c r="I396" s="1" t="str">
        <f>_xlfn.XLOOKUP(DATASET1!H:H,DATASET2!A:A,DATASET2!B:B)</f>
        <v>Michealla Simpson</v>
      </c>
      <c r="J396" s="6">
        <f>WEEKNUM(Table1[[#This Row],[Date]],1)</f>
        <v>16</v>
      </c>
      <c r="K396">
        <f>YEAR(Table1[[#This Row],[Date]])</f>
        <v>2024</v>
      </c>
      <c r="L396" t="str">
        <f t="shared" si="6"/>
        <v>April</v>
      </c>
    </row>
    <row r="397" spans="1:12" x14ac:dyDescent="0.2">
      <c r="A397" s="1" t="s">
        <v>525</v>
      </c>
      <c r="B397" s="4">
        <v>45607</v>
      </c>
      <c r="C397" s="1" t="s">
        <v>52</v>
      </c>
      <c r="D397" s="1" t="s">
        <v>22</v>
      </c>
      <c r="E397" s="6">
        <v>7</v>
      </c>
      <c r="F397" s="8">
        <v>1153.8599999999999</v>
      </c>
      <c r="G397" s="8">
        <v>8077.02</v>
      </c>
      <c r="H397" s="1" t="s">
        <v>53</v>
      </c>
      <c r="I397" s="1" t="str">
        <f>_xlfn.XLOOKUP(DATASET1!H:H,DATASET2!A:A,DATASET2!B:B)</f>
        <v>Dave Curry</v>
      </c>
      <c r="J397" s="6">
        <f>WEEKNUM(Table1[[#This Row],[Date]],1)</f>
        <v>46</v>
      </c>
      <c r="K397">
        <f>YEAR(Table1[[#This Row],[Date]])</f>
        <v>2024</v>
      </c>
      <c r="L397" t="str">
        <f t="shared" si="6"/>
        <v>November</v>
      </c>
    </row>
    <row r="398" spans="1:12" x14ac:dyDescent="0.2">
      <c r="A398" s="1" t="s">
        <v>526</v>
      </c>
      <c r="B398" s="4">
        <v>45566</v>
      </c>
      <c r="C398" s="1" t="s">
        <v>255</v>
      </c>
      <c r="D398" s="1" t="s">
        <v>14</v>
      </c>
      <c r="E398" s="6">
        <v>7</v>
      </c>
      <c r="F398" s="8">
        <v>1965.58</v>
      </c>
      <c r="G398" s="8">
        <v>13759.06</v>
      </c>
      <c r="H398" s="1" t="s">
        <v>48</v>
      </c>
      <c r="I398" s="1" t="str">
        <f>_xlfn.XLOOKUP(DATASET1!H:H,DATASET2!A:A,DATASET2!B:B)</f>
        <v>Alishia Stevens</v>
      </c>
      <c r="J398" s="6">
        <f>WEEKNUM(Table1[[#This Row],[Date]],1)</f>
        <v>40</v>
      </c>
      <c r="K398">
        <f>YEAR(Table1[[#This Row],[Date]])</f>
        <v>2024</v>
      </c>
      <c r="L398" t="str">
        <f t="shared" si="6"/>
        <v>October</v>
      </c>
    </row>
    <row r="399" spans="1:12" x14ac:dyDescent="0.2">
      <c r="A399" s="1" t="s">
        <v>527</v>
      </c>
      <c r="B399" s="4">
        <v>45578</v>
      </c>
      <c r="C399" s="1" t="s">
        <v>174</v>
      </c>
      <c r="D399" s="1" t="s">
        <v>38</v>
      </c>
      <c r="E399" s="6">
        <v>4</v>
      </c>
      <c r="F399" s="8">
        <v>485.68</v>
      </c>
      <c r="G399" s="8">
        <v>1942.72</v>
      </c>
      <c r="H399" s="1" t="s">
        <v>42</v>
      </c>
      <c r="I399" s="1" t="str">
        <f>_xlfn.XLOOKUP(DATASET1!H:H,DATASET2!A:A,DATASET2!B:B)</f>
        <v>Michealla Simpson</v>
      </c>
      <c r="J399" s="6">
        <f>WEEKNUM(Table1[[#This Row],[Date]],1)</f>
        <v>42</v>
      </c>
      <c r="K399">
        <f>YEAR(Table1[[#This Row],[Date]])</f>
        <v>2024</v>
      </c>
      <c r="L399" t="str">
        <f t="shared" si="6"/>
        <v>October</v>
      </c>
    </row>
    <row r="400" spans="1:12" x14ac:dyDescent="0.2">
      <c r="A400" s="1" t="s">
        <v>528</v>
      </c>
      <c r="B400" s="4">
        <v>45329</v>
      </c>
      <c r="C400" s="1" t="s">
        <v>186</v>
      </c>
      <c r="D400" s="1" t="s">
        <v>38</v>
      </c>
      <c r="E400" s="6">
        <v>5</v>
      </c>
      <c r="F400" s="8">
        <v>1521.64</v>
      </c>
      <c r="G400" s="8">
        <v>7608.2000000000007</v>
      </c>
      <c r="H400" s="1" t="s">
        <v>35</v>
      </c>
      <c r="I400" s="1" t="str">
        <f>_xlfn.XLOOKUP(DATASET1!H:H,DATASET2!A:A,DATASET2!B:B)</f>
        <v>Gary Mitchell</v>
      </c>
      <c r="J400" s="6">
        <f>WEEKNUM(Table1[[#This Row],[Date]],1)</f>
        <v>6</v>
      </c>
      <c r="K400">
        <f>YEAR(Table1[[#This Row],[Date]])</f>
        <v>2024</v>
      </c>
      <c r="L400" t="str">
        <f t="shared" si="6"/>
        <v>February</v>
      </c>
    </row>
    <row r="401" spans="1:12" x14ac:dyDescent="0.2">
      <c r="A401" s="1" t="s">
        <v>529</v>
      </c>
      <c r="B401" s="4">
        <v>45323</v>
      </c>
      <c r="C401" s="1" t="s">
        <v>131</v>
      </c>
      <c r="D401" s="1" t="s">
        <v>29</v>
      </c>
      <c r="E401" s="6">
        <v>5</v>
      </c>
      <c r="F401" s="8">
        <v>1877.11</v>
      </c>
      <c r="G401" s="8">
        <v>9385.5499999999993</v>
      </c>
      <c r="H401" s="1" t="s">
        <v>23</v>
      </c>
      <c r="I401" s="1" t="str">
        <f>_xlfn.XLOOKUP(DATASET1!H:H,DATASET2!A:A,DATASET2!B:B)</f>
        <v>Shane McMahon</v>
      </c>
      <c r="J401" s="6">
        <f>WEEKNUM(Table1[[#This Row],[Date]],1)</f>
        <v>5</v>
      </c>
      <c r="K401">
        <f>YEAR(Table1[[#This Row],[Date]])</f>
        <v>2024</v>
      </c>
      <c r="L401" t="str">
        <f t="shared" si="6"/>
        <v>February</v>
      </c>
    </row>
    <row r="402" spans="1:12" x14ac:dyDescent="0.2">
      <c r="A402" s="1" t="s">
        <v>530</v>
      </c>
      <c r="B402" s="4">
        <v>45528</v>
      </c>
      <c r="C402" s="1" t="s">
        <v>55</v>
      </c>
      <c r="D402" s="1" t="s">
        <v>45</v>
      </c>
      <c r="E402" s="6">
        <v>8</v>
      </c>
      <c r="F402" s="8">
        <v>1446.63</v>
      </c>
      <c r="G402" s="8">
        <v>11573.04</v>
      </c>
      <c r="H402" s="1" t="s">
        <v>11</v>
      </c>
      <c r="I402" s="1" t="str">
        <f>_xlfn.XLOOKUP(DATASET1!H:H,DATASET2!A:A,DATASET2!B:B)</f>
        <v>Jeff Francis</v>
      </c>
      <c r="J402" s="6">
        <f>WEEKNUM(Table1[[#This Row],[Date]],1)</f>
        <v>34</v>
      </c>
      <c r="K402">
        <f>YEAR(Table1[[#This Row],[Date]])</f>
        <v>2024</v>
      </c>
      <c r="L402" t="str">
        <f t="shared" si="6"/>
        <v>August</v>
      </c>
    </row>
    <row r="403" spans="1:12" x14ac:dyDescent="0.2">
      <c r="A403" s="1" t="s">
        <v>531</v>
      </c>
      <c r="B403" s="4">
        <v>45657</v>
      </c>
      <c r="C403" s="1" t="s">
        <v>232</v>
      </c>
      <c r="D403" s="1" t="s">
        <v>91</v>
      </c>
      <c r="E403" s="6">
        <v>4</v>
      </c>
      <c r="F403" s="8">
        <v>1736.33</v>
      </c>
      <c r="G403" s="8">
        <v>6945.32</v>
      </c>
      <c r="H403" s="1" t="s">
        <v>23</v>
      </c>
      <c r="I403" s="1" t="str">
        <f>_xlfn.XLOOKUP(DATASET1!H:H,DATASET2!A:A,DATASET2!B:B)</f>
        <v>Shane McMahon</v>
      </c>
      <c r="J403" s="6">
        <f>WEEKNUM(Table1[[#This Row],[Date]],1)</f>
        <v>53</v>
      </c>
      <c r="K403">
        <f>YEAR(Table1[[#This Row],[Date]])</f>
        <v>2024</v>
      </c>
      <c r="L403" t="str">
        <f t="shared" si="6"/>
        <v>December</v>
      </c>
    </row>
    <row r="404" spans="1:12" x14ac:dyDescent="0.2">
      <c r="A404" s="1" t="s">
        <v>532</v>
      </c>
      <c r="B404" s="4">
        <v>45361</v>
      </c>
      <c r="C404" s="1" t="s">
        <v>105</v>
      </c>
      <c r="D404" s="1" t="s">
        <v>45</v>
      </c>
      <c r="E404" s="6">
        <v>9</v>
      </c>
      <c r="F404" s="8">
        <v>1351.38</v>
      </c>
      <c r="G404" s="8">
        <v>12162.42</v>
      </c>
      <c r="H404" s="1" t="s">
        <v>30</v>
      </c>
      <c r="I404" s="1" t="str">
        <f>_xlfn.XLOOKUP(DATASET1!H:H,DATASET2!A:A,DATASET2!B:B)</f>
        <v>Arnold Swanson</v>
      </c>
      <c r="J404" s="6">
        <f>WEEKNUM(Table1[[#This Row],[Date]],1)</f>
        <v>11</v>
      </c>
      <c r="K404">
        <f>YEAR(Table1[[#This Row],[Date]])</f>
        <v>2024</v>
      </c>
      <c r="L404" t="str">
        <f t="shared" si="6"/>
        <v>March</v>
      </c>
    </row>
    <row r="405" spans="1:12" x14ac:dyDescent="0.2">
      <c r="A405" s="1" t="s">
        <v>533</v>
      </c>
      <c r="B405" s="4">
        <v>45314</v>
      </c>
      <c r="C405" s="1" t="s">
        <v>55</v>
      </c>
      <c r="D405" s="1" t="s">
        <v>38</v>
      </c>
      <c r="E405" s="6">
        <v>5</v>
      </c>
      <c r="F405" s="8">
        <v>1120.93</v>
      </c>
      <c r="G405" s="8">
        <v>5604.6500000000005</v>
      </c>
      <c r="H405" s="1" t="s">
        <v>11</v>
      </c>
      <c r="I405" s="1" t="str">
        <f>_xlfn.XLOOKUP(DATASET1!H:H,DATASET2!A:A,DATASET2!B:B)</f>
        <v>Jeff Francis</v>
      </c>
      <c r="J405" s="6">
        <f>WEEKNUM(Table1[[#This Row],[Date]],1)</f>
        <v>4</v>
      </c>
      <c r="K405">
        <f>YEAR(Table1[[#This Row],[Date]])</f>
        <v>2024</v>
      </c>
      <c r="L405" t="str">
        <f t="shared" si="6"/>
        <v>January</v>
      </c>
    </row>
    <row r="406" spans="1:12" x14ac:dyDescent="0.2">
      <c r="A406" s="1" t="s">
        <v>534</v>
      </c>
      <c r="B406" s="4">
        <v>45318</v>
      </c>
      <c r="C406" s="1" t="s">
        <v>179</v>
      </c>
      <c r="D406" s="1" t="s">
        <v>38</v>
      </c>
      <c r="E406" s="6">
        <v>7</v>
      </c>
      <c r="F406" s="8">
        <v>1413.01</v>
      </c>
      <c r="G406" s="8">
        <v>9891.07</v>
      </c>
      <c r="H406" s="1" t="s">
        <v>11</v>
      </c>
      <c r="I406" s="1" t="str">
        <f>_xlfn.XLOOKUP(DATASET1!H:H,DATASET2!A:A,DATASET2!B:B)</f>
        <v>Jeff Francis</v>
      </c>
      <c r="J406" s="6">
        <f>WEEKNUM(Table1[[#This Row],[Date]],1)</f>
        <v>4</v>
      </c>
      <c r="K406">
        <f>YEAR(Table1[[#This Row],[Date]])</f>
        <v>2024</v>
      </c>
      <c r="L406" t="str">
        <f t="shared" si="6"/>
        <v>January</v>
      </c>
    </row>
    <row r="407" spans="1:12" x14ac:dyDescent="0.2">
      <c r="A407" s="1" t="s">
        <v>535</v>
      </c>
      <c r="B407" s="4">
        <v>45355</v>
      </c>
      <c r="C407" s="1" t="s">
        <v>433</v>
      </c>
      <c r="D407" s="1" t="s">
        <v>45</v>
      </c>
      <c r="E407" s="6">
        <v>5</v>
      </c>
      <c r="F407" s="8">
        <v>415.86</v>
      </c>
      <c r="G407" s="8">
        <v>2079.3000000000002</v>
      </c>
      <c r="H407" s="1" t="s">
        <v>11</v>
      </c>
      <c r="I407" s="1" t="str">
        <f>_xlfn.XLOOKUP(DATASET1!H:H,DATASET2!A:A,DATASET2!B:B)</f>
        <v>Jeff Francis</v>
      </c>
      <c r="J407" s="6">
        <f>WEEKNUM(Table1[[#This Row],[Date]],1)</f>
        <v>10</v>
      </c>
      <c r="K407">
        <f>YEAR(Table1[[#This Row],[Date]])</f>
        <v>2024</v>
      </c>
      <c r="L407" t="str">
        <f t="shared" si="6"/>
        <v>March</v>
      </c>
    </row>
    <row r="408" spans="1:12" x14ac:dyDescent="0.2">
      <c r="A408" s="1" t="s">
        <v>536</v>
      </c>
      <c r="B408" s="4">
        <v>45473</v>
      </c>
      <c r="C408" s="1" t="s">
        <v>203</v>
      </c>
      <c r="D408" s="1" t="s">
        <v>38</v>
      </c>
      <c r="E408" s="6">
        <v>8</v>
      </c>
      <c r="F408" s="8">
        <v>322.3</v>
      </c>
      <c r="G408" s="8">
        <v>2578.4</v>
      </c>
      <c r="H408" s="1" t="s">
        <v>23</v>
      </c>
      <c r="I408" s="1" t="str">
        <f>_xlfn.XLOOKUP(DATASET1!H:H,DATASET2!A:A,DATASET2!B:B)</f>
        <v>Shane McMahon</v>
      </c>
      <c r="J408" s="6">
        <f>WEEKNUM(Table1[[#This Row],[Date]],1)</f>
        <v>27</v>
      </c>
      <c r="K408">
        <f>YEAR(Table1[[#This Row],[Date]])</f>
        <v>2024</v>
      </c>
      <c r="L408" t="str">
        <f t="shared" si="6"/>
        <v>June</v>
      </c>
    </row>
    <row r="409" spans="1:12" x14ac:dyDescent="0.2">
      <c r="A409" s="1" t="s">
        <v>537</v>
      </c>
      <c r="B409" s="4">
        <v>45533</v>
      </c>
      <c r="C409" s="1" t="s">
        <v>21</v>
      </c>
      <c r="D409" s="1" t="s">
        <v>29</v>
      </c>
      <c r="E409" s="6">
        <v>4</v>
      </c>
      <c r="F409" s="8">
        <v>1672.07</v>
      </c>
      <c r="G409" s="8">
        <v>6688.28</v>
      </c>
      <c r="H409" s="1" t="s">
        <v>30</v>
      </c>
      <c r="I409" s="1" t="str">
        <f>_xlfn.XLOOKUP(DATASET1!H:H,DATASET2!A:A,DATASET2!B:B)</f>
        <v>Arnold Swanson</v>
      </c>
      <c r="J409" s="6">
        <f>WEEKNUM(Table1[[#This Row],[Date]],1)</f>
        <v>35</v>
      </c>
      <c r="K409">
        <f>YEAR(Table1[[#This Row],[Date]])</f>
        <v>2024</v>
      </c>
      <c r="L409" t="str">
        <f t="shared" si="6"/>
        <v>August</v>
      </c>
    </row>
    <row r="410" spans="1:12" x14ac:dyDescent="0.2">
      <c r="A410" s="1" t="s">
        <v>538</v>
      </c>
      <c r="B410" s="4">
        <v>45487</v>
      </c>
      <c r="C410" s="1" t="s">
        <v>44</v>
      </c>
      <c r="D410" s="1" t="s">
        <v>14</v>
      </c>
      <c r="E410" s="6">
        <v>3</v>
      </c>
      <c r="F410" s="8">
        <v>942.6</v>
      </c>
      <c r="G410" s="8">
        <v>2827.8</v>
      </c>
      <c r="H410" s="1" t="s">
        <v>15</v>
      </c>
      <c r="I410" s="1" t="str">
        <f>_xlfn.XLOOKUP(DATASET1!H:H,DATASET2!A:A,DATASET2!B:B)</f>
        <v>Brett Hart</v>
      </c>
      <c r="J410" s="6">
        <f>WEEKNUM(Table1[[#This Row],[Date]],1)</f>
        <v>29</v>
      </c>
      <c r="K410">
        <f>YEAR(Table1[[#This Row],[Date]])</f>
        <v>2024</v>
      </c>
      <c r="L410" t="str">
        <f t="shared" si="6"/>
        <v>July</v>
      </c>
    </row>
    <row r="411" spans="1:12" x14ac:dyDescent="0.2">
      <c r="A411" s="1" t="s">
        <v>539</v>
      </c>
      <c r="B411" s="4">
        <v>45443</v>
      </c>
      <c r="C411" s="1" t="s">
        <v>63</v>
      </c>
      <c r="D411" s="1" t="s">
        <v>91</v>
      </c>
      <c r="E411" s="6">
        <v>5</v>
      </c>
      <c r="F411" s="8">
        <v>1027.06</v>
      </c>
      <c r="G411" s="8">
        <v>5135.2999999999993</v>
      </c>
      <c r="H411" s="1" t="s">
        <v>50</v>
      </c>
      <c r="I411" s="1" t="str">
        <f>_xlfn.XLOOKUP(DATASET1!H:H,DATASET2!A:A,DATASET2!B:B)</f>
        <v>Tye Thompson</v>
      </c>
      <c r="J411" s="6">
        <f>WEEKNUM(Table1[[#This Row],[Date]],1)</f>
        <v>22</v>
      </c>
      <c r="K411">
        <f>YEAR(Table1[[#This Row],[Date]])</f>
        <v>2024</v>
      </c>
      <c r="L411" t="str">
        <f t="shared" si="6"/>
        <v>May</v>
      </c>
    </row>
    <row r="412" spans="1:12" x14ac:dyDescent="0.2">
      <c r="A412" s="1" t="s">
        <v>540</v>
      </c>
      <c r="B412" s="4">
        <v>45564</v>
      </c>
      <c r="C412" s="1" t="s">
        <v>44</v>
      </c>
      <c r="D412" s="1" t="s">
        <v>10</v>
      </c>
      <c r="E412" s="6">
        <v>6</v>
      </c>
      <c r="F412" s="8">
        <v>916.97</v>
      </c>
      <c r="G412" s="8">
        <v>5501.82</v>
      </c>
      <c r="H412" s="1" t="s">
        <v>48</v>
      </c>
      <c r="I412" s="1" t="str">
        <f>_xlfn.XLOOKUP(DATASET1!H:H,DATASET2!A:A,DATASET2!B:B)</f>
        <v>Alishia Stevens</v>
      </c>
      <c r="J412" s="6">
        <f>WEEKNUM(Table1[[#This Row],[Date]],1)</f>
        <v>40</v>
      </c>
      <c r="K412">
        <f>YEAR(Table1[[#This Row],[Date]])</f>
        <v>2024</v>
      </c>
      <c r="L412" t="str">
        <f t="shared" si="6"/>
        <v>September</v>
      </c>
    </row>
    <row r="413" spans="1:12" x14ac:dyDescent="0.2">
      <c r="A413" s="1" t="s">
        <v>541</v>
      </c>
      <c r="B413" s="4">
        <v>45310</v>
      </c>
      <c r="C413" s="1" t="s">
        <v>59</v>
      </c>
      <c r="D413" s="1" t="s">
        <v>22</v>
      </c>
      <c r="E413" s="6">
        <v>5</v>
      </c>
      <c r="F413" s="8">
        <v>697.63</v>
      </c>
      <c r="G413" s="8">
        <v>3488.15</v>
      </c>
      <c r="H413" s="1" t="s">
        <v>50</v>
      </c>
      <c r="I413" s="1" t="str">
        <f>_xlfn.XLOOKUP(DATASET1!H:H,DATASET2!A:A,DATASET2!B:B)</f>
        <v>Tye Thompson</v>
      </c>
      <c r="J413" s="6">
        <f>WEEKNUM(Table1[[#This Row],[Date]],1)</f>
        <v>3</v>
      </c>
      <c r="K413">
        <f>YEAR(Table1[[#This Row],[Date]])</f>
        <v>2024</v>
      </c>
      <c r="L413" t="str">
        <f t="shared" si="6"/>
        <v>January</v>
      </c>
    </row>
    <row r="414" spans="1:12" x14ac:dyDescent="0.2">
      <c r="A414" s="1" t="s">
        <v>542</v>
      </c>
      <c r="B414" s="4">
        <v>45344</v>
      </c>
      <c r="C414" s="1" t="s">
        <v>407</v>
      </c>
      <c r="D414" s="1" t="s">
        <v>10</v>
      </c>
      <c r="E414" s="6">
        <v>6</v>
      </c>
      <c r="F414" s="8">
        <v>1294.24</v>
      </c>
      <c r="G414" s="8">
        <v>7765.4400000000014</v>
      </c>
      <c r="H414" s="1" t="s">
        <v>35</v>
      </c>
      <c r="I414" s="1" t="str">
        <f>_xlfn.XLOOKUP(DATASET1!H:H,DATASET2!A:A,DATASET2!B:B)</f>
        <v>Gary Mitchell</v>
      </c>
      <c r="J414" s="6">
        <f>WEEKNUM(Table1[[#This Row],[Date]],1)</f>
        <v>8</v>
      </c>
      <c r="K414">
        <f>YEAR(Table1[[#This Row],[Date]])</f>
        <v>2024</v>
      </c>
      <c r="L414" t="str">
        <f t="shared" si="6"/>
        <v>February</v>
      </c>
    </row>
    <row r="415" spans="1:12" x14ac:dyDescent="0.2">
      <c r="A415" s="1" t="s">
        <v>543</v>
      </c>
      <c r="B415" s="4">
        <v>45635</v>
      </c>
      <c r="C415" s="1" t="s">
        <v>230</v>
      </c>
      <c r="D415" s="1" t="s">
        <v>91</v>
      </c>
      <c r="E415" s="6">
        <v>9</v>
      </c>
      <c r="F415" s="8">
        <v>201.5</v>
      </c>
      <c r="G415" s="8">
        <v>1813.5</v>
      </c>
      <c r="H415" s="1" t="s">
        <v>19</v>
      </c>
      <c r="I415" s="1" t="str">
        <f>_xlfn.XLOOKUP(DATASET1!H:H,DATASET2!A:A,DATASET2!B:B)</f>
        <v>Sarah Durant</v>
      </c>
      <c r="J415" s="6">
        <f>WEEKNUM(Table1[[#This Row],[Date]],1)</f>
        <v>50</v>
      </c>
      <c r="K415">
        <f>YEAR(Table1[[#This Row],[Date]])</f>
        <v>2024</v>
      </c>
      <c r="L415" t="str">
        <f t="shared" si="6"/>
        <v>December</v>
      </c>
    </row>
    <row r="416" spans="1:12" x14ac:dyDescent="0.2">
      <c r="A416" s="1" t="s">
        <v>544</v>
      </c>
      <c r="B416" s="4">
        <v>45383</v>
      </c>
      <c r="C416" s="1" t="s">
        <v>86</v>
      </c>
      <c r="D416" s="1" t="s">
        <v>38</v>
      </c>
      <c r="E416" s="6">
        <v>3</v>
      </c>
      <c r="F416" s="8">
        <v>464.1</v>
      </c>
      <c r="G416" s="8">
        <v>1392.3</v>
      </c>
      <c r="H416" s="1" t="s">
        <v>11</v>
      </c>
      <c r="I416" s="1" t="str">
        <f>_xlfn.XLOOKUP(DATASET1!H:H,DATASET2!A:A,DATASET2!B:B)</f>
        <v>Jeff Francis</v>
      </c>
      <c r="J416" s="6">
        <f>WEEKNUM(Table1[[#This Row],[Date]],1)</f>
        <v>14</v>
      </c>
      <c r="K416">
        <f>YEAR(Table1[[#This Row],[Date]])</f>
        <v>2024</v>
      </c>
      <c r="L416" t="str">
        <f t="shared" si="6"/>
        <v>April</v>
      </c>
    </row>
    <row r="417" spans="1:12" x14ac:dyDescent="0.2">
      <c r="A417" s="1" t="s">
        <v>545</v>
      </c>
      <c r="B417" s="4">
        <v>45452</v>
      </c>
      <c r="C417" s="1" t="s">
        <v>121</v>
      </c>
      <c r="D417" s="1" t="s">
        <v>10</v>
      </c>
      <c r="E417" s="6">
        <v>9</v>
      </c>
      <c r="F417" s="8">
        <v>1687.09</v>
      </c>
      <c r="G417" s="8">
        <v>15183.81</v>
      </c>
      <c r="H417" s="1" t="s">
        <v>19</v>
      </c>
      <c r="I417" s="1" t="str">
        <f>_xlfn.XLOOKUP(DATASET1!H:H,DATASET2!A:A,DATASET2!B:B)</f>
        <v>Sarah Durant</v>
      </c>
      <c r="J417" s="6">
        <f>WEEKNUM(Table1[[#This Row],[Date]],1)</f>
        <v>24</v>
      </c>
      <c r="K417">
        <f>YEAR(Table1[[#This Row],[Date]])</f>
        <v>2024</v>
      </c>
      <c r="L417" t="str">
        <f t="shared" si="6"/>
        <v>June</v>
      </c>
    </row>
    <row r="418" spans="1:12" x14ac:dyDescent="0.2">
      <c r="A418" s="1" t="s">
        <v>546</v>
      </c>
      <c r="B418" s="4">
        <v>45611</v>
      </c>
      <c r="C418" s="1" t="s">
        <v>226</v>
      </c>
      <c r="D418" s="1" t="s">
        <v>45</v>
      </c>
      <c r="E418" s="6">
        <v>1</v>
      </c>
      <c r="F418" s="8">
        <v>1375.85</v>
      </c>
      <c r="G418" s="8">
        <v>1375.85</v>
      </c>
      <c r="H418" s="1" t="s">
        <v>66</v>
      </c>
      <c r="I418" s="1" t="str">
        <f>_xlfn.XLOOKUP(DATASET1!H:H,DATASET2!A:A,DATASET2!B:B)</f>
        <v>Shaquille Payton</v>
      </c>
      <c r="J418" s="6">
        <f>WEEKNUM(Table1[[#This Row],[Date]],1)</f>
        <v>46</v>
      </c>
      <c r="K418">
        <f>YEAR(Table1[[#This Row],[Date]])</f>
        <v>2024</v>
      </c>
      <c r="L418" t="str">
        <f t="shared" si="6"/>
        <v>November</v>
      </c>
    </row>
    <row r="419" spans="1:12" x14ac:dyDescent="0.2">
      <c r="A419" s="1" t="s">
        <v>547</v>
      </c>
      <c r="B419" s="4">
        <v>45362</v>
      </c>
      <c r="C419" s="1" t="s">
        <v>111</v>
      </c>
      <c r="D419" s="1" t="s">
        <v>22</v>
      </c>
      <c r="E419" s="6">
        <v>9</v>
      </c>
      <c r="F419" s="8">
        <v>957.09</v>
      </c>
      <c r="G419" s="8">
        <v>8613.81</v>
      </c>
      <c r="H419" s="1" t="s">
        <v>48</v>
      </c>
      <c r="I419" s="1" t="str">
        <f>_xlfn.XLOOKUP(DATASET1!H:H,DATASET2!A:A,DATASET2!B:B)</f>
        <v>Alishia Stevens</v>
      </c>
      <c r="J419" s="6">
        <f>WEEKNUM(Table1[[#This Row],[Date]],1)</f>
        <v>11</v>
      </c>
      <c r="K419">
        <f>YEAR(Table1[[#This Row],[Date]])</f>
        <v>2024</v>
      </c>
      <c r="L419" t="str">
        <f t="shared" si="6"/>
        <v>March</v>
      </c>
    </row>
    <row r="420" spans="1:12" x14ac:dyDescent="0.2">
      <c r="A420" s="1" t="s">
        <v>548</v>
      </c>
      <c r="B420" s="4">
        <v>45616</v>
      </c>
      <c r="C420" s="1" t="s">
        <v>335</v>
      </c>
      <c r="D420" s="1" t="s">
        <v>10</v>
      </c>
      <c r="E420" s="6">
        <v>1</v>
      </c>
      <c r="F420" s="8">
        <v>831.87</v>
      </c>
      <c r="G420" s="8">
        <v>831.87</v>
      </c>
      <c r="H420" s="1" t="s">
        <v>15</v>
      </c>
      <c r="I420" s="1" t="str">
        <f>_xlfn.XLOOKUP(DATASET1!H:H,DATASET2!A:A,DATASET2!B:B)</f>
        <v>Brett Hart</v>
      </c>
      <c r="J420" s="6">
        <f>WEEKNUM(Table1[[#This Row],[Date]],1)</f>
        <v>47</v>
      </c>
      <c r="K420">
        <f>YEAR(Table1[[#This Row],[Date]])</f>
        <v>2024</v>
      </c>
      <c r="L420" t="str">
        <f t="shared" si="6"/>
        <v>November</v>
      </c>
    </row>
    <row r="421" spans="1:12" x14ac:dyDescent="0.2">
      <c r="A421" s="1" t="s">
        <v>549</v>
      </c>
      <c r="B421" s="4">
        <v>45684</v>
      </c>
      <c r="C421" s="1" t="s">
        <v>114</v>
      </c>
      <c r="D421" s="1" t="s">
        <v>14</v>
      </c>
      <c r="E421" s="6">
        <v>4</v>
      </c>
      <c r="F421" s="8">
        <v>286.77999999999997</v>
      </c>
      <c r="G421" s="8">
        <v>1147.1199999999999</v>
      </c>
      <c r="H421" s="1" t="s">
        <v>19</v>
      </c>
      <c r="I421" s="1" t="str">
        <f>_xlfn.XLOOKUP(DATASET1!H:H,DATASET2!A:A,DATASET2!B:B)</f>
        <v>Sarah Durant</v>
      </c>
      <c r="J421" s="6">
        <f>WEEKNUM(Table1[[#This Row],[Date]],1)</f>
        <v>5</v>
      </c>
      <c r="K421">
        <f>YEAR(Table1[[#This Row],[Date]])</f>
        <v>2025</v>
      </c>
      <c r="L421" t="str">
        <f t="shared" si="6"/>
        <v>January</v>
      </c>
    </row>
    <row r="422" spans="1:12" x14ac:dyDescent="0.2">
      <c r="A422" s="1" t="s">
        <v>550</v>
      </c>
      <c r="B422" s="4">
        <v>45611</v>
      </c>
      <c r="C422" s="1" t="s">
        <v>57</v>
      </c>
      <c r="D422" s="1" t="s">
        <v>10</v>
      </c>
      <c r="E422" s="6">
        <v>3</v>
      </c>
      <c r="F422" s="8">
        <v>1322.42</v>
      </c>
      <c r="G422" s="8">
        <v>3967.26</v>
      </c>
      <c r="H422" s="1" t="s">
        <v>35</v>
      </c>
      <c r="I422" s="1" t="str">
        <f>_xlfn.XLOOKUP(DATASET1!H:H,DATASET2!A:A,DATASET2!B:B)</f>
        <v>Gary Mitchell</v>
      </c>
      <c r="J422" s="6">
        <f>WEEKNUM(Table1[[#This Row],[Date]],1)</f>
        <v>46</v>
      </c>
      <c r="K422">
        <f>YEAR(Table1[[#This Row],[Date]])</f>
        <v>2024</v>
      </c>
      <c r="L422" t="str">
        <f t="shared" si="6"/>
        <v>November</v>
      </c>
    </row>
    <row r="423" spans="1:12" x14ac:dyDescent="0.2">
      <c r="A423" s="1" t="s">
        <v>551</v>
      </c>
      <c r="B423" s="4">
        <v>45425</v>
      </c>
      <c r="C423" s="1" t="s">
        <v>335</v>
      </c>
      <c r="D423" s="1" t="s">
        <v>22</v>
      </c>
      <c r="E423" s="6">
        <v>7</v>
      </c>
      <c r="F423" s="8">
        <v>863.54</v>
      </c>
      <c r="G423" s="8">
        <v>6044.78</v>
      </c>
      <c r="H423" s="1" t="s">
        <v>15</v>
      </c>
      <c r="I423" s="1" t="str">
        <f>_xlfn.XLOOKUP(DATASET1!H:H,DATASET2!A:A,DATASET2!B:B)</f>
        <v>Brett Hart</v>
      </c>
      <c r="J423" s="6">
        <f>WEEKNUM(Table1[[#This Row],[Date]],1)</f>
        <v>20</v>
      </c>
      <c r="K423">
        <f>YEAR(Table1[[#This Row],[Date]])</f>
        <v>2024</v>
      </c>
      <c r="L423" t="str">
        <f t="shared" si="6"/>
        <v>May</v>
      </c>
    </row>
    <row r="424" spans="1:12" x14ac:dyDescent="0.2">
      <c r="A424" s="1" t="s">
        <v>552</v>
      </c>
      <c r="B424" s="4">
        <v>45534</v>
      </c>
      <c r="C424" s="1" t="s">
        <v>143</v>
      </c>
      <c r="D424" s="1" t="s">
        <v>38</v>
      </c>
      <c r="E424" s="6">
        <v>8</v>
      </c>
      <c r="F424" s="8">
        <v>435.92</v>
      </c>
      <c r="G424" s="8">
        <v>3487.36</v>
      </c>
      <c r="H424" s="1" t="s">
        <v>42</v>
      </c>
      <c r="I424" s="1" t="str">
        <f>_xlfn.XLOOKUP(DATASET1!H:H,DATASET2!A:A,DATASET2!B:B)</f>
        <v>Michealla Simpson</v>
      </c>
      <c r="J424" s="6">
        <f>WEEKNUM(Table1[[#This Row],[Date]],1)</f>
        <v>35</v>
      </c>
      <c r="K424">
        <f>YEAR(Table1[[#This Row],[Date]])</f>
        <v>2024</v>
      </c>
      <c r="L424" t="str">
        <f t="shared" si="6"/>
        <v>August</v>
      </c>
    </row>
    <row r="425" spans="1:12" x14ac:dyDescent="0.2">
      <c r="A425" s="1" t="s">
        <v>553</v>
      </c>
      <c r="B425" s="4">
        <v>45383</v>
      </c>
      <c r="C425" s="1" t="s">
        <v>90</v>
      </c>
      <c r="D425" s="1" t="s">
        <v>38</v>
      </c>
      <c r="E425" s="6">
        <v>2</v>
      </c>
      <c r="F425" s="8">
        <v>210.92</v>
      </c>
      <c r="G425" s="8">
        <v>421.84</v>
      </c>
      <c r="H425" s="1" t="s">
        <v>19</v>
      </c>
      <c r="I425" s="1" t="str">
        <f>_xlfn.XLOOKUP(DATASET1!H:H,DATASET2!A:A,DATASET2!B:B)</f>
        <v>Sarah Durant</v>
      </c>
      <c r="J425" s="6">
        <f>WEEKNUM(Table1[[#This Row],[Date]],1)</f>
        <v>14</v>
      </c>
      <c r="K425">
        <f>YEAR(Table1[[#This Row],[Date]])</f>
        <v>2024</v>
      </c>
      <c r="L425" t="str">
        <f t="shared" si="6"/>
        <v>April</v>
      </c>
    </row>
    <row r="426" spans="1:12" x14ac:dyDescent="0.2">
      <c r="A426" s="1" t="s">
        <v>554</v>
      </c>
      <c r="B426" s="4">
        <v>45635</v>
      </c>
      <c r="C426" s="1" t="s">
        <v>88</v>
      </c>
      <c r="D426" s="1" t="s">
        <v>112</v>
      </c>
      <c r="E426" s="6">
        <v>3</v>
      </c>
      <c r="F426" s="8">
        <v>1823.12</v>
      </c>
      <c r="G426" s="8">
        <v>5469.36</v>
      </c>
      <c r="H426" s="1" t="s">
        <v>39</v>
      </c>
      <c r="I426" s="1" t="str">
        <f>_xlfn.XLOOKUP(DATASET1!H:H,DATASET2!A:A,DATASET2!B:B)</f>
        <v>Hailey Windhoek</v>
      </c>
      <c r="J426" s="6">
        <f>WEEKNUM(Table1[[#This Row],[Date]],1)</f>
        <v>50</v>
      </c>
      <c r="K426">
        <f>YEAR(Table1[[#This Row],[Date]])</f>
        <v>2024</v>
      </c>
      <c r="L426" t="str">
        <f t="shared" si="6"/>
        <v>December</v>
      </c>
    </row>
    <row r="427" spans="1:12" x14ac:dyDescent="0.2">
      <c r="A427" s="1" t="s">
        <v>555</v>
      </c>
      <c r="B427" s="4">
        <v>45455</v>
      </c>
      <c r="C427" s="1" t="s">
        <v>258</v>
      </c>
      <c r="D427" s="1" t="s">
        <v>38</v>
      </c>
      <c r="E427" s="6">
        <v>3</v>
      </c>
      <c r="F427" s="8">
        <v>607.28</v>
      </c>
      <c r="G427" s="8">
        <v>1821.84</v>
      </c>
      <c r="H427" s="1" t="s">
        <v>23</v>
      </c>
      <c r="I427" s="1" t="str">
        <f>_xlfn.XLOOKUP(DATASET1!H:H,DATASET2!A:A,DATASET2!B:B)</f>
        <v>Shane McMahon</v>
      </c>
      <c r="J427" s="6">
        <f>WEEKNUM(Table1[[#This Row],[Date]],1)</f>
        <v>24</v>
      </c>
      <c r="K427">
        <f>YEAR(Table1[[#This Row],[Date]])</f>
        <v>2024</v>
      </c>
      <c r="L427" t="str">
        <f t="shared" si="6"/>
        <v>June</v>
      </c>
    </row>
    <row r="428" spans="1:12" x14ac:dyDescent="0.2">
      <c r="A428" s="1" t="s">
        <v>556</v>
      </c>
      <c r="B428" s="4">
        <v>45539</v>
      </c>
      <c r="C428" s="1" t="s">
        <v>169</v>
      </c>
      <c r="D428" s="1" t="s">
        <v>112</v>
      </c>
      <c r="E428" s="6">
        <v>6</v>
      </c>
      <c r="F428" s="8">
        <v>1074.76</v>
      </c>
      <c r="G428" s="8">
        <v>6448.5599999999986</v>
      </c>
      <c r="H428" s="1" t="s">
        <v>42</v>
      </c>
      <c r="I428" s="1" t="str">
        <f>_xlfn.XLOOKUP(DATASET1!H:H,DATASET2!A:A,DATASET2!B:B)</f>
        <v>Michealla Simpson</v>
      </c>
      <c r="J428" s="6">
        <f>WEEKNUM(Table1[[#This Row],[Date]],1)</f>
        <v>36</v>
      </c>
      <c r="K428">
        <f>YEAR(Table1[[#This Row],[Date]])</f>
        <v>2024</v>
      </c>
      <c r="L428" t="str">
        <f t="shared" si="6"/>
        <v>September</v>
      </c>
    </row>
    <row r="429" spans="1:12" x14ac:dyDescent="0.2">
      <c r="A429" s="1" t="s">
        <v>557</v>
      </c>
      <c r="B429" s="4">
        <v>45476</v>
      </c>
      <c r="C429" s="1" t="s">
        <v>267</v>
      </c>
      <c r="D429" s="1" t="s">
        <v>38</v>
      </c>
      <c r="E429" s="6">
        <v>3</v>
      </c>
      <c r="F429" s="8">
        <v>1539.68</v>
      </c>
      <c r="G429" s="8">
        <v>4619.04</v>
      </c>
      <c r="H429" s="1" t="s">
        <v>15</v>
      </c>
      <c r="I429" s="1" t="str">
        <f>_xlfn.XLOOKUP(DATASET1!H:H,DATASET2!A:A,DATASET2!B:B)</f>
        <v>Brett Hart</v>
      </c>
      <c r="J429" s="6">
        <f>WEEKNUM(Table1[[#This Row],[Date]],1)</f>
        <v>27</v>
      </c>
      <c r="K429">
        <f>YEAR(Table1[[#This Row],[Date]])</f>
        <v>2024</v>
      </c>
      <c r="L429" t="str">
        <f t="shared" si="6"/>
        <v>July</v>
      </c>
    </row>
    <row r="430" spans="1:12" x14ac:dyDescent="0.2">
      <c r="A430" s="1" t="s">
        <v>558</v>
      </c>
      <c r="B430" s="4">
        <v>45452</v>
      </c>
      <c r="C430" s="1" t="s">
        <v>47</v>
      </c>
      <c r="D430" s="1" t="s">
        <v>91</v>
      </c>
      <c r="E430" s="6">
        <v>2</v>
      </c>
      <c r="F430" s="8">
        <v>1511.18</v>
      </c>
      <c r="G430" s="8">
        <v>3022.36</v>
      </c>
      <c r="H430" s="1" t="s">
        <v>15</v>
      </c>
      <c r="I430" s="1" t="str">
        <f>_xlfn.XLOOKUP(DATASET1!H:H,DATASET2!A:A,DATASET2!B:B)</f>
        <v>Brett Hart</v>
      </c>
      <c r="J430" s="6">
        <f>WEEKNUM(Table1[[#This Row],[Date]],1)</f>
        <v>24</v>
      </c>
      <c r="K430">
        <f>YEAR(Table1[[#This Row],[Date]])</f>
        <v>2024</v>
      </c>
      <c r="L430" t="str">
        <f t="shared" si="6"/>
        <v>June</v>
      </c>
    </row>
    <row r="431" spans="1:12" x14ac:dyDescent="0.2">
      <c r="A431" s="1" t="s">
        <v>559</v>
      </c>
      <c r="B431" s="4">
        <v>45375</v>
      </c>
      <c r="C431" s="1" t="s">
        <v>166</v>
      </c>
      <c r="D431" s="1" t="s">
        <v>38</v>
      </c>
      <c r="E431" s="6">
        <v>7</v>
      </c>
      <c r="F431" s="8">
        <v>501.37</v>
      </c>
      <c r="G431" s="8">
        <v>3509.59</v>
      </c>
      <c r="H431" s="1" t="s">
        <v>42</v>
      </c>
      <c r="I431" s="1" t="str">
        <f>_xlfn.XLOOKUP(DATASET1!H:H,DATASET2!A:A,DATASET2!B:B)</f>
        <v>Michealla Simpson</v>
      </c>
      <c r="J431" s="6">
        <f>WEEKNUM(Table1[[#This Row],[Date]],1)</f>
        <v>13</v>
      </c>
      <c r="K431">
        <f>YEAR(Table1[[#This Row],[Date]])</f>
        <v>2024</v>
      </c>
      <c r="L431" t="str">
        <f t="shared" si="6"/>
        <v>March</v>
      </c>
    </row>
    <row r="432" spans="1:12" x14ac:dyDescent="0.2">
      <c r="A432" s="1" t="s">
        <v>560</v>
      </c>
      <c r="B432" s="4">
        <v>45577</v>
      </c>
      <c r="C432" s="1" t="s">
        <v>164</v>
      </c>
      <c r="D432" s="1" t="s">
        <v>18</v>
      </c>
      <c r="E432" s="6">
        <v>2</v>
      </c>
      <c r="F432" s="8">
        <v>95.31</v>
      </c>
      <c r="G432" s="8">
        <v>190.62</v>
      </c>
      <c r="H432" s="1" t="s">
        <v>66</v>
      </c>
      <c r="I432" s="1" t="str">
        <f>_xlfn.XLOOKUP(DATASET1!H:H,DATASET2!A:A,DATASET2!B:B)</f>
        <v>Shaquille Payton</v>
      </c>
      <c r="J432" s="6">
        <f>WEEKNUM(Table1[[#This Row],[Date]],1)</f>
        <v>41</v>
      </c>
      <c r="K432">
        <f>YEAR(Table1[[#This Row],[Date]])</f>
        <v>2024</v>
      </c>
      <c r="L432" t="str">
        <f t="shared" si="6"/>
        <v>October</v>
      </c>
    </row>
    <row r="433" spans="1:12" x14ac:dyDescent="0.2">
      <c r="A433" s="1" t="s">
        <v>561</v>
      </c>
      <c r="B433" s="4">
        <v>45414</v>
      </c>
      <c r="C433" s="1" t="s">
        <v>157</v>
      </c>
      <c r="D433" s="1" t="s">
        <v>112</v>
      </c>
      <c r="E433" s="6">
        <v>7</v>
      </c>
      <c r="F433" s="8">
        <v>1844.81</v>
      </c>
      <c r="G433" s="8">
        <v>12913.67</v>
      </c>
      <c r="H433" s="1" t="s">
        <v>39</v>
      </c>
      <c r="I433" s="1" t="str">
        <f>_xlfn.XLOOKUP(DATASET1!H:H,DATASET2!A:A,DATASET2!B:B)</f>
        <v>Hailey Windhoek</v>
      </c>
      <c r="J433" s="6">
        <f>WEEKNUM(Table1[[#This Row],[Date]],1)</f>
        <v>18</v>
      </c>
      <c r="K433">
        <f>YEAR(Table1[[#This Row],[Date]])</f>
        <v>2024</v>
      </c>
      <c r="L433" t="str">
        <f t="shared" si="6"/>
        <v>May</v>
      </c>
    </row>
    <row r="434" spans="1:12" x14ac:dyDescent="0.2">
      <c r="A434" s="1" t="s">
        <v>562</v>
      </c>
      <c r="B434" s="4">
        <v>45454</v>
      </c>
      <c r="C434" s="1" t="s">
        <v>129</v>
      </c>
      <c r="D434" s="1" t="s">
        <v>91</v>
      </c>
      <c r="E434" s="6">
        <v>5</v>
      </c>
      <c r="F434" s="8">
        <v>1313.82</v>
      </c>
      <c r="G434" s="8">
        <v>6569.0999999999995</v>
      </c>
      <c r="H434" s="1" t="s">
        <v>66</v>
      </c>
      <c r="I434" s="1" t="str">
        <f>_xlfn.XLOOKUP(DATASET1!H:H,DATASET2!A:A,DATASET2!B:B)</f>
        <v>Shaquille Payton</v>
      </c>
      <c r="J434" s="6">
        <f>WEEKNUM(Table1[[#This Row],[Date]],1)</f>
        <v>24</v>
      </c>
      <c r="K434">
        <f>YEAR(Table1[[#This Row],[Date]])</f>
        <v>2024</v>
      </c>
      <c r="L434" t="str">
        <f t="shared" si="6"/>
        <v>June</v>
      </c>
    </row>
    <row r="435" spans="1:12" x14ac:dyDescent="0.2">
      <c r="A435" s="1" t="s">
        <v>563</v>
      </c>
      <c r="B435" s="4">
        <v>45366</v>
      </c>
      <c r="C435" s="1" t="s">
        <v>255</v>
      </c>
      <c r="D435" s="1" t="s">
        <v>45</v>
      </c>
      <c r="E435" s="6">
        <v>5</v>
      </c>
      <c r="F435" s="8">
        <v>1423.01</v>
      </c>
      <c r="G435" s="8">
        <v>7115.05</v>
      </c>
      <c r="H435" s="1" t="s">
        <v>50</v>
      </c>
      <c r="I435" s="1" t="str">
        <f>_xlfn.XLOOKUP(DATASET1!H:H,DATASET2!A:A,DATASET2!B:B)</f>
        <v>Tye Thompson</v>
      </c>
      <c r="J435" s="6">
        <f>WEEKNUM(Table1[[#This Row],[Date]],1)</f>
        <v>11</v>
      </c>
      <c r="K435">
        <f>YEAR(Table1[[#This Row],[Date]])</f>
        <v>2024</v>
      </c>
      <c r="L435" t="str">
        <f t="shared" si="6"/>
        <v>March</v>
      </c>
    </row>
    <row r="436" spans="1:12" x14ac:dyDescent="0.2">
      <c r="A436" s="1" t="s">
        <v>564</v>
      </c>
      <c r="B436" s="4">
        <v>45423</v>
      </c>
      <c r="C436" s="1" t="s">
        <v>145</v>
      </c>
      <c r="D436" s="1" t="s">
        <v>14</v>
      </c>
      <c r="E436" s="6">
        <v>2</v>
      </c>
      <c r="F436" s="8">
        <v>1141.92</v>
      </c>
      <c r="G436" s="8">
        <v>2283.84</v>
      </c>
      <c r="H436" s="1" t="s">
        <v>15</v>
      </c>
      <c r="I436" s="1" t="str">
        <f>_xlfn.XLOOKUP(DATASET1!H:H,DATASET2!A:A,DATASET2!B:B)</f>
        <v>Brett Hart</v>
      </c>
      <c r="J436" s="6">
        <f>WEEKNUM(Table1[[#This Row],[Date]],1)</f>
        <v>19</v>
      </c>
      <c r="K436">
        <f>YEAR(Table1[[#This Row],[Date]])</f>
        <v>2024</v>
      </c>
      <c r="L436" t="str">
        <f t="shared" si="6"/>
        <v>May</v>
      </c>
    </row>
    <row r="437" spans="1:12" x14ac:dyDescent="0.2">
      <c r="A437" s="1" t="s">
        <v>565</v>
      </c>
      <c r="B437" s="4">
        <v>45311</v>
      </c>
      <c r="C437" s="1" t="s">
        <v>17</v>
      </c>
      <c r="D437" s="1" t="s">
        <v>14</v>
      </c>
      <c r="E437" s="6">
        <v>6</v>
      </c>
      <c r="F437" s="8">
        <v>213.52</v>
      </c>
      <c r="G437" s="8">
        <v>1281.1199999999999</v>
      </c>
      <c r="H437" s="1" t="s">
        <v>15</v>
      </c>
      <c r="I437" s="1" t="str">
        <f>_xlfn.XLOOKUP(DATASET1!H:H,DATASET2!A:A,DATASET2!B:B)</f>
        <v>Brett Hart</v>
      </c>
      <c r="J437" s="6">
        <f>WEEKNUM(Table1[[#This Row],[Date]],1)</f>
        <v>3</v>
      </c>
      <c r="K437">
        <f>YEAR(Table1[[#This Row],[Date]])</f>
        <v>2024</v>
      </c>
      <c r="L437" t="str">
        <f t="shared" si="6"/>
        <v>January</v>
      </c>
    </row>
    <row r="438" spans="1:12" x14ac:dyDescent="0.2">
      <c r="A438" s="1" t="s">
        <v>566</v>
      </c>
      <c r="B438" s="4">
        <v>45669</v>
      </c>
      <c r="C438" s="1" t="s">
        <v>166</v>
      </c>
      <c r="D438" s="1" t="s">
        <v>38</v>
      </c>
      <c r="E438" s="6">
        <v>4</v>
      </c>
      <c r="F438" s="8">
        <v>626.85</v>
      </c>
      <c r="G438" s="8">
        <v>2507.4</v>
      </c>
      <c r="H438" s="1" t="s">
        <v>53</v>
      </c>
      <c r="I438" s="1" t="str">
        <f>_xlfn.XLOOKUP(DATASET1!H:H,DATASET2!A:A,DATASET2!B:B)</f>
        <v>Dave Curry</v>
      </c>
      <c r="J438" s="6">
        <f>WEEKNUM(Table1[[#This Row],[Date]],1)</f>
        <v>3</v>
      </c>
      <c r="K438">
        <f>YEAR(Table1[[#This Row],[Date]])</f>
        <v>2025</v>
      </c>
      <c r="L438" t="str">
        <f t="shared" si="6"/>
        <v>January</v>
      </c>
    </row>
    <row r="439" spans="1:12" x14ac:dyDescent="0.2">
      <c r="A439" s="1" t="s">
        <v>567</v>
      </c>
      <c r="B439" s="4">
        <v>45373</v>
      </c>
      <c r="C439" s="1" t="s">
        <v>169</v>
      </c>
      <c r="D439" s="1" t="s">
        <v>29</v>
      </c>
      <c r="E439" s="6">
        <v>2</v>
      </c>
      <c r="F439" s="8">
        <v>383.4</v>
      </c>
      <c r="G439" s="8">
        <v>766.8</v>
      </c>
      <c r="H439" s="1" t="s">
        <v>15</v>
      </c>
      <c r="I439" s="1" t="str">
        <f>_xlfn.XLOOKUP(DATASET1!H:H,DATASET2!A:A,DATASET2!B:B)</f>
        <v>Brett Hart</v>
      </c>
      <c r="J439" s="6">
        <f>WEEKNUM(Table1[[#This Row],[Date]],1)</f>
        <v>12</v>
      </c>
      <c r="K439">
        <f>YEAR(Table1[[#This Row],[Date]])</f>
        <v>2024</v>
      </c>
      <c r="L439" t="str">
        <f t="shared" si="6"/>
        <v>March</v>
      </c>
    </row>
    <row r="440" spans="1:12" x14ac:dyDescent="0.2">
      <c r="A440" s="1" t="s">
        <v>568</v>
      </c>
      <c r="B440" s="4">
        <v>45457</v>
      </c>
      <c r="C440" s="1" t="s">
        <v>332</v>
      </c>
      <c r="D440" s="1" t="s">
        <v>45</v>
      </c>
      <c r="E440" s="6">
        <v>8</v>
      </c>
      <c r="F440" s="8">
        <v>514.79</v>
      </c>
      <c r="G440" s="8">
        <v>4118.32</v>
      </c>
      <c r="H440" s="1" t="s">
        <v>35</v>
      </c>
      <c r="I440" s="1" t="str">
        <f>_xlfn.XLOOKUP(DATASET1!H:H,DATASET2!A:A,DATASET2!B:B)</f>
        <v>Gary Mitchell</v>
      </c>
      <c r="J440" s="6">
        <f>WEEKNUM(Table1[[#This Row],[Date]],1)</f>
        <v>24</v>
      </c>
      <c r="K440">
        <f>YEAR(Table1[[#This Row],[Date]])</f>
        <v>2024</v>
      </c>
      <c r="L440" t="str">
        <f t="shared" si="6"/>
        <v>June</v>
      </c>
    </row>
    <row r="441" spans="1:12" x14ac:dyDescent="0.2">
      <c r="A441" s="1" t="s">
        <v>569</v>
      </c>
      <c r="B441" s="4">
        <v>45348</v>
      </c>
      <c r="C441" s="1" t="s">
        <v>28</v>
      </c>
      <c r="D441" s="1" t="s">
        <v>29</v>
      </c>
      <c r="E441" s="6">
        <v>9</v>
      </c>
      <c r="F441" s="8">
        <v>1513.83</v>
      </c>
      <c r="G441" s="8">
        <v>13624.47</v>
      </c>
      <c r="H441" s="1" t="s">
        <v>15</v>
      </c>
      <c r="I441" s="1" t="str">
        <f>_xlfn.XLOOKUP(DATASET1!H:H,DATASET2!A:A,DATASET2!B:B)</f>
        <v>Brett Hart</v>
      </c>
      <c r="J441" s="6">
        <f>WEEKNUM(Table1[[#This Row],[Date]],1)</f>
        <v>9</v>
      </c>
      <c r="K441">
        <f>YEAR(Table1[[#This Row],[Date]])</f>
        <v>2024</v>
      </c>
      <c r="L441" t="str">
        <f t="shared" si="6"/>
        <v>February</v>
      </c>
    </row>
    <row r="442" spans="1:12" x14ac:dyDescent="0.2">
      <c r="A442" s="1" t="s">
        <v>570</v>
      </c>
      <c r="B442" s="4">
        <v>45604</v>
      </c>
      <c r="C442" s="1" t="s">
        <v>230</v>
      </c>
      <c r="D442" s="1" t="s">
        <v>45</v>
      </c>
      <c r="E442" s="6">
        <v>7</v>
      </c>
      <c r="F442" s="8">
        <v>833.91</v>
      </c>
      <c r="G442" s="8">
        <v>5837.37</v>
      </c>
      <c r="H442" s="1" t="s">
        <v>39</v>
      </c>
      <c r="I442" s="1" t="str">
        <f>_xlfn.XLOOKUP(DATASET1!H:H,DATASET2!A:A,DATASET2!B:B)</f>
        <v>Hailey Windhoek</v>
      </c>
      <c r="J442" s="6">
        <f>WEEKNUM(Table1[[#This Row],[Date]],1)</f>
        <v>45</v>
      </c>
      <c r="K442">
        <f>YEAR(Table1[[#This Row],[Date]])</f>
        <v>2024</v>
      </c>
      <c r="L442" t="str">
        <f t="shared" si="6"/>
        <v>November</v>
      </c>
    </row>
    <row r="443" spans="1:12" x14ac:dyDescent="0.2">
      <c r="A443" s="1" t="s">
        <v>571</v>
      </c>
      <c r="B443" s="4">
        <v>45362</v>
      </c>
      <c r="C443" s="1" t="s">
        <v>339</v>
      </c>
      <c r="D443" s="1" t="s">
        <v>10</v>
      </c>
      <c r="E443" s="6">
        <v>9</v>
      </c>
      <c r="F443" s="8">
        <v>174.73</v>
      </c>
      <c r="G443" s="8">
        <v>1572.57</v>
      </c>
      <c r="H443" s="1" t="s">
        <v>23</v>
      </c>
      <c r="I443" s="1" t="str">
        <f>_xlfn.XLOOKUP(DATASET1!H:H,DATASET2!A:A,DATASET2!B:B)</f>
        <v>Shane McMahon</v>
      </c>
      <c r="J443" s="6">
        <f>WEEKNUM(Table1[[#This Row],[Date]],1)</f>
        <v>11</v>
      </c>
      <c r="K443">
        <f>YEAR(Table1[[#This Row],[Date]])</f>
        <v>2024</v>
      </c>
      <c r="L443" t="str">
        <f t="shared" si="6"/>
        <v>March</v>
      </c>
    </row>
    <row r="444" spans="1:12" x14ac:dyDescent="0.2">
      <c r="A444" s="1" t="s">
        <v>572</v>
      </c>
      <c r="B444" s="4">
        <v>45303</v>
      </c>
      <c r="C444" s="1" t="s">
        <v>339</v>
      </c>
      <c r="D444" s="1" t="s">
        <v>10</v>
      </c>
      <c r="E444" s="6">
        <v>5</v>
      </c>
      <c r="F444" s="8">
        <v>1483.32</v>
      </c>
      <c r="G444" s="8">
        <v>7416.5999999999995</v>
      </c>
      <c r="H444" s="1" t="s">
        <v>15</v>
      </c>
      <c r="I444" s="1" t="str">
        <f>_xlfn.XLOOKUP(DATASET1!H:H,DATASET2!A:A,DATASET2!B:B)</f>
        <v>Brett Hart</v>
      </c>
      <c r="J444" s="6">
        <f>WEEKNUM(Table1[[#This Row],[Date]],1)</f>
        <v>2</v>
      </c>
      <c r="K444">
        <f>YEAR(Table1[[#This Row],[Date]])</f>
        <v>2024</v>
      </c>
      <c r="L444" t="str">
        <f t="shared" si="6"/>
        <v>January</v>
      </c>
    </row>
    <row r="445" spans="1:12" x14ac:dyDescent="0.2">
      <c r="A445" s="1" t="s">
        <v>573</v>
      </c>
      <c r="B445" s="4">
        <v>45363</v>
      </c>
      <c r="C445" s="1" t="s">
        <v>222</v>
      </c>
      <c r="D445" s="1" t="s">
        <v>22</v>
      </c>
      <c r="E445" s="6">
        <v>9</v>
      </c>
      <c r="F445" s="8">
        <v>222.81</v>
      </c>
      <c r="G445" s="8">
        <v>2005.29</v>
      </c>
      <c r="H445" s="1" t="s">
        <v>39</v>
      </c>
      <c r="I445" s="1" t="str">
        <f>_xlfn.XLOOKUP(DATASET1!H:H,DATASET2!A:A,DATASET2!B:B)</f>
        <v>Hailey Windhoek</v>
      </c>
      <c r="J445" s="6">
        <f>WEEKNUM(Table1[[#This Row],[Date]],1)</f>
        <v>11</v>
      </c>
      <c r="K445">
        <f>YEAR(Table1[[#This Row],[Date]])</f>
        <v>2024</v>
      </c>
      <c r="L445" t="str">
        <f t="shared" si="6"/>
        <v>March</v>
      </c>
    </row>
    <row r="446" spans="1:12" x14ac:dyDescent="0.2">
      <c r="A446" s="1" t="s">
        <v>574</v>
      </c>
      <c r="B446" s="4">
        <v>45314</v>
      </c>
      <c r="C446" s="1" t="s">
        <v>440</v>
      </c>
      <c r="D446" s="1" t="s">
        <v>22</v>
      </c>
      <c r="E446" s="6">
        <v>4</v>
      </c>
      <c r="F446" s="8">
        <v>290.45</v>
      </c>
      <c r="G446" s="8">
        <v>1161.8</v>
      </c>
      <c r="H446" s="1" t="s">
        <v>42</v>
      </c>
      <c r="I446" s="1" t="str">
        <f>_xlfn.XLOOKUP(DATASET1!H:H,DATASET2!A:A,DATASET2!B:B)</f>
        <v>Michealla Simpson</v>
      </c>
      <c r="J446" s="6">
        <f>WEEKNUM(Table1[[#This Row],[Date]],1)</f>
        <v>4</v>
      </c>
      <c r="K446">
        <f>YEAR(Table1[[#This Row],[Date]])</f>
        <v>2024</v>
      </c>
      <c r="L446" t="str">
        <f t="shared" si="6"/>
        <v>January</v>
      </c>
    </row>
    <row r="447" spans="1:12" x14ac:dyDescent="0.2">
      <c r="A447" s="1" t="s">
        <v>575</v>
      </c>
      <c r="B447" s="4">
        <v>45525</v>
      </c>
      <c r="C447" s="1" t="s">
        <v>219</v>
      </c>
      <c r="D447" s="1" t="s">
        <v>91</v>
      </c>
      <c r="E447" s="6">
        <v>7</v>
      </c>
      <c r="F447" s="8">
        <v>1317.72</v>
      </c>
      <c r="G447" s="8">
        <v>9224.0400000000009</v>
      </c>
      <c r="H447" s="1" t="s">
        <v>66</v>
      </c>
      <c r="I447" s="1" t="str">
        <f>_xlfn.XLOOKUP(DATASET1!H:H,DATASET2!A:A,DATASET2!B:B)</f>
        <v>Shaquille Payton</v>
      </c>
      <c r="J447" s="6">
        <f>WEEKNUM(Table1[[#This Row],[Date]],1)</f>
        <v>34</v>
      </c>
      <c r="K447">
        <f>YEAR(Table1[[#This Row],[Date]])</f>
        <v>2024</v>
      </c>
      <c r="L447" t="str">
        <f t="shared" si="6"/>
        <v>August</v>
      </c>
    </row>
    <row r="448" spans="1:12" x14ac:dyDescent="0.2">
      <c r="A448" s="1" t="s">
        <v>576</v>
      </c>
      <c r="B448" s="4">
        <v>45424</v>
      </c>
      <c r="C448" s="1" t="s">
        <v>369</v>
      </c>
      <c r="D448" s="1" t="s">
        <v>10</v>
      </c>
      <c r="E448" s="6">
        <v>3</v>
      </c>
      <c r="F448" s="8">
        <v>783.5</v>
      </c>
      <c r="G448" s="8">
        <v>2350.5</v>
      </c>
      <c r="H448" s="1" t="s">
        <v>53</v>
      </c>
      <c r="I448" s="1" t="str">
        <f>_xlfn.XLOOKUP(DATASET1!H:H,DATASET2!A:A,DATASET2!B:B)</f>
        <v>Dave Curry</v>
      </c>
      <c r="J448" s="6">
        <f>WEEKNUM(Table1[[#This Row],[Date]],1)</f>
        <v>20</v>
      </c>
      <c r="K448">
        <f>YEAR(Table1[[#This Row],[Date]])</f>
        <v>2024</v>
      </c>
      <c r="L448" t="str">
        <f t="shared" si="6"/>
        <v>May</v>
      </c>
    </row>
    <row r="449" spans="1:12" x14ac:dyDescent="0.2">
      <c r="A449" s="1" t="s">
        <v>577</v>
      </c>
      <c r="B449" s="4">
        <v>45568</v>
      </c>
      <c r="C449" s="1" t="s">
        <v>105</v>
      </c>
      <c r="D449" s="1" t="s">
        <v>29</v>
      </c>
      <c r="E449" s="6">
        <v>3</v>
      </c>
      <c r="F449" s="8">
        <v>1478.72</v>
      </c>
      <c r="G449" s="8">
        <v>4436.16</v>
      </c>
      <c r="H449" s="1" t="s">
        <v>50</v>
      </c>
      <c r="I449" s="1" t="str">
        <f>_xlfn.XLOOKUP(DATASET1!H:H,DATASET2!A:A,DATASET2!B:B)</f>
        <v>Tye Thompson</v>
      </c>
      <c r="J449" s="6">
        <f>WEEKNUM(Table1[[#This Row],[Date]],1)</f>
        <v>40</v>
      </c>
      <c r="K449">
        <f>YEAR(Table1[[#This Row],[Date]])</f>
        <v>2024</v>
      </c>
      <c r="L449" t="str">
        <f t="shared" si="6"/>
        <v>October</v>
      </c>
    </row>
    <row r="450" spans="1:12" x14ac:dyDescent="0.2">
      <c r="A450" s="1" t="s">
        <v>578</v>
      </c>
      <c r="B450" s="4">
        <v>45300</v>
      </c>
      <c r="C450" s="1" t="s">
        <v>137</v>
      </c>
      <c r="D450" s="1" t="s">
        <v>45</v>
      </c>
      <c r="E450" s="6">
        <v>9</v>
      </c>
      <c r="F450" s="8">
        <v>1238.54</v>
      </c>
      <c r="G450" s="8">
        <v>11146.86</v>
      </c>
      <c r="H450" s="1" t="s">
        <v>53</v>
      </c>
      <c r="I450" s="1" t="str">
        <f>_xlfn.XLOOKUP(DATASET1!H:H,DATASET2!A:A,DATASET2!B:B)</f>
        <v>Dave Curry</v>
      </c>
      <c r="J450" s="6">
        <f>WEEKNUM(Table1[[#This Row],[Date]],1)</f>
        <v>2</v>
      </c>
      <c r="K450">
        <f>YEAR(Table1[[#This Row],[Date]])</f>
        <v>2024</v>
      </c>
      <c r="L450" t="str">
        <f t="shared" si="6"/>
        <v>January</v>
      </c>
    </row>
    <row r="451" spans="1:12" x14ac:dyDescent="0.2">
      <c r="A451" s="1" t="s">
        <v>579</v>
      </c>
      <c r="B451" s="4">
        <v>45575</v>
      </c>
      <c r="C451" s="1" t="s">
        <v>61</v>
      </c>
      <c r="D451" s="1" t="s">
        <v>10</v>
      </c>
      <c r="E451" s="6">
        <v>2</v>
      </c>
      <c r="F451" s="8">
        <v>685.67</v>
      </c>
      <c r="G451" s="8">
        <v>1371.34</v>
      </c>
      <c r="H451" s="1" t="s">
        <v>15</v>
      </c>
      <c r="I451" s="1" t="str">
        <f>_xlfn.XLOOKUP(DATASET1!H:H,DATASET2!A:A,DATASET2!B:B)</f>
        <v>Brett Hart</v>
      </c>
      <c r="J451" s="6">
        <f>WEEKNUM(Table1[[#This Row],[Date]],1)</f>
        <v>41</v>
      </c>
      <c r="K451">
        <f>YEAR(Table1[[#This Row],[Date]])</f>
        <v>2024</v>
      </c>
      <c r="L451" t="str">
        <f t="shared" ref="L451:L514" si="7">TEXT(B451, "mmmm")</f>
        <v>October</v>
      </c>
    </row>
    <row r="452" spans="1:12" x14ac:dyDescent="0.2">
      <c r="A452" s="1" t="s">
        <v>580</v>
      </c>
      <c r="B452" s="4">
        <v>45515</v>
      </c>
      <c r="C452" s="1" t="s">
        <v>37</v>
      </c>
      <c r="D452" s="1" t="s">
        <v>18</v>
      </c>
      <c r="E452" s="6">
        <v>9</v>
      </c>
      <c r="F452" s="8">
        <v>1367.31</v>
      </c>
      <c r="G452" s="8">
        <v>12305.79</v>
      </c>
      <c r="H452" s="1" t="s">
        <v>48</v>
      </c>
      <c r="I452" s="1" t="str">
        <f>_xlfn.XLOOKUP(DATASET1!H:H,DATASET2!A:A,DATASET2!B:B)</f>
        <v>Alishia Stevens</v>
      </c>
      <c r="J452" s="6">
        <f>WEEKNUM(Table1[[#This Row],[Date]],1)</f>
        <v>33</v>
      </c>
      <c r="K452">
        <f>YEAR(Table1[[#This Row],[Date]])</f>
        <v>2024</v>
      </c>
      <c r="L452" t="str">
        <f t="shared" si="7"/>
        <v>August</v>
      </c>
    </row>
    <row r="453" spans="1:12" x14ac:dyDescent="0.2">
      <c r="A453" s="1" t="s">
        <v>581</v>
      </c>
      <c r="B453" s="4">
        <v>45511</v>
      </c>
      <c r="C453" s="1" t="s">
        <v>94</v>
      </c>
      <c r="D453" s="1" t="s">
        <v>22</v>
      </c>
      <c r="E453" s="6">
        <v>6</v>
      </c>
      <c r="F453" s="8">
        <v>1818.43</v>
      </c>
      <c r="G453" s="8">
        <v>10910.58</v>
      </c>
      <c r="H453" s="1" t="s">
        <v>15</v>
      </c>
      <c r="I453" s="1" t="str">
        <f>_xlfn.XLOOKUP(DATASET1!H:H,DATASET2!A:A,DATASET2!B:B)</f>
        <v>Brett Hart</v>
      </c>
      <c r="J453" s="6">
        <f>WEEKNUM(Table1[[#This Row],[Date]],1)</f>
        <v>32</v>
      </c>
      <c r="K453">
        <f>YEAR(Table1[[#This Row],[Date]])</f>
        <v>2024</v>
      </c>
      <c r="L453" t="str">
        <f t="shared" si="7"/>
        <v>August</v>
      </c>
    </row>
    <row r="454" spans="1:12" x14ac:dyDescent="0.2">
      <c r="A454" s="1" t="s">
        <v>582</v>
      </c>
      <c r="B454" s="4">
        <v>45514</v>
      </c>
      <c r="C454" s="1" t="s">
        <v>433</v>
      </c>
      <c r="D454" s="1" t="s">
        <v>38</v>
      </c>
      <c r="E454" s="6">
        <v>2</v>
      </c>
      <c r="F454" s="8">
        <v>903.87</v>
      </c>
      <c r="G454" s="8">
        <v>1807.74</v>
      </c>
      <c r="H454" s="1" t="s">
        <v>19</v>
      </c>
      <c r="I454" s="1" t="str">
        <f>_xlfn.XLOOKUP(DATASET1!H:H,DATASET2!A:A,DATASET2!B:B)</f>
        <v>Sarah Durant</v>
      </c>
      <c r="J454" s="6">
        <f>WEEKNUM(Table1[[#This Row],[Date]],1)</f>
        <v>32</v>
      </c>
      <c r="K454">
        <f>YEAR(Table1[[#This Row],[Date]])</f>
        <v>2024</v>
      </c>
      <c r="L454" t="str">
        <f t="shared" si="7"/>
        <v>August</v>
      </c>
    </row>
    <row r="455" spans="1:12" x14ac:dyDescent="0.2">
      <c r="A455" s="1" t="s">
        <v>583</v>
      </c>
      <c r="B455" s="4">
        <v>45332</v>
      </c>
      <c r="C455" s="1" t="s">
        <v>319</v>
      </c>
      <c r="D455" s="1" t="s">
        <v>91</v>
      </c>
      <c r="E455" s="6">
        <v>5</v>
      </c>
      <c r="F455" s="8">
        <v>182.72</v>
      </c>
      <c r="G455" s="8">
        <v>913.6</v>
      </c>
      <c r="H455" s="1" t="s">
        <v>15</v>
      </c>
      <c r="I455" s="1" t="str">
        <f>_xlfn.XLOOKUP(DATASET1!H:H,DATASET2!A:A,DATASET2!B:B)</f>
        <v>Brett Hart</v>
      </c>
      <c r="J455" s="6">
        <f>WEEKNUM(Table1[[#This Row],[Date]],1)</f>
        <v>6</v>
      </c>
      <c r="K455">
        <f>YEAR(Table1[[#This Row],[Date]])</f>
        <v>2024</v>
      </c>
      <c r="L455" t="str">
        <f t="shared" si="7"/>
        <v>February</v>
      </c>
    </row>
    <row r="456" spans="1:12" x14ac:dyDescent="0.2">
      <c r="A456" s="1" t="s">
        <v>584</v>
      </c>
      <c r="B456" s="4">
        <v>45422</v>
      </c>
      <c r="C456" s="1" t="s">
        <v>176</v>
      </c>
      <c r="D456" s="1" t="s">
        <v>45</v>
      </c>
      <c r="E456" s="6">
        <v>1</v>
      </c>
      <c r="F456" s="8">
        <v>1382.54</v>
      </c>
      <c r="G456" s="8">
        <v>1382.54</v>
      </c>
      <c r="H456" s="1" t="s">
        <v>15</v>
      </c>
      <c r="I456" s="1" t="str">
        <f>_xlfn.XLOOKUP(DATASET1!H:H,DATASET2!A:A,DATASET2!B:B)</f>
        <v>Brett Hart</v>
      </c>
      <c r="J456" s="6">
        <f>WEEKNUM(Table1[[#This Row],[Date]],1)</f>
        <v>19</v>
      </c>
      <c r="K456">
        <f>YEAR(Table1[[#This Row],[Date]])</f>
        <v>2024</v>
      </c>
      <c r="L456" t="str">
        <f t="shared" si="7"/>
        <v>May</v>
      </c>
    </row>
    <row r="457" spans="1:12" x14ac:dyDescent="0.2">
      <c r="A457" s="1" t="s">
        <v>585</v>
      </c>
      <c r="B457" s="4">
        <v>45628</v>
      </c>
      <c r="C457" s="1" t="s">
        <v>80</v>
      </c>
      <c r="D457" s="1" t="s">
        <v>45</v>
      </c>
      <c r="E457" s="6">
        <v>3</v>
      </c>
      <c r="F457" s="8">
        <v>1040.71</v>
      </c>
      <c r="G457" s="8">
        <v>3122.13</v>
      </c>
      <c r="H457" s="1" t="s">
        <v>53</v>
      </c>
      <c r="I457" s="1" t="str">
        <f>_xlfn.XLOOKUP(DATASET1!H:H,DATASET2!A:A,DATASET2!B:B)</f>
        <v>Dave Curry</v>
      </c>
      <c r="J457" s="6">
        <f>WEEKNUM(Table1[[#This Row],[Date]],1)</f>
        <v>49</v>
      </c>
      <c r="K457">
        <f>YEAR(Table1[[#This Row],[Date]])</f>
        <v>2024</v>
      </c>
      <c r="L457" t="str">
        <f t="shared" si="7"/>
        <v>December</v>
      </c>
    </row>
    <row r="458" spans="1:12" x14ac:dyDescent="0.2">
      <c r="A458" s="1" t="s">
        <v>586</v>
      </c>
      <c r="B458" s="4">
        <v>45384</v>
      </c>
      <c r="C458" s="1" t="s">
        <v>137</v>
      </c>
      <c r="D458" s="1" t="s">
        <v>18</v>
      </c>
      <c r="E458" s="6">
        <v>9</v>
      </c>
      <c r="F458" s="8">
        <v>1098.07</v>
      </c>
      <c r="G458" s="8">
        <v>9882.6299999999992</v>
      </c>
      <c r="H458" s="1" t="s">
        <v>23</v>
      </c>
      <c r="I458" s="1" t="str">
        <f>_xlfn.XLOOKUP(DATASET1!H:H,DATASET2!A:A,DATASET2!B:B)</f>
        <v>Shane McMahon</v>
      </c>
      <c r="J458" s="6">
        <f>WEEKNUM(Table1[[#This Row],[Date]],1)</f>
        <v>14</v>
      </c>
      <c r="K458">
        <f>YEAR(Table1[[#This Row],[Date]])</f>
        <v>2024</v>
      </c>
      <c r="L458" t="str">
        <f t="shared" si="7"/>
        <v>April</v>
      </c>
    </row>
    <row r="459" spans="1:12" x14ac:dyDescent="0.2">
      <c r="A459" s="1" t="s">
        <v>587</v>
      </c>
      <c r="B459" s="4">
        <v>45308</v>
      </c>
      <c r="C459" s="1" t="s">
        <v>17</v>
      </c>
      <c r="D459" s="1" t="s">
        <v>29</v>
      </c>
      <c r="E459" s="6">
        <v>9</v>
      </c>
      <c r="F459" s="8">
        <v>776.7</v>
      </c>
      <c r="G459" s="8">
        <v>6990.3</v>
      </c>
      <c r="H459" s="1" t="s">
        <v>42</v>
      </c>
      <c r="I459" s="1" t="str">
        <f>_xlfn.XLOOKUP(DATASET1!H:H,DATASET2!A:A,DATASET2!B:B)</f>
        <v>Michealla Simpson</v>
      </c>
      <c r="J459" s="6">
        <f>WEEKNUM(Table1[[#This Row],[Date]],1)</f>
        <v>3</v>
      </c>
      <c r="K459">
        <f>YEAR(Table1[[#This Row],[Date]])</f>
        <v>2024</v>
      </c>
      <c r="L459" t="str">
        <f t="shared" si="7"/>
        <v>January</v>
      </c>
    </row>
    <row r="460" spans="1:12" x14ac:dyDescent="0.2">
      <c r="A460" s="1" t="s">
        <v>588</v>
      </c>
      <c r="B460" s="4">
        <v>45634</v>
      </c>
      <c r="C460" s="1" t="s">
        <v>283</v>
      </c>
      <c r="D460" s="1" t="s">
        <v>112</v>
      </c>
      <c r="E460" s="6">
        <v>1</v>
      </c>
      <c r="F460" s="8">
        <v>1402.92</v>
      </c>
      <c r="G460" s="8">
        <v>1402.92</v>
      </c>
      <c r="H460" s="1" t="s">
        <v>42</v>
      </c>
      <c r="I460" s="1" t="str">
        <f>_xlfn.XLOOKUP(DATASET1!H:H,DATASET2!A:A,DATASET2!B:B)</f>
        <v>Michealla Simpson</v>
      </c>
      <c r="J460" s="6">
        <f>WEEKNUM(Table1[[#This Row],[Date]],1)</f>
        <v>50</v>
      </c>
      <c r="K460">
        <f>YEAR(Table1[[#This Row],[Date]])</f>
        <v>2024</v>
      </c>
      <c r="L460" t="str">
        <f t="shared" si="7"/>
        <v>December</v>
      </c>
    </row>
    <row r="461" spans="1:12" x14ac:dyDescent="0.2">
      <c r="A461" s="1" t="s">
        <v>589</v>
      </c>
      <c r="B461" s="4">
        <v>45555</v>
      </c>
      <c r="C461" s="1" t="s">
        <v>192</v>
      </c>
      <c r="D461" s="1" t="s">
        <v>14</v>
      </c>
      <c r="E461" s="6">
        <v>6</v>
      </c>
      <c r="F461" s="8">
        <v>827.75</v>
      </c>
      <c r="G461" s="8">
        <v>4966.5</v>
      </c>
      <c r="H461" s="1" t="s">
        <v>39</v>
      </c>
      <c r="I461" s="1" t="str">
        <f>_xlfn.XLOOKUP(DATASET1!H:H,DATASET2!A:A,DATASET2!B:B)</f>
        <v>Hailey Windhoek</v>
      </c>
      <c r="J461" s="6">
        <f>WEEKNUM(Table1[[#This Row],[Date]],1)</f>
        <v>38</v>
      </c>
      <c r="K461">
        <f>YEAR(Table1[[#This Row],[Date]])</f>
        <v>2024</v>
      </c>
      <c r="L461" t="str">
        <f t="shared" si="7"/>
        <v>September</v>
      </c>
    </row>
    <row r="462" spans="1:12" x14ac:dyDescent="0.2">
      <c r="A462" s="1" t="s">
        <v>590</v>
      </c>
      <c r="B462" s="4">
        <v>45687</v>
      </c>
      <c r="C462" s="1" t="s">
        <v>98</v>
      </c>
      <c r="D462" s="1" t="s">
        <v>91</v>
      </c>
      <c r="E462" s="6">
        <v>4</v>
      </c>
      <c r="F462" s="8">
        <v>1842.02</v>
      </c>
      <c r="G462" s="8">
        <v>7368.08</v>
      </c>
      <c r="H462" s="1" t="s">
        <v>23</v>
      </c>
      <c r="I462" s="1" t="str">
        <f>_xlfn.XLOOKUP(DATASET1!H:H,DATASET2!A:A,DATASET2!B:B)</f>
        <v>Shane McMahon</v>
      </c>
      <c r="J462" s="6">
        <f>WEEKNUM(Table1[[#This Row],[Date]],1)</f>
        <v>5</v>
      </c>
      <c r="K462">
        <f>YEAR(Table1[[#This Row],[Date]])</f>
        <v>2025</v>
      </c>
      <c r="L462" t="str">
        <f t="shared" si="7"/>
        <v>January</v>
      </c>
    </row>
    <row r="463" spans="1:12" x14ac:dyDescent="0.2">
      <c r="A463" s="1" t="s">
        <v>591</v>
      </c>
      <c r="B463" s="4">
        <v>45648</v>
      </c>
      <c r="C463" s="1" t="s">
        <v>17</v>
      </c>
      <c r="D463" s="1" t="s">
        <v>112</v>
      </c>
      <c r="E463" s="6">
        <v>3</v>
      </c>
      <c r="F463" s="8">
        <v>231.29</v>
      </c>
      <c r="G463" s="8">
        <v>693.87</v>
      </c>
      <c r="H463" s="1" t="s">
        <v>48</v>
      </c>
      <c r="I463" s="1" t="str">
        <f>_xlfn.XLOOKUP(DATASET1!H:H,DATASET2!A:A,DATASET2!B:B)</f>
        <v>Alishia Stevens</v>
      </c>
      <c r="J463" s="6">
        <f>WEEKNUM(Table1[[#This Row],[Date]],1)</f>
        <v>52</v>
      </c>
      <c r="K463">
        <f>YEAR(Table1[[#This Row],[Date]])</f>
        <v>2024</v>
      </c>
      <c r="L463" t="str">
        <f t="shared" si="7"/>
        <v>December</v>
      </c>
    </row>
    <row r="464" spans="1:12" x14ac:dyDescent="0.2">
      <c r="A464" s="1" t="s">
        <v>592</v>
      </c>
      <c r="B464" s="4">
        <v>45337</v>
      </c>
      <c r="C464" s="1" t="s">
        <v>13</v>
      </c>
      <c r="D464" s="1" t="s">
        <v>112</v>
      </c>
      <c r="E464" s="6">
        <v>1</v>
      </c>
      <c r="F464" s="8">
        <v>704.4</v>
      </c>
      <c r="G464" s="8">
        <v>704.4</v>
      </c>
      <c r="H464" s="1" t="s">
        <v>39</v>
      </c>
      <c r="I464" s="1" t="str">
        <f>_xlfn.XLOOKUP(DATASET1!H:H,DATASET2!A:A,DATASET2!B:B)</f>
        <v>Hailey Windhoek</v>
      </c>
      <c r="J464" s="6">
        <f>WEEKNUM(Table1[[#This Row],[Date]],1)</f>
        <v>7</v>
      </c>
      <c r="K464">
        <f>YEAR(Table1[[#This Row],[Date]])</f>
        <v>2024</v>
      </c>
      <c r="L464" t="str">
        <f t="shared" si="7"/>
        <v>February</v>
      </c>
    </row>
    <row r="465" spans="1:12" x14ac:dyDescent="0.2">
      <c r="A465" s="1" t="s">
        <v>593</v>
      </c>
      <c r="B465" s="4">
        <v>45399</v>
      </c>
      <c r="C465" s="1" t="s">
        <v>240</v>
      </c>
      <c r="D465" s="1" t="s">
        <v>38</v>
      </c>
      <c r="E465" s="6">
        <v>2</v>
      </c>
      <c r="F465" s="8">
        <v>1297.99</v>
      </c>
      <c r="G465" s="8">
        <v>2595.98</v>
      </c>
      <c r="H465" s="1" t="s">
        <v>19</v>
      </c>
      <c r="I465" s="1" t="str">
        <f>_xlfn.XLOOKUP(DATASET1!H:H,DATASET2!A:A,DATASET2!B:B)</f>
        <v>Sarah Durant</v>
      </c>
      <c r="J465" s="6">
        <f>WEEKNUM(Table1[[#This Row],[Date]],1)</f>
        <v>16</v>
      </c>
      <c r="K465">
        <f>YEAR(Table1[[#This Row],[Date]])</f>
        <v>2024</v>
      </c>
      <c r="L465" t="str">
        <f t="shared" si="7"/>
        <v>April</v>
      </c>
    </row>
    <row r="466" spans="1:12" x14ac:dyDescent="0.2">
      <c r="A466" s="1" t="s">
        <v>594</v>
      </c>
      <c r="B466" s="4">
        <v>45419</v>
      </c>
      <c r="C466" s="1" t="s">
        <v>9</v>
      </c>
      <c r="D466" s="1" t="s">
        <v>10</v>
      </c>
      <c r="E466" s="6">
        <v>1</v>
      </c>
      <c r="F466" s="8">
        <v>830.86</v>
      </c>
      <c r="G466" s="8">
        <v>830.86</v>
      </c>
      <c r="H466" s="1" t="s">
        <v>35</v>
      </c>
      <c r="I466" s="1" t="str">
        <f>_xlfn.XLOOKUP(DATASET1!H:H,DATASET2!A:A,DATASET2!B:B)</f>
        <v>Gary Mitchell</v>
      </c>
      <c r="J466" s="6">
        <f>WEEKNUM(Table1[[#This Row],[Date]],1)</f>
        <v>19</v>
      </c>
      <c r="K466">
        <f>YEAR(Table1[[#This Row],[Date]])</f>
        <v>2024</v>
      </c>
      <c r="L466" t="str">
        <f t="shared" si="7"/>
        <v>May</v>
      </c>
    </row>
    <row r="467" spans="1:12" x14ac:dyDescent="0.2">
      <c r="A467" s="1" t="s">
        <v>595</v>
      </c>
      <c r="B467" s="4">
        <v>45613</v>
      </c>
      <c r="C467" s="1" t="s">
        <v>160</v>
      </c>
      <c r="D467" s="1" t="s">
        <v>14</v>
      </c>
      <c r="E467" s="6">
        <v>6</v>
      </c>
      <c r="F467" s="8">
        <v>856.81</v>
      </c>
      <c r="G467" s="8">
        <v>5140.8599999999997</v>
      </c>
      <c r="H467" s="1" t="s">
        <v>48</v>
      </c>
      <c r="I467" s="1" t="str">
        <f>_xlfn.XLOOKUP(DATASET1!H:H,DATASET2!A:A,DATASET2!B:B)</f>
        <v>Alishia Stevens</v>
      </c>
      <c r="J467" s="6">
        <f>WEEKNUM(Table1[[#This Row],[Date]],1)</f>
        <v>47</v>
      </c>
      <c r="K467">
        <f>YEAR(Table1[[#This Row],[Date]])</f>
        <v>2024</v>
      </c>
      <c r="L467" t="str">
        <f t="shared" si="7"/>
        <v>November</v>
      </c>
    </row>
    <row r="468" spans="1:12" x14ac:dyDescent="0.2">
      <c r="A468" s="1" t="s">
        <v>596</v>
      </c>
      <c r="B468" s="4">
        <v>45293</v>
      </c>
      <c r="C468" s="1" t="s">
        <v>84</v>
      </c>
      <c r="D468" s="1" t="s">
        <v>10</v>
      </c>
      <c r="E468" s="6">
        <v>8</v>
      </c>
      <c r="F468" s="8">
        <v>318.33</v>
      </c>
      <c r="G468" s="8">
        <v>2546.64</v>
      </c>
      <c r="H468" s="1" t="s">
        <v>23</v>
      </c>
      <c r="I468" s="1" t="str">
        <f>_xlfn.XLOOKUP(DATASET1!H:H,DATASET2!A:A,DATASET2!B:B)</f>
        <v>Shane McMahon</v>
      </c>
      <c r="J468" s="6">
        <f>WEEKNUM(Table1[[#This Row],[Date]],1)</f>
        <v>1</v>
      </c>
      <c r="K468">
        <f>YEAR(Table1[[#This Row],[Date]])</f>
        <v>2024</v>
      </c>
      <c r="L468" t="str">
        <f t="shared" si="7"/>
        <v>January</v>
      </c>
    </row>
    <row r="469" spans="1:12" x14ac:dyDescent="0.2">
      <c r="A469" s="1" t="s">
        <v>597</v>
      </c>
      <c r="B469" s="4">
        <v>45497</v>
      </c>
      <c r="C469" s="1" t="s">
        <v>37</v>
      </c>
      <c r="D469" s="1" t="s">
        <v>38</v>
      </c>
      <c r="E469" s="6">
        <v>5</v>
      </c>
      <c r="F469" s="8">
        <v>1645.65</v>
      </c>
      <c r="G469" s="8">
        <v>8228.25</v>
      </c>
      <c r="H469" s="1" t="s">
        <v>11</v>
      </c>
      <c r="I469" s="1" t="str">
        <f>_xlfn.XLOOKUP(DATASET1!H:H,DATASET2!A:A,DATASET2!B:B)</f>
        <v>Jeff Francis</v>
      </c>
      <c r="J469" s="6">
        <f>WEEKNUM(Table1[[#This Row],[Date]],1)</f>
        <v>30</v>
      </c>
      <c r="K469">
        <f>YEAR(Table1[[#This Row],[Date]])</f>
        <v>2024</v>
      </c>
      <c r="L469" t="str">
        <f t="shared" si="7"/>
        <v>July</v>
      </c>
    </row>
    <row r="470" spans="1:12" x14ac:dyDescent="0.2">
      <c r="A470" s="1" t="s">
        <v>598</v>
      </c>
      <c r="B470" s="4">
        <v>45339</v>
      </c>
      <c r="C470" s="1" t="s">
        <v>107</v>
      </c>
      <c r="D470" s="1" t="s">
        <v>10</v>
      </c>
      <c r="E470" s="6">
        <v>1</v>
      </c>
      <c r="F470" s="8">
        <v>1035.9000000000001</v>
      </c>
      <c r="G470" s="8">
        <v>1035.9000000000001</v>
      </c>
      <c r="H470" s="1" t="s">
        <v>39</v>
      </c>
      <c r="I470" s="1" t="str">
        <f>_xlfn.XLOOKUP(DATASET1!H:H,DATASET2!A:A,DATASET2!B:B)</f>
        <v>Hailey Windhoek</v>
      </c>
      <c r="J470" s="6">
        <f>WEEKNUM(Table1[[#This Row],[Date]],1)</f>
        <v>7</v>
      </c>
      <c r="K470">
        <f>YEAR(Table1[[#This Row],[Date]])</f>
        <v>2024</v>
      </c>
      <c r="L470" t="str">
        <f t="shared" si="7"/>
        <v>February</v>
      </c>
    </row>
    <row r="471" spans="1:12" x14ac:dyDescent="0.2">
      <c r="A471" s="1" t="s">
        <v>599</v>
      </c>
      <c r="B471" s="4">
        <v>45592</v>
      </c>
      <c r="C471" s="1" t="s">
        <v>407</v>
      </c>
      <c r="D471" s="1" t="s">
        <v>45</v>
      </c>
      <c r="E471" s="6">
        <v>9</v>
      </c>
      <c r="F471" s="8">
        <v>1610.27</v>
      </c>
      <c r="G471" s="8">
        <v>14492.43</v>
      </c>
      <c r="H471" s="1" t="s">
        <v>48</v>
      </c>
      <c r="I471" s="1" t="str">
        <f>_xlfn.XLOOKUP(DATASET1!H:H,DATASET2!A:A,DATASET2!B:B)</f>
        <v>Alishia Stevens</v>
      </c>
      <c r="J471" s="6">
        <f>WEEKNUM(Table1[[#This Row],[Date]],1)</f>
        <v>44</v>
      </c>
      <c r="K471">
        <f>YEAR(Table1[[#This Row],[Date]])</f>
        <v>2024</v>
      </c>
      <c r="L471" t="str">
        <f t="shared" si="7"/>
        <v>October</v>
      </c>
    </row>
    <row r="472" spans="1:12" x14ac:dyDescent="0.2">
      <c r="A472" s="1" t="s">
        <v>600</v>
      </c>
      <c r="B472" s="4">
        <v>45514</v>
      </c>
      <c r="C472" s="1" t="s">
        <v>34</v>
      </c>
      <c r="D472" s="1" t="s">
        <v>14</v>
      </c>
      <c r="E472" s="6">
        <v>7</v>
      </c>
      <c r="F472" s="8">
        <v>1085.71</v>
      </c>
      <c r="G472" s="8">
        <v>7599.97</v>
      </c>
      <c r="H472" s="1" t="s">
        <v>30</v>
      </c>
      <c r="I472" s="1" t="str">
        <f>_xlfn.XLOOKUP(DATASET1!H:H,DATASET2!A:A,DATASET2!B:B)</f>
        <v>Arnold Swanson</v>
      </c>
      <c r="J472" s="6">
        <f>WEEKNUM(Table1[[#This Row],[Date]],1)</f>
        <v>32</v>
      </c>
      <c r="K472">
        <f>YEAR(Table1[[#This Row],[Date]])</f>
        <v>2024</v>
      </c>
      <c r="L472" t="str">
        <f t="shared" si="7"/>
        <v>August</v>
      </c>
    </row>
    <row r="473" spans="1:12" x14ac:dyDescent="0.2">
      <c r="A473" s="1" t="s">
        <v>601</v>
      </c>
      <c r="B473" s="4">
        <v>45603</v>
      </c>
      <c r="C473" s="1" t="s">
        <v>149</v>
      </c>
      <c r="D473" s="1" t="s">
        <v>45</v>
      </c>
      <c r="E473" s="6">
        <v>9</v>
      </c>
      <c r="F473" s="8">
        <v>718.15</v>
      </c>
      <c r="G473" s="8">
        <v>6463.3499999999995</v>
      </c>
      <c r="H473" s="1" t="s">
        <v>11</v>
      </c>
      <c r="I473" s="1" t="str">
        <f>_xlfn.XLOOKUP(DATASET1!H:H,DATASET2!A:A,DATASET2!B:B)</f>
        <v>Jeff Francis</v>
      </c>
      <c r="J473" s="6">
        <f>WEEKNUM(Table1[[#This Row],[Date]],1)</f>
        <v>45</v>
      </c>
      <c r="K473">
        <f>YEAR(Table1[[#This Row],[Date]])</f>
        <v>2024</v>
      </c>
      <c r="L473" t="str">
        <f t="shared" si="7"/>
        <v>November</v>
      </c>
    </row>
    <row r="474" spans="1:12" x14ac:dyDescent="0.2">
      <c r="A474" s="1" t="s">
        <v>602</v>
      </c>
      <c r="B474" s="4">
        <v>45444</v>
      </c>
      <c r="C474" s="1" t="s">
        <v>125</v>
      </c>
      <c r="D474" s="1" t="s">
        <v>10</v>
      </c>
      <c r="E474" s="6">
        <v>2</v>
      </c>
      <c r="F474" s="8">
        <v>147.44999999999999</v>
      </c>
      <c r="G474" s="8">
        <v>294.89999999999998</v>
      </c>
      <c r="H474" s="1" t="s">
        <v>39</v>
      </c>
      <c r="I474" s="1" t="str">
        <f>_xlfn.XLOOKUP(DATASET1!H:H,DATASET2!A:A,DATASET2!B:B)</f>
        <v>Hailey Windhoek</v>
      </c>
      <c r="J474" s="6">
        <f>WEEKNUM(Table1[[#This Row],[Date]],1)</f>
        <v>22</v>
      </c>
      <c r="K474">
        <f>YEAR(Table1[[#This Row],[Date]])</f>
        <v>2024</v>
      </c>
      <c r="L474" t="str">
        <f t="shared" si="7"/>
        <v>June</v>
      </c>
    </row>
    <row r="475" spans="1:12" x14ac:dyDescent="0.2">
      <c r="A475" s="1" t="s">
        <v>603</v>
      </c>
      <c r="B475" s="4">
        <v>45409</v>
      </c>
      <c r="C475" s="1" t="s">
        <v>137</v>
      </c>
      <c r="D475" s="1" t="s">
        <v>112</v>
      </c>
      <c r="E475" s="6">
        <v>4</v>
      </c>
      <c r="F475" s="8">
        <v>200.63</v>
      </c>
      <c r="G475" s="8">
        <v>802.52</v>
      </c>
      <c r="H475" s="1" t="s">
        <v>23</v>
      </c>
      <c r="I475" s="1" t="str">
        <f>_xlfn.XLOOKUP(DATASET1!H:H,DATASET2!A:A,DATASET2!B:B)</f>
        <v>Shane McMahon</v>
      </c>
      <c r="J475" s="6">
        <f>WEEKNUM(Table1[[#This Row],[Date]],1)</f>
        <v>17</v>
      </c>
      <c r="K475">
        <f>YEAR(Table1[[#This Row],[Date]])</f>
        <v>2024</v>
      </c>
      <c r="L475" t="str">
        <f t="shared" si="7"/>
        <v>April</v>
      </c>
    </row>
    <row r="476" spans="1:12" x14ac:dyDescent="0.2">
      <c r="A476" s="1" t="s">
        <v>604</v>
      </c>
      <c r="B476" s="4">
        <v>45501</v>
      </c>
      <c r="C476" s="1" t="s">
        <v>226</v>
      </c>
      <c r="D476" s="1" t="s">
        <v>14</v>
      </c>
      <c r="E476" s="6">
        <v>1</v>
      </c>
      <c r="F476" s="8">
        <v>1966.66</v>
      </c>
      <c r="G476" s="8">
        <v>1966.66</v>
      </c>
      <c r="H476" s="1" t="s">
        <v>66</v>
      </c>
      <c r="I476" s="1" t="str">
        <f>_xlfn.XLOOKUP(DATASET1!H:H,DATASET2!A:A,DATASET2!B:B)</f>
        <v>Shaquille Payton</v>
      </c>
      <c r="J476" s="6">
        <f>WEEKNUM(Table1[[#This Row],[Date]],1)</f>
        <v>31</v>
      </c>
      <c r="K476">
        <f>YEAR(Table1[[#This Row],[Date]])</f>
        <v>2024</v>
      </c>
      <c r="L476" t="str">
        <f t="shared" si="7"/>
        <v>July</v>
      </c>
    </row>
    <row r="477" spans="1:12" x14ac:dyDescent="0.2">
      <c r="A477" s="1" t="s">
        <v>605</v>
      </c>
      <c r="B477" s="4">
        <v>45505</v>
      </c>
      <c r="C477" s="1" t="s">
        <v>55</v>
      </c>
      <c r="D477" s="1" t="s">
        <v>29</v>
      </c>
      <c r="E477" s="6">
        <v>6</v>
      </c>
      <c r="F477" s="8">
        <v>1597.96</v>
      </c>
      <c r="G477" s="8">
        <v>9587.76</v>
      </c>
      <c r="H477" s="1" t="s">
        <v>30</v>
      </c>
      <c r="I477" s="1" t="str">
        <f>_xlfn.XLOOKUP(DATASET1!H:H,DATASET2!A:A,DATASET2!B:B)</f>
        <v>Arnold Swanson</v>
      </c>
      <c r="J477" s="6">
        <f>WEEKNUM(Table1[[#This Row],[Date]],1)</f>
        <v>31</v>
      </c>
      <c r="K477">
        <f>YEAR(Table1[[#This Row],[Date]])</f>
        <v>2024</v>
      </c>
      <c r="L477" t="str">
        <f t="shared" si="7"/>
        <v>August</v>
      </c>
    </row>
    <row r="478" spans="1:12" x14ac:dyDescent="0.2">
      <c r="A478" s="1" t="s">
        <v>606</v>
      </c>
      <c r="B478" s="4">
        <v>45676</v>
      </c>
      <c r="C478" s="1" t="s">
        <v>28</v>
      </c>
      <c r="D478" s="1" t="s">
        <v>29</v>
      </c>
      <c r="E478" s="6">
        <v>4</v>
      </c>
      <c r="F478" s="8">
        <v>154.28</v>
      </c>
      <c r="G478" s="8">
        <v>617.12</v>
      </c>
      <c r="H478" s="1" t="s">
        <v>15</v>
      </c>
      <c r="I478" s="1" t="str">
        <f>_xlfn.XLOOKUP(DATASET1!H:H,DATASET2!A:A,DATASET2!B:B)</f>
        <v>Brett Hart</v>
      </c>
      <c r="J478" s="6">
        <f>WEEKNUM(Table1[[#This Row],[Date]],1)</f>
        <v>4</v>
      </c>
      <c r="K478">
        <f>YEAR(Table1[[#This Row],[Date]])</f>
        <v>2025</v>
      </c>
      <c r="L478" t="str">
        <f t="shared" si="7"/>
        <v>January</v>
      </c>
    </row>
    <row r="479" spans="1:12" x14ac:dyDescent="0.2">
      <c r="A479" s="1" t="s">
        <v>607</v>
      </c>
      <c r="B479" s="4">
        <v>45657</v>
      </c>
      <c r="C479" s="1" t="s">
        <v>34</v>
      </c>
      <c r="D479" s="1" t="s">
        <v>112</v>
      </c>
      <c r="E479" s="6">
        <v>1</v>
      </c>
      <c r="F479" s="8">
        <v>1154.7</v>
      </c>
      <c r="G479" s="8">
        <v>1154.7</v>
      </c>
      <c r="H479" s="1" t="s">
        <v>30</v>
      </c>
      <c r="I479" s="1" t="str">
        <f>_xlfn.XLOOKUP(DATASET1!H:H,DATASET2!A:A,DATASET2!B:B)</f>
        <v>Arnold Swanson</v>
      </c>
      <c r="J479" s="6">
        <f>WEEKNUM(Table1[[#This Row],[Date]],1)</f>
        <v>53</v>
      </c>
      <c r="K479">
        <f>YEAR(Table1[[#This Row],[Date]])</f>
        <v>2024</v>
      </c>
      <c r="L479" t="str">
        <f t="shared" si="7"/>
        <v>December</v>
      </c>
    </row>
    <row r="480" spans="1:12" x14ac:dyDescent="0.2">
      <c r="A480" s="1" t="s">
        <v>608</v>
      </c>
      <c r="B480" s="4">
        <v>45617</v>
      </c>
      <c r="C480" s="1" t="s">
        <v>335</v>
      </c>
      <c r="D480" s="1" t="s">
        <v>26</v>
      </c>
      <c r="E480" s="6">
        <v>8</v>
      </c>
      <c r="F480" s="8">
        <v>1023.25</v>
      </c>
      <c r="G480" s="8">
        <v>8186</v>
      </c>
      <c r="H480" s="1" t="s">
        <v>15</v>
      </c>
      <c r="I480" s="1" t="str">
        <f>_xlfn.XLOOKUP(DATASET1!H:H,DATASET2!A:A,DATASET2!B:B)</f>
        <v>Brett Hart</v>
      </c>
      <c r="J480" s="6">
        <f>WEEKNUM(Table1[[#This Row],[Date]],1)</f>
        <v>47</v>
      </c>
      <c r="K480">
        <f>YEAR(Table1[[#This Row],[Date]])</f>
        <v>2024</v>
      </c>
      <c r="L480" t="str">
        <f t="shared" si="7"/>
        <v>November</v>
      </c>
    </row>
    <row r="481" spans="1:12" x14ac:dyDescent="0.2">
      <c r="A481" s="1" t="s">
        <v>609</v>
      </c>
      <c r="B481" s="4">
        <v>45519</v>
      </c>
      <c r="C481" s="1" t="s">
        <v>211</v>
      </c>
      <c r="D481" s="1" t="s">
        <v>18</v>
      </c>
      <c r="E481" s="6">
        <v>6</v>
      </c>
      <c r="F481" s="8">
        <v>1144.8399999999999</v>
      </c>
      <c r="G481" s="8">
        <v>6869.0399999999991</v>
      </c>
      <c r="H481" s="1" t="s">
        <v>48</v>
      </c>
      <c r="I481" s="1" t="str">
        <f>_xlfn.XLOOKUP(DATASET1!H:H,DATASET2!A:A,DATASET2!B:B)</f>
        <v>Alishia Stevens</v>
      </c>
      <c r="J481" s="6">
        <f>WEEKNUM(Table1[[#This Row],[Date]],1)</f>
        <v>33</v>
      </c>
      <c r="K481">
        <f>YEAR(Table1[[#This Row],[Date]])</f>
        <v>2024</v>
      </c>
      <c r="L481" t="str">
        <f t="shared" si="7"/>
        <v>August</v>
      </c>
    </row>
    <row r="482" spans="1:12" x14ac:dyDescent="0.2">
      <c r="A482" s="1" t="s">
        <v>610</v>
      </c>
      <c r="B482" s="4">
        <v>45395</v>
      </c>
      <c r="C482" s="1" t="s">
        <v>236</v>
      </c>
      <c r="D482" s="1" t="s">
        <v>112</v>
      </c>
      <c r="E482" s="6">
        <v>6</v>
      </c>
      <c r="F482" s="8">
        <v>893.03</v>
      </c>
      <c r="G482" s="8">
        <v>5358.18</v>
      </c>
      <c r="H482" s="1" t="s">
        <v>53</v>
      </c>
      <c r="I482" s="1" t="str">
        <f>_xlfn.XLOOKUP(DATASET1!H:H,DATASET2!A:A,DATASET2!B:B)</f>
        <v>Dave Curry</v>
      </c>
      <c r="J482" s="6">
        <f>WEEKNUM(Table1[[#This Row],[Date]],1)</f>
        <v>15</v>
      </c>
      <c r="K482">
        <f>YEAR(Table1[[#This Row],[Date]])</f>
        <v>2024</v>
      </c>
      <c r="L482" t="str">
        <f t="shared" si="7"/>
        <v>April</v>
      </c>
    </row>
    <row r="483" spans="1:12" x14ac:dyDescent="0.2">
      <c r="A483" s="1" t="s">
        <v>611</v>
      </c>
      <c r="B483" s="4">
        <v>45359</v>
      </c>
      <c r="C483" s="1" t="s">
        <v>44</v>
      </c>
      <c r="D483" s="1" t="s">
        <v>91</v>
      </c>
      <c r="E483" s="6">
        <v>1</v>
      </c>
      <c r="F483" s="8">
        <v>1474.61</v>
      </c>
      <c r="G483" s="8">
        <v>1474.61</v>
      </c>
      <c r="H483" s="1" t="s">
        <v>50</v>
      </c>
      <c r="I483" s="1" t="str">
        <f>_xlfn.XLOOKUP(DATASET1!H:H,DATASET2!A:A,DATASET2!B:B)</f>
        <v>Tye Thompson</v>
      </c>
      <c r="J483" s="6">
        <f>WEEKNUM(Table1[[#This Row],[Date]],1)</f>
        <v>10</v>
      </c>
      <c r="K483">
        <f>YEAR(Table1[[#This Row],[Date]])</f>
        <v>2024</v>
      </c>
      <c r="L483" t="str">
        <f t="shared" si="7"/>
        <v>March</v>
      </c>
    </row>
    <row r="484" spans="1:12" x14ac:dyDescent="0.2">
      <c r="A484" s="1" t="s">
        <v>612</v>
      </c>
      <c r="B484" s="4">
        <v>45599</v>
      </c>
      <c r="C484" s="1" t="s">
        <v>55</v>
      </c>
      <c r="D484" s="1" t="s">
        <v>91</v>
      </c>
      <c r="E484" s="6">
        <v>6</v>
      </c>
      <c r="F484" s="8">
        <v>1481.42</v>
      </c>
      <c r="G484" s="8">
        <v>8888.52</v>
      </c>
      <c r="H484" s="1" t="s">
        <v>66</v>
      </c>
      <c r="I484" s="1" t="str">
        <f>_xlfn.XLOOKUP(DATASET1!H:H,DATASET2!A:A,DATASET2!B:B)</f>
        <v>Shaquille Payton</v>
      </c>
      <c r="J484" s="6">
        <f>WEEKNUM(Table1[[#This Row],[Date]],1)</f>
        <v>45</v>
      </c>
      <c r="K484">
        <f>YEAR(Table1[[#This Row],[Date]])</f>
        <v>2024</v>
      </c>
      <c r="L484" t="str">
        <f t="shared" si="7"/>
        <v>November</v>
      </c>
    </row>
    <row r="485" spans="1:12" x14ac:dyDescent="0.2">
      <c r="A485" s="1" t="s">
        <v>613</v>
      </c>
      <c r="B485" s="4">
        <v>45294</v>
      </c>
      <c r="C485" s="1" t="s">
        <v>211</v>
      </c>
      <c r="D485" s="1" t="s">
        <v>26</v>
      </c>
      <c r="E485" s="6">
        <v>2</v>
      </c>
      <c r="F485" s="8">
        <v>475.4</v>
      </c>
      <c r="G485" s="8">
        <v>950.8</v>
      </c>
      <c r="H485" s="1" t="s">
        <v>48</v>
      </c>
      <c r="I485" s="1" t="str">
        <f>_xlfn.XLOOKUP(DATASET1!H:H,DATASET2!A:A,DATASET2!B:B)</f>
        <v>Alishia Stevens</v>
      </c>
      <c r="J485" s="6">
        <f>WEEKNUM(Table1[[#This Row],[Date]],1)</f>
        <v>1</v>
      </c>
      <c r="K485">
        <f>YEAR(Table1[[#This Row],[Date]])</f>
        <v>2024</v>
      </c>
      <c r="L485" t="str">
        <f t="shared" si="7"/>
        <v>January</v>
      </c>
    </row>
    <row r="486" spans="1:12" x14ac:dyDescent="0.2">
      <c r="A486" s="1" t="s">
        <v>614</v>
      </c>
      <c r="B486" s="4">
        <v>45632</v>
      </c>
      <c r="C486" s="1" t="s">
        <v>272</v>
      </c>
      <c r="D486" s="1" t="s">
        <v>10</v>
      </c>
      <c r="E486" s="6">
        <v>5</v>
      </c>
      <c r="F486" s="8">
        <v>1759.52</v>
      </c>
      <c r="G486" s="8">
        <v>8797.6</v>
      </c>
      <c r="H486" s="1" t="s">
        <v>42</v>
      </c>
      <c r="I486" s="1" t="str">
        <f>_xlfn.XLOOKUP(DATASET1!H:H,DATASET2!A:A,DATASET2!B:B)</f>
        <v>Michealla Simpson</v>
      </c>
      <c r="J486" s="6">
        <f>WEEKNUM(Table1[[#This Row],[Date]],1)</f>
        <v>49</v>
      </c>
      <c r="K486">
        <f>YEAR(Table1[[#This Row],[Date]])</f>
        <v>2024</v>
      </c>
      <c r="L486" t="str">
        <f t="shared" si="7"/>
        <v>December</v>
      </c>
    </row>
    <row r="487" spans="1:12" x14ac:dyDescent="0.2">
      <c r="A487" s="1" t="s">
        <v>615</v>
      </c>
      <c r="B487" s="4">
        <v>45629</v>
      </c>
      <c r="C487" s="1" t="s">
        <v>157</v>
      </c>
      <c r="D487" s="1" t="s">
        <v>14</v>
      </c>
      <c r="E487" s="6">
        <v>4</v>
      </c>
      <c r="F487" s="8">
        <v>823.4</v>
      </c>
      <c r="G487" s="8">
        <v>3293.6</v>
      </c>
      <c r="H487" s="1" t="s">
        <v>39</v>
      </c>
      <c r="I487" s="1" t="str">
        <f>_xlfn.XLOOKUP(DATASET1!H:H,DATASET2!A:A,DATASET2!B:B)</f>
        <v>Hailey Windhoek</v>
      </c>
      <c r="J487" s="6">
        <f>WEEKNUM(Table1[[#This Row],[Date]],1)</f>
        <v>49</v>
      </c>
      <c r="K487">
        <f>YEAR(Table1[[#This Row],[Date]])</f>
        <v>2024</v>
      </c>
      <c r="L487" t="str">
        <f t="shared" si="7"/>
        <v>December</v>
      </c>
    </row>
    <row r="488" spans="1:12" x14ac:dyDescent="0.2">
      <c r="A488" s="1" t="s">
        <v>616</v>
      </c>
      <c r="B488" s="4">
        <v>45646</v>
      </c>
      <c r="C488" s="1" t="s">
        <v>94</v>
      </c>
      <c r="D488" s="1" t="s">
        <v>91</v>
      </c>
      <c r="E488" s="6">
        <v>4</v>
      </c>
      <c r="F488" s="8">
        <v>1731.72</v>
      </c>
      <c r="G488" s="8">
        <v>6926.88</v>
      </c>
      <c r="H488" s="1" t="s">
        <v>30</v>
      </c>
      <c r="I488" s="1" t="str">
        <f>_xlfn.XLOOKUP(DATASET1!H:H,DATASET2!A:A,DATASET2!B:B)</f>
        <v>Arnold Swanson</v>
      </c>
      <c r="J488" s="6">
        <f>WEEKNUM(Table1[[#This Row],[Date]],1)</f>
        <v>51</v>
      </c>
      <c r="K488">
        <f>YEAR(Table1[[#This Row],[Date]])</f>
        <v>2024</v>
      </c>
      <c r="L488" t="str">
        <f t="shared" si="7"/>
        <v>December</v>
      </c>
    </row>
    <row r="489" spans="1:12" x14ac:dyDescent="0.2">
      <c r="A489" s="1" t="s">
        <v>617</v>
      </c>
      <c r="B489" s="4">
        <v>45319</v>
      </c>
      <c r="C489" s="1" t="s">
        <v>71</v>
      </c>
      <c r="D489" s="1" t="s">
        <v>45</v>
      </c>
      <c r="E489" s="6">
        <v>3</v>
      </c>
      <c r="F489" s="8">
        <v>663.34</v>
      </c>
      <c r="G489" s="8">
        <v>1990.02</v>
      </c>
      <c r="H489" s="1" t="s">
        <v>19</v>
      </c>
      <c r="I489" s="1" t="str">
        <f>_xlfn.XLOOKUP(DATASET1!H:H,DATASET2!A:A,DATASET2!B:B)</f>
        <v>Sarah Durant</v>
      </c>
      <c r="J489" s="6">
        <f>WEEKNUM(Table1[[#This Row],[Date]],1)</f>
        <v>5</v>
      </c>
      <c r="K489">
        <f>YEAR(Table1[[#This Row],[Date]])</f>
        <v>2024</v>
      </c>
      <c r="L489" t="str">
        <f t="shared" si="7"/>
        <v>January</v>
      </c>
    </row>
    <row r="490" spans="1:12" x14ac:dyDescent="0.2">
      <c r="A490" s="1" t="s">
        <v>618</v>
      </c>
      <c r="B490" s="4">
        <v>45353</v>
      </c>
      <c r="C490" s="1" t="s">
        <v>232</v>
      </c>
      <c r="D490" s="1" t="s">
        <v>38</v>
      </c>
      <c r="E490" s="6">
        <v>9</v>
      </c>
      <c r="F490" s="8">
        <v>1610.03</v>
      </c>
      <c r="G490" s="8">
        <v>14490.27</v>
      </c>
      <c r="H490" s="1" t="s">
        <v>23</v>
      </c>
      <c r="I490" s="1" t="str">
        <f>_xlfn.XLOOKUP(DATASET1!H:H,DATASET2!A:A,DATASET2!B:B)</f>
        <v>Shane McMahon</v>
      </c>
      <c r="J490" s="6">
        <f>WEEKNUM(Table1[[#This Row],[Date]],1)</f>
        <v>9</v>
      </c>
      <c r="K490">
        <f>YEAR(Table1[[#This Row],[Date]])</f>
        <v>2024</v>
      </c>
      <c r="L490" t="str">
        <f t="shared" si="7"/>
        <v>March</v>
      </c>
    </row>
    <row r="491" spans="1:12" x14ac:dyDescent="0.2">
      <c r="A491" s="1" t="s">
        <v>619</v>
      </c>
      <c r="B491" s="4">
        <v>45427</v>
      </c>
      <c r="C491" s="1" t="s">
        <v>303</v>
      </c>
      <c r="D491" s="1" t="s">
        <v>22</v>
      </c>
      <c r="E491" s="6">
        <v>1</v>
      </c>
      <c r="F491" s="8">
        <v>145.36000000000001</v>
      </c>
      <c r="G491" s="8">
        <v>145.36000000000001</v>
      </c>
      <c r="H491" s="1" t="s">
        <v>39</v>
      </c>
      <c r="I491" s="1" t="str">
        <f>_xlfn.XLOOKUP(DATASET1!H:H,DATASET2!A:A,DATASET2!B:B)</f>
        <v>Hailey Windhoek</v>
      </c>
      <c r="J491" s="6">
        <f>WEEKNUM(Table1[[#This Row],[Date]],1)</f>
        <v>20</v>
      </c>
      <c r="K491">
        <f>YEAR(Table1[[#This Row],[Date]])</f>
        <v>2024</v>
      </c>
      <c r="L491" t="str">
        <f t="shared" si="7"/>
        <v>May</v>
      </c>
    </row>
    <row r="492" spans="1:12" x14ac:dyDescent="0.2">
      <c r="A492" s="1" t="s">
        <v>620</v>
      </c>
      <c r="B492" s="4">
        <v>45338</v>
      </c>
      <c r="C492" s="1" t="s">
        <v>127</v>
      </c>
      <c r="D492" s="1" t="s">
        <v>38</v>
      </c>
      <c r="E492" s="6">
        <v>7</v>
      </c>
      <c r="F492" s="8">
        <v>1911.7</v>
      </c>
      <c r="G492" s="8">
        <v>13381.9</v>
      </c>
      <c r="H492" s="1" t="s">
        <v>50</v>
      </c>
      <c r="I492" s="1" t="str">
        <f>_xlfn.XLOOKUP(DATASET1!H:H,DATASET2!A:A,DATASET2!B:B)</f>
        <v>Tye Thompson</v>
      </c>
      <c r="J492" s="6">
        <f>WEEKNUM(Table1[[#This Row],[Date]],1)</f>
        <v>7</v>
      </c>
      <c r="K492">
        <f>YEAR(Table1[[#This Row],[Date]])</f>
        <v>2024</v>
      </c>
      <c r="L492" t="str">
        <f t="shared" si="7"/>
        <v>February</v>
      </c>
    </row>
    <row r="493" spans="1:12" x14ac:dyDescent="0.2">
      <c r="A493" s="1" t="s">
        <v>621</v>
      </c>
      <c r="B493" s="4">
        <v>45306</v>
      </c>
      <c r="C493" s="1" t="s">
        <v>230</v>
      </c>
      <c r="D493" s="1" t="s">
        <v>14</v>
      </c>
      <c r="E493" s="6">
        <v>1</v>
      </c>
      <c r="F493" s="8">
        <v>1263.74</v>
      </c>
      <c r="G493" s="8">
        <v>1263.74</v>
      </c>
      <c r="H493" s="1" t="s">
        <v>39</v>
      </c>
      <c r="I493" s="1" t="str">
        <f>_xlfn.XLOOKUP(DATASET1!H:H,DATASET2!A:A,DATASET2!B:B)</f>
        <v>Hailey Windhoek</v>
      </c>
      <c r="J493" s="6">
        <f>WEEKNUM(Table1[[#This Row],[Date]],1)</f>
        <v>3</v>
      </c>
      <c r="K493">
        <f>YEAR(Table1[[#This Row],[Date]])</f>
        <v>2024</v>
      </c>
      <c r="L493" t="str">
        <f t="shared" si="7"/>
        <v>January</v>
      </c>
    </row>
    <row r="494" spans="1:12" x14ac:dyDescent="0.2">
      <c r="A494" s="1" t="s">
        <v>622</v>
      </c>
      <c r="B494" s="4">
        <v>45571</v>
      </c>
      <c r="C494" s="1" t="s">
        <v>222</v>
      </c>
      <c r="D494" s="1" t="s">
        <v>29</v>
      </c>
      <c r="E494" s="6">
        <v>7</v>
      </c>
      <c r="F494" s="8">
        <v>1957.48</v>
      </c>
      <c r="G494" s="8">
        <v>13702.36</v>
      </c>
      <c r="H494" s="1" t="s">
        <v>48</v>
      </c>
      <c r="I494" s="1" t="str">
        <f>_xlfn.XLOOKUP(DATASET1!H:H,DATASET2!A:A,DATASET2!B:B)</f>
        <v>Alishia Stevens</v>
      </c>
      <c r="J494" s="6">
        <f>WEEKNUM(Table1[[#This Row],[Date]],1)</f>
        <v>41</v>
      </c>
      <c r="K494">
        <f>YEAR(Table1[[#This Row],[Date]])</f>
        <v>2024</v>
      </c>
      <c r="L494" t="str">
        <f t="shared" si="7"/>
        <v>October</v>
      </c>
    </row>
    <row r="495" spans="1:12" x14ac:dyDescent="0.2">
      <c r="A495" s="1" t="s">
        <v>623</v>
      </c>
      <c r="B495" s="4">
        <v>45448</v>
      </c>
      <c r="C495" s="1" t="s">
        <v>32</v>
      </c>
      <c r="D495" s="1" t="s">
        <v>38</v>
      </c>
      <c r="E495" s="6">
        <v>1</v>
      </c>
      <c r="F495" s="8">
        <v>561.88</v>
      </c>
      <c r="G495" s="8">
        <v>561.88</v>
      </c>
      <c r="H495" s="1" t="s">
        <v>42</v>
      </c>
      <c r="I495" s="1" t="str">
        <f>_xlfn.XLOOKUP(DATASET1!H:H,DATASET2!A:A,DATASET2!B:B)</f>
        <v>Michealla Simpson</v>
      </c>
      <c r="J495" s="6">
        <f>WEEKNUM(Table1[[#This Row],[Date]],1)</f>
        <v>23</v>
      </c>
      <c r="K495">
        <f>YEAR(Table1[[#This Row],[Date]])</f>
        <v>2024</v>
      </c>
      <c r="L495" t="str">
        <f t="shared" si="7"/>
        <v>June</v>
      </c>
    </row>
    <row r="496" spans="1:12" x14ac:dyDescent="0.2">
      <c r="A496" s="1" t="s">
        <v>624</v>
      </c>
      <c r="B496" s="4">
        <v>45494</v>
      </c>
      <c r="C496" s="1" t="s">
        <v>52</v>
      </c>
      <c r="D496" s="1" t="s">
        <v>29</v>
      </c>
      <c r="E496" s="6">
        <v>6</v>
      </c>
      <c r="F496" s="8">
        <v>584.37</v>
      </c>
      <c r="G496" s="8">
        <v>3506.22</v>
      </c>
      <c r="H496" s="1" t="s">
        <v>53</v>
      </c>
      <c r="I496" s="1" t="str">
        <f>_xlfn.XLOOKUP(DATASET1!H:H,DATASET2!A:A,DATASET2!B:B)</f>
        <v>Dave Curry</v>
      </c>
      <c r="J496" s="6">
        <f>WEEKNUM(Table1[[#This Row],[Date]],1)</f>
        <v>30</v>
      </c>
      <c r="K496">
        <f>YEAR(Table1[[#This Row],[Date]])</f>
        <v>2024</v>
      </c>
      <c r="L496" t="str">
        <f t="shared" si="7"/>
        <v>July</v>
      </c>
    </row>
    <row r="497" spans="1:12" x14ac:dyDescent="0.2">
      <c r="A497" s="1" t="s">
        <v>625</v>
      </c>
      <c r="B497" s="4">
        <v>45518</v>
      </c>
      <c r="C497" s="1" t="s">
        <v>182</v>
      </c>
      <c r="D497" s="1" t="s">
        <v>18</v>
      </c>
      <c r="E497" s="6">
        <v>9</v>
      </c>
      <c r="F497" s="8">
        <v>1608.16</v>
      </c>
      <c r="G497" s="8">
        <v>14473.44</v>
      </c>
      <c r="H497" s="1" t="s">
        <v>39</v>
      </c>
      <c r="I497" s="1" t="str">
        <f>_xlfn.XLOOKUP(DATASET1!H:H,DATASET2!A:A,DATASET2!B:B)</f>
        <v>Hailey Windhoek</v>
      </c>
      <c r="J497" s="6">
        <f>WEEKNUM(Table1[[#This Row],[Date]],1)</f>
        <v>33</v>
      </c>
      <c r="K497">
        <f>YEAR(Table1[[#This Row],[Date]])</f>
        <v>2024</v>
      </c>
      <c r="L497" t="str">
        <f t="shared" si="7"/>
        <v>August</v>
      </c>
    </row>
    <row r="498" spans="1:12" x14ac:dyDescent="0.2">
      <c r="A498" s="1" t="s">
        <v>626</v>
      </c>
      <c r="B498" s="4">
        <v>45469</v>
      </c>
      <c r="C498" s="1" t="s">
        <v>258</v>
      </c>
      <c r="D498" s="1" t="s">
        <v>29</v>
      </c>
      <c r="E498" s="6">
        <v>2</v>
      </c>
      <c r="F498" s="8">
        <v>1849.35</v>
      </c>
      <c r="G498" s="8">
        <v>3698.7</v>
      </c>
      <c r="H498" s="1" t="s">
        <v>53</v>
      </c>
      <c r="I498" s="1" t="str">
        <f>_xlfn.XLOOKUP(DATASET1!H:H,DATASET2!A:A,DATASET2!B:B)</f>
        <v>Dave Curry</v>
      </c>
      <c r="J498" s="6">
        <f>WEEKNUM(Table1[[#This Row],[Date]],1)</f>
        <v>26</v>
      </c>
      <c r="K498">
        <f>YEAR(Table1[[#This Row],[Date]])</f>
        <v>2024</v>
      </c>
      <c r="L498" t="str">
        <f t="shared" si="7"/>
        <v>June</v>
      </c>
    </row>
    <row r="499" spans="1:12" x14ac:dyDescent="0.2">
      <c r="A499" s="1" t="s">
        <v>627</v>
      </c>
      <c r="B499" s="4">
        <v>45555</v>
      </c>
      <c r="C499" s="1" t="s">
        <v>80</v>
      </c>
      <c r="D499" s="1" t="s">
        <v>29</v>
      </c>
      <c r="E499" s="6">
        <v>6</v>
      </c>
      <c r="F499" s="8">
        <v>1594.31</v>
      </c>
      <c r="G499" s="8">
        <v>9565.86</v>
      </c>
      <c r="H499" s="1" t="s">
        <v>35</v>
      </c>
      <c r="I499" s="1" t="str">
        <f>_xlfn.XLOOKUP(DATASET1!H:H,DATASET2!A:A,DATASET2!B:B)</f>
        <v>Gary Mitchell</v>
      </c>
      <c r="J499" s="6">
        <f>WEEKNUM(Table1[[#This Row],[Date]],1)</f>
        <v>38</v>
      </c>
      <c r="K499">
        <f>YEAR(Table1[[#This Row],[Date]])</f>
        <v>2024</v>
      </c>
      <c r="L499" t="str">
        <f t="shared" si="7"/>
        <v>September</v>
      </c>
    </row>
    <row r="500" spans="1:12" x14ac:dyDescent="0.2">
      <c r="A500" s="1" t="s">
        <v>628</v>
      </c>
      <c r="B500" s="4">
        <v>45432</v>
      </c>
      <c r="C500" s="1" t="s">
        <v>9</v>
      </c>
      <c r="D500" s="1" t="s">
        <v>91</v>
      </c>
      <c r="E500" s="6">
        <v>5</v>
      </c>
      <c r="F500" s="8">
        <v>1037.46</v>
      </c>
      <c r="G500" s="8">
        <v>5187.3</v>
      </c>
      <c r="H500" s="1" t="s">
        <v>50</v>
      </c>
      <c r="I500" s="1" t="str">
        <f>_xlfn.XLOOKUP(DATASET1!H:H,DATASET2!A:A,DATASET2!B:B)</f>
        <v>Tye Thompson</v>
      </c>
      <c r="J500" s="6">
        <f>WEEKNUM(Table1[[#This Row],[Date]],1)</f>
        <v>21</v>
      </c>
      <c r="K500">
        <f>YEAR(Table1[[#This Row],[Date]])</f>
        <v>2024</v>
      </c>
      <c r="L500" t="str">
        <f t="shared" si="7"/>
        <v>May</v>
      </c>
    </row>
    <row r="501" spans="1:12" x14ac:dyDescent="0.2">
      <c r="A501" s="1" t="s">
        <v>629</v>
      </c>
      <c r="B501" s="4">
        <v>45655</v>
      </c>
      <c r="C501" s="1" t="s">
        <v>25</v>
      </c>
      <c r="D501" s="1" t="s">
        <v>26</v>
      </c>
      <c r="E501" s="6">
        <v>1</v>
      </c>
      <c r="F501" s="8">
        <v>1224.6099999999999</v>
      </c>
      <c r="G501" s="8">
        <v>1224.6099999999999</v>
      </c>
      <c r="H501" s="1" t="s">
        <v>15</v>
      </c>
      <c r="I501" s="1" t="str">
        <f>_xlfn.XLOOKUP(DATASET1!H:H,DATASET2!A:A,DATASET2!B:B)</f>
        <v>Brett Hart</v>
      </c>
      <c r="J501" s="6">
        <f>WEEKNUM(Table1[[#This Row],[Date]],1)</f>
        <v>53</v>
      </c>
      <c r="K501">
        <f>YEAR(Table1[[#This Row],[Date]])</f>
        <v>2024</v>
      </c>
      <c r="L501" t="str">
        <f t="shared" si="7"/>
        <v>December</v>
      </c>
    </row>
    <row r="502" spans="1:12" x14ac:dyDescent="0.2">
      <c r="A502" s="1" t="s">
        <v>630</v>
      </c>
      <c r="B502" s="4">
        <v>45581</v>
      </c>
      <c r="C502" s="1" t="s">
        <v>176</v>
      </c>
      <c r="D502" s="1" t="s">
        <v>26</v>
      </c>
      <c r="E502" s="6">
        <v>6</v>
      </c>
      <c r="F502" s="8">
        <v>954.15</v>
      </c>
      <c r="G502" s="8">
        <v>5724.9</v>
      </c>
      <c r="H502" s="1" t="s">
        <v>53</v>
      </c>
      <c r="I502" s="1" t="str">
        <f>_xlfn.XLOOKUP(DATASET1!H:H,DATASET2!A:A,DATASET2!B:B)</f>
        <v>Dave Curry</v>
      </c>
      <c r="J502" s="6">
        <f>WEEKNUM(Table1[[#This Row],[Date]],1)</f>
        <v>42</v>
      </c>
      <c r="K502">
        <f>YEAR(Table1[[#This Row],[Date]])</f>
        <v>2024</v>
      </c>
      <c r="L502" t="str">
        <f t="shared" si="7"/>
        <v>October</v>
      </c>
    </row>
    <row r="503" spans="1:12" x14ac:dyDescent="0.2">
      <c r="A503" s="1" t="s">
        <v>631</v>
      </c>
      <c r="B503" s="4">
        <v>45371</v>
      </c>
      <c r="C503" s="1" t="s">
        <v>78</v>
      </c>
      <c r="D503" s="1" t="s">
        <v>26</v>
      </c>
      <c r="E503" s="6">
        <v>5</v>
      </c>
      <c r="F503" s="8">
        <v>494.63</v>
      </c>
      <c r="G503" s="8">
        <v>2473.15</v>
      </c>
      <c r="H503" s="1" t="s">
        <v>48</v>
      </c>
      <c r="I503" s="1" t="str">
        <f>_xlfn.XLOOKUP(DATASET1!H:H,DATASET2!A:A,DATASET2!B:B)</f>
        <v>Alishia Stevens</v>
      </c>
      <c r="J503" s="6">
        <f>WEEKNUM(Table1[[#This Row],[Date]],1)</f>
        <v>12</v>
      </c>
      <c r="K503">
        <f>YEAR(Table1[[#This Row],[Date]])</f>
        <v>2024</v>
      </c>
      <c r="L503" t="str">
        <f t="shared" si="7"/>
        <v>March</v>
      </c>
    </row>
    <row r="504" spans="1:12" x14ac:dyDescent="0.2">
      <c r="A504" s="1" t="s">
        <v>632</v>
      </c>
      <c r="B504" s="4">
        <v>45322</v>
      </c>
      <c r="C504" s="1" t="s">
        <v>440</v>
      </c>
      <c r="D504" s="1" t="s">
        <v>22</v>
      </c>
      <c r="E504" s="6">
        <v>4</v>
      </c>
      <c r="F504" s="8">
        <v>435.21</v>
      </c>
      <c r="G504" s="8">
        <v>1740.84</v>
      </c>
      <c r="H504" s="1" t="s">
        <v>39</v>
      </c>
      <c r="I504" s="1" t="str">
        <f>_xlfn.XLOOKUP(DATASET1!H:H,DATASET2!A:A,DATASET2!B:B)</f>
        <v>Hailey Windhoek</v>
      </c>
      <c r="J504" s="6">
        <f>WEEKNUM(Table1[[#This Row],[Date]],1)</f>
        <v>5</v>
      </c>
      <c r="K504">
        <f>YEAR(Table1[[#This Row],[Date]])</f>
        <v>2024</v>
      </c>
      <c r="L504" t="str">
        <f t="shared" si="7"/>
        <v>January</v>
      </c>
    </row>
    <row r="505" spans="1:12" x14ac:dyDescent="0.2">
      <c r="A505" s="1" t="s">
        <v>633</v>
      </c>
      <c r="B505" s="4">
        <v>45410</v>
      </c>
      <c r="C505" s="1" t="s">
        <v>428</v>
      </c>
      <c r="D505" s="1" t="s">
        <v>38</v>
      </c>
      <c r="E505" s="6">
        <v>3</v>
      </c>
      <c r="F505" s="8">
        <v>144.31</v>
      </c>
      <c r="G505" s="8">
        <v>432.93</v>
      </c>
      <c r="H505" s="1" t="s">
        <v>35</v>
      </c>
      <c r="I505" s="1" t="str">
        <f>_xlfn.XLOOKUP(DATASET1!H:H,DATASET2!A:A,DATASET2!B:B)</f>
        <v>Gary Mitchell</v>
      </c>
      <c r="J505" s="6">
        <f>WEEKNUM(Table1[[#This Row],[Date]],1)</f>
        <v>18</v>
      </c>
      <c r="K505">
        <f>YEAR(Table1[[#This Row],[Date]])</f>
        <v>2024</v>
      </c>
      <c r="L505" t="str">
        <f t="shared" si="7"/>
        <v>April</v>
      </c>
    </row>
    <row r="506" spans="1:12" x14ac:dyDescent="0.2">
      <c r="A506" s="1" t="s">
        <v>634</v>
      </c>
      <c r="B506" s="4">
        <v>45486</v>
      </c>
      <c r="C506" s="1" t="s">
        <v>32</v>
      </c>
      <c r="D506" s="1" t="s">
        <v>45</v>
      </c>
      <c r="E506" s="6">
        <v>2</v>
      </c>
      <c r="F506" s="8">
        <v>189.77</v>
      </c>
      <c r="G506" s="8">
        <v>379.54</v>
      </c>
      <c r="H506" s="1" t="s">
        <v>30</v>
      </c>
      <c r="I506" s="1" t="str">
        <f>_xlfn.XLOOKUP(DATASET1!H:H,DATASET2!A:A,DATASET2!B:B)</f>
        <v>Arnold Swanson</v>
      </c>
      <c r="J506" s="6">
        <f>WEEKNUM(Table1[[#This Row],[Date]],1)</f>
        <v>28</v>
      </c>
      <c r="K506">
        <f>YEAR(Table1[[#This Row],[Date]])</f>
        <v>2024</v>
      </c>
      <c r="L506" t="str">
        <f t="shared" si="7"/>
        <v>July</v>
      </c>
    </row>
    <row r="507" spans="1:12" x14ac:dyDescent="0.2">
      <c r="A507" s="1" t="s">
        <v>635</v>
      </c>
      <c r="B507" s="4">
        <v>45384</v>
      </c>
      <c r="C507" s="1" t="s">
        <v>207</v>
      </c>
      <c r="D507" s="1" t="s">
        <v>10</v>
      </c>
      <c r="E507" s="6">
        <v>8</v>
      </c>
      <c r="F507" s="8">
        <v>1463.55</v>
      </c>
      <c r="G507" s="8">
        <v>11708.4</v>
      </c>
      <c r="H507" s="1" t="s">
        <v>23</v>
      </c>
      <c r="I507" s="1" t="str">
        <f>_xlfn.XLOOKUP(DATASET1!H:H,DATASET2!A:A,DATASET2!B:B)</f>
        <v>Shane McMahon</v>
      </c>
      <c r="J507" s="6">
        <f>WEEKNUM(Table1[[#This Row],[Date]],1)</f>
        <v>14</v>
      </c>
      <c r="K507">
        <f>YEAR(Table1[[#This Row],[Date]])</f>
        <v>2024</v>
      </c>
      <c r="L507" t="str">
        <f t="shared" si="7"/>
        <v>April</v>
      </c>
    </row>
    <row r="508" spans="1:12" x14ac:dyDescent="0.2">
      <c r="A508" s="1" t="s">
        <v>636</v>
      </c>
      <c r="B508" s="4">
        <v>45502</v>
      </c>
      <c r="C508" s="1" t="s">
        <v>78</v>
      </c>
      <c r="D508" s="1" t="s">
        <v>91</v>
      </c>
      <c r="E508" s="6">
        <v>5</v>
      </c>
      <c r="F508" s="8">
        <v>339.09</v>
      </c>
      <c r="G508" s="8">
        <v>1695.45</v>
      </c>
      <c r="H508" s="1" t="s">
        <v>15</v>
      </c>
      <c r="I508" s="1" t="str">
        <f>_xlfn.XLOOKUP(DATASET1!H:H,DATASET2!A:A,DATASET2!B:B)</f>
        <v>Brett Hart</v>
      </c>
      <c r="J508" s="6">
        <f>WEEKNUM(Table1[[#This Row],[Date]],1)</f>
        <v>31</v>
      </c>
      <c r="K508">
        <f>YEAR(Table1[[#This Row],[Date]])</f>
        <v>2024</v>
      </c>
      <c r="L508" t="str">
        <f t="shared" si="7"/>
        <v>July</v>
      </c>
    </row>
    <row r="509" spans="1:12" x14ac:dyDescent="0.2">
      <c r="A509" s="1" t="s">
        <v>637</v>
      </c>
      <c r="B509" s="4">
        <v>45370</v>
      </c>
      <c r="C509" s="1" t="s">
        <v>107</v>
      </c>
      <c r="D509" s="1" t="s">
        <v>112</v>
      </c>
      <c r="E509" s="6">
        <v>1</v>
      </c>
      <c r="F509" s="8">
        <v>735.7</v>
      </c>
      <c r="G509" s="8">
        <v>735.7</v>
      </c>
      <c r="H509" s="1" t="s">
        <v>35</v>
      </c>
      <c r="I509" s="1" t="str">
        <f>_xlfn.XLOOKUP(DATASET1!H:H,DATASET2!A:A,DATASET2!B:B)</f>
        <v>Gary Mitchell</v>
      </c>
      <c r="J509" s="6">
        <f>WEEKNUM(Table1[[#This Row],[Date]],1)</f>
        <v>12</v>
      </c>
      <c r="K509">
        <f>YEAR(Table1[[#This Row],[Date]])</f>
        <v>2024</v>
      </c>
      <c r="L509" t="str">
        <f t="shared" si="7"/>
        <v>March</v>
      </c>
    </row>
    <row r="510" spans="1:12" x14ac:dyDescent="0.2">
      <c r="A510" s="1" t="s">
        <v>638</v>
      </c>
      <c r="B510" s="4">
        <v>45399</v>
      </c>
      <c r="C510" s="1" t="s">
        <v>140</v>
      </c>
      <c r="D510" s="1" t="s">
        <v>10</v>
      </c>
      <c r="E510" s="6">
        <v>4</v>
      </c>
      <c r="F510" s="8">
        <v>452.21</v>
      </c>
      <c r="G510" s="8">
        <v>1808.84</v>
      </c>
      <c r="H510" s="1" t="s">
        <v>11</v>
      </c>
      <c r="I510" s="1" t="str">
        <f>_xlfn.XLOOKUP(DATASET1!H:H,DATASET2!A:A,DATASET2!B:B)</f>
        <v>Jeff Francis</v>
      </c>
      <c r="J510" s="6">
        <f>WEEKNUM(Table1[[#This Row],[Date]],1)</f>
        <v>16</v>
      </c>
      <c r="K510">
        <f>YEAR(Table1[[#This Row],[Date]])</f>
        <v>2024</v>
      </c>
      <c r="L510" t="str">
        <f t="shared" si="7"/>
        <v>April</v>
      </c>
    </row>
    <row r="511" spans="1:12" x14ac:dyDescent="0.2">
      <c r="A511" s="1" t="s">
        <v>639</v>
      </c>
      <c r="B511" s="4">
        <v>45688</v>
      </c>
      <c r="C511" s="1" t="s">
        <v>129</v>
      </c>
      <c r="D511" s="1" t="s">
        <v>18</v>
      </c>
      <c r="E511" s="6">
        <v>4</v>
      </c>
      <c r="F511" s="8">
        <v>843.48</v>
      </c>
      <c r="G511" s="8">
        <v>3373.92</v>
      </c>
      <c r="H511" s="1" t="s">
        <v>48</v>
      </c>
      <c r="I511" s="1" t="str">
        <f>_xlfn.XLOOKUP(DATASET1!H:H,DATASET2!A:A,DATASET2!B:B)</f>
        <v>Alishia Stevens</v>
      </c>
      <c r="J511" s="6">
        <f>WEEKNUM(Table1[[#This Row],[Date]],1)</f>
        <v>5</v>
      </c>
      <c r="K511">
        <f>YEAR(Table1[[#This Row],[Date]])</f>
        <v>2025</v>
      </c>
      <c r="L511" t="str">
        <f t="shared" si="7"/>
        <v>January</v>
      </c>
    </row>
    <row r="512" spans="1:12" x14ac:dyDescent="0.2">
      <c r="A512" s="1" t="s">
        <v>640</v>
      </c>
      <c r="B512" s="4">
        <v>45304</v>
      </c>
      <c r="C512" s="1" t="s">
        <v>127</v>
      </c>
      <c r="D512" s="1" t="s">
        <v>112</v>
      </c>
      <c r="E512" s="6">
        <v>2</v>
      </c>
      <c r="F512" s="8">
        <v>1689.14</v>
      </c>
      <c r="G512" s="8">
        <v>3378.28</v>
      </c>
      <c r="H512" s="1" t="s">
        <v>48</v>
      </c>
      <c r="I512" s="1" t="str">
        <f>_xlfn.XLOOKUP(DATASET1!H:H,DATASET2!A:A,DATASET2!B:B)</f>
        <v>Alishia Stevens</v>
      </c>
      <c r="J512" s="6">
        <f>WEEKNUM(Table1[[#This Row],[Date]],1)</f>
        <v>2</v>
      </c>
      <c r="K512">
        <f>YEAR(Table1[[#This Row],[Date]])</f>
        <v>2024</v>
      </c>
      <c r="L512" t="str">
        <f t="shared" si="7"/>
        <v>January</v>
      </c>
    </row>
    <row r="513" spans="1:12" x14ac:dyDescent="0.2">
      <c r="A513" s="1" t="s">
        <v>641</v>
      </c>
      <c r="B513" s="4">
        <v>45429</v>
      </c>
      <c r="C513" s="1" t="s">
        <v>255</v>
      </c>
      <c r="D513" s="1" t="s">
        <v>91</v>
      </c>
      <c r="E513" s="6">
        <v>4</v>
      </c>
      <c r="F513" s="8">
        <v>150.46</v>
      </c>
      <c r="G513" s="8">
        <v>601.84</v>
      </c>
      <c r="H513" s="1" t="s">
        <v>11</v>
      </c>
      <c r="I513" s="1" t="str">
        <f>_xlfn.XLOOKUP(DATASET1!H:H,DATASET2!A:A,DATASET2!B:B)</f>
        <v>Jeff Francis</v>
      </c>
      <c r="J513" s="6">
        <f>WEEKNUM(Table1[[#This Row],[Date]],1)</f>
        <v>20</v>
      </c>
      <c r="K513">
        <f>YEAR(Table1[[#This Row],[Date]])</f>
        <v>2024</v>
      </c>
      <c r="L513" t="str">
        <f t="shared" si="7"/>
        <v>May</v>
      </c>
    </row>
    <row r="514" spans="1:12" x14ac:dyDescent="0.2">
      <c r="A514" s="1" t="s">
        <v>642</v>
      </c>
      <c r="B514" s="4">
        <v>45633</v>
      </c>
      <c r="C514" s="1" t="s">
        <v>322</v>
      </c>
      <c r="D514" s="1" t="s">
        <v>26</v>
      </c>
      <c r="E514" s="6">
        <v>2</v>
      </c>
      <c r="F514" s="8">
        <v>535.23</v>
      </c>
      <c r="G514" s="8">
        <v>1070.46</v>
      </c>
      <c r="H514" s="1" t="s">
        <v>19</v>
      </c>
      <c r="I514" s="1" t="str">
        <f>_xlfn.XLOOKUP(DATASET1!H:H,DATASET2!A:A,DATASET2!B:B)</f>
        <v>Sarah Durant</v>
      </c>
      <c r="J514" s="6">
        <f>WEEKNUM(Table1[[#This Row],[Date]],1)</f>
        <v>49</v>
      </c>
      <c r="K514">
        <f>YEAR(Table1[[#This Row],[Date]])</f>
        <v>2024</v>
      </c>
      <c r="L514" t="str">
        <f t="shared" si="7"/>
        <v>December</v>
      </c>
    </row>
    <row r="515" spans="1:12" x14ac:dyDescent="0.2">
      <c r="A515" s="1" t="s">
        <v>643</v>
      </c>
      <c r="B515" s="4">
        <v>45471</v>
      </c>
      <c r="C515" s="1" t="s">
        <v>476</v>
      </c>
      <c r="D515" s="1" t="s">
        <v>29</v>
      </c>
      <c r="E515" s="6">
        <v>8</v>
      </c>
      <c r="F515" s="8">
        <v>954.97</v>
      </c>
      <c r="G515" s="8">
        <v>7639.76</v>
      </c>
      <c r="H515" s="1" t="s">
        <v>53</v>
      </c>
      <c r="I515" s="1" t="str">
        <f>_xlfn.XLOOKUP(DATASET1!H:H,DATASET2!A:A,DATASET2!B:B)</f>
        <v>Dave Curry</v>
      </c>
      <c r="J515" s="6">
        <f>WEEKNUM(Table1[[#This Row],[Date]],1)</f>
        <v>26</v>
      </c>
      <c r="K515">
        <f>YEAR(Table1[[#This Row],[Date]])</f>
        <v>2024</v>
      </c>
      <c r="L515" t="str">
        <f t="shared" ref="L515:L578" si="8">TEXT(B515, "mmmm")</f>
        <v>June</v>
      </c>
    </row>
    <row r="516" spans="1:12" x14ac:dyDescent="0.2">
      <c r="A516" s="1" t="s">
        <v>644</v>
      </c>
      <c r="B516" s="4">
        <v>45618</v>
      </c>
      <c r="C516" s="1" t="s">
        <v>182</v>
      </c>
      <c r="D516" s="1" t="s">
        <v>29</v>
      </c>
      <c r="E516" s="6">
        <v>7</v>
      </c>
      <c r="F516" s="8">
        <v>182.67</v>
      </c>
      <c r="G516" s="8">
        <v>1278.69</v>
      </c>
      <c r="H516" s="1" t="s">
        <v>50</v>
      </c>
      <c r="I516" s="1" t="str">
        <f>_xlfn.XLOOKUP(DATASET1!H:H,DATASET2!A:A,DATASET2!B:B)</f>
        <v>Tye Thompson</v>
      </c>
      <c r="J516" s="6">
        <f>WEEKNUM(Table1[[#This Row],[Date]],1)</f>
        <v>47</v>
      </c>
      <c r="K516">
        <f>YEAR(Table1[[#This Row],[Date]])</f>
        <v>2024</v>
      </c>
      <c r="L516" t="str">
        <f t="shared" si="8"/>
        <v>November</v>
      </c>
    </row>
    <row r="517" spans="1:12" x14ac:dyDescent="0.2">
      <c r="A517" s="1" t="s">
        <v>645</v>
      </c>
      <c r="B517" s="4">
        <v>45432</v>
      </c>
      <c r="C517" s="1" t="s">
        <v>207</v>
      </c>
      <c r="D517" s="1" t="s">
        <v>22</v>
      </c>
      <c r="E517" s="6">
        <v>8</v>
      </c>
      <c r="F517" s="8">
        <v>657.71</v>
      </c>
      <c r="G517" s="8">
        <v>5261.68</v>
      </c>
      <c r="H517" s="1" t="s">
        <v>48</v>
      </c>
      <c r="I517" s="1" t="str">
        <f>_xlfn.XLOOKUP(DATASET1!H:H,DATASET2!A:A,DATASET2!B:B)</f>
        <v>Alishia Stevens</v>
      </c>
      <c r="J517" s="6">
        <f>WEEKNUM(Table1[[#This Row],[Date]],1)</f>
        <v>21</v>
      </c>
      <c r="K517">
        <f>YEAR(Table1[[#This Row],[Date]])</f>
        <v>2024</v>
      </c>
      <c r="L517" t="str">
        <f t="shared" si="8"/>
        <v>May</v>
      </c>
    </row>
    <row r="518" spans="1:12" x14ac:dyDescent="0.2">
      <c r="A518" s="1" t="s">
        <v>646</v>
      </c>
      <c r="B518" s="4">
        <v>45486</v>
      </c>
      <c r="C518" s="1" t="s">
        <v>255</v>
      </c>
      <c r="D518" s="1" t="s">
        <v>45</v>
      </c>
      <c r="E518" s="6">
        <v>2</v>
      </c>
      <c r="F518" s="8">
        <v>1549.76</v>
      </c>
      <c r="G518" s="8">
        <v>3099.52</v>
      </c>
      <c r="H518" s="1" t="s">
        <v>50</v>
      </c>
      <c r="I518" s="1" t="str">
        <f>_xlfn.XLOOKUP(DATASET1!H:H,DATASET2!A:A,DATASET2!B:B)</f>
        <v>Tye Thompson</v>
      </c>
      <c r="J518" s="6">
        <f>WEEKNUM(Table1[[#This Row],[Date]],1)</f>
        <v>28</v>
      </c>
      <c r="K518">
        <f>YEAR(Table1[[#This Row],[Date]])</f>
        <v>2024</v>
      </c>
      <c r="L518" t="str">
        <f t="shared" si="8"/>
        <v>July</v>
      </c>
    </row>
    <row r="519" spans="1:12" x14ac:dyDescent="0.2">
      <c r="A519" s="1" t="s">
        <v>647</v>
      </c>
      <c r="B519" s="4">
        <v>45473</v>
      </c>
      <c r="C519" s="1" t="s">
        <v>135</v>
      </c>
      <c r="D519" s="1" t="s">
        <v>45</v>
      </c>
      <c r="E519" s="6">
        <v>7</v>
      </c>
      <c r="F519" s="8">
        <v>1363.15</v>
      </c>
      <c r="G519" s="8">
        <v>9542.0500000000011</v>
      </c>
      <c r="H519" s="1" t="s">
        <v>35</v>
      </c>
      <c r="I519" s="1" t="str">
        <f>_xlfn.XLOOKUP(DATASET1!H:H,DATASET2!A:A,DATASET2!B:B)</f>
        <v>Gary Mitchell</v>
      </c>
      <c r="J519" s="6">
        <f>WEEKNUM(Table1[[#This Row],[Date]],1)</f>
        <v>27</v>
      </c>
      <c r="K519">
        <f>YEAR(Table1[[#This Row],[Date]])</f>
        <v>2024</v>
      </c>
      <c r="L519" t="str">
        <f t="shared" si="8"/>
        <v>June</v>
      </c>
    </row>
    <row r="520" spans="1:12" x14ac:dyDescent="0.2">
      <c r="A520" s="1" t="s">
        <v>648</v>
      </c>
      <c r="B520" s="4">
        <v>45422</v>
      </c>
      <c r="C520" s="1" t="s">
        <v>13</v>
      </c>
      <c r="D520" s="1" t="s">
        <v>22</v>
      </c>
      <c r="E520" s="6">
        <v>6</v>
      </c>
      <c r="F520" s="8">
        <v>599.35</v>
      </c>
      <c r="G520" s="8">
        <v>3596.1</v>
      </c>
      <c r="H520" s="1" t="s">
        <v>30</v>
      </c>
      <c r="I520" s="1" t="str">
        <f>_xlfn.XLOOKUP(DATASET1!H:H,DATASET2!A:A,DATASET2!B:B)</f>
        <v>Arnold Swanson</v>
      </c>
      <c r="J520" s="6">
        <f>WEEKNUM(Table1[[#This Row],[Date]],1)</f>
        <v>19</v>
      </c>
      <c r="K520">
        <f>YEAR(Table1[[#This Row],[Date]])</f>
        <v>2024</v>
      </c>
      <c r="L520" t="str">
        <f t="shared" si="8"/>
        <v>May</v>
      </c>
    </row>
    <row r="521" spans="1:12" x14ac:dyDescent="0.2">
      <c r="A521" s="1" t="s">
        <v>649</v>
      </c>
      <c r="B521" s="4">
        <v>45479</v>
      </c>
      <c r="C521" s="1" t="s">
        <v>9</v>
      </c>
      <c r="D521" s="1" t="s">
        <v>18</v>
      </c>
      <c r="E521" s="6">
        <v>1</v>
      </c>
      <c r="F521" s="8">
        <v>1960.59</v>
      </c>
      <c r="G521" s="8">
        <v>1960.59</v>
      </c>
      <c r="H521" s="1" t="s">
        <v>35</v>
      </c>
      <c r="I521" s="1" t="str">
        <f>_xlfn.XLOOKUP(DATASET1!H:H,DATASET2!A:A,DATASET2!B:B)</f>
        <v>Gary Mitchell</v>
      </c>
      <c r="J521" s="6">
        <f>WEEKNUM(Table1[[#This Row],[Date]],1)</f>
        <v>27</v>
      </c>
      <c r="K521">
        <f>YEAR(Table1[[#This Row],[Date]])</f>
        <v>2024</v>
      </c>
      <c r="L521" t="str">
        <f t="shared" si="8"/>
        <v>July</v>
      </c>
    </row>
    <row r="522" spans="1:12" x14ac:dyDescent="0.2">
      <c r="A522" s="1" t="s">
        <v>650</v>
      </c>
      <c r="B522" s="4">
        <v>45484</v>
      </c>
      <c r="C522" s="1" t="s">
        <v>88</v>
      </c>
      <c r="D522" s="1" t="s">
        <v>91</v>
      </c>
      <c r="E522" s="6">
        <v>1</v>
      </c>
      <c r="F522" s="8">
        <v>1976.66</v>
      </c>
      <c r="G522" s="8">
        <v>1976.66</v>
      </c>
      <c r="H522" s="1" t="s">
        <v>15</v>
      </c>
      <c r="I522" s="1" t="str">
        <f>_xlfn.XLOOKUP(DATASET1!H:H,DATASET2!A:A,DATASET2!B:B)</f>
        <v>Brett Hart</v>
      </c>
      <c r="J522" s="6">
        <f>WEEKNUM(Table1[[#This Row],[Date]],1)</f>
        <v>28</v>
      </c>
      <c r="K522">
        <f>YEAR(Table1[[#This Row],[Date]])</f>
        <v>2024</v>
      </c>
      <c r="L522" t="str">
        <f t="shared" si="8"/>
        <v>July</v>
      </c>
    </row>
    <row r="523" spans="1:12" x14ac:dyDescent="0.2">
      <c r="A523" s="1" t="s">
        <v>651</v>
      </c>
      <c r="B523" s="4">
        <v>45525</v>
      </c>
      <c r="C523" s="1" t="s">
        <v>21</v>
      </c>
      <c r="D523" s="1" t="s">
        <v>10</v>
      </c>
      <c r="E523" s="6">
        <v>2</v>
      </c>
      <c r="F523" s="8">
        <v>418.81</v>
      </c>
      <c r="G523" s="8">
        <v>837.62</v>
      </c>
      <c r="H523" s="1" t="s">
        <v>48</v>
      </c>
      <c r="I523" s="1" t="str">
        <f>_xlfn.XLOOKUP(DATASET1!H:H,DATASET2!A:A,DATASET2!B:B)</f>
        <v>Alishia Stevens</v>
      </c>
      <c r="J523" s="6">
        <f>WEEKNUM(Table1[[#This Row],[Date]],1)</f>
        <v>34</v>
      </c>
      <c r="K523">
        <f>YEAR(Table1[[#This Row],[Date]])</f>
        <v>2024</v>
      </c>
      <c r="L523" t="str">
        <f t="shared" si="8"/>
        <v>August</v>
      </c>
    </row>
    <row r="524" spans="1:12" x14ac:dyDescent="0.2">
      <c r="A524" s="1" t="s">
        <v>652</v>
      </c>
      <c r="B524" s="4">
        <v>45423</v>
      </c>
      <c r="C524" s="1" t="s">
        <v>335</v>
      </c>
      <c r="D524" s="1" t="s">
        <v>45</v>
      </c>
      <c r="E524" s="6">
        <v>6</v>
      </c>
      <c r="F524" s="8">
        <v>193.26</v>
      </c>
      <c r="G524" s="8">
        <v>1159.56</v>
      </c>
      <c r="H524" s="1" t="s">
        <v>30</v>
      </c>
      <c r="I524" s="1" t="str">
        <f>_xlfn.XLOOKUP(DATASET1!H:H,DATASET2!A:A,DATASET2!B:B)</f>
        <v>Arnold Swanson</v>
      </c>
      <c r="J524" s="6">
        <f>WEEKNUM(Table1[[#This Row],[Date]],1)</f>
        <v>19</v>
      </c>
      <c r="K524">
        <f>YEAR(Table1[[#This Row],[Date]])</f>
        <v>2024</v>
      </c>
      <c r="L524" t="str">
        <f t="shared" si="8"/>
        <v>May</v>
      </c>
    </row>
    <row r="525" spans="1:12" x14ac:dyDescent="0.2">
      <c r="A525" s="1" t="s">
        <v>653</v>
      </c>
      <c r="B525" s="4">
        <v>45462</v>
      </c>
      <c r="C525" s="1" t="s">
        <v>55</v>
      </c>
      <c r="D525" s="1" t="s">
        <v>38</v>
      </c>
      <c r="E525" s="6">
        <v>2</v>
      </c>
      <c r="F525" s="8">
        <v>968.05</v>
      </c>
      <c r="G525" s="8">
        <v>1936.1</v>
      </c>
      <c r="H525" s="1" t="s">
        <v>11</v>
      </c>
      <c r="I525" s="1" t="str">
        <f>_xlfn.XLOOKUP(DATASET1!H:H,DATASET2!A:A,DATASET2!B:B)</f>
        <v>Jeff Francis</v>
      </c>
      <c r="J525" s="6">
        <f>WEEKNUM(Table1[[#This Row],[Date]],1)</f>
        <v>25</v>
      </c>
      <c r="K525">
        <f>YEAR(Table1[[#This Row],[Date]])</f>
        <v>2024</v>
      </c>
      <c r="L525" t="str">
        <f t="shared" si="8"/>
        <v>June</v>
      </c>
    </row>
    <row r="526" spans="1:12" x14ac:dyDescent="0.2">
      <c r="A526" s="1" t="s">
        <v>654</v>
      </c>
      <c r="B526" s="4">
        <v>45638</v>
      </c>
      <c r="C526" s="1" t="s">
        <v>69</v>
      </c>
      <c r="D526" s="1" t="s">
        <v>38</v>
      </c>
      <c r="E526" s="6">
        <v>4</v>
      </c>
      <c r="F526" s="8">
        <v>1697.55</v>
      </c>
      <c r="G526" s="8">
        <v>6790.2</v>
      </c>
      <c r="H526" s="1" t="s">
        <v>30</v>
      </c>
      <c r="I526" s="1" t="str">
        <f>_xlfn.XLOOKUP(DATASET1!H:H,DATASET2!A:A,DATASET2!B:B)</f>
        <v>Arnold Swanson</v>
      </c>
      <c r="J526" s="6">
        <f>WEEKNUM(Table1[[#This Row],[Date]],1)</f>
        <v>50</v>
      </c>
      <c r="K526">
        <f>YEAR(Table1[[#This Row],[Date]])</f>
        <v>2024</v>
      </c>
      <c r="L526" t="str">
        <f t="shared" si="8"/>
        <v>December</v>
      </c>
    </row>
    <row r="527" spans="1:12" x14ac:dyDescent="0.2">
      <c r="A527" s="1" t="s">
        <v>655</v>
      </c>
      <c r="B527" s="4">
        <v>45313</v>
      </c>
      <c r="C527" s="1" t="s">
        <v>283</v>
      </c>
      <c r="D527" s="1" t="s">
        <v>10</v>
      </c>
      <c r="E527" s="6">
        <v>5</v>
      </c>
      <c r="F527" s="8">
        <v>784.71</v>
      </c>
      <c r="G527" s="8">
        <v>3923.55</v>
      </c>
      <c r="H527" s="1" t="s">
        <v>39</v>
      </c>
      <c r="I527" s="1" t="str">
        <f>_xlfn.XLOOKUP(DATASET1!H:H,DATASET2!A:A,DATASET2!B:B)</f>
        <v>Hailey Windhoek</v>
      </c>
      <c r="J527" s="6">
        <f>WEEKNUM(Table1[[#This Row],[Date]],1)</f>
        <v>4</v>
      </c>
      <c r="K527">
        <f>YEAR(Table1[[#This Row],[Date]])</f>
        <v>2024</v>
      </c>
      <c r="L527" t="str">
        <f t="shared" si="8"/>
        <v>January</v>
      </c>
    </row>
    <row r="528" spans="1:12" x14ac:dyDescent="0.2">
      <c r="A528" s="1" t="s">
        <v>656</v>
      </c>
      <c r="B528" s="4">
        <v>45544</v>
      </c>
      <c r="C528" s="1" t="s">
        <v>88</v>
      </c>
      <c r="D528" s="1" t="s">
        <v>45</v>
      </c>
      <c r="E528" s="6">
        <v>6</v>
      </c>
      <c r="F528" s="8">
        <v>293.12</v>
      </c>
      <c r="G528" s="8">
        <v>1758.72</v>
      </c>
      <c r="H528" s="1" t="s">
        <v>35</v>
      </c>
      <c r="I528" s="1" t="str">
        <f>_xlfn.XLOOKUP(DATASET1!H:H,DATASET2!A:A,DATASET2!B:B)</f>
        <v>Gary Mitchell</v>
      </c>
      <c r="J528" s="6">
        <f>WEEKNUM(Table1[[#This Row],[Date]],1)</f>
        <v>37</v>
      </c>
      <c r="K528">
        <f>YEAR(Table1[[#This Row],[Date]])</f>
        <v>2024</v>
      </c>
      <c r="L528" t="str">
        <f t="shared" si="8"/>
        <v>September</v>
      </c>
    </row>
    <row r="529" spans="1:12" x14ac:dyDescent="0.2">
      <c r="A529" s="1" t="s">
        <v>657</v>
      </c>
      <c r="B529" s="4">
        <v>45303</v>
      </c>
      <c r="C529" s="1" t="s">
        <v>179</v>
      </c>
      <c r="D529" s="1" t="s">
        <v>14</v>
      </c>
      <c r="E529" s="6">
        <v>4</v>
      </c>
      <c r="F529" s="8">
        <v>665.26</v>
      </c>
      <c r="G529" s="8">
        <v>2661.04</v>
      </c>
      <c r="H529" s="1" t="s">
        <v>50</v>
      </c>
      <c r="I529" s="1" t="str">
        <f>_xlfn.XLOOKUP(DATASET1!H:H,DATASET2!A:A,DATASET2!B:B)</f>
        <v>Tye Thompson</v>
      </c>
      <c r="J529" s="6">
        <f>WEEKNUM(Table1[[#This Row],[Date]],1)</f>
        <v>2</v>
      </c>
      <c r="K529">
        <f>YEAR(Table1[[#This Row],[Date]])</f>
        <v>2024</v>
      </c>
      <c r="L529" t="str">
        <f t="shared" si="8"/>
        <v>January</v>
      </c>
    </row>
    <row r="530" spans="1:12" x14ac:dyDescent="0.2">
      <c r="A530" s="1" t="s">
        <v>658</v>
      </c>
      <c r="B530" s="4">
        <v>45297</v>
      </c>
      <c r="C530" s="1" t="s">
        <v>69</v>
      </c>
      <c r="D530" s="1" t="s">
        <v>112</v>
      </c>
      <c r="E530" s="6">
        <v>5</v>
      </c>
      <c r="F530" s="8">
        <v>704.58</v>
      </c>
      <c r="G530" s="8">
        <v>3522.9</v>
      </c>
      <c r="H530" s="1" t="s">
        <v>53</v>
      </c>
      <c r="I530" s="1" t="str">
        <f>_xlfn.XLOOKUP(DATASET1!H:H,DATASET2!A:A,DATASET2!B:B)</f>
        <v>Dave Curry</v>
      </c>
      <c r="J530" s="6">
        <f>WEEKNUM(Table1[[#This Row],[Date]],1)</f>
        <v>1</v>
      </c>
      <c r="K530">
        <f>YEAR(Table1[[#This Row],[Date]])</f>
        <v>2024</v>
      </c>
      <c r="L530" t="str">
        <f t="shared" si="8"/>
        <v>January</v>
      </c>
    </row>
    <row r="531" spans="1:12" x14ac:dyDescent="0.2">
      <c r="A531" s="1" t="s">
        <v>659</v>
      </c>
      <c r="B531" s="4">
        <v>45588</v>
      </c>
      <c r="C531" s="1" t="s">
        <v>127</v>
      </c>
      <c r="D531" s="1" t="s">
        <v>45</v>
      </c>
      <c r="E531" s="6">
        <v>6</v>
      </c>
      <c r="F531" s="8">
        <v>256.68</v>
      </c>
      <c r="G531" s="8">
        <v>1540.08</v>
      </c>
      <c r="H531" s="1" t="s">
        <v>66</v>
      </c>
      <c r="I531" s="1" t="str">
        <f>_xlfn.XLOOKUP(DATASET1!H:H,DATASET2!A:A,DATASET2!B:B)</f>
        <v>Shaquille Payton</v>
      </c>
      <c r="J531" s="6">
        <f>WEEKNUM(Table1[[#This Row],[Date]],1)</f>
        <v>43</v>
      </c>
      <c r="K531">
        <f>YEAR(Table1[[#This Row],[Date]])</f>
        <v>2024</v>
      </c>
      <c r="L531" t="str">
        <f t="shared" si="8"/>
        <v>October</v>
      </c>
    </row>
    <row r="532" spans="1:12" x14ac:dyDescent="0.2">
      <c r="A532" s="1" t="s">
        <v>660</v>
      </c>
      <c r="B532" s="4">
        <v>45603</v>
      </c>
      <c r="C532" s="1" t="s">
        <v>74</v>
      </c>
      <c r="D532" s="1" t="s">
        <v>10</v>
      </c>
      <c r="E532" s="6">
        <v>8</v>
      </c>
      <c r="F532" s="8">
        <v>80.27</v>
      </c>
      <c r="G532" s="8">
        <v>642.16</v>
      </c>
      <c r="H532" s="1" t="s">
        <v>53</v>
      </c>
      <c r="I532" s="1" t="str">
        <f>_xlfn.XLOOKUP(DATASET1!H:H,DATASET2!A:A,DATASET2!B:B)</f>
        <v>Dave Curry</v>
      </c>
      <c r="J532" s="6">
        <f>WEEKNUM(Table1[[#This Row],[Date]],1)</f>
        <v>45</v>
      </c>
      <c r="K532">
        <f>YEAR(Table1[[#This Row],[Date]])</f>
        <v>2024</v>
      </c>
      <c r="L532" t="str">
        <f t="shared" si="8"/>
        <v>November</v>
      </c>
    </row>
    <row r="533" spans="1:12" x14ac:dyDescent="0.2">
      <c r="A533" s="1" t="s">
        <v>661</v>
      </c>
      <c r="B533" s="4">
        <v>45569</v>
      </c>
      <c r="C533" s="1" t="s">
        <v>69</v>
      </c>
      <c r="D533" s="1" t="s">
        <v>18</v>
      </c>
      <c r="E533" s="6">
        <v>4</v>
      </c>
      <c r="F533" s="8">
        <v>405.64</v>
      </c>
      <c r="G533" s="8">
        <v>1622.56</v>
      </c>
      <c r="H533" s="1" t="s">
        <v>15</v>
      </c>
      <c r="I533" s="1" t="str">
        <f>_xlfn.XLOOKUP(DATASET1!H:H,DATASET2!A:A,DATASET2!B:B)</f>
        <v>Brett Hart</v>
      </c>
      <c r="J533" s="6">
        <f>WEEKNUM(Table1[[#This Row],[Date]],1)</f>
        <v>40</v>
      </c>
      <c r="K533">
        <f>YEAR(Table1[[#This Row],[Date]])</f>
        <v>2024</v>
      </c>
      <c r="L533" t="str">
        <f t="shared" si="8"/>
        <v>October</v>
      </c>
    </row>
    <row r="534" spans="1:12" x14ac:dyDescent="0.2">
      <c r="A534" s="1" t="s">
        <v>662</v>
      </c>
      <c r="B534" s="4">
        <v>45629</v>
      </c>
      <c r="C534" s="1" t="s">
        <v>211</v>
      </c>
      <c r="D534" s="1" t="s">
        <v>18</v>
      </c>
      <c r="E534" s="6">
        <v>6</v>
      </c>
      <c r="F534" s="8">
        <v>1314.67</v>
      </c>
      <c r="G534" s="8">
        <v>7888.02</v>
      </c>
      <c r="H534" s="1" t="s">
        <v>39</v>
      </c>
      <c r="I534" s="1" t="str">
        <f>_xlfn.XLOOKUP(DATASET1!H:H,DATASET2!A:A,DATASET2!B:B)</f>
        <v>Hailey Windhoek</v>
      </c>
      <c r="J534" s="6">
        <f>WEEKNUM(Table1[[#This Row],[Date]],1)</f>
        <v>49</v>
      </c>
      <c r="K534">
        <f>YEAR(Table1[[#This Row],[Date]])</f>
        <v>2024</v>
      </c>
      <c r="L534" t="str">
        <f t="shared" si="8"/>
        <v>December</v>
      </c>
    </row>
    <row r="535" spans="1:12" x14ac:dyDescent="0.2">
      <c r="A535" s="1" t="s">
        <v>663</v>
      </c>
      <c r="B535" s="4">
        <v>45309</v>
      </c>
      <c r="C535" s="1" t="s">
        <v>47</v>
      </c>
      <c r="D535" s="1" t="s">
        <v>22</v>
      </c>
      <c r="E535" s="6">
        <v>7</v>
      </c>
      <c r="F535" s="8">
        <v>1847.33</v>
      </c>
      <c r="G535" s="8">
        <v>12931.31</v>
      </c>
      <c r="H535" s="1" t="s">
        <v>42</v>
      </c>
      <c r="I535" s="1" t="str">
        <f>_xlfn.XLOOKUP(DATASET1!H:H,DATASET2!A:A,DATASET2!B:B)</f>
        <v>Michealla Simpson</v>
      </c>
      <c r="J535" s="6">
        <f>WEEKNUM(Table1[[#This Row],[Date]],1)</f>
        <v>3</v>
      </c>
      <c r="K535">
        <f>YEAR(Table1[[#This Row],[Date]])</f>
        <v>2024</v>
      </c>
      <c r="L535" t="str">
        <f t="shared" si="8"/>
        <v>January</v>
      </c>
    </row>
    <row r="536" spans="1:12" x14ac:dyDescent="0.2">
      <c r="A536" s="1" t="s">
        <v>664</v>
      </c>
      <c r="B536" s="4">
        <v>45359</v>
      </c>
      <c r="C536" s="1" t="s">
        <v>428</v>
      </c>
      <c r="D536" s="1" t="s">
        <v>38</v>
      </c>
      <c r="E536" s="6">
        <v>6</v>
      </c>
      <c r="F536" s="8">
        <v>249.27</v>
      </c>
      <c r="G536" s="8">
        <v>1495.62</v>
      </c>
      <c r="H536" s="1" t="s">
        <v>15</v>
      </c>
      <c r="I536" s="1" t="str">
        <f>_xlfn.XLOOKUP(DATASET1!H:H,DATASET2!A:A,DATASET2!B:B)</f>
        <v>Brett Hart</v>
      </c>
      <c r="J536" s="6">
        <f>WEEKNUM(Table1[[#This Row],[Date]],1)</f>
        <v>10</v>
      </c>
      <c r="K536">
        <f>YEAR(Table1[[#This Row],[Date]])</f>
        <v>2024</v>
      </c>
      <c r="L536" t="str">
        <f t="shared" si="8"/>
        <v>March</v>
      </c>
    </row>
    <row r="537" spans="1:12" x14ac:dyDescent="0.2">
      <c r="A537" s="1" t="s">
        <v>665</v>
      </c>
      <c r="B537" s="4">
        <v>45337</v>
      </c>
      <c r="C537" s="1" t="s">
        <v>47</v>
      </c>
      <c r="D537" s="1" t="s">
        <v>10</v>
      </c>
      <c r="E537" s="6">
        <v>8</v>
      </c>
      <c r="F537" s="8">
        <v>485.31</v>
      </c>
      <c r="G537" s="8">
        <v>3882.48</v>
      </c>
      <c r="H537" s="1" t="s">
        <v>15</v>
      </c>
      <c r="I537" s="1" t="str">
        <f>_xlfn.XLOOKUP(DATASET1!H:H,DATASET2!A:A,DATASET2!B:B)</f>
        <v>Brett Hart</v>
      </c>
      <c r="J537" s="6">
        <f>WEEKNUM(Table1[[#This Row],[Date]],1)</f>
        <v>7</v>
      </c>
      <c r="K537">
        <f>YEAR(Table1[[#This Row],[Date]])</f>
        <v>2024</v>
      </c>
      <c r="L537" t="str">
        <f t="shared" si="8"/>
        <v>February</v>
      </c>
    </row>
    <row r="538" spans="1:12" x14ac:dyDescent="0.2">
      <c r="A538" s="1" t="s">
        <v>666</v>
      </c>
      <c r="B538" s="4">
        <v>45662</v>
      </c>
      <c r="C538" s="1" t="s">
        <v>232</v>
      </c>
      <c r="D538" s="1" t="s">
        <v>91</v>
      </c>
      <c r="E538" s="6">
        <v>1</v>
      </c>
      <c r="F538" s="8">
        <v>1893.5</v>
      </c>
      <c r="G538" s="8">
        <v>1893.5</v>
      </c>
      <c r="H538" s="1" t="s">
        <v>48</v>
      </c>
      <c r="I538" s="1" t="str">
        <f>_xlfn.XLOOKUP(DATASET1!H:H,DATASET2!A:A,DATASET2!B:B)</f>
        <v>Alishia Stevens</v>
      </c>
      <c r="J538" s="6">
        <f>WEEKNUM(Table1[[#This Row],[Date]],1)</f>
        <v>2</v>
      </c>
      <c r="K538">
        <f>YEAR(Table1[[#This Row],[Date]])</f>
        <v>2025</v>
      </c>
      <c r="L538" t="str">
        <f t="shared" si="8"/>
        <v>January</v>
      </c>
    </row>
    <row r="539" spans="1:12" x14ac:dyDescent="0.2">
      <c r="A539" s="1" t="s">
        <v>667</v>
      </c>
      <c r="B539" s="4">
        <v>45484</v>
      </c>
      <c r="C539" s="1" t="s">
        <v>440</v>
      </c>
      <c r="D539" s="1" t="s">
        <v>26</v>
      </c>
      <c r="E539" s="6">
        <v>4</v>
      </c>
      <c r="F539" s="8">
        <v>281.05</v>
      </c>
      <c r="G539" s="8">
        <v>1124.2</v>
      </c>
      <c r="H539" s="1" t="s">
        <v>53</v>
      </c>
      <c r="I539" s="1" t="str">
        <f>_xlfn.XLOOKUP(DATASET1!H:H,DATASET2!A:A,DATASET2!B:B)</f>
        <v>Dave Curry</v>
      </c>
      <c r="J539" s="6">
        <f>WEEKNUM(Table1[[#This Row],[Date]],1)</f>
        <v>28</v>
      </c>
      <c r="K539">
        <f>YEAR(Table1[[#This Row],[Date]])</f>
        <v>2024</v>
      </c>
      <c r="L539" t="str">
        <f t="shared" si="8"/>
        <v>July</v>
      </c>
    </row>
    <row r="540" spans="1:12" x14ac:dyDescent="0.2">
      <c r="A540" s="1" t="s">
        <v>668</v>
      </c>
      <c r="B540" s="4">
        <v>45372</v>
      </c>
      <c r="C540" s="1" t="s">
        <v>80</v>
      </c>
      <c r="D540" s="1" t="s">
        <v>22</v>
      </c>
      <c r="E540" s="6">
        <v>6</v>
      </c>
      <c r="F540" s="8">
        <v>979.55</v>
      </c>
      <c r="G540" s="8">
        <v>5877.2999999999993</v>
      </c>
      <c r="H540" s="1" t="s">
        <v>42</v>
      </c>
      <c r="I540" s="1" t="str">
        <f>_xlfn.XLOOKUP(DATASET1!H:H,DATASET2!A:A,DATASET2!B:B)</f>
        <v>Michealla Simpson</v>
      </c>
      <c r="J540" s="6">
        <f>WEEKNUM(Table1[[#This Row],[Date]],1)</f>
        <v>12</v>
      </c>
      <c r="K540">
        <f>YEAR(Table1[[#This Row],[Date]])</f>
        <v>2024</v>
      </c>
      <c r="L540" t="str">
        <f t="shared" si="8"/>
        <v>March</v>
      </c>
    </row>
    <row r="541" spans="1:12" x14ac:dyDescent="0.2">
      <c r="A541" s="1" t="s">
        <v>669</v>
      </c>
      <c r="B541" s="4">
        <v>45603</v>
      </c>
      <c r="C541" s="1" t="s">
        <v>88</v>
      </c>
      <c r="D541" s="1" t="s">
        <v>18</v>
      </c>
      <c r="E541" s="6">
        <v>9</v>
      </c>
      <c r="F541" s="8">
        <v>622.13</v>
      </c>
      <c r="G541" s="8">
        <v>5599.17</v>
      </c>
      <c r="H541" s="1" t="s">
        <v>35</v>
      </c>
      <c r="I541" s="1" t="str">
        <f>_xlfn.XLOOKUP(DATASET1!H:H,DATASET2!A:A,DATASET2!B:B)</f>
        <v>Gary Mitchell</v>
      </c>
      <c r="J541" s="6">
        <f>WEEKNUM(Table1[[#This Row],[Date]],1)</f>
        <v>45</v>
      </c>
      <c r="K541">
        <f>YEAR(Table1[[#This Row],[Date]])</f>
        <v>2024</v>
      </c>
      <c r="L541" t="str">
        <f t="shared" si="8"/>
        <v>November</v>
      </c>
    </row>
    <row r="542" spans="1:12" x14ac:dyDescent="0.2">
      <c r="A542" s="1" t="s">
        <v>670</v>
      </c>
      <c r="B542" s="4">
        <v>45628</v>
      </c>
      <c r="C542" s="1" t="s">
        <v>314</v>
      </c>
      <c r="D542" s="1" t="s">
        <v>22</v>
      </c>
      <c r="E542" s="6">
        <v>5</v>
      </c>
      <c r="F542" s="8">
        <v>1665.9</v>
      </c>
      <c r="G542" s="8">
        <v>8329.5</v>
      </c>
      <c r="H542" s="1" t="s">
        <v>19</v>
      </c>
      <c r="I542" s="1" t="str">
        <f>_xlfn.XLOOKUP(DATASET1!H:H,DATASET2!A:A,DATASET2!B:B)</f>
        <v>Sarah Durant</v>
      </c>
      <c r="J542" s="6">
        <f>WEEKNUM(Table1[[#This Row],[Date]],1)</f>
        <v>49</v>
      </c>
      <c r="K542">
        <f>YEAR(Table1[[#This Row],[Date]])</f>
        <v>2024</v>
      </c>
      <c r="L542" t="str">
        <f t="shared" si="8"/>
        <v>December</v>
      </c>
    </row>
    <row r="543" spans="1:12" x14ac:dyDescent="0.2">
      <c r="A543" s="1" t="s">
        <v>671</v>
      </c>
      <c r="B543" s="4">
        <v>45374</v>
      </c>
      <c r="C543" s="1" t="s">
        <v>314</v>
      </c>
      <c r="D543" s="1" t="s">
        <v>22</v>
      </c>
      <c r="E543" s="6">
        <v>2</v>
      </c>
      <c r="F543" s="8">
        <v>263.48</v>
      </c>
      <c r="G543" s="8">
        <v>526.96</v>
      </c>
      <c r="H543" s="1" t="s">
        <v>66</v>
      </c>
      <c r="I543" s="1" t="str">
        <f>_xlfn.XLOOKUP(DATASET1!H:H,DATASET2!A:A,DATASET2!B:B)</f>
        <v>Shaquille Payton</v>
      </c>
      <c r="J543" s="6">
        <f>WEEKNUM(Table1[[#This Row],[Date]],1)</f>
        <v>12</v>
      </c>
      <c r="K543">
        <f>YEAR(Table1[[#This Row],[Date]])</f>
        <v>2024</v>
      </c>
      <c r="L543" t="str">
        <f t="shared" si="8"/>
        <v>March</v>
      </c>
    </row>
    <row r="544" spans="1:12" x14ac:dyDescent="0.2">
      <c r="A544" s="1" t="s">
        <v>672</v>
      </c>
      <c r="B544" s="4">
        <v>45608</v>
      </c>
      <c r="C544" s="1" t="s">
        <v>129</v>
      </c>
      <c r="D544" s="1" t="s">
        <v>112</v>
      </c>
      <c r="E544" s="6">
        <v>6</v>
      </c>
      <c r="F544" s="8">
        <v>1551.63</v>
      </c>
      <c r="G544" s="8">
        <v>9309.7800000000007</v>
      </c>
      <c r="H544" s="1" t="s">
        <v>42</v>
      </c>
      <c r="I544" s="1" t="str">
        <f>_xlfn.XLOOKUP(DATASET1!H:H,DATASET2!A:A,DATASET2!B:B)</f>
        <v>Michealla Simpson</v>
      </c>
      <c r="J544" s="6">
        <f>WEEKNUM(Table1[[#This Row],[Date]],1)</f>
        <v>46</v>
      </c>
      <c r="K544">
        <f>YEAR(Table1[[#This Row],[Date]])</f>
        <v>2024</v>
      </c>
      <c r="L544" t="str">
        <f t="shared" si="8"/>
        <v>November</v>
      </c>
    </row>
    <row r="545" spans="1:12" x14ac:dyDescent="0.2">
      <c r="A545" s="1" t="s">
        <v>673</v>
      </c>
      <c r="B545" s="4">
        <v>45334</v>
      </c>
      <c r="C545" s="1" t="s">
        <v>153</v>
      </c>
      <c r="D545" s="1" t="s">
        <v>18</v>
      </c>
      <c r="E545" s="6">
        <v>4</v>
      </c>
      <c r="F545" s="8">
        <v>456.26</v>
      </c>
      <c r="G545" s="8">
        <v>1825.04</v>
      </c>
      <c r="H545" s="1" t="s">
        <v>66</v>
      </c>
      <c r="I545" s="1" t="str">
        <f>_xlfn.XLOOKUP(DATASET1!H:H,DATASET2!A:A,DATASET2!B:B)</f>
        <v>Shaquille Payton</v>
      </c>
      <c r="J545" s="6">
        <f>WEEKNUM(Table1[[#This Row],[Date]],1)</f>
        <v>7</v>
      </c>
      <c r="K545">
        <f>YEAR(Table1[[#This Row],[Date]])</f>
        <v>2024</v>
      </c>
      <c r="L545" t="str">
        <f t="shared" si="8"/>
        <v>February</v>
      </c>
    </row>
    <row r="546" spans="1:12" x14ac:dyDescent="0.2">
      <c r="A546" s="1" t="s">
        <v>674</v>
      </c>
      <c r="B546" s="4">
        <v>45314</v>
      </c>
      <c r="C546" s="1" t="s">
        <v>82</v>
      </c>
      <c r="D546" s="1" t="s">
        <v>18</v>
      </c>
      <c r="E546" s="6">
        <v>2</v>
      </c>
      <c r="F546" s="8">
        <v>1990.53</v>
      </c>
      <c r="G546" s="8">
        <v>3981.06</v>
      </c>
      <c r="H546" s="1" t="s">
        <v>48</v>
      </c>
      <c r="I546" s="1" t="str">
        <f>_xlfn.XLOOKUP(DATASET1!H:H,DATASET2!A:A,DATASET2!B:B)</f>
        <v>Alishia Stevens</v>
      </c>
      <c r="J546" s="6">
        <f>WEEKNUM(Table1[[#This Row],[Date]],1)</f>
        <v>4</v>
      </c>
      <c r="K546">
        <f>YEAR(Table1[[#This Row],[Date]])</f>
        <v>2024</v>
      </c>
      <c r="L546" t="str">
        <f t="shared" si="8"/>
        <v>January</v>
      </c>
    </row>
    <row r="547" spans="1:12" x14ac:dyDescent="0.2">
      <c r="A547" s="1" t="s">
        <v>675</v>
      </c>
      <c r="B547" s="4">
        <v>45325</v>
      </c>
      <c r="C547" s="1" t="s">
        <v>47</v>
      </c>
      <c r="D547" s="1" t="s">
        <v>38</v>
      </c>
      <c r="E547" s="6">
        <v>9</v>
      </c>
      <c r="F547" s="8">
        <v>442.4</v>
      </c>
      <c r="G547" s="8">
        <v>3981.6</v>
      </c>
      <c r="H547" s="1" t="s">
        <v>53</v>
      </c>
      <c r="I547" s="1" t="str">
        <f>_xlfn.XLOOKUP(DATASET1!H:H,DATASET2!A:A,DATASET2!B:B)</f>
        <v>Dave Curry</v>
      </c>
      <c r="J547" s="6">
        <f>WEEKNUM(Table1[[#This Row],[Date]],1)</f>
        <v>5</v>
      </c>
      <c r="K547">
        <f>YEAR(Table1[[#This Row],[Date]])</f>
        <v>2024</v>
      </c>
      <c r="L547" t="str">
        <f t="shared" si="8"/>
        <v>February</v>
      </c>
    </row>
    <row r="548" spans="1:12" x14ac:dyDescent="0.2">
      <c r="A548" s="1" t="s">
        <v>676</v>
      </c>
      <c r="B548" s="4">
        <v>45412</v>
      </c>
      <c r="C548" s="1" t="s">
        <v>263</v>
      </c>
      <c r="D548" s="1" t="s">
        <v>91</v>
      </c>
      <c r="E548" s="6">
        <v>2</v>
      </c>
      <c r="F548" s="8">
        <v>884.4</v>
      </c>
      <c r="G548" s="8">
        <v>1768.8</v>
      </c>
      <c r="H548" s="1" t="s">
        <v>53</v>
      </c>
      <c r="I548" s="1" t="str">
        <f>_xlfn.XLOOKUP(DATASET1!H:H,DATASET2!A:A,DATASET2!B:B)</f>
        <v>Dave Curry</v>
      </c>
      <c r="J548" s="6">
        <f>WEEKNUM(Table1[[#This Row],[Date]],1)</f>
        <v>18</v>
      </c>
      <c r="K548">
        <f>YEAR(Table1[[#This Row],[Date]])</f>
        <v>2024</v>
      </c>
      <c r="L548" t="str">
        <f t="shared" si="8"/>
        <v>April</v>
      </c>
    </row>
    <row r="549" spans="1:12" x14ac:dyDescent="0.2">
      <c r="A549" s="1" t="s">
        <v>677</v>
      </c>
      <c r="B549" s="4">
        <v>45459</v>
      </c>
      <c r="C549" s="1" t="s">
        <v>195</v>
      </c>
      <c r="D549" s="1" t="s">
        <v>22</v>
      </c>
      <c r="E549" s="6">
        <v>9</v>
      </c>
      <c r="F549" s="8">
        <v>369.43</v>
      </c>
      <c r="G549" s="8">
        <v>3324.87</v>
      </c>
      <c r="H549" s="1" t="s">
        <v>39</v>
      </c>
      <c r="I549" s="1" t="str">
        <f>_xlfn.XLOOKUP(DATASET1!H:H,DATASET2!A:A,DATASET2!B:B)</f>
        <v>Hailey Windhoek</v>
      </c>
      <c r="J549" s="6">
        <f>WEEKNUM(Table1[[#This Row],[Date]],1)</f>
        <v>25</v>
      </c>
      <c r="K549">
        <f>YEAR(Table1[[#This Row],[Date]])</f>
        <v>2024</v>
      </c>
      <c r="L549" t="str">
        <f t="shared" si="8"/>
        <v>June</v>
      </c>
    </row>
    <row r="550" spans="1:12" x14ac:dyDescent="0.2">
      <c r="A550" s="1" t="s">
        <v>678</v>
      </c>
      <c r="B550" s="4">
        <v>45615</v>
      </c>
      <c r="C550" s="1" t="s">
        <v>245</v>
      </c>
      <c r="D550" s="1" t="s">
        <v>10</v>
      </c>
      <c r="E550" s="6">
        <v>2</v>
      </c>
      <c r="F550" s="8">
        <v>1067.3399999999999</v>
      </c>
      <c r="G550" s="8">
        <v>2134.6799999999998</v>
      </c>
      <c r="H550" s="1" t="s">
        <v>15</v>
      </c>
      <c r="I550" s="1" t="str">
        <f>_xlfn.XLOOKUP(DATASET1!H:H,DATASET2!A:A,DATASET2!B:B)</f>
        <v>Brett Hart</v>
      </c>
      <c r="J550" s="6">
        <f>WEEKNUM(Table1[[#This Row],[Date]],1)</f>
        <v>47</v>
      </c>
      <c r="K550">
        <f>YEAR(Table1[[#This Row],[Date]])</f>
        <v>2024</v>
      </c>
      <c r="L550" t="str">
        <f t="shared" si="8"/>
        <v>November</v>
      </c>
    </row>
    <row r="551" spans="1:12" x14ac:dyDescent="0.2">
      <c r="A551" s="1" t="s">
        <v>679</v>
      </c>
      <c r="B551" s="4">
        <v>45644</v>
      </c>
      <c r="C551" s="1" t="s">
        <v>314</v>
      </c>
      <c r="D551" s="1" t="s">
        <v>112</v>
      </c>
      <c r="E551" s="6">
        <v>7</v>
      </c>
      <c r="F551" s="8">
        <v>1909.49</v>
      </c>
      <c r="G551" s="8">
        <v>13366.43</v>
      </c>
      <c r="H551" s="1" t="s">
        <v>30</v>
      </c>
      <c r="I551" s="1" t="str">
        <f>_xlfn.XLOOKUP(DATASET1!H:H,DATASET2!A:A,DATASET2!B:B)</f>
        <v>Arnold Swanson</v>
      </c>
      <c r="J551" s="6">
        <f>WEEKNUM(Table1[[#This Row],[Date]],1)</f>
        <v>51</v>
      </c>
      <c r="K551">
        <f>YEAR(Table1[[#This Row],[Date]])</f>
        <v>2024</v>
      </c>
      <c r="L551" t="str">
        <f t="shared" si="8"/>
        <v>December</v>
      </c>
    </row>
    <row r="552" spans="1:12" x14ac:dyDescent="0.2">
      <c r="A552" s="1" t="s">
        <v>680</v>
      </c>
      <c r="B552" s="4">
        <v>45679</v>
      </c>
      <c r="C552" s="1" t="s">
        <v>255</v>
      </c>
      <c r="D552" s="1" t="s">
        <v>38</v>
      </c>
      <c r="E552" s="6">
        <v>6</v>
      </c>
      <c r="F552" s="8">
        <v>1947.21</v>
      </c>
      <c r="G552" s="8">
        <v>11683.26</v>
      </c>
      <c r="H552" s="1" t="s">
        <v>30</v>
      </c>
      <c r="I552" s="1" t="str">
        <f>_xlfn.XLOOKUP(DATASET1!H:H,DATASET2!A:A,DATASET2!B:B)</f>
        <v>Arnold Swanson</v>
      </c>
      <c r="J552" s="6">
        <f>WEEKNUM(Table1[[#This Row],[Date]],1)</f>
        <v>4</v>
      </c>
      <c r="K552">
        <f>YEAR(Table1[[#This Row],[Date]])</f>
        <v>2025</v>
      </c>
      <c r="L552" t="str">
        <f t="shared" si="8"/>
        <v>January</v>
      </c>
    </row>
    <row r="553" spans="1:12" x14ac:dyDescent="0.2">
      <c r="A553" s="1" t="s">
        <v>681</v>
      </c>
      <c r="B553" s="4">
        <v>45652</v>
      </c>
      <c r="C553" s="1" t="s">
        <v>245</v>
      </c>
      <c r="D553" s="1" t="s">
        <v>18</v>
      </c>
      <c r="E553" s="6">
        <v>7</v>
      </c>
      <c r="F553" s="8">
        <v>1607.67</v>
      </c>
      <c r="G553" s="8">
        <v>11253.69</v>
      </c>
      <c r="H553" s="1" t="s">
        <v>39</v>
      </c>
      <c r="I553" s="1" t="str">
        <f>_xlfn.XLOOKUP(DATASET1!H:H,DATASET2!A:A,DATASET2!B:B)</f>
        <v>Hailey Windhoek</v>
      </c>
      <c r="J553" s="6">
        <f>WEEKNUM(Table1[[#This Row],[Date]],1)</f>
        <v>52</v>
      </c>
      <c r="K553">
        <f>YEAR(Table1[[#This Row],[Date]])</f>
        <v>2024</v>
      </c>
      <c r="L553" t="str">
        <f t="shared" si="8"/>
        <v>December</v>
      </c>
    </row>
    <row r="554" spans="1:12" x14ac:dyDescent="0.2">
      <c r="A554" s="1" t="s">
        <v>682</v>
      </c>
      <c r="B554" s="4">
        <v>45340</v>
      </c>
      <c r="C554" s="1" t="s">
        <v>399</v>
      </c>
      <c r="D554" s="1" t="s">
        <v>38</v>
      </c>
      <c r="E554" s="6">
        <v>5</v>
      </c>
      <c r="F554" s="8">
        <v>1175.1500000000001</v>
      </c>
      <c r="G554" s="8">
        <v>5875.75</v>
      </c>
      <c r="H554" s="1" t="s">
        <v>15</v>
      </c>
      <c r="I554" s="1" t="str">
        <f>_xlfn.XLOOKUP(DATASET1!H:H,DATASET2!A:A,DATASET2!B:B)</f>
        <v>Brett Hart</v>
      </c>
      <c r="J554" s="6">
        <f>WEEKNUM(Table1[[#This Row],[Date]],1)</f>
        <v>8</v>
      </c>
      <c r="K554">
        <f>YEAR(Table1[[#This Row],[Date]])</f>
        <v>2024</v>
      </c>
      <c r="L554" t="str">
        <f t="shared" si="8"/>
        <v>February</v>
      </c>
    </row>
    <row r="555" spans="1:12" x14ac:dyDescent="0.2">
      <c r="A555" s="1" t="s">
        <v>683</v>
      </c>
      <c r="B555" s="4">
        <v>45559</v>
      </c>
      <c r="C555" s="1" t="s">
        <v>314</v>
      </c>
      <c r="D555" s="1" t="s">
        <v>10</v>
      </c>
      <c r="E555" s="6">
        <v>6</v>
      </c>
      <c r="F555" s="8">
        <v>1289.8599999999999</v>
      </c>
      <c r="G555" s="8">
        <v>7739.16</v>
      </c>
      <c r="H555" s="1" t="s">
        <v>48</v>
      </c>
      <c r="I555" s="1" t="str">
        <f>_xlfn.XLOOKUP(DATASET1!H:H,DATASET2!A:A,DATASET2!B:B)</f>
        <v>Alishia Stevens</v>
      </c>
      <c r="J555" s="6">
        <f>WEEKNUM(Table1[[#This Row],[Date]],1)</f>
        <v>39</v>
      </c>
      <c r="K555">
        <f>YEAR(Table1[[#This Row],[Date]])</f>
        <v>2024</v>
      </c>
      <c r="L555" t="str">
        <f t="shared" si="8"/>
        <v>September</v>
      </c>
    </row>
    <row r="556" spans="1:12" x14ac:dyDescent="0.2">
      <c r="A556" s="1" t="s">
        <v>684</v>
      </c>
      <c r="B556" s="4">
        <v>45406</v>
      </c>
      <c r="C556" s="1" t="s">
        <v>21</v>
      </c>
      <c r="D556" s="1" t="s">
        <v>26</v>
      </c>
      <c r="E556" s="6">
        <v>2</v>
      </c>
      <c r="F556" s="8">
        <v>1982.62</v>
      </c>
      <c r="G556" s="8">
        <v>3965.24</v>
      </c>
      <c r="H556" s="1" t="s">
        <v>35</v>
      </c>
      <c r="I556" s="1" t="str">
        <f>_xlfn.XLOOKUP(DATASET1!H:H,DATASET2!A:A,DATASET2!B:B)</f>
        <v>Gary Mitchell</v>
      </c>
      <c r="J556" s="6">
        <f>WEEKNUM(Table1[[#This Row],[Date]],1)</f>
        <v>17</v>
      </c>
      <c r="K556">
        <f>YEAR(Table1[[#This Row],[Date]])</f>
        <v>2024</v>
      </c>
      <c r="L556" t="str">
        <f t="shared" si="8"/>
        <v>April</v>
      </c>
    </row>
    <row r="557" spans="1:12" x14ac:dyDescent="0.2">
      <c r="A557" s="1" t="s">
        <v>685</v>
      </c>
      <c r="B557" s="4">
        <v>45325</v>
      </c>
      <c r="C557" s="1" t="s">
        <v>105</v>
      </c>
      <c r="D557" s="1" t="s">
        <v>38</v>
      </c>
      <c r="E557" s="6">
        <v>5</v>
      </c>
      <c r="F557" s="8">
        <v>1604.89</v>
      </c>
      <c r="G557" s="8">
        <v>8024.4500000000007</v>
      </c>
      <c r="H557" s="1" t="s">
        <v>35</v>
      </c>
      <c r="I557" s="1" t="str">
        <f>_xlfn.XLOOKUP(DATASET1!H:H,DATASET2!A:A,DATASET2!B:B)</f>
        <v>Gary Mitchell</v>
      </c>
      <c r="J557" s="6">
        <f>WEEKNUM(Table1[[#This Row],[Date]],1)</f>
        <v>5</v>
      </c>
      <c r="K557">
        <f>YEAR(Table1[[#This Row],[Date]])</f>
        <v>2024</v>
      </c>
      <c r="L557" t="str">
        <f t="shared" si="8"/>
        <v>February</v>
      </c>
    </row>
    <row r="558" spans="1:12" x14ac:dyDescent="0.2">
      <c r="A558" s="1" t="s">
        <v>686</v>
      </c>
      <c r="B558" s="4">
        <v>45325</v>
      </c>
      <c r="C558" s="1" t="s">
        <v>153</v>
      </c>
      <c r="D558" s="1" t="s">
        <v>45</v>
      </c>
      <c r="E558" s="6">
        <v>2</v>
      </c>
      <c r="F558" s="8">
        <v>709.04</v>
      </c>
      <c r="G558" s="8">
        <v>1418.08</v>
      </c>
      <c r="H558" s="1" t="s">
        <v>66</v>
      </c>
      <c r="I558" s="1" t="str">
        <f>_xlfn.XLOOKUP(DATASET1!H:H,DATASET2!A:A,DATASET2!B:B)</f>
        <v>Shaquille Payton</v>
      </c>
      <c r="J558" s="6">
        <f>WEEKNUM(Table1[[#This Row],[Date]],1)</f>
        <v>5</v>
      </c>
      <c r="K558">
        <f>YEAR(Table1[[#This Row],[Date]])</f>
        <v>2024</v>
      </c>
      <c r="L558" t="str">
        <f t="shared" si="8"/>
        <v>February</v>
      </c>
    </row>
    <row r="559" spans="1:12" x14ac:dyDescent="0.2">
      <c r="A559" s="1" t="s">
        <v>687</v>
      </c>
      <c r="B559" s="4">
        <v>45507</v>
      </c>
      <c r="C559" s="1" t="s">
        <v>98</v>
      </c>
      <c r="D559" s="1" t="s">
        <v>10</v>
      </c>
      <c r="E559" s="6">
        <v>5</v>
      </c>
      <c r="F559" s="8">
        <v>1488.22</v>
      </c>
      <c r="G559" s="8">
        <v>7441.1</v>
      </c>
      <c r="H559" s="1" t="s">
        <v>39</v>
      </c>
      <c r="I559" s="1" t="str">
        <f>_xlfn.XLOOKUP(DATASET1!H:H,DATASET2!A:A,DATASET2!B:B)</f>
        <v>Hailey Windhoek</v>
      </c>
      <c r="J559" s="6">
        <f>WEEKNUM(Table1[[#This Row],[Date]],1)</f>
        <v>31</v>
      </c>
      <c r="K559">
        <f>YEAR(Table1[[#This Row],[Date]])</f>
        <v>2024</v>
      </c>
      <c r="L559" t="str">
        <f t="shared" si="8"/>
        <v>August</v>
      </c>
    </row>
    <row r="560" spans="1:12" x14ac:dyDescent="0.2">
      <c r="A560" s="1" t="s">
        <v>688</v>
      </c>
      <c r="B560" s="4">
        <v>45514</v>
      </c>
      <c r="C560" s="1" t="s">
        <v>230</v>
      </c>
      <c r="D560" s="1" t="s">
        <v>112</v>
      </c>
      <c r="E560" s="6">
        <v>4</v>
      </c>
      <c r="F560" s="8">
        <v>1462.62</v>
      </c>
      <c r="G560" s="8">
        <v>5850.48</v>
      </c>
      <c r="H560" s="1" t="s">
        <v>30</v>
      </c>
      <c r="I560" s="1" t="str">
        <f>_xlfn.XLOOKUP(DATASET1!H:H,DATASET2!A:A,DATASET2!B:B)</f>
        <v>Arnold Swanson</v>
      </c>
      <c r="J560" s="6">
        <f>WEEKNUM(Table1[[#This Row],[Date]],1)</f>
        <v>32</v>
      </c>
      <c r="K560">
        <f>YEAR(Table1[[#This Row],[Date]])</f>
        <v>2024</v>
      </c>
      <c r="L560" t="str">
        <f t="shared" si="8"/>
        <v>August</v>
      </c>
    </row>
    <row r="561" spans="1:12" x14ac:dyDescent="0.2">
      <c r="A561" s="1" t="s">
        <v>689</v>
      </c>
      <c r="B561" s="4">
        <v>45505</v>
      </c>
      <c r="C561" s="1" t="s">
        <v>129</v>
      </c>
      <c r="D561" s="1" t="s">
        <v>22</v>
      </c>
      <c r="E561" s="6">
        <v>6</v>
      </c>
      <c r="F561" s="8">
        <v>382.87</v>
      </c>
      <c r="G561" s="8">
        <v>2297.2199999999998</v>
      </c>
      <c r="H561" s="1" t="s">
        <v>50</v>
      </c>
      <c r="I561" s="1" t="str">
        <f>_xlfn.XLOOKUP(DATASET1!H:H,DATASET2!A:A,DATASET2!B:B)</f>
        <v>Tye Thompson</v>
      </c>
      <c r="J561" s="6">
        <f>WEEKNUM(Table1[[#This Row],[Date]],1)</f>
        <v>31</v>
      </c>
      <c r="K561">
        <f>YEAR(Table1[[#This Row],[Date]])</f>
        <v>2024</v>
      </c>
      <c r="L561" t="str">
        <f t="shared" si="8"/>
        <v>August</v>
      </c>
    </row>
    <row r="562" spans="1:12" x14ac:dyDescent="0.2">
      <c r="A562" s="1" t="s">
        <v>690</v>
      </c>
      <c r="B562" s="4">
        <v>45657</v>
      </c>
      <c r="C562" s="1" t="s">
        <v>127</v>
      </c>
      <c r="D562" s="1" t="s">
        <v>22</v>
      </c>
      <c r="E562" s="6">
        <v>3</v>
      </c>
      <c r="F562" s="8">
        <v>1043.07</v>
      </c>
      <c r="G562" s="8">
        <v>3129.21</v>
      </c>
      <c r="H562" s="1" t="s">
        <v>42</v>
      </c>
      <c r="I562" s="1" t="str">
        <f>_xlfn.XLOOKUP(DATASET1!H:H,DATASET2!A:A,DATASET2!B:B)</f>
        <v>Michealla Simpson</v>
      </c>
      <c r="J562" s="6">
        <f>WEEKNUM(Table1[[#This Row],[Date]],1)</f>
        <v>53</v>
      </c>
      <c r="K562">
        <f>YEAR(Table1[[#This Row],[Date]])</f>
        <v>2024</v>
      </c>
      <c r="L562" t="str">
        <f t="shared" si="8"/>
        <v>December</v>
      </c>
    </row>
    <row r="563" spans="1:12" x14ac:dyDescent="0.2">
      <c r="A563" s="1" t="s">
        <v>691</v>
      </c>
      <c r="B563" s="4">
        <v>45579</v>
      </c>
      <c r="C563" s="1" t="s">
        <v>433</v>
      </c>
      <c r="D563" s="1" t="s">
        <v>14</v>
      </c>
      <c r="E563" s="6">
        <v>2</v>
      </c>
      <c r="F563" s="8">
        <v>1008.25</v>
      </c>
      <c r="G563" s="8">
        <v>2016.5</v>
      </c>
      <c r="H563" s="1" t="s">
        <v>30</v>
      </c>
      <c r="I563" s="1" t="str">
        <f>_xlfn.XLOOKUP(DATASET1!H:H,DATASET2!A:A,DATASET2!B:B)</f>
        <v>Arnold Swanson</v>
      </c>
      <c r="J563" s="6">
        <f>WEEKNUM(Table1[[#This Row],[Date]],1)</f>
        <v>42</v>
      </c>
      <c r="K563">
        <f>YEAR(Table1[[#This Row],[Date]])</f>
        <v>2024</v>
      </c>
      <c r="L563" t="str">
        <f t="shared" si="8"/>
        <v>October</v>
      </c>
    </row>
    <row r="564" spans="1:12" x14ac:dyDescent="0.2">
      <c r="A564" s="1" t="s">
        <v>692</v>
      </c>
      <c r="B564" s="4">
        <v>45442</v>
      </c>
      <c r="C564" s="1" t="s">
        <v>211</v>
      </c>
      <c r="D564" s="1" t="s">
        <v>18</v>
      </c>
      <c r="E564" s="6">
        <v>8</v>
      </c>
      <c r="F564" s="8">
        <v>1712.15</v>
      </c>
      <c r="G564" s="8">
        <v>13697.2</v>
      </c>
      <c r="H564" s="1" t="s">
        <v>19</v>
      </c>
      <c r="I564" s="1" t="str">
        <f>_xlfn.XLOOKUP(DATASET1!H:H,DATASET2!A:A,DATASET2!B:B)</f>
        <v>Sarah Durant</v>
      </c>
      <c r="J564" s="6">
        <f>WEEKNUM(Table1[[#This Row],[Date]],1)</f>
        <v>22</v>
      </c>
      <c r="K564">
        <f>YEAR(Table1[[#This Row],[Date]])</f>
        <v>2024</v>
      </c>
      <c r="L564" t="str">
        <f t="shared" si="8"/>
        <v>May</v>
      </c>
    </row>
    <row r="565" spans="1:12" x14ac:dyDescent="0.2">
      <c r="A565" s="1" t="s">
        <v>693</v>
      </c>
      <c r="B565" s="4">
        <v>45623</v>
      </c>
      <c r="C565" s="1" t="s">
        <v>182</v>
      </c>
      <c r="D565" s="1" t="s">
        <v>10</v>
      </c>
      <c r="E565" s="6">
        <v>6</v>
      </c>
      <c r="F565" s="8">
        <v>1935.63</v>
      </c>
      <c r="G565" s="8">
        <v>11613.78</v>
      </c>
      <c r="H565" s="1" t="s">
        <v>50</v>
      </c>
      <c r="I565" s="1" t="str">
        <f>_xlfn.XLOOKUP(DATASET1!H:H,DATASET2!A:A,DATASET2!B:B)</f>
        <v>Tye Thompson</v>
      </c>
      <c r="J565" s="6">
        <f>WEEKNUM(Table1[[#This Row],[Date]],1)</f>
        <v>48</v>
      </c>
      <c r="K565">
        <f>YEAR(Table1[[#This Row],[Date]])</f>
        <v>2024</v>
      </c>
      <c r="L565" t="str">
        <f t="shared" si="8"/>
        <v>November</v>
      </c>
    </row>
    <row r="566" spans="1:12" x14ac:dyDescent="0.2">
      <c r="A566" s="1" t="s">
        <v>694</v>
      </c>
      <c r="B566" s="4">
        <v>45326</v>
      </c>
      <c r="C566" s="1" t="s">
        <v>88</v>
      </c>
      <c r="D566" s="1" t="s">
        <v>29</v>
      </c>
      <c r="E566" s="6">
        <v>9</v>
      </c>
      <c r="F566" s="8">
        <v>1172.08</v>
      </c>
      <c r="G566" s="8">
        <v>10548.72</v>
      </c>
      <c r="H566" s="1" t="s">
        <v>19</v>
      </c>
      <c r="I566" s="1" t="str">
        <f>_xlfn.XLOOKUP(DATASET1!H:H,DATASET2!A:A,DATASET2!B:B)</f>
        <v>Sarah Durant</v>
      </c>
      <c r="J566" s="6">
        <f>WEEKNUM(Table1[[#This Row],[Date]],1)</f>
        <v>6</v>
      </c>
      <c r="K566">
        <f>YEAR(Table1[[#This Row],[Date]])</f>
        <v>2024</v>
      </c>
      <c r="L566" t="str">
        <f t="shared" si="8"/>
        <v>February</v>
      </c>
    </row>
    <row r="567" spans="1:12" x14ac:dyDescent="0.2">
      <c r="A567" s="1" t="s">
        <v>695</v>
      </c>
      <c r="B567" s="4">
        <v>45642</v>
      </c>
      <c r="C567" s="1" t="s">
        <v>21</v>
      </c>
      <c r="D567" s="1" t="s">
        <v>14</v>
      </c>
      <c r="E567" s="6">
        <v>3</v>
      </c>
      <c r="F567" s="8">
        <v>932.05</v>
      </c>
      <c r="G567" s="8">
        <v>2796.15</v>
      </c>
      <c r="H567" s="1" t="s">
        <v>30</v>
      </c>
      <c r="I567" s="1" t="str">
        <f>_xlfn.XLOOKUP(DATASET1!H:H,DATASET2!A:A,DATASET2!B:B)</f>
        <v>Arnold Swanson</v>
      </c>
      <c r="J567" s="6">
        <f>WEEKNUM(Table1[[#This Row],[Date]],1)</f>
        <v>51</v>
      </c>
      <c r="K567">
        <f>YEAR(Table1[[#This Row],[Date]])</f>
        <v>2024</v>
      </c>
      <c r="L567" t="str">
        <f t="shared" si="8"/>
        <v>December</v>
      </c>
    </row>
    <row r="568" spans="1:12" x14ac:dyDescent="0.2">
      <c r="A568" s="1" t="s">
        <v>696</v>
      </c>
      <c r="B568" s="4">
        <v>45517</v>
      </c>
      <c r="C568" s="1" t="s">
        <v>192</v>
      </c>
      <c r="D568" s="1" t="s">
        <v>29</v>
      </c>
      <c r="E568" s="6">
        <v>1</v>
      </c>
      <c r="F568" s="8">
        <v>282.08999999999997</v>
      </c>
      <c r="G568" s="8">
        <v>282.08999999999997</v>
      </c>
      <c r="H568" s="1" t="s">
        <v>35</v>
      </c>
      <c r="I568" s="1" t="str">
        <f>_xlfn.XLOOKUP(DATASET1!H:H,DATASET2!A:A,DATASET2!B:B)</f>
        <v>Gary Mitchell</v>
      </c>
      <c r="J568" s="6">
        <f>WEEKNUM(Table1[[#This Row],[Date]],1)</f>
        <v>33</v>
      </c>
      <c r="K568">
        <f>YEAR(Table1[[#This Row],[Date]])</f>
        <v>2024</v>
      </c>
      <c r="L568" t="str">
        <f t="shared" si="8"/>
        <v>August</v>
      </c>
    </row>
    <row r="569" spans="1:12" x14ac:dyDescent="0.2">
      <c r="A569" s="1" t="s">
        <v>697</v>
      </c>
      <c r="B569" s="4">
        <v>45316</v>
      </c>
      <c r="C569" s="1" t="s">
        <v>303</v>
      </c>
      <c r="D569" s="1" t="s">
        <v>45</v>
      </c>
      <c r="E569" s="6">
        <v>2</v>
      </c>
      <c r="F569" s="8">
        <v>157</v>
      </c>
      <c r="G569" s="8">
        <v>314</v>
      </c>
      <c r="H569" s="1" t="s">
        <v>66</v>
      </c>
      <c r="I569" s="1" t="str">
        <f>_xlfn.XLOOKUP(DATASET1!H:H,DATASET2!A:A,DATASET2!B:B)</f>
        <v>Shaquille Payton</v>
      </c>
      <c r="J569" s="6">
        <f>WEEKNUM(Table1[[#This Row],[Date]],1)</f>
        <v>4</v>
      </c>
      <c r="K569">
        <f>YEAR(Table1[[#This Row],[Date]])</f>
        <v>2024</v>
      </c>
      <c r="L569" t="str">
        <f t="shared" si="8"/>
        <v>January</v>
      </c>
    </row>
    <row r="570" spans="1:12" x14ac:dyDescent="0.2">
      <c r="A570" s="1" t="s">
        <v>698</v>
      </c>
      <c r="B570" s="4">
        <v>45682</v>
      </c>
      <c r="C570" s="1" t="s">
        <v>157</v>
      </c>
      <c r="D570" s="1" t="s">
        <v>38</v>
      </c>
      <c r="E570" s="6">
        <v>6</v>
      </c>
      <c r="F570" s="8">
        <v>754.02</v>
      </c>
      <c r="G570" s="8">
        <v>4524.12</v>
      </c>
      <c r="H570" s="1" t="s">
        <v>39</v>
      </c>
      <c r="I570" s="1" t="str">
        <f>_xlfn.XLOOKUP(DATASET1!H:H,DATASET2!A:A,DATASET2!B:B)</f>
        <v>Hailey Windhoek</v>
      </c>
      <c r="J570" s="6">
        <f>WEEKNUM(Table1[[#This Row],[Date]],1)</f>
        <v>4</v>
      </c>
      <c r="K570">
        <f>YEAR(Table1[[#This Row],[Date]])</f>
        <v>2025</v>
      </c>
      <c r="L570" t="str">
        <f t="shared" si="8"/>
        <v>January</v>
      </c>
    </row>
    <row r="571" spans="1:12" x14ac:dyDescent="0.2">
      <c r="A571" s="1" t="s">
        <v>699</v>
      </c>
      <c r="B571" s="4">
        <v>45551</v>
      </c>
      <c r="C571" s="1" t="s">
        <v>428</v>
      </c>
      <c r="D571" s="1" t="s">
        <v>91</v>
      </c>
      <c r="E571" s="6">
        <v>6</v>
      </c>
      <c r="F571" s="8">
        <v>520.46</v>
      </c>
      <c r="G571" s="8">
        <v>3122.76</v>
      </c>
      <c r="H571" s="1" t="s">
        <v>48</v>
      </c>
      <c r="I571" s="1" t="str">
        <f>_xlfn.XLOOKUP(DATASET1!H:H,DATASET2!A:A,DATASET2!B:B)</f>
        <v>Alishia Stevens</v>
      </c>
      <c r="J571" s="6">
        <f>WEEKNUM(Table1[[#This Row],[Date]],1)</f>
        <v>38</v>
      </c>
      <c r="K571">
        <f>YEAR(Table1[[#This Row],[Date]])</f>
        <v>2024</v>
      </c>
      <c r="L571" t="str">
        <f t="shared" si="8"/>
        <v>September</v>
      </c>
    </row>
    <row r="572" spans="1:12" x14ac:dyDescent="0.2">
      <c r="A572" s="1" t="s">
        <v>700</v>
      </c>
      <c r="B572" s="4">
        <v>45368</v>
      </c>
      <c r="C572" s="1" t="s">
        <v>86</v>
      </c>
      <c r="D572" s="1" t="s">
        <v>38</v>
      </c>
      <c r="E572" s="6">
        <v>6</v>
      </c>
      <c r="F572" s="8">
        <v>884.09</v>
      </c>
      <c r="G572" s="8">
        <v>5304.54</v>
      </c>
      <c r="H572" s="1" t="s">
        <v>42</v>
      </c>
      <c r="I572" s="1" t="str">
        <f>_xlfn.XLOOKUP(DATASET1!H:H,DATASET2!A:A,DATASET2!B:B)</f>
        <v>Michealla Simpson</v>
      </c>
      <c r="J572" s="6">
        <f>WEEKNUM(Table1[[#This Row],[Date]],1)</f>
        <v>12</v>
      </c>
      <c r="K572">
        <f>YEAR(Table1[[#This Row],[Date]])</f>
        <v>2024</v>
      </c>
      <c r="L572" t="str">
        <f t="shared" si="8"/>
        <v>March</v>
      </c>
    </row>
    <row r="573" spans="1:12" x14ac:dyDescent="0.2">
      <c r="A573" s="1" t="s">
        <v>701</v>
      </c>
      <c r="B573" s="4">
        <v>45541</v>
      </c>
      <c r="C573" s="1" t="s">
        <v>131</v>
      </c>
      <c r="D573" s="1" t="s">
        <v>10</v>
      </c>
      <c r="E573" s="6">
        <v>7</v>
      </c>
      <c r="F573" s="8">
        <v>277.08</v>
      </c>
      <c r="G573" s="8">
        <v>1939.56</v>
      </c>
      <c r="H573" s="1" t="s">
        <v>48</v>
      </c>
      <c r="I573" s="1" t="str">
        <f>_xlfn.XLOOKUP(DATASET1!H:H,DATASET2!A:A,DATASET2!B:B)</f>
        <v>Alishia Stevens</v>
      </c>
      <c r="J573" s="6">
        <f>WEEKNUM(Table1[[#This Row],[Date]],1)</f>
        <v>36</v>
      </c>
      <c r="K573">
        <f>YEAR(Table1[[#This Row],[Date]])</f>
        <v>2024</v>
      </c>
      <c r="L573" t="str">
        <f t="shared" si="8"/>
        <v>September</v>
      </c>
    </row>
    <row r="574" spans="1:12" x14ac:dyDescent="0.2">
      <c r="A574" s="1" t="s">
        <v>702</v>
      </c>
      <c r="B574" s="4">
        <v>45570</v>
      </c>
      <c r="C574" s="1" t="s">
        <v>319</v>
      </c>
      <c r="D574" s="1" t="s">
        <v>18</v>
      </c>
      <c r="E574" s="6">
        <v>5</v>
      </c>
      <c r="F574" s="8">
        <v>1770.79</v>
      </c>
      <c r="G574" s="8">
        <v>8853.9500000000007</v>
      </c>
      <c r="H574" s="1" t="s">
        <v>35</v>
      </c>
      <c r="I574" s="1" t="str">
        <f>_xlfn.XLOOKUP(DATASET1!H:H,DATASET2!A:A,DATASET2!B:B)</f>
        <v>Gary Mitchell</v>
      </c>
      <c r="J574" s="6">
        <f>WEEKNUM(Table1[[#This Row],[Date]],1)</f>
        <v>40</v>
      </c>
      <c r="K574">
        <f>YEAR(Table1[[#This Row],[Date]])</f>
        <v>2024</v>
      </c>
      <c r="L574" t="str">
        <f t="shared" si="8"/>
        <v>October</v>
      </c>
    </row>
    <row r="575" spans="1:12" x14ac:dyDescent="0.2">
      <c r="A575" s="1" t="s">
        <v>703</v>
      </c>
      <c r="B575" s="4">
        <v>45674</v>
      </c>
      <c r="C575" s="1" t="s">
        <v>232</v>
      </c>
      <c r="D575" s="1" t="s">
        <v>22</v>
      </c>
      <c r="E575" s="6">
        <v>2</v>
      </c>
      <c r="F575" s="8">
        <v>336.56</v>
      </c>
      <c r="G575" s="8">
        <v>673.12</v>
      </c>
      <c r="H575" s="1" t="s">
        <v>15</v>
      </c>
      <c r="I575" s="1" t="str">
        <f>_xlfn.XLOOKUP(DATASET1!H:H,DATASET2!A:A,DATASET2!B:B)</f>
        <v>Brett Hart</v>
      </c>
      <c r="J575" s="6">
        <f>WEEKNUM(Table1[[#This Row],[Date]],1)</f>
        <v>3</v>
      </c>
      <c r="K575">
        <f>YEAR(Table1[[#This Row],[Date]])</f>
        <v>2025</v>
      </c>
      <c r="L575" t="str">
        <f t="shared" si="8"/>
        <v>January</v>
      </c>
    </row>
    <row r="576" spans="1:12" x14ac:dyDescent="0.2">
      <c r="A576" s="1" t="s">
        <v>704</v>
      </c>
      <c r="B576" s="4">
        <v>45334</v>
      </c>
      <c r="C576" s="1" t="s">
        <v>96</v>
      </c>
      <c r="D576" s="1" t="s">
        <v>112</v>
      </c>
      <c r="E576" s="6">
        <v>6</v>
      </c>
      <c r="F576" s="8">
        <v>609.29</v>
      </c>
      <c r="G576" s="8">
        <v>3655.74</v>
      </c>
      <c r="H576" s="1" t="s">
        <v>48</v>
      </c>
      <c r="I576" s="1" t="str">
        <f>_xlfn.XLOOKUP(DATASET1!H:H,DATASET2!A:A,DATASET2!B:B)</f>
        <v>Alishia Stevens</v>
      </c>
      <c r="J576" s="6">
        <f>WEEKNUM(Table1[[#This Row],[Date]],1)</f>
        <v>7</v>
      </c>
      <c r="K576">
        <f>YEAR(Table1[[#This Row],[Date]])</f>
        <v>2024</v>
      </c>
      <c r="L576" t="str">
        <f t="shared" si="8"/>
        <v>February</v>
      </c>
    </row>
    <row r="577" spans="1:12" x14ac:dyDescent="0.2">
      <c r="A577" s="1" t="s">
        <v>705</v>
      </c>
      <c r="B577" s="4">
        <v>45456</v>
      </c>
      <c r="C577" s="1" t="s">
        <v>57</v>
      </c>
      <c r="D577" s="1" t="s">
        <v>26</v>
      </c>
      <c r="E577" s="6">
        <v>3</v>
      </c>
      <c r="F577" s="8">
        <v>1141.6400000000001</v>
      </c>
      <c r="G577" s="8">
        <v>3424.92</v>
      </c>
      <c r="H577" s="1" t="s">
        <v>30</v>
      </c>
      <c r="I577" s="1" t="str">
        <f>_xlfn.XLOOKUP(DATASET1!H:H,DATASET2!A:A,DATASET2!B:B)</f>
        <v>Arnold Swanson</v>
      </c>
      <c r="J577" s="6">
        <f>WEEKNUM(Table1[[#This Row],[Date]],1)</f>
        <v>24</v>
      </c>
      <c r="K577">
        <f>YEAR(Table1[[#This Row],[Date]])</f>
        <v>2024</v>
      </c>
      <c r="L577" t="str">
        <f t="shared" si="8"/>
        <v>June</v>
      </c>
    </row>
    <row r="578" spans="1:12" x14ac:dyDescent="0.2">
      <c r="A578" s="1" t="s">
        <v>706</v>
      </c>
      <c r="B578" s="4">
        <v>45464</v>
      </c>
      <c r="C578" s="1" t="s">
        <v>32</v>
      </c>
      <c r="D578" s="1" t="s">
        <v>18</v>
      </c>
      <c r="E578" s="6">
        <v>8</v>
      </c>
      <c r="F578" s="8">
        <v>319.3</v>
      </c>
      <c r="G578" s="8">
        <v>2554.4</v>
      </c>
      <c r="H578" s="1" t="s">
        <v>19</v>
      </c>
      <c r="I578" s="1" t="str">
        <f>_xlfn.XLOOKUP(DATASET1!H:H,DATASET2!A:A,DATASET2!B:B)</f>
        <v>Sarah Durant</v>
      </c>
      <c r="J578" s="6">
        <f>WEEKNUM(Table1[[#This Row],[Date]],1)</f>
        <v>25</v>
      </c>
      <c r="K578">
        <f>YEAR(Table1[[#This Row],[Date]])</f>
        <v>2024</v>
      </c>
      <c r="L578" t="str">
        <f t="shared" si="8"/>
        <v>June</v>
      </c>
    </row>
    <row r="579" spans="1:12" x14ac:dyDescent="0.2">
      <c r="A579" s="1" t="s">
        <v>707</v>
      </c>
      <c r="B579" s="4">
        <v>45495</v>
      </c>
      <c r="C579" s="1" t="s">
        <v>57</v>
      </c>
      <c r="D579" s="1" t="s">
        <v>14</v>
      </c>
      <c r="E579" s="6">
        <v>1</v>
      </c>
      <c r="F579" s="8">
        <v>194.31</v>
      </c>
      <c r="G579" s="8">
        <v>194.31</v>
      </c>
      <c r="H579" s="1" t="s">
        <v>66</v>
      </c>
      <c r="I579" s="1" t="str">
        <f>_xlfn.XLOOKUP(DATASET1!H:H,DATASET2!A:A,DATASET2!B:B)</f>
        <v>Shaquille Payton</v>
      </c>
      <c r="J579" s="6">
        <f>WEEKNUM(Table1[[#This Row],[Date]],1)</f>
        <v>30</v>
      </c>
      <c r="K579">
        <f>YEAR(Table1[[#This Row],[Date]])</f>
        <v>2024</v>
      </c>
      <c r="L579" t="str">
        <f t="shared" ref="L579:L642" si="9">TEXT(B579, "mmmm")</f>
        <v>July</v>
      </c>
    </row>
    <row r="580" spans="1:12" x14ac:dyDescent="0.2">
      <c r="A580" s="1" t="s">
        <v>708</v>
      </c>
      <c r="B580" s="4">
        <v>45582</v>
      </c>
      <c r="C580" s="1" t="s">
        <v>392</v>
      </c>
      <c r="D580" s="1" t="s">
        <v>26</v>
      </c>
      <c r="E580" s="6">
        <v>2</v>
      </c>
      <c r="F580" s="8">
        <v>1010.05</v>
      </c>
      <c r="G580" s="8">
        <v>2020.1</v>
      </c>
      <c r="H580" s="1" t="s">
        <v>39</v>
      </c>
      <c r="I580" s="1" t="str">
        <f>_xlfn.XLOOKUP(DATASET1!H:H,DATASET2!A:A,DATASET2!B:B)</f>
        <v>Hailey Windhoek</v>
      </c>
      <c r="J580" s="6">
        <f>WEEKNUM(Table1[[#This Row],[Date]],1)</f>
        <v>42</v>
      </c>
      <c r="K580">
        <f>YEAR(Table1[[#This Row],[Date]])</f>
        <v>2024</v>
      </c>
      <c r="L580" t="str">
        <f t="shared" si="9"/>
        <v>October</v>
      </c>
    </row>
    <row r="581" spans="1:12" x14ac:dyDescent="0.2">
      <c r="A581" s="1" t="s">
        <v>709</v>
      </c>
      <c r="B581" s="4">
        <v>45361</v>
      </c>
      <c r="C581" s="1" t="s">
        <v>226</v>
      </c>
      <c r="D581" s="1" t="s">
        <v>26</v>
      </c>
      <c r="E581" s="6">
        <v>7</v>
      </c>
      <c r="F581" s="8">
        <v>69.849999999999994</v>
      </c>
      <c r="G581" s="8">
        <v>488.94999999999987</v>
      </c>
      <c r="H581" s="1" t="s">
        <v>39</v>
      </c>
      <c r="I581" s="1" t="str">
        <f>_xlfn.XLOOKUP(DATASET1!H:H,DATASET2!A:A,DATASET2!B:B)</f>
        <v>Hailey Windhoek</v>
      </c>
      <c r="J581" s="6">
        <f>WEEKNUM(Table1[[#This Row],[Date]],1)</f>
        <v>11</v>
      </c>
      <c r="K581">
        <f>YEAR(Table1[[#This Row],[Date]])</f>
        <v>2024</v>
      </c>
      <c r="L581" t="str">
        <f t="shared" si="9"/>
        <v>March</v>
      </c>
    </row>
    <row r="582" spans="1:12" x14ac:dyDescent="0.2">
      <c r="A582" s="1" t="s">
        <v>710</v>
      </c>
      <c r="B582" s="4">
        <v>45646</v>
      </c>
      <c r="C582" s="1" t="s">
        <v>82</v>
      </c>
      <c r="D582" s="1" t="s">
        <v>14</v>
      </c>
      <c r="E582" s="6">
        <v>6</v>
      </c>
      <c r="F582" s="8">
        <v>1401.58</v>
      </c>
      <c r="G582" s="8">
        <v>8409.48</v>
      </c>
      <c r="H582" s="1" t="s">
        <v>50</v>
      </c>
      <c r="I582" s="1" t="str">
        <f>_xlfn.XLOOKUP(DATASET1!H:H,DATASET2!A:A,DATASET2!B:B)</f>
        <v>Tye Thompson</v>
      </c>
      <c r="J582" s="6">
        <f>WEEKNUM(Table1[[#This Row],[Date]],1)</f>
        <v>51</v>
      </c>
      <c r="K582">
        <f>YEAR(Table1[[#This Row],[Date]])</f>
        <v>2024</v>
      </c>
      <c r="L582" t="str">
        <f t="shared" si="9"/>
        <v>December</v>
      </c>
    </row>
    <row r="583" spans="1:12" x14ac:dyDescent="0.2">
      <c r="A583" s="1" t="s">
        <v>711</v>
      </c>
      <c r="B583" s="4">
        <v>45298</v>
      </c>
      <c r="C583" s="1" t="s">
        <v>199</v>
      </c>
      <c r="D583" s="1" t="s">
        <v>112</v>
      </c>
      <c r="E583" s="6">
        <v>5</v>
      </c>
      <c r="F583" s="8">
        <v>865.83</v>
      </c>
      <c r="G583" s="8">
        <v>4329.1500000000005</v>
      </c>
      <c r="H583" s="1" t="s">
        <v>53</v>
      </c>
      <c r="I583" s="1" t="str">
        <f>_xlfn.XLOOKUP(DATASET1!H:H,DATASET2!A:A,DATASET2!B:B)</f>
        <v>Dave Curry</v>
      </c>
      <c r="J583" s="6">
        <f>WEEKNUM(Table1[[#This Row],[Date]],1)</f>
        <v>2</v>
      </c>
      <c r="K583">
        <f>YEAR(Table1[[#This Row],[Date]])</f>
        <v>2024</v>
      </c>
      <c r="L583" t="str">
        <f t="shared" si="9"/>
        <v>January</v>
      </c>
    </row>
    <row r="584" spans="1:12" x14ac:dyDescent="0.2">
      <c r="A584" s="1" t="s">
        <v>712</v>
      </c>
      <c r="B584" s="4">
        <v>45362</v>
      </c>
      <c r="C584" s="1" t="s">
        <v>179</v>
      </c>
      <c r="D584" s="1" t="s">
        <v>29</v>
      </c>
      <c r="E584" s="6">
        <v>8</v>
      </c>
      <c r="F584" s="8">
        <v>1152.8399999999999</v>
      </c>
      <c r="G584" s="8">
        <v>9222.7199999999993</v>
      </c>
      <c r="H584" s="1" t="s">
        <v>50</v>
      </c>
      <c r="I584" s="1" t="str">
        <f>_xlfn.XLOOKUP(DATASET1!H:H,DATASET2!A:A,DATASET2!B:B)</f>
        <v>Tye Thompson</v>
      </c>
      <c r="J584" s="6">
        <f>WEEKNUM(Table1[[#This Row],[Date]],1)</f>
        <v>11</v>
      </c>
      <c r="K584">
        <f>YEAR(Table1[[#This Row],[Date]])</f>
        <v>2024</v>
      </c>
      <c r="L584" t="str">
        <f t="shared" si="9"/>
        <v>March</v>
      </c>
    </row>
    <row r="585" spans="1:12" x14ac:dyDescent="0.2">
      <c r="A585" s="1" t="s">
        <v>713</v>
      </c>
      <c r="B585" s="4">
        <v>45400</v>
      </c>
      <c r="C585" s="1" t="s">
        <v>32</v>
      </c>
      <c r="D585" s="1" t="s">
        <v>112</v>
      </c>
      <c r="E585" s="6">
        <v>3</v>
      </c>
      <c r="F585" s="8">
        <v>660.23</v>
      </c>
      <c r="G585" s="8">
        <v>1980.69</v>
      </c>
      <c r="H585" s="1" t="s">
        <v>19</v>
      </c>
      <c r="I585" s="1" t="str">
        <f>_xlfn.XLOOKUP(DATASET1!H:H,DATASET2!A:A,DATASET2!B:B)</f>
        <v>Sarah Durant</v>
      </c>
      <c r="J585" s="6">
        <f>WEEKNUM(Table1[[#This Row],[Date]],1)</f>
        <v>16</v>
      </c>
      <c r="K585">
        <f>YEAR(Table1[[#This Row],[Date]])</f>
        <v>2024</v>
      </c>
      <c r="L585" t="str">
        <f t="shared" si="9"/>
        <v>April</v>
      </c>
    </row>
    <row r="586" spans="1:12" x14ac:dyDescent="0.2">
      <c r="A586" s="1" t="s">
        <v>714</v>
      </c>
      <c r="B586" s="4">
        <v>45664</v>
      </c>
      <c r="C586" s="1" t="s">
        <v>433</v>
      </c>
      <c r="D586" s="1" t="s">
        <v>14</v>
      </c>
      <c r="E586" s="6">
        <v>4</v>
      </c>
      <c r="F586" s="8">
        <v>164.66</v>
      </c>
      <c r="G586" s="8">
        <v>658.64</v>
      </c>
      <c r="H586" s="1" t="s">
        <v>23</v>
      </c>
      <c r="I586" s="1" t="str">
        <f>_xlfn.XLOOKUP(DATASET1!H:H,DATASET2!A:A,DATASET2!B:B)</f>
        <v>Shane McMahon</v>
      </c>
      <c r="J586" s="6">
        <f>WEEKNUM(Table1[[#This Row],[Date]],1)</f>
        <v>2</v>
      </c>
      <c r="K586">
        <f>YEAR(Table1[[#This Row],[Date]])</f>
        <v>2025</v>
      </c>
      <c r="L586" t="str">
        <f t="shared" si="9"/>
        <v>January</v>
      </c>
    </row>
    <row r="587" spans="1:12" x14ac:dyDescent="0.2">
      <c r="A587" s="1" t="s">
        <v>715</v>
      </c>
      <c r="B587" s="4">
        <v>45631</v>
      </c>
      <c r="C587" s="1" t="s">
        <v>245</v>
      </c>
      <c r="D587" s="1" t="s">
        <v>10</v>
      </c>
      <c r="E587" s="6">
        <v>6</v>
      </c>
      <c r="F587" s="8">
        <v>902.52</v>
      </c>
      <c r="G587" s="8">
        <v>5415.12</v>
      </c>
      <c r="H587" s="1" t="s">
        <v>66</v>
      </c>
      <c r="I587" s="1" t="str">
        <f>_xlfn.XLOOKUP(DATASET1!H:H,DATASET2!A:A,DATASET2!B:B)</f>
        <v>Shaquille Payton</v>
      </c>
      <c r="J587" s="6">
        <f>WEEKNUM(Table1[[#This Row],[Date]],1)</f>
        <v>49</v>
      </c>
      <c r="K587">
        <f>YEAR(Table1[[#This Row],[Date]])</f>
        <v>2024</v>
      </c>
      <c r="L587" t="str">
        <f t="shared" si="9"/>
        <v>December</v>
      </c>
    </row>
    <row r="588" spans="1:12" x14ac:dyDescent="0.2">
      <c r="A588" s="1" t="s">
        <v>716</v>
      </c>
      <c r="B588" s="4">
        <v>45546</v>
      </c>
      <c r="C588" s="1" t="s">
        <v>116</v>
      </c>
      <c r="D588" s="1" t="s">
        <v>29</v>
      </c>
      <c r="E588" s="6">
        <v>9</v>
      </c>
      <c r="F588" s="8">
        <v>496.76</v>
      </c>
      <c r="G588" s="8">
        <v>4470.84</v>
      </c>
      <c r="H588" s="1" t="s">
        <v>39</v>
      </c>
      <c r="I588" s="1" t="str">
        <f>_xlfn.XLOOKUP(DATASET1!H:H,DATASET2!A:A,DATASET2!B:B)</f>
        <v>Hailey Windhoek</v>
      </c>
      <c r="J588" s="6">
        <f>WEEKNUM(Table1[[#This Row],[Date]],1)</f>
        <v>37</v>
      </c>
      <c r="K588">
        <f>YEAR(Table1[[#This Row],[Date]])</f>
        <v>2024</v>
      </c>
      <c r="L588" t="str">
        <f t="shared" si="9"/>
        <v>September</v>
      </c>
    </row>
    <row r="589" spans="1:12" x14ac:dyDescent="0.2">
      <c r="A589" s="1" t="s">
        <v>717</v>
      </c>
      <c r="B589" s="4">
        <v>45677</v>
      </c>
      <c r="C589" s="1" t="s">
        <v>169</v>
      </c>
      <c r="D589" s="1" t="s">
        <v>112</v>
      </c>
      <c r="E589" s="6">
        <v>1</v>
      </c>
      <c r="F589" s="8">
        <v>1846.06</v>
      </c>
      <c r="G589" s="8">
        <v>1846.06</v>
      </c>
      <c r="H589" s="1" t="s">
        <v>23</v>
      </c>
      <c r="I589" s="1" t="str">
        <f>_xlfn.XLOOKUP(DATASET1!H:H,DATASET2!A:A,DATASET2!B:B)</f>
        <v>Shane McMahon</v>
      </c>
      <c r="J589" s="6">
        <f>WEEKNUM(Table1[[#This Row],[Date]],1)</f>
        <v>4</v>
      </c>
      <c r="K589">
        <f>YEAR(Table1[[#This Row],[Date]])</f>
        <v>2025</v>
      </c>
      <c r="L589" t="str">
        <f t="shared" si="9"/>
        <v>January</v>
      </c>
    </row>
    <row r="590" spans="1:12" x14ac:dyDescent="0.2">
      <c r="A590" s="1" t="s">
        <v>718</v>
      </c>
      <c r="B590" s="4">
        <v>45399</v>
      </c>
      <c r="C590" s="1" t="s">
        <v>94</v>
      </c>
      <c r="D590" s="1" t="s">
        <v>14</v>
      </c>
      <c r="E590" s="6">
        <v>5</v>
      </c>
      <c r="F590" s="8">
        <v>1217.26</v>
      </c>
      <c r="G590" s="8">
        <v>6086.3</v>
      </c>
      <c r="H590" s="1" t="s">
        <v>39</v>
      </c>
      <c r="I590" s="1" t="str">
        <f>_xlfn.XLOOKUP(DATASET1!H:H,DATASET2!A:A,DATASET2!B:B)</f>
        <v>Hailey Windhoek</v>
      </c>
      <c r="J590" s="6">
        <f>WEEKNUM(Table1[[#This Row],[Date]],1)</f>
        <v>16</v>
      </c>
      <c r="K590">
        <f>YEAR(Table1[[#This Row],[Date]])</f>
        <v>2024</v>
      </c>
      <c r="L590" t="str">
        <f t="shared" si="9"/>
        <v>April</v>
      </c>
    </row>
    <row r="591" spans="1:12" x14ac:dyDescent="0.2">
      <c r="A591" s="1" t="s">
        <v>719</v>
      </c>
      <c r="B591" s="4">
        <v>45362</v>
      </c>
      <c r="C591" s="1" t="s">
        <v>240</v>
      </c>
      <c r="D591" s="1" t="s">
        <v>14</v>
      </c>
      <c r="E591" s="6">
        <v>6</v>
      </c>
      <c r="F591" s="8">
        <v>972.45</v>
      </c>
      <c r="G591" s="8">
        <v>5834.7000000000007</v>
      </c>
      <c r="H591" s="1" t="s">
        <v>23</v>
      </c>
      <c r="I591" s="1" t="str">
        <f>_xlfn.XLOOKUP(DATASET1!H:H,DATASET2!A:A,DATASET2!B:B)</f>
        <v>Shane McMahon</v>
      </c>
      <c r="J591" s="6">
        <f>WEEKNUM(Table1[[#This Row],[Date]],1)</f>
        <v>11</v>
      </c>
      <c r="K591">
        <f>YEAR(Table1[[#This Row],[Date]])</f>
        <v>2024</v>
      </c>
      <c r="L591" t="str">
        <f t="shared" si="9"/>
        <v>March</v>
      </c>
    </row>
    <row r="592" spans="1:12" x14ac:dyDescent="0.2">
      <c r="A592" s="1" t="s">
        <v>720</v>
      </c>
      <c r="B592" s="4">
        <v>45516</v>
      </c>
      <c r="C592" s="1" t="s">
        <v>314</v>
      </c>
      <c r="D592" s="1" t="s">
        <v>91</v>
      </c>
      <c r="E592" s="6">
        <v>3</v>
      </c>
      <c r="F592" s="8">
        <v>1046.17</v>
      </c>
      <c r="G592" s="8">
        <v>3138.51</v>
      </c>
      <c r="H592" s="1" t="s">
        <v>50</v>
      </c>
      <c r="I592" s="1" t="str">
        <f>_xlfn.XLOOKUP(DATASET1!H:H,DATASET2!A:A,DATASET2!B:B)</f>
        <v>Tye Thompson</v>
      </c>
      <c r="J592" s="6">
        <f>WEEKNUM(Table1[[#This Row],[Date]],1)</f>
        <v>33</v>
      </c>
      <c r="K592">
        <f>YEAR(Table1[[#This Row],[Date]])</f>
        <v>2024</v>
      </c>
      <c r="L592" t="str">
        <f t="shared" si="9"/>
        <v>August</v>
      </c>
    </row>
    <row r="593" spans="1:12" x14ac:dyDescent="0.2">
      <c r="A593" s="1" t="s">
        <v>721</v>
      </c>
      <c r="B593" s="4">
        <v>45637</v>
      </c>
      <c r="C593" s="1" t="s">
        <v>255</v>
      </c>
      <c r="D593" s="1" t="s">
        <v>29</v>
      </c>
      <c r="E593" s="6">
        <v>7</v>
      </c>
      <c r="F593" s="8">
        <v>1568.44</v>
      </c>
      <c r="G593" s="8">
        <v>10979.08</v>
      </c>
      <c r="H593" s="1" t="s">
        <v>23</v>
      </c>
      <c r="I593" s="1" t="str">
        <f>_xlfn.XLOOKUP(DATASET1!H:H,DATASET2!A:A,DATASET2!B:B)</f>
        <v>Shane McMahon</v>
      </c>
      <c r="J593" s="6">
        <f>WEEKNUM(Table1[[#This Row],[Date]],1)</f>
        <v>50</v>
      </c>
      <c r="K593">
        <f>YEAR(Table1[[#This Row],[Date]])</f>
        <v>2024</v>
      </c>
      <c r="L593" t="str">
        <f t="shared" si="9"/>
        <v>December</v>
      </c>
    </row>
    <row r="594" spans="1:12" x14ac:dyDescent="0.2">
      <c r="A594" s="1" t="s">
        <v>722</v>
      </c>
      <c r="B594" s="4">
        <v>45682</v>
      </c>
      <c r="C594" s="1" t="s">
        <v>123</v>
      </c>
      <c r="D594" s="1" t="s">
        <v>22</v>
      </c>
      <c r="E594" s="6">
        <v>3</v>
      </c>
      <c r="F594" s="8">
        <v>125.95</v>
      </c>
      <c r="G594" s="8">
        <v>377.85</v>
      </c>
      <c r="H594" s="1" t="s">
        <v>35</v>
      </c>
      <c r="I594" s="1" t="str">
        <f>_xlfn.XLOOKUP(DATASET1!H:H,DATASET2!A:A,DATASET2!B:B)</f>
        <v>Gary Mitchell</v>
      </c>
      <c r="J594" s="6">
        <f>WEEKNUM(Table1[[#This Row],[Date]],1)</f>
        <v>4</v>
      </c>
      <c r="K594">
        <f>YEAR(Table1[[#This Row],[Date]])</f>
        <v>2025</v>
      </c>
      <c r="L594" t="str">
        <f t="shared" si="9"/>
        <v>January</v>
      </c>
    </row>
    <row r="595" spans="1:12" x14ac:dyDescent="0.2">
      <c r="A595" s="1" t="s">
        <v>723</v>
      </c>
      <c r="B595" s="4">
        <v>45473</v>
      </c>
      <c r="C595" s="1" t="s">
        <v>157</v>
      </c>
      <c r="D595" s="1" t="s">
        <v>26</v>
      </c>
      <c r="E595" s="6">
        <v>5</v>
      </c>
      <c r="F595" s="8">
        <v>536.04</v>
      </c>
      <c r="G595" s="8">
        <v>2680.2</v>
      </c>
      <c r="H595" s="1" t="s">
        <v>19</v>
      </c>
      <c r="I595" s="1" t="str">
        <f>_xlfn.XLOOKUP(DATASET1!H:H,DATASET2!A:A,DATASET2!B:B)</f>
        <v>Sarah Durant</v>
      </c>
      <c r="J595" s="6">
        <f>WEEKNUM(Table1[[#This Row],[Date]],1)</f>
        <v>27</v>
      </c>
      <c r="K595">
        <f>YEAR(Table1[[#This Row],[Date]])</f>
        <v>2024</v>
      </c>
      <c r="L595" t="str">
        <f t="shared" si="9"/>
        <v>June</v>
      </c>
    </row>
    <row r="596" spans="1:12" x14ac:dyDescent="0.2">
      <c r="A596" s="1" t="s">
        <v>724</v>
      </c>
      <c r="B596" s="4">
        <v>45437</v>
      </c>
      <c r="C596" s="1" t="s">
        <v>339</v>
      </c>
      <c r="D596" s="1" t="s">
        <v>14</v>
      </c>
      <c r="E596" s="6">
        <v>9</v>
      </c>
      <c r="F596" s="8">
        <v>1614.78</v>
      </c>
      <c r="G596" s="8">
        <v>14533.02</v>
      </c>
      <c r="H596" s="1" t="s">
        <v>39</v>
      </c>
      <c r="I596" s="1" t="str">
        <f>_xlfn.XLOOKUP(DATASET1!H:H,DATASET2!A:A,DATASET2!B:B)</f>
        <v>Hailey Windhoek</v>
      </c>
      <c r="J596" s="6">
        <f>WEEKNUM(Table1[[#This Row],[Date]],1)</f>
        <v>21</v>
      </c>
      <c r="K596">
        <f>YEAR(Table1[[#This Row],[Date]])</f>
        <v>2024</v>
      </c>
      <c r="L596" t="str">
        <f t="shared" si="9"/>
        <v>May</v>
      </c>
    </row>
    <row r="597" spans="1:12" x14ac:dyDescent="0.2">
      <c r="A597" s="1" t="s">
        <v>725</v>
      </c>
      <c r="B597" s="4">
        <v>45344</v>
      </c>
      <c r="C597" s="1" t="s">
        <v>80</v>
      </c>
      <c r="D597" s="1" t="s">
        <v>29</v>
      </c>
      <c r="E597" s="6">
        <v>4</v>
      </c>
      <c r="F597" s="8">
        <v>1282.7</v>
      </c>
      <c r="G597" s="8">
        <v>5130.8</v>
      </c>
      <c r="H597" s="1" t="s">
        <v>50</v>
      </c>
      <c r="I597" s="1" t="str">
        <f>_xlfn.XLOOKUP(DATASET1!H:H,DATASET2!A:A,DATASET2!B:B)</f>
        <v>Tye Thompson</v>
      </c>
      <c r="J597" s="6">
        <f>WEEKNUM(Table1[[#This Row],[Date]],1)</f>
        <v>8</v>
      </c>
      <c r="K597">
        <f>YEAR(Table1[[#This Row],[Date]])</f>
        <v>2024</v>
      </c>
      <c r="L597" t="str">
        <f t="shared" si="9"/>
        <v>February</v>
      </c>
    </row>
    <row r="598" spans="1:12" x14ac:dyDescent="0.2">
      <c r="A598" s="1" t="s">
        <v>726</v>
      </c>
      <c r="B598" s="4">
        <v>45447</v>
      </c>
      <c r="C598" s="1" t="s">
        <v>258</v>
      </c>
      <c r="D598" s="1" t="s">
        <v>91</v>
      </c>
      <c r="E598" s="6">
        <v>4</v>
      </c>
      <c r="F598" s="8">
        <v>1369.59</v>
      </c>
      <c r="G598" s="8">
        <v>5478.36</v>
      </c>
      <c r="H598" s="1" t="s">
        <v>66</v>
      </c>
      <c r="I598" s="1" t="str">
        <f>_xlfn.XLOOKUP(DATASET1!H:H,DATASET2!A:A,DATASET2!B:B)</f>
        <v>Shaquille Payton</v>
      </c>
      <c r="J598" s="6">
        <f>WEEKNUM(Table1[[#This Row],[Date]],1)</f>
        <v>23</v>
      </c>
      <c r="K598">
        <f>YEAR(Table1[[#This Row],[Date]])</f>
        <v>2024</v>
      </c>
      <c r="L598" t="str">
        <f t="shared" si="9"/>
        <v>June</v>
      </c>
    </row>
    <row r="599" spans="1:12" x14ac:dyDescent="0.2">
      <c r="A599" s="1" t="s">
        <v>727</v>
      </c>
      <c r="B599" s="4">
        <v>45580</v>
      </c>
      <c r="C599" s="1" t="s">
        <v>44</v>
      </c>
      <c r="D599" s="1" t="s">
        <v>10</v>
      </c>
      <c r="E599" s="6">
        <v>1</v>
      </c>
      <c r="F599" s="8">
        <v>1974.55</v>
      </c>
      <c r="G599" s="8">
        <v>1974.55</v>
      </c>
      <c r="H599" s="1" t="s">
        <v>19</v>
      </c>
      <c r="I599" s="1" t="str">
        <f>_xlfn.XLOOKUP(DATASET1!H:H,DATASET2!A:A,DATASET2!B:B)</f>
        <v>Sarah Durant</v>
      </c>
      <c r="J599" s="6">
        <f>WEEKNUM(Table1[[#This Row],[Date]],1)</f>
        <v>42</v>
      </c>
      <c r="K599">
        <f>YEAR(Table1[[#This Row],[Date]])</f>
        <v>2024</v>
      </c>
      <c r="L599" t="str">
        <f t="shared" si="9"/>
        <v>October</v>
      </c>
    </row>
    <row r="600" spans="1:12" x14ac:dyDescent="0.2">
      <c r="A600" s="1" t="s">
        <v>728</v>
      </c>
      <c r="B600" s="4">
        <v>45523</v>
      </c>
      <c r="C600" s="1" t="s">
        <v>55</v>
      </c>
      <c r="D600" s="1" t="s">
        <v>26</v>
      </c>
      <c r="E600" s="6">
        <v>6</v>
      </c>
      <c r="F600" s="8">
        <v>931.27</v>
      </c>
      <c r="G600" s="8">
        <v>5587.62</v>
      </c>
      <c r="H600" s="1" t="s">
        <v>42</v>
      </c>
      <c r="I600" s="1" t="str">
        <f>_xlfn.XLOOKUP(DATASET1!H:H,DATASET2!A:A,DATASET2!B:B)</f>
        <v>Michealla Simpson</v>
      </c>
      <c r="J600" s="6">
        <f>WEEKNUM(Table1[[#This Row],[Date]],1)</f>
        <v>34</v>
      </c>
      <c r="K600">
        <f>YEAR(Table1[[#This Row],[Date]])</f>
        <v>2024</v>
      </c>
      <c r="L600" t="str">
        <f t="shared" si="9"/>
        <v>August</v>
      </c>
    </row>
    <row r="601" spans="1:12" x14ac:dyDescent="0.2">
      <c r="A601" s="1" t="s">
        <v>729</v>
      </c>
      <c r="B601" s="4">
        <v>45484</v>
      </c>
      <c r="C601" s="1" t="s">
        <v>69</v>
      </c>
      <c r="D601" s="1" t="s">
        <v>22</v>
      </c>
      <c r="E601" s="6">
        <v>9</v>
      </c>
      <c r="F601" s="8">
        <v>1745.96</v>
      </c>
      <c r="G601" s="8">
        <v>15713.64</v>
      </c>
      <c r="H601" s="1" t="s">
        <v>30</v>
      </c>
      <c r="I601" s="1" t="str">
        <f>_xlfn.XLOOKUP(DATASET1!H:H,DATASET2!A:A,DATASET2!B:B)</f>
        <v>Arnold Swanson</v>
      </c>
      <c r="J601" s="6">
        <f>WEEKNUM(Table1[[#This Row],[Date]],1)</f>
        <v>28</v>
      </c>
      <c r="K601">
        <f>YEAR(Table1[[#This Row],[Date]])</f>
        <v>2024</v>
      </c>
      <c r="L601" t="str">
        <f t="shared" si="9"/>
        <v>July</v>
      </c>
    </row>
    <row r="602" spans="1:12" x14ac:dyDescent="0.2">
      <c r="A602" s="1" t="s">
        <v>730</v>
      </c>
      <c r="B602" s="4">
        <v>45405</v>
      </c>
      <c r="C602" s="1" t="s">
        <v>57</v>
      </c>
      <c r="D602" s="1" t="s">
        <v>14</v>
      </c>
      <c r="E602" s="6">
        <v>4</v>
      </c>
      <c r="F602" s="8">
        <v>1148.8800000000001</v>
      </c>
      <c r="G602" s="8">
        <v>4595.5200000000004</v>
      </c>
      <c r="H602" s="1" t="s">
        <v>50</v>
      </c>
      <c r="I602" s="1" t="str">
        <f>_xlfn.XLOOKUP(DATASET1!H:H,DATASET2!A:A,DATASET2!B:B)</f>
        <v>Tye Thompson</v>
      </c>
      <c r="J602" s="6">
        <f>WEEKNUM(Table1[[#This Row],[Date]],1)</f>
        <v>17</v>
      </c>
      <c r="K602">
        <f>YEAR(Table1[[#This Row],[Date]])</f>
        <v>2024</v>
      </c>
      <c r="L602" t="str">
        <f t="shared" si="9"/>
        <v>April</v>
      </c>
    </row>
    <row r="603" spans="1:12" x14ac:dyDescent="0.2">
      <c r="A603" s="1" t="s">
        <v>731</v>
      </c>
      <c r="B603" s="4">
        <v>45655</v>
      </c>
      <c r="C603" s="1" t="s">
        <v>263</v>
      </c>
      <c r="D603" s="1" t="s">
        <v>29</v>
      </c>
      <c r="E603" s="6">
        <v>2</v>
      </c>
      <c r="F603" s="8">
        <v>1921.64</v>
      </c>
      <c r="G603" s="8">
        <v>3843.28</v>
      </c>
      <c r="H603" s="1" t="s">
        <v>11</v>
      </c>
      <c r="I603" s="1" t="str">
        <f>_xlfn.XLOOKUP(DATASET1!H:H,DATASET2!A:A,DATASET2!B:B)</f>
        <v>Jeff Francis</v>
      </c>
      <c r="J603" s="6">
        <f>WEEKNUM(Table1[[#This Row],[Date]],1)</f>
        <v>53</v>
      </c>
      <c r="K603">
        <f>YEAR(Table1[[#This Row],[Date]])</f>
        <v>2024</v>
      </c>
      <c r="L603" t="str">
        <f t="shared" si="9"/>
        <v>December</v>
      </c>
    </row>
    <row r="604" spans="1:12" x14ac:dyDescent="0.2">
      <c r="A604" s="1" t="s">
        <v>732</v>
      </c>
      <c r="B604" s="4">
        <v>45550</v>
      </c>
      <c r="C604" s="1" t="s">
        <v>476</v>
      </c>
      <c r="D604" s="1" t="s">
        <v>29</v>
      </c>
      <c r="E604" s="6">
        <v>9</v>
      </c>
      <c r="F604" s="8">
        <v>811.36</v>
      </c>
      <c r="G604" s="8">
        <v>7302.24</v>
      </c>
      <c r="H604" s="1" t="s">
        <v>39</v>
      </c>
      <c r="I604" s="1" t="str">
        <f>_xlfn.XLOOKUP(DATASET1!H:H,DATASET2!A:A,DATASET2!B:B)</f>
        <v>Hailey Windhoek</v>
      </c>
      <c r="J604" s="6">
        <f>WEEKNUM(Table1[[#This Row],[Date]],1)</f>
        <v>38</v>
      </c>
      <c r="K604">
        <f>YEAR(Table1[[#This Row],[Date]])</f>
        <v>2024</v>
      </c>
      <c r="L604" t="str">
        <f t="shared" si="9"/>
        <v>September</v>
      </c>
    </row>
    <row r="605" spans="1:12" x14ac:dyDescent="0.2">
      <c r="A605" s="1" t="s">
        <v>733</v>
      </c>
      <c r="B605" s="4">
        <v>45432</v>
      </c>
      <c r="C605" s="1" t="s">
        <v>47</v>
      </c>
      <c r="D605" s="1" t="s">
        <v>18</v>
      </c>
      <c r="E605" s="6">
        <v>2</v>
      </c>
      <c r="F605" s="8">
        <v>806.74</v>
      </c>
      <c r="G605" s="8">
        <v>1613.48</v>
      </c>
      <c r="H605" s="1" t="s">
        <v>39</v>
      </c>
      <c r="I605" s="1" t="str">
        <f>_xlfn.XLOOKUP(DATASET1!H:H,DATASET2!A:A,DATASET2!B:B)</f>
        <v>Hailey Windhoek</v>
      </c>
      <c r="J605" s="6">
        <f>WEEKNUM(Table1[[#This Row],[Date]],1)</f>
        <v>21</v>
      </c>
      <c r="K605">
        <f>YEAR(Table1[[#This Row],[Date]])</f>
        <v>2024</v>
      </c>
      <c r="L605" t="str">
        <f t="shared" si="9"/>
        <v>May</v>
      </c>
    </row>
    <row r="606" spans="1:12" x14ac:dyDescent="0.2">
      <c r="A606" s="1" t="s">
        <v>734</v>
      </c>
      <c r="B606" s="4">
        <v>45675</v>
      </c>
      <c r="C606" s="1" t="s">
        <v>101</v>
      </c>
      <c r="D606" s="1" t="s">
        <v>38</v>
      </c>
      <c r="E606" s="6">
        <v>8</v>
      </c>
      <c r="F606" s="8">
        <v>1677.69</v>
      </c>
      <c r="G606" s="8">
        <v>13421.52</v>
      </c>
      <c r="H606" s="1" t="s">
        <v>48</v>
      </c>
      <c r="I606" s="1" t="str">
        <f>_xlfn.XLOOKUP(DATASET1!H:H,DATASET2!A:A,DATASET2!B:B)</f>
        <v>Alishia Stevens</v>
      </c>
      <c r="J606" s="6">
        <f>WEEKNUM(Table1[[#This Row],[Date]],1)</f>
        <v>3</v>
      </c>
      <c r="K606">
        <f>YEAR(Table1[[#This Row],[Date]])</f>
        <v>2025</v>
      </c>
      <c r="L606" t="str">
        <f t="shared" si="9"/>
        <v>January</v>
      </c>
    </row>
    <row r="607" spans="1:12" x14ac:dyDescent="0.2">
      <c r="A607" s="1" t="s">
        <v>735</v>
      </c>
      <c r="B607" s="4">
        <v>45399</v>
      </c>
      <c r="C607" s="1" t="s">
        <v>78</v>
      </c>
      <c r="D607" s="1" t="s">
        <v>112</v>
      </c>
      <c r="E607" s="6">
        <v>8</v>
      </c>
      <c r="F607" s="8">
        <v>1661.92</v>
      </c>
      <c r="G607" s="8">
        <v>13295.36</v>
      </c>
      <c r="H607" s="1" t="s">
        <v>15</v>
      </c>
      <c r="I607" s="1" t="str">
        <f>_xlfn.XLOOKUP(DATASET1!H:H,DATASET2!A:A,DATASET2!B:B)</f>
        <v>Brett Hart</v>
      </c>
      <c r="J607" s="6">
        <f>WEEKNUM(Table1[[#This Row],[Date]],1)</f>
        <v>16</v>
      </c>
      <c r="K607">
        <f>YEAR(Table1[[#This Row],[Date]])</f>
        <v>2024</v>
      </c>
      <c r="L607" t="str">
        <f t="shared" si="9"/>
        <v>April</v>
      </c>
    </row>
    <row r="608" spans="1:12" x14ac:dyDescent="0.2">
      <c r="A608" s="1" t="s">
        <v>736</v>
      </c>
      <c r="B608" s="4">
        <v>45505</v>
      </c>
      <c r="C608" s="1" t="s">
        <v>332</v>
      </c>
      <c r="D608" s="1" t="s">
        <v>10</v>
      </c>
      <c r="E608" s="6">
        <v>9</v>
      </c>
      <c r="F608" s="8">
        <v>397.11</v>
      </c>
      <c r="G608" s="8">
        <v>3573.99</v>
      </c>
      <c r="H608" s="1" t="s">
        <v>35</v>
      </c>
      <c r="I608" s="1" t="str">
        <f>_xlfn.XLOOKUP(DATASET1!H:H,DATASET2!A:A,DATASET2!B:B)</f>
        <v>Gary Mitchell</v>
      </c>
      <c r="J608" s="6">
        <f>WEEKNUM(Table1[[#This Row],[Date]],1)</f>
        <v>31</v>
      </c>
      <c r="K608">
        <f>YEAR(Table1[[#This Row],[Date]])</f>
        <v>2024</v>
      </c>
      <c r="L608" t="str">
        <f t="shared" si="9"/>
        <v>August</v>
      </c>
    </row>
    <row r="609" spans="1:12" x14ac:dyDescent="0.2">
      <c r="A609" s="1" t="s">
        <v>737</v>
      </c>
      <c r="B609" s="4">
        <v>45662</v>
      </c>
      <c r="C609" s="1" t="s">
        <v>174</v>
      </c>
      <c r="D609" s="1" t="s">
        <v>29</v>
      </c>
      <c r="E609" s="6">
        <v>6</v>
      </c>
      <c r="F609" s="8">
        <v>721.23</v>
      </c>
      <c r="G609" s="8">
        <v>4327.38</v>
      </c>
      <c r="H609" s="1" t="s">
        <v>35</v>
      </c>
      <c r="I609" s="1" t="str">
        <f>_xlfn.XLOOKUP(DATASET1!H:H,DATASET2!A:A,DATASET2!B:B)</f>
        <v>Gary Mitchell</v>
      </c>
      <c r="J609" s="6">
        <f>WEEKNUM(Table1[[#This Row],[Date]],1)</f>
        <v>2</v>
      </c>
      <c r="K609">
        <f>YEAR(Table1[[#This Row],[Date]])</f>
        <v>2025</v>
      </c>
      <c r="L609" t="str">
        <f t="shared" si="9"/>
        <v>January</v>
      </c>
    </row>
    <row r="610" spans="1:12" x14ac:dyDescent="0.2">
      <c r="A610" s="1" t="s">
        <v>738</v>
      </c>
      <c r="B610" s="4">
        <v>45685</v>
      </c>
      <c r="C610" s="1" t="s">
        <v>203</v>
      </c>
      <c r="D610" s="1" t="s">
        <v>14</v>
      </c>
      <c r="E610" s="6">
        <v>3</v>
      </c>
      <c r="F610" s="8">
        <v>1665.78</v>
      </c>
      <c r="G610" s="8">
        <v>4997.34</v>
      </c>
      <c r="H610" s="1" t="s">
        <v>39</v>
      </c>
      <c r="I610" s="1" t="str">
        <f>_xlfn.XLOOKUP(DATASET1!H:H,DATASET2!A:A,DATASET2!B:B)</f>
        <v>Hailey Windhoek</v>
      </c>
      <c r="J610" s="6">
        <f>WEEKNUM(Table1[[#This Row],[Date]],1)</f>
        <v>5</v>
      </c>
      <c r="K610">
        <f>YEAR(Table1[[#This Row],[Date]])</f>
        <v>2025</v>
      </c>
      <c r="L610" t="str">
        <f t="shared" si="9"/>
        <v>January</v>
      </c>
    </row>
    <row r="611" spans="1:12" x14ac:dyDescent="0.2">
      <c r="A611" s="1" t="s">
        <v>739</v>
      </c>
      <c r="B611" s="4">
        <v>45623</v>
      </c>
      <c r="C611" s="1" t="s">
        <v>116</v>
      </c>
      <c r="D611" s="1" t="s">
        <v>10</v>
      </c>
      <c r="E611" s="6">
        <v>2</v>
      </c>
      <c r="F611" s="8">
        <v>115.4</v>
      </c>
      <c r="G611" s="8">
        <v>230.8</v>
      </c>
      <c r="H611" s="1" t="s">
        <v>42</v>
      </c>
      <c r="I611" s="1" t="str">
        <f>_xlfn.XLOOKUP(DATASET1!H:H,DATASET2!A:A,DATASET2!B:B)</f>
        <v>Michealla Simpson</v>
      </c>
      <c r="J611" s="6">
        <f>WEEKNUM(Table1[[#This Row],[Date]],1)</f>
        <v>48</v>
      </c>
      <c r="K611">
        <f>YEAR(Table1[[#This Row],[Date]])</f>
        <v>2024</v>
      </c>
      <c r="L611" t="str">
        <f t="shared" si="9"/>
        <v>November</v>
      </c>
    </row>
    <row r="612" spans="1:12" x14ac:dyDescent="0.2">
      <c r="A612" s="1" t="s">
        <v>740</v>
      </c>
      <c r="B612" s="4">
        <v>45538</v>
      </c>
      <c r="C612" s="1" t="s">
        <v>123</v>
      </c>
      <c r="D612" s="1" t="s">
        <v>112</v>
      </c>
      <c r="E612" s="6">
        <v>5</v>
      </c>
      <c r="F612" s="8">
        <v>1992.34</v>
      </c>
      <c r="G612" s="8">
        <v>9961.6999999999989</v>
      </c>
      <c r="H612" s="1" t="s">
        <v>35</v>
      </c>
      <c r="I612" s="1" t="str">
        <f>_xlfn.XLOOKUP(DATASET1!H:H,DATASET2!A:A,DATASET2!B:B)</f>
        <v>Gary Mitchell</v>
      </c>
      <c r="J612" s="6">
        <f>WEEKNUM(Table1[[#This Row],[Date]],1)</f>
        <v>36</v>
      </c>
      <c r="K612">
        <f>YEAR(Table1[[#This Row],[Date]])</f>
        <v>2024</v>
      </c>
      <c r="L612" t="str">
        <f t="shared" si="9"/>
        <v>September</v>
      </c>
    </row>
    <row r="613" spans="1:12" x14ac:dyDescent="0.2">
      <c r="A613" s="1" t="s">
        <v>741</v>
      </c>
      <c r="B613" s="4">
        <v>45504</v>
      </c>
      <c r="C613" s="1" t="s">
        <v>195</v>
      </c>
      <c r="D613" s="1" t="s">
        <v>91</v>
      </c>
      <c r="E613" s="6">
        <v>8</v>
      </c>
      <c r="F613" s="8">
        <v>492.3</v>
      </c>
      <c r="G613" s="8">
        <v>3938.4</v>
      </c>
      <c r="H613" s="1" t="s">
        <v>15</v>
      </c>
      <c r="I613" s="1" t="str">
        <f>_xlfn.XLOOKUP(DATASET1!H:H,DATASET2!A:A,DATASET2!B:B)</f>
        <v>Brett Hart</v>
      </c>
      <c r="J613" s="6">
        <f>WEEKNUM(Table1[[#This Row],[Date]],1)</f>
        <v>31</v>
      </c>
      <c r="K613">
        <f>YEAR(Table1[[#This Row],[Date]])</f>
        <v>2024</v>
      </c>
      <c r="L613" t="str">
        <f t="shared" si="9"/>
        <v>July</v>
      </c>
    </row>
    <row r="614" spans="1:12" x14ac:dyDescent="0.2">
      <c r="A614" s="1" t="s">
        <v>742</v>
      </c>
      <c r="B614" s="4">
        <v>45493</v>
      </c>
      <c r="C614" s="1" t="s">
        <v>101</v>
      </c>
      <c r="D614" s="1" t="s">
        <v>18</v>
      </c>
      <c r="E614" s="6">
        <v>2</v>
      </c>
      <c r="F614" s="8">
        <v>774.42</v>
      </c>
      <c r="G614" s="8">
        <v>1548.84</v>
      </c>
      <c r="H614" s="1" t="s">
        <v>53</v>
      </c>
      <c r="I614" s="1" t="str">
        <f>_xlfn.XLOOKUP(DATASET1!H:H,DATASET2!A:A,DATASET2!B:B)</f>
        <v>Dave Curry</v>
      </c>
      <c r="J614" s="6">
        <f>WEEKNUM(Table1[[#This Row],[Date]],1)</f>
        <v>29</v>
      </c>
      <c r="K614">
        <f>YEAR(Table1[[#This Row],[Date]])</f>
        <v>2024</v>
      </c>
      <c r="L614" t="str">
        <f t="shared" si="9"/>
        <v>July</v>
      </c>
    </row>
    <row r="615" spans="1:12" x14ac:dyDescent="0.2">
      <c r="A615" s="1" t="s">
        <v>743</v>
      </c>
      <c r="B615" s="4">
        <v>45466</v>
      </c>
      <c r="C615" s="1" t="s">
        <v>98</v>
      </c>
      <c r="D615" s="1" t="s">
        <v>91</v>
      </c>
      <c r="E615" s="6">
        <v>3</v>
      </c>
      <c r="F615" s="8">
        <v>164.05</v>
      </c>
      <c r="G615" s="8">
        <v>492.15</v>
      </c>
      <c r="H615" s="1" t="s">
        <v>48</v>
      </c>
      <c r="I615" s="1" t="str">
        <f>_xlfn.XLOOKUP(DATASET1!H:H,DATASET2!A:A,DATASET2!B:B)</f>
        <v>Alishia Stevens</v>
      </c>
      <c r="J615" s="6">
        <f>WEEKNUM(Table1[[#This Row],[Date]],1)</f>
        <v>26</v>
      </c>
      <c r="K615">
        <f>YEAR(Table1[[#This Row],[Date]])</f>
        <v>2024</v>
      </c>
      <c r="L615" t="str">
        <f t="shared" si="9"/>
        <v>June</v>
      </c>
    </row>
    <row r="616" spans="1:12" x14ac:dyDescent="0.2">
      <c r="A616" s="1" t="s">
        <v>744</v>
      </c>
      <c r="B616" s="4">
        <v>45348</v>
      </c>
      <c r="C616" s="1" t="s">
        <v>129</v>
      </c>
      <c r="D616" s="1" t="s">
        <v>29</v>
      </c>
      <c r="E616" s="6">
        <v>5</v>
      </c>
      <c r="F616" s="8">
        <v>193.52</v>
      </c>
      <c r="G616" s="8">
        <v>967.6</v>
      </c>
      <c r="H616" s="1" t="s">
        <v>50</v>
      </c>
      <c r="I616" s="1" t="str">
        <f>_xlfn.XLOOKUP(DATASET1!H:H,DATASET2!A:A,DATASET2!B:B)</f>
        <v>Tye Thompson</v>
      </c>
      <c r="J616" s="6">
        <f>WEEKNUM(Table1[[#This Row],[Date]],1)</f>
        <v>9</v>
      </c>
      <c r="K616">
        <f>YEAR(Table1[[#This Row],[Date]])</f>
        <v>2024</v>
      </c>
      <c r="L616" t="str">
        <f t="shared" si="9"/>
        <v>February</v>
      </c>
    </row>
    <row r="617" spans="1:12" x14ac:dyDescent="0.2">
      <c r="A617" s="1" t="s">
        <v>745</v>
      </c>
      <c r="B617" s="4">
        <v>45392</v>
      </c>
      <c r="C617" s="1" t="s">
        <v>195</v>
      </c>
      <c r="D617" s="1" t="s">
        <v>38</v>
      </c>
      <c r="E617" s="6">
        <v>1</v>
      </c>
      <c r="F617" s="8">
        <v>663.64</v>
      </c>
      <c r="G617" s="8">
        <v>663.64</v>
      </c>
      <c r="H617" s="1" t="s">
        <v>15</v>
      </c>
      <c r="I617" s="1" t="str">
        <f>_xlfn.XLOOKUP(DATASET1!H:H,DATASET2!A:A,DATASET2!B:B)</f>
        <v>Brett Hart</v>
      </c>
      <c r="J617" s="6">
        <f>WEEKNUM(Table1[[#This Row],[Date]],1)</f>
        <v>15</v>
      </c>
      <c r="K617">
        <f>YEAR(Table1[[#This Row],[Date]])</f>
        <v>2024</v>
      </c>
      <c r="L617" t="str">
        <f t="shared" si="9"/>
        <v>April</v>
      </c>
    </row>
    <row r="618" spans="1:12" x14ac:dyDescent="0.2">
      <c r="A618" s="1" t="s">
        <v>746</v>
      </c>
      <c r="B618" s="4">
        <v>45381</v>
      </c>
      <c r="C618" s="1" t="s">
        <v>125</v>
      </c>
      <c r="D618" s="1" t="s">
        <v>10</v>
      </c>
      <c r="E618" s="6">
        <v>2</v>
      </c>
      <c r="F618" s="8">
        <v>1258.1099999999999</v>
      </c>
      <c r="G618" s="8">
        <v>2516.2199999999998</v>
      </c>
      <c r="H618" s="1" t="s">
        <v>66</v>
      </c>
      <c r="I618" s="1" t="str">
        <f>_xlfn.XLOOKUP(DATASET1!H:H,DATASET2!A:A,DATASET2!B:B)</f>
        <v>Shaquille Payton</v>
      </c>
      <c r="J618" s="6">
        <f>WEEKNUM(Table1[[#This Row],[Date]],1)</f>
        <v>13</v>
      </c>
      <c r="K618">
        <f>YEAR(Table1[[#This Row],[Date]])</f>
        <v>2024</v>
      </c>
      <c r="L618" t="str">
        <f t="shared" si="9"/>
        <v>March</v>
      </c>
    </row>
    <row r="619" spans="1:12" x14ac:dyDescent="0.2">
      <c r="A619" s="1" t="s">
        <v>747</v>
      </c>
      <c r="B619" s="4">
        <v>45626</v>
      </c>
      <c r="C619" s="1" t="s">
        <v>107</v>
      </c>
      <c r="D619" s="1" t="s">
        <v>45</v>
      </c>
      <c r="E619" s="6">
        <v>5</v>
      </c>
      <c r="F619" s="8">
        <v>547.41999999999996</v>
      </c>
      <c r="G619" s="8">
        <v>2737.1</v>
      </c>
      <c r="H619" s="1" t="s">
        <v>11</v>
      </c>
      <c r="I619" s="1" t="str">
        <f>_xlfn.XLOOKUP(DATASET1!H:H,DATASET2!A:A,DATASET2!B:B)</f>
        <v>Jeff Francis</v>
      </c>
      <c r="J619" s="6">
        <f>WEEKNUM(Table1[[#This Row],[Date]],1)</f>
        <v>48</v>
      </c>
      <c r="K619">
        <f>YEAR(Table1[[#This Row],[Date]])</f>
        <v>2024</v>
      </c>
      <c r="L619" t="str">
        <f t="shared" si="9"/>
        <v>November</v>
      </c>
    </row>
    <row r="620" spans="1:12" x14ac:dyDescent="0.2">
      <c r="A620" s="1" t="s">
        <v>748</v>
      </c>
      <c r="B620" s="4">
        <v>45575</v>
      </c>
      <c r="C620" s="1" t="s">
        <v>41</v>
      </c>
      <c r="D620" s="1" t="s">
        <v>14</v>
      </c>
      <c r="E620" s="6">
        <v>9</v>
      </c>
      <c r="F620" s="8">
        <v>1085.46</v>
      </c>
      <c r="G620" s="8">
        <v>9769.14</v>
      </c>
      <c r="H620" s="1" t="s">
        <v>23</v>
      </c>
      <c r="I620" s="1" t="str">
        <f>_xlfn.XLOOKUP(DATASET1!H:H,DATASET2!A:A,DATASET2!B:B)</f>
        <v>Shane McMahon</v>
      </c>
      <c r="J620" s="6">
        <f>WEEKNUM(Table1[[#This Row],[Date]],1)</f>
        <v>41</v>
      </c>
      <c r="K620">
        <f>YEAR(Table1[[#This Row],[Date]])</f>
        <v>2024</v>
      </c>
      <c r="L620" t="str">
        <f t="shared" si="9"/>
        <v>October</v>
      </c>
    </row>
    <row r="621" spans="1:12" x14ac:dyDescent="0.2">
      <c r="A621" s="1" t="s">
        <v>749</v>
      </c>
      <c r="B621" s="4">
        <v>45397</v>
      </c>
      <c r="C621" s="1" t="s">
        <v>428</v>
      </c>
      <c r="D621" s="1" t="s">
        <v>14</v>
      </c>
      <c r="E621" s="6">
        <v>7</v>
      </c>
      <c r="F621" s="8">
        <v>1659.99</v>
      </c>
      <c r="G621" s="8">
        <v>11619.93</v>
      </c>
      <c r="H621" s="1" t="s">
        <v>48</v>
      </c>
      <c r="I621" s="1" t="str">
        <f>_xlfn.XLOOKUP(DATASET1!H:H,DATASET2!A:A,DATASET2!B:B)</f>
        <v>Alishia Stevens</v>
      </c>
      <c r="J621" s="6">
        <f>WEEKNUM(Table1[[#This Row],[Date]],1)</f>
        <v>16</v>
      </c>
      <c r="K621">
        <f>YEAR(Table1[[#This Row],[Date]])</f>
        <v>2024</v>
      </c>
      <c r="L621" t="str">
        <f t="shared" si="9"/>
        <v>April</v>
      </c>
    </row>
    <row r="622" spans="1:12" x14ac:dyDescent="0.2">
      <c r="A622" s="1" t="s">
        <v>750</v>
      </c>
      <c r="B622" s="4">
        <v>45303</v>
      </c>
      <c r="C622" s="1" t="s">
        <v>76</v>
      </c>
      <c r="D622" s="1" t="s">
        <v>14</v>
      </c>
      <c r="E622" s="6">
        <v>6</v>
      </c>
      <c r="F622" s="8">
        <v>826.13</v>
      </c>
      <c r="G622" s="8">
        <v>4956.78</v>
      </c>
      <c r="H622" s="1" t="s">
        <v>50</v>
      </c>
      <c r="I622" s="1" t="str">
        <f>_xlfn.XLOOKUP(DATASET1!H:H,DATASET2!A:A,DATASET2!B:B)</f>
        <v>Tye Thompson</v>
      </c>
      <c r="J622" s="6">
        <f>WEEKNUM(Table1[[#This Row],[Date]],1)</f>
        <v>2</v>
      </c>
      <c r="K622">
        <f>YEAR(Table1[[#This Row],[Date]])</f>
        <v>2024</v>
      </c>
      <c r="L622" t="str">
        <f t="shared" si="9"/>
        <v>January</v>
      </c>
    </row>
    <row r="623" spans="1:12" x14ac:dyDescent="0.2">
      <c r="A623" s="1" t="s">
        <v>751</v>
      </c>
      <c r="B623" s="4">
        <v>45415</v>
      </c>
      <c r="C623" s="1" t="s">
        <v>332</v>
      </c>
      <c r="D623" s="1" t="s">
        <v>18</v>
      </c>
      <c r="E623" s="6">
        <v>2</v>
      </c>
      <c r="F623" s="8">
        <v>717.96</v>
      </c>
      <c r="G623" s="8">
        <v>1435.92</v>
      </c>
      <c r="H623" s="1" t="s">
        <v>53</v>
      </c>
      <c r="I623" s="1" t="str">
        <f>_xlfn.XLOOKUP(DATASET1!H:H,DATASET2!A:A,DATASET2!B:B)</f>
        <v>Dave Curry</v>
      </c>
      <c r="J623" s="6">
        <f>WEEKNUM(Table1[[#This Row],[Date]],1)</f>
        <v>18</v>
      </c>
      <c r="K623">
        <f>YEAR(Table1[[#This Row],[Date]])</f>
        <v>2024</v>
      </c>
      <c r="L623" t="str">
        <f t="shared" si="9"/>
        <v>May</v>
      </c>
    </row>
    <row r="624" spans="1:12" x14ac:dyDescent="0.2">
      <c r="A624" s="1" t="s">
        <v>752</v>
      </c>
      <c r="B624" s="4">
        <v>45528</v>
      </c>
      <c r="C624" s="1" t="s">
        <v>47</v>
      </c>
      <c r="D624" s="1" t="s">
        <v>112</v>
      </c>
      <c r="E624" s="6">
        <v>2</v>
      </c>
      <c r="F624" s="8">
        <v>1313.72</v>
      </c>
      <c r="G624" s="8">
        <v>2627.44</v>
      </c>
      <c r="H624" s="1" t="s">
        <v>50</v>
      </c>
      <c r="I624" s="1" t="str">
        <f>_xlfn.XLOOKUP(DATASET1!H:H,DATASET2!A:A,DATASET2!B:B)</f>
        <v>Tye Thompson</v>
      </c>
      <c r="J624" s="6">
        <f>WEEKNUM(Table1[[#This Row],[Date]],1)</f>
        <v>34</v>
      </c>
      <c r="K624">
        <f>YEAR(Table1[[#This Row],[Date]])</f>
        <v>2024</v>
      </c>
      <c r="L624" t="str">
        <f t="shared" si="9"/>
        <v>August</v>
      </c>
    </row>
    <row r="625" spans="1:12" x14ac:dyDescent="0.2">
      <c r="A625" s="1" t="s">
        <v>753</v>
      </c>
      <c r="B625" s="4">
        <v>45395</v>
      </c>
      <c r="C625" s="1" t="s">
        <v>61</v>
      </c>
      <c r="D625" s="1" t="s">
        <v>112</v>
      </c>
      <c r="E625" s="6">
        <v>5</v>
      </c>
      <c r="F625" s="8">
        <v>1539.81</v>
      </c>
      <c r="G625" s="8">
        <v>7699.0499999999993</v>
      </c>
      <c r="H625" s="1" t="s">
        <v>30</v>
      </c>
      <c r="I625" s="1" t="str">
        <f>_xlfn.XLOOKUP(DATASET1!H:H,DATASET2!A:A,DATASET2!B:B)</f>
        <v>Arnold Swanson</v>
      </c>
      <c r="J625" s="6">
        <f>WEEKNUM(Table1[[#This Row],[Date]],1)</f>
        <v>15</v>
      </c>
      <c r="K625">
        <f>YEAR(Table1[[#This Row],[Date]])</f>
        <v>2024</v>
      </c>
      <c r="L625" t="str">
        <f t="shared" si="9"/>
        <v>April</v>
      </c>
    </row>
    <row r="626" spans="1:12" x14ac:dyDescent="0.2">
      <c r="A626" s="1" t="s">
        <v>754</v>
      </c>
      <c r="B626" s="4">
        <v>45307</v>
      </c>
      <c r="C626" s="1" t="s">
        <v>76</v>
      </c>
      <c r="D626" s="1" t="s">
        <v>26</v>
      </c>
      <c r="E626" s="6">
        <v>6</v>
      </c>
      <c r="F626" s="8">
        <v>1594.6</v>
      </c>
      <c r="G626" s="8">
        <v>9567.5999999999985</v>
      </c>
      <c r="H626" s="1" t="s">
        <v>19</v>
      </c>
      <c r="I626" s="1" t="str">
        <f>_xlfn.XLOOKUP(DATASET1!H:H,DATASET2!A:A,DATASET2!B:B)</f>
        <v>Sarah Durant</v>
      </c>
      <c r="J626" s="6">
        <f>WEEKNUM(Table1[[#This Row],[Date]],1)</f>
        <v>3</v>
      </c>
      <c r="K626">
        <f>YEAR(Table1[[#This Row],[Date]])</f>
        <v>2024</v>
      </c>
      <c r="L626" t="str">
        <f t="shared" si="9"/>
        <v>January</v>
      </c>
    </row>
    <row r="627" spans="1:12" x14ac:dyDescent="0.2">
      <c r="A627" s="1" t="s">
        <v>755</v>
      </c>
      <c r="B627" s="4">
        <v>45389</v>
      </c>
      <c r="C627" s="1" t="s">
        <v>41</v>
      </c>
      <c r="D627" s="1" t="s">
        <v>22</v>
      </c>
      <c r="E627" s="6">
        <v>1</v>
      </c>
      <c r="F627" s="8">
        <v>1151.3399999999999</v>
      </c>
      <c r="G627" s="8">
        <v>1151.3399999999999</v>
      </c>
      <c r="H627" s="1" t="s">
        <v>53</v>
      </c>
      <c r="I627" s="1" t="str">
        <f>_xlfn.XLOOKUP(DATASET1!H:H,DATASET2!A:A,DATASET2!B:B)</f>
        <v>Dave Curry</v>
      </c>
      <c r="J627" s="6">
        <f>WEEKNUM(Table1[[#This Row],[Date]],1)</f>
        <v>15</v>
      </c>
      <c r="K627">
        <f>YEAR(Table1[[#This Row],[Date]])</f>
        <v>2024</v>
      </c>
      <c r="L627" t="str">
        <f t="shared" si="9"/>
        <v>April</v>
      </c>
    </row>
    <row r="628" spans="1:12" x14ac:dyDescent="0.2">
      <c r="A628" s="1" t="s">
        <v>756</v>
      </c>
      <c r="B628" s="4">
        <v>45315</v>
      </c>
      <c r="C628" s="1" t="s">
        <v>105</v>
      </c>
      <c r="D628" s="1" t="s">
        <v>38</v>
      </c>
      <c r="E628" s="6">
        <v>9</v>
      </c>
      <c r="F628" s="8">
        <v>1927.9</v>
      </c>
      <c r="G628" s="8">
        <v>17351.099999999999</v>
      </c>
      <c r="H628" s="1" t="s">
        <v>35</v>
      </c>
      <c r="I628" s="1" t="str">
        <f>_xlfn.XLOOKUP(DATASET1!H:H,DATASET2!A:A,DATASET2!B:B)</f>
        <v>Gary Mitchell</v>
      </c>
      <c r="J628" s="6">
        <f>WEEKNUM(Table1[[#This Row],[Date]],1)</f>
        <v>4</v>
      </c>
      <c r="K628">
        <f>YEAR(Table1[[#This Row],[Date]])</f>
        <v>2024</v>
      </c>
      <c r="L628" t="str">
        <f t="shared" si="9"/>
        <v>January</v>
      </c>
    </row>
    <row r="629" spans="1:12" x14ac:dyDescent="0.2">
      <c r="A629" s="1" t="s">
        <v>757</v>
      </c>
      <c r="B629" s="4">
        <v>45374</v>
      </c>
      <c r="C629" s="1" t="s">
        <v>71</v>
      </c>
      <c r="D629" s="1" t="s">
        <v>18</v>
      </c>
      <c r="E629" s="6">
        <v>7</v>
      </c>
      <c r="F629" s="8">
        <v>774.87</v>
      </c>
      <c r="G629" s="8">
        <v>5424.09</v>
      </c>
      <c r="H629" s="1" t="s">
        <v>66</v>
      </c>
      <c r="I629" s="1" t="str">
        <f>_xlfn.XLOOKUP(DATASET1!H:H,DATASET2!A:A,DATASET2!B:B)</f>
        <v>Shaquille Payton</v>
      </c>
      <c r="J629" s="6">
        <f>WEEKNUM(Table1[[#This Row],[Date]],1)</f>
        <v>12</v>
      </c>
      <c r="K629">
        <f>YEAR(Table1[[#This Row],[Date]])</f>
        <v>2024</v>
      </c>
      <c r="L629" t="str">
        <f t="shared" si="9"/>
        <v>March</v>
      </c>
    </row>
    <row r="630" spans="1:12" x14ac:dyDescent="0.2">
      <c r="A630" s="1" t="s">
        <v>758</v>
      </c>
      <c r="B630" s="4">
        <v>45522</v>
      </c>
      <c r="C630" s="1" t="s">
        <v>135</v>
      </c>
      <c r="D630" s="1" t="s">
        <v>91</v>
      </c>
      <c r="E630" s="6">
        <v>9</v>
      </c>
      <c r="F630" s="8">
        <v>170.98</v>
      </c>
      <c r="G630" s="8">
        <v>1538.82</v>
      </c>
      <c r="H630" s="1" t="s">
        <v>42</v>
      </c>
      <c r="I630" s="1" t="str">
        <f>_xlfn.XLOOKUP(DATASET1!H:H,DATASET2!A:A,DATASET2!B:B)</f>
        <v>Michealla Simpson</v>
      </c>
      <c r="J630" s="6">
        <f>WEEKNUM(Table1[[#This Row],[Date]],1)</f>
        <v>34</v>
      </c>
      <c r="K630">
        <f>YEAR(Table1[[#This Row],[Date]])</f>
        <v>2024</v>
      </c>
      <c r="L630" t="str">
        <f t="shared" si="9"/>
        <v>August</v>
      </c>
    </row>
    <row r="631" spans="1:12" x14ac:dyDescent="0.2">
      <c r="A631" s="1" t="s">
        <v>759</v>
      </c>
      <c r="B631" s="4">
        <v>45320</v>
      </c>
      <c r="C631" s="1" t="s">
        <v>80</v>
      </c>
      <c r="D631" s="1" t="s">
        <v>91</v>
      </c>
      <c r="E631" s="6">
        <v>8</v>
      </c>
      <c r="F631" s="8">
        <v>1367.41</v>
      </c>
      <c r="G631" s="8">
        <v>10939.28</v>
      </c>
      <c r="H631" s="1" t="s">
        <v>23</v>
      </c>
      <c r="I631" s="1" t="str">
        <f>_xlfn.XLOOKUP(DATASET1!H:H,DATASET2!A:A,DATASET2!B:B)</f>
        <v>Shane McMahon</v>
      </c>
      <c r="J631" s="6">
        <f>WEEKNUM(Table1[[#This Row],[Date]],1)</f>
        <v>5</v>
      </c>
      <c r="K631">
        <f>YEAR(Table1[[#This Row],[Date]])</f>
        <v>2024</v>
      </c>
      <c r="L631" t="str">
        <f t="shared" si="9"/>
        <v>January</v>
      </c>
    </row>
    <row r="632" spans="1:12" x14ac:dyDescent="0.2">
      <c r="A632" s="1" t="s">
        <v>760</v>
      </c>
      <c r="B632" s="4">
        <v>45375</v>
      </c>
      <c r="C632" s="1" t="s">
        <v>69</v>
      </c>
      <c r="D632" s="1" t="s">
        <v>26</v>
      </c>
      <c r="E632" s="6">
        <v>5</v>
      </c>
      <c r="F632" s="8">
        <v>1526.57</v>
      </c>
      <c r="G632" s="8">
        <v>7632.8499999999995</v>
      </c>
      <c r="H632" s="1" t="s">
        <v>19</v>
      </c>
      <c r="I632" s="1" t="str">
        <f>_xlfn.XLOOKUP(DATASET1!H:H,DATASET2!A:A,DATASET2!B:B)</f>
        <v>Sarah Durant</v>
      </c>
      <c r="J632" s="6">
        <f>WEEKNUM(Table1[[#This Row],[Date]],1)</f>
        <v>13</v>
      </c>
      <c r="K632">
        <f>YEAR(Table1[[#This Row],[Date]])</f>
        <v>2024</v>
      </c>
      <c r="L632" t="str">
        <f t="shared" si="9"/>
        <v>March</v>
      </c>
    </row>
    <row r="633" spans="1:12" x14ac:dyDescent="0.2">
      <c r="A633" s="1" t="s">
        <v>761</v>
      </c>
      <c r="B633" s="4">
        <v>45307</v>
      </c>
      <c r="C633" s="1" t="s">
        <v>74</v>
      </c>
      <c r="D633" s="1" t="s">
        <v>14</v>
      </c>
      <c r="E633" s="6">
        <v>6</v>
      </c>
      <c r="F633" s="8">
        <v>1544.21</v>
      </c>
      <c r="G633" s="8">
        <v>9265.26</v>
      </c>
      <c r="H633" s="1" t="s">
        <v>23</v>
      </c>
      <c r="I633" s="1" t="str">
        <f>_xlfn.XLOOKUP(DATASET1!H:H,DATASET2!A:A,DATASET2!B:B)</f>
        <v>Shane McMahon</v>
      </c>
      <c r="J633" s="6">
        <f>WEEKNUM(Table1[[#This Row],[Date]],1)</f>
        <v>3</v>
      </c>
      <c r="K633">
        <f>YEAR(Table1[[#This Row],[Date]])</f>
        <v>2024</v>
      </c>
      <c r="L633" t="str">
        <f t="shared" si="9"/>
        <v>January</v>
      </c>
    </row>
    <row r="634" spans="1:12" x14ac:dyDescent="0.2">
      <c r="A634" s="1" t="s">
        <v>762</v>
      </c>
      <c r="B634" s="4">
        <v>45546</v>
      </c>
      <c r="C634" s="1" t="s">
        <v>65</v>
      </c>
      <c r="D634" s="1" t="s">
        <v>18</v>
      </c>
      <c r="E634" s="6">
        <v>8</v>
      </c>
      <c r="F634" s="8">
        <v>240.08</v>
      </c>
      <c r="G634" s="8">
        <v>1920.64</v>
      </c>
      <c r="H634" s="1" t="s">
        <v>39</v>
      </c>
      <c r="I634" s="1" t="str">
        <f>_xlfn.XLOOKUP(DATASET1!H:H,DATASET2!A:A,DATASET2!B:B)</f>
        <v>Hailey Windhoek</v>
      </c>
      <c r="J634" s="6">
        <f>WEEKNUM(Table1[[#This Row],[Date]],1)</f>
        <v>37</v>
      </c>
      <c r="K634">
        <f>YEAR(Table1[[#This Row],[Date]])</f>
        <v>2024</v>
      </c>
      <c r="L634" t="str">
        <f t="shared" si="9"/>
        <v>September</v>
      </c>
    </row>
    <row r="635" spans="1:12" x14ac:dyDescent="0.2">
      <c r="A635" s="1" t="s">
        <v>763</v>
      </c>
      <c r="B635" s="4">
        <v>45459</v>
      </c>
      <c r="C635" s="1" t="s">
        <v>13</v>
      </c>
      <c r="D635" s="1" t="s">
        <v>91</v>
      </c>
      <c r="E635" s="6">
        <v>6</v>
      </c>
      <c r="F635" s="8">
        <v>65.319999999999993</v>
      </c>
      <c r="G635" s="8">
        <v>391.92</v>
      </c>
      <c r="H635" s="1" t="s">
        <v>53</v>
      </c>
      <c r="I635" s="1" t="str">
        <f>_xlfn.XLOOKUP(DATASET1!H:H,DATASET2!A:A,DATASET2!B:B)</f>
        <v>Dave Curry</v>
      </c>
      <c r="J635" s="6">
        <f>WEEKNUM(Table1[[#This Row],[Date]],1)</f>
        <v>25</v>
      </c>
      <c r="K635">
        <f>YEAR(Table1[[#This Row],[Date]])</f>
        <v>2024</v>
      </c>
      <c r="L635" t="str">
        <f t="shared" si="9"/>
        <v>June</v>
      </c>
    </row>
    <row r="636" spans="1:12" x14ac:dyDescent="0.2">
      <c r="A636" s="1" t="s">
        <v>764</v>
      </c>
      <c r="B636" s="4">
        <v>45467</v>
      </c>
      <c r="C636" s="1" t="s">
        <v>52</v>
      </c>
      <c r="D636" s="1" t="s">
        <v>91</v>
      </c>
      <c r="E636" s="6">
        <v>9</v>
      </c>
      <c r="F636" s="8">
        <v>1280.33</v>
      </c>
      <c r="G636" s="8">
        <v>11522.97</v>
      </c>
      <c r="H636" s="1" t="s">
        <v>66</v>
      </c>
      <c r="I636" s="1" t="str">
        <f>_xlfn.XLOOKUP(DATASET1!H:H,DATASET2!A:A,DATASET2!B:B)</f>
        <v>Shaquille Payton</v>
      </c>
      <c r="J636" s="6">
        <f>WEEKNUM(Table1[[#This Row],[Date]],1)</f>
        <v>26</v>
      </c>
      <c r="K636">
        <f>YEAR(Table1[[#This Row],[Date]])</f>
        <v>2024</v>
      </c>
      <c r="L636" t="str">
        <f t="shared" si="9"/>
        <v>June</v>
      </c>
    </row>
    <row r="637" spans="1:12" x14ac:dyDescent="0.2">
      <c r="A637" s="1" t="s">
        <v>765</v>
      </c>
      <c r="B637" s="4">
        <v>45633</v>
      </c>
      <c r="C637" s="1" t="s">
        <v>21</v>
      </c>
      <c r="D637" s="1" t="s">
        <v>29</v>
      </c>
      <c r="E637" s="6">
        <v>6</v>
      </c>
      <c r="F637" s="8">
        <v>79.98</v>
      </c>
      <c r="G637" s="8">
        <v>479.88</v>
      </c>
      <c r="H637" s="1" t="s">
        <v>42</v>
      </c>
      <c r="I637" s="1" t="str">
        <f>_xlfn.XLOOKUP(DATASET1!H:H,DATASET2!A:A,DATASET2!B:B)</f>
        <v>Michealla Simpson</v>
      </c>
      <c r="J637" s="6">
        <f>WEEKNUM(Table1[[#This Row],[Date]],1)</f>
        <v>49</v>
      </c>
      <c r="K637">
        <f>YEAR(Table1[[#This Row],[Date]])</f>
        <v>2024</v>
      </c>
      <c r="L637" t="str">
        <f t="shared" si="9"/>
        <v>December</v>
      </c>
    </row>
    <row r="638" spans="1:12" x14ac:dyDescent="0.2">
      <c r="A638" s="1" t="s">
        <v>766</v>
      </c>
      <c r="B638" s="4">
        <v>45679</v>
      </c>
      <c r="C638" s="1" t="s">
        <v>182</v>
      </c>
      <c r="D638" s="1" t="s">
        <v>38</v>
      </c>
      <c r="E638" s="6">
        <v>2</v>
      </c>
      <c r="F638" s="8">
        <v>403.63</v>
      </c>
      <c r="G638" s="8">
        <v>807.26</v>
      </c>
      <c r="H638" s="1" t="s">
        <v>48</v>
      </c>
      <c r="I638" s="1" t="str">
        <f>_xlfn.XLOOKUP(DATASET1!H:H,DATASET2!A:A,DATASET2!B:B)</f>
        <v>Alishia Stevens</v>
      </c>
      <c r="J638" s="6">
        <f>WEEKNUM(Table1[[#This Row],[Date]],1)</f>
        <v>4</v>
      </c>
      <c r="K638">
        <f>YEAR(Table1[[#This Row],[Date]])</f>
        <v>2025</v>
      </c>
      <c r="L638" t="str">
        <f t="shared" si="9"/>
        <v>January</v>
      </c>
    </row>
    <row r="639" spans="1:12" x14ac:dyDescent="0.2">
      <c r="A639" s="1" t="s">
        <v>767</v>
      </c>
      <c r="B639" s="4">
        <v>45319</v>
      </c>
      <c r="C639" s="1" t="s">
        <v>41</v>
      </c>
      <c r="D639" s="1" t="s">
        <v>10</v>
      </c>
      <c r="E639" s="6">
        <v>3</v>
      </c>
      <c r="F639" s="8">
        <v>1245.3900000000001</v>
      </c>
      <c r="G639" s="8">
        <v>3736.17</v>
      </c>
      <c r="H639" s="1" t="s">
        <v>23</v>
      </c>
      <c r="I639" s="1" t="str">
        <f>_xlfn.XLOOKUP(DATASET1!H:H,DATASET2!A:A,DATASET2!B:B)</f>
        <v>Shane McMahon</v>
      </c>
      <c r="J639" s="6">
        <f>WEEKNUM(Table1[[#This Row],[Date]],1)</f>
        <v>5</v>
      </c>
      <c r="K639">
        <f>YEAR(Table1[[#This Row],[Date]])</f>
        <v>2024</v>
      </c>
      <c r="L639" t="str">
        <f t="shared" si="9"/>
        <v>January</v>
      </c>
    </row>
    <row r="640" spans="1:12" x14ac:dyDescent="0.2">
      <c r="A640" s="1" t="s">
        <v>768</v>
      </c>
      <c r="B640" s="4">
        <v>45476</v>
      </c>
      <c r="C640" s="1" t="s">
        <v>111</v>
      </c>
      <c r="D640" s="1" t="s">
        <v>112</v>
      </c>
      <c r="E640" s="6">
        <v>8</v>
      </c>
      <c r="F640" s="8">
        <v>282.89999999999998</v>
      </c>
      <c r="G640" s="8">
        <v>2263.1999999999998</v>
      </c>
      <c r="H640" s="1" t="s">
        <v>48</v>
      </c>
      <c r="I640" s="1" t="str">
        <f>_xlfn.XLOOKUP(DATASET1!H:H,DATASET2!A:A,DATASET2!B:B)</f>
        <v>Alishia Stevens</v>
      </c>
      <c r="J640" s="6">
        <f>WEEKNUM(Table1[[#This Row],[Date]],1)</f>
        <v>27</v>
      </c>
      <c r="K640">
        <f>YEAR(Table1[[#This Row],[Date]])</f>
        <v>2024</v>
      </c>
      <c r="L640" t="str">
        <f t="shared" si="9"/>
        <v>July</v>
      </c>
    </row>
    <row r="641" spans="1:12" x14ac:dyDescent="0.2">
      <c r="A641" s="1" t="s">
        <v>769</v>
      </c>
      <c r="B641" s="4">
        <v>45362</v>
      </c>
      <c r="C641" s="1" t="s">
        <v>226</v>
      </c>
      <c r="D641" s="1" t="s">
        <v>112</v>
      </c>
      <c r="E641" s="6">
        <v>9</v>
      </c>
      <c r="F641" s="8">
        <v>1876.6</v>
      </c>
      <c r="G641" s="8">
        <v>16889.400000000001</v>
      </c>
      <c r="H641" s="1" t="s">
        <v>66</v>
      </c>
      <c r="I641" s="1" t="str">
        <f>_xlfn.XLOOKUP(DATASET1!H:H,DATASET2!A:A,DATASET2!B:B)</f>
        <v>Shaquille Payton</v>
      </c>
      <c r="J641" s="6">
        <f>WEEKNUM(Table1[[#This Row],[Date]],1)</f>
        <v>11</v>
      </c>
      <c r="K641">
        <f>YEAR(Table1[[#This Row],[Date]])</f>
        <v>2024</v>
      </c>
      <c r="L641" t="str">
        <f t="shared" si="9"/>
        <v>March</v>
      </c>
    </row>
    <row r="642" spans="1:12" x14ac:dyDescent="0.2">
      <c r="A642" s="1" t="s">
        <v>770</v>
      </c>
      <c r="B642" s="4">
        <v>45542</v>
      </c>
      <c r="C642" s="1" t="s">
        <v>236</v>
      </c>
      <c r="D642" s="1" t="s">
        <v>18</v>
      </c>
      <c r="E642" s="6">
        <v>9</v>
      </c>
      <c r="F642" s="8">
        <v>1464.02</v>
      </c>
      <c r="G642" s="8">
        <v>13176.18</v>
      </c>
      <c r="H642" s="1" t="s">
        <v>53</v>
      </c>
      <c r="I642" s="1" t="str">
        <f>_xlfn.XLOOKUP(DATASET1!H:H,DATASET2!A:A,DATASET2!B:B)</f>
        <v>Dave Curry</v>
      </c>
      <c r="J642" s="6">
        <f>WEEKNUM(Table1[[#This Row],[Date]],1)</f>
        <v>36</v>
      </c>
      <c r="K642">
        <f>YEAR(Table1[[#This Row],[Date]])</f>
        <v>2024</v>
      </c>
      <c r="L642" t="str">
        <f t="shared" si="9"/>
        <v>September</v>
      </c>
    </row>
    <row r="643" spans="1:12" x14ac:dyDescent="0.2">
      <c r="A643" s="1" t="s">
        <v>771</v>
      </c>
      <c r="B643" s="4">
        <v>45486</v>
      </c>
      <c r="C643" s="1" t="s">
        <v>105</v>
      </c>
      <c r="D643" s="1" t="s">
        <v>45</v>
      </c>
      <c r="E643" s="6">
        <v>9</v>
      </c>
      <c r="F643" s="8">
        <v>429.43</v>
      </c>
      <c r="G643" s="8">
        <v>3864.87</v>
      </c>
      <c r="H643" s="1" t="s">
        <v>11</v>
      </c>
      <c r="I643" s="1" t="str">
        <f>_xlfn.XLOOKUP(DATASET1!H:H,DATASET2!A:A,DATASET2!B:B)</f>
        <v>Jeff Francis</v>
      </c>
      <c r="J643" s="6">
        <f>WEEKNUM(Table1[[#This Row],[Date]],1)</f>
        <v>28</v>
      </c>
      <c r="K643">
        <f>YEAR(Table1[[#This Row],[Date]])</f>
        <v>2024</v>
      </c>
      <c r="L643" t="str">
        <f t="shared" ref="L643:L706" si="10">TEXT(B643, "mmmm")</f>
        <v>July</v>
      </c>
    </row>
    <row r="644" spans="1:12" x14ac:dyDescent="0.2">
      <c r="A644" s="1" t="s">
        <v>772</v>
      </c>
      <c r="B644" s="4">
        <v>45494</v>
      </c>
      <c r="C644" s="1" t="s">
        <v>74</v>
      </c>
      <c r="D644" s="1" t="s">
        <v>29</v>
      </c>
      <c r="E644" s="6">
        <v>6</v>
      </c>
      <c r="F644" s="8">
        <v>1149.78</v>
      </c>
      <c r="G644" s="8">
        <v>6898.68</v>
      </c>
      <c r="H644" s="1" t="s">
        <v>39</v>
      </c>
      <c r="I644" s="1" t="str">
        <f>_xlfn.XLOOKUP(DATASET1!H:H,DATASET2!A:A,DATASET2!B:B)</f>
        <v>Hailey Windhoek</v>
      </c>
      <c r="J644" s="6">
        <f>WEEKNUM(Table1[[#This Row],[Date]],1)</f>
        <v>30</v>
      </c>
      <c r="K644">
        <f>YEAR(Table1[[#This Row],[Date]])</f>
        <v>2024</v>
      </c>
      <c r="L644" t="str">
        <f t="shared" si="10"/>
        <v>July</v>
      </c>
    </row>
    <row r="645" spans="1:12" x14ac:dyDescent="0.2">
      <c r="A645" s="1" t="s">
        <v>773</v>
      </c>
      <c r="B645" s="4">
        <v>45575</v>
      </c>
      <c r="C645" s="1" t="s">
        <v>98</v>
      </c>
      <c r="D645" s="1" t="s">
        <v>29</v>
      </c>
      <c r="E645" s="6">
        <v>7</v>
      </c>
      <c r="F645" s="8">
        <v>1651.05</v>
      </c>
      <c r="G645" s="8">
        <v>11557.35</v>
      </c>
      <c r="H645" s="1" t="s">
        <v>66</v>
      </c>
      <c r="I645" s="1" t="str">
        <f>_xlfn.XLOOKUP(DATASET1!H:H,DATASET2!A:A,DATASET2!B:B)</f>
        <v>Shaquille Payton</v>
      </c>
      <c r="J645" s="6">
        <f>WEEKNUM(Table1[[#This Row],[Date]],1)</f>
        <v>41</v>
      </c>
      <c r="K645">
        <f>YEAR(Table1[[#This Row],[Date]])</f>
        <v>2024</v>
      </c>
      <c r="L645" t="str">
        <f t="shared" si="10"/>
        <v>October</v>
      </c>
    </row>
    <row r="646" spans="1:12" x14ac:dyDescent="0.2">
      <c r="A646" s="1" t="s">
        <v>774</v>
      </c>
      <c r="B646" s="4">
        <v>45292</v>
      </c>
      <c r="C646" s="1" t="s">
        <v>98</v>
      </c>
      <c r="D646" s="1" t="s">
        <v>45</v>
      </c>
      <c r="E646" s="6">
        <v>6</v>
      </c>
      <c r="F646" s="8">
        <v>1674.59</v>
      </c>
      <c r="G646" s="8">
        <v>10047.540000000001</v>
      </c>
      <c r="H646" s="1" t="s">
        <v>23</v>
      </c>
      <c r="I646" s="1" t="str">
        <f>_xlfn.XLOOKUP(DATASET1!H:H,DATASET2!A:A,DATASET2!B:B)</f>
        <v>Shane McMahon</v>
      </c>
      <c r="J646" s="6">
        <f>WEEKNUM(Table1[[#This Row],[Date]],1)</f>
        <v>1</v>
      </c>
      <c r="K646">
        <f>YEAR(Table1[[#This Row],[Date]])</f>
        <v>2024</v>
      </c>
      <c r="L646" t="str">
        <f t="shared" si="10"/>
        <v>January</v>
      </c>
    </row>
    <row r="647" spans="1:12" x14ac:dyDescent="0.2">
      <c r="A647" s="1" t="s">
        <v>775</v>
      </c>
      <c r="B647" s="4">
        <v>45464</v>
      </c>
      <c r="C647" s="1" t="s">
        <v>32</v>
      </c>
      <c r="D647" s="1" t="s">
        <v>22</v>
      </c>
      <c r="E647" s="6">
        <v>3</v>
      </c>
      <c r="F647" s="8">
        <v>273.48</v>
      </c>
      <c r="G647" s="8">
        <v>820.44</v>
      </c>
      <c r="H647" s="1" t="s">
        <v>11</v>
      </c>
      <c r="I647" s="1" t="str">
        <f>_xlfn.XLOOKUP(DATASET1!H:H,DATASET2!A:A,DATASET2!B:B)</f>
        <v>Jeff Francis</v>
      </c>
      <c r="J647" s="6">
        <f>WEEKNUM(Table1[[#This Row],[Date]],1)</f>
        <v>25</v>
      </c>
      <c r="K647">
        <f>YEAR(Table1[[#This Row],[Date]])</f>
        <v>2024</v>
      </c>
      <c r="L647" t="str">
        <f t="shared" si="10"/>
        <v>June</v>
      </c>
    </row>
    <row r="648" spans="1:12" x14ac:dyDescent="0.2">
      <c r="A648" s="1" t="s">
        <v>776</v>
      </c>
      <c r="B648" s="4">
        <v>45452</v>
      </c>
      <c r="C648" s="1" t="s">
        <v>32</v>
      </c>
      <c r="D648" s="1" t="s">
        <v>38</v>
      </c>
      <c r="E648" s="6">
        <v>1</v>
      </c>
      <c r="F648" s="8">
        <v>1002.11</v>
      </c>
      <c r="G648" s="8">
        <v>1002.11</v>
      </c>
      <c r="H648" s="1" t="s">
        <v>35</v>
      </c>
      <c r="I648" s="1" t="str">
        <f>_xlfn.XLOOKUP(DATASET1!H:H,DATASET2!A:A,DATASET2!B:B)</f>
        <v>Gary Mitchell</v>
      </c>
      <c r="J648" s="6">
        <f>WEEKNUM(Table1[[#This Row],[Date]],1)</f>
        <v>24</v>
      </c>
      <c r="K648">
        <f>YEAR(Table1[[#This Row],[Date]])</f>
        <v>2024</v>
      </c>
      <c r="L648" t="str">
        <f t="shared" si="10"/>
        <v>June</v>
      </c>
    </row>
    <row r="649" spans="1:12" x14ac:dyDescent="0.2">
      <c r="A649" s="1" t="s">
        <v>777</v>
      </c>
      <c r="B649" s="4">
        <v>45495</v>
      </c>
      <c r="C649" s="1" t="s">
        <v>440</v>
      </c>
      <c r="D649" s="1" t="s">
        <v>45</v>
      </c>
      <c r="E649" s="6">
        <v>1</v>
      </c>
      <c r="F649" s="8">
        <v>1199.3699999999999</v>
      </c>
      <c r="G649" s="8">
        <v>1199.3699999999999</v>
      </c>
      <c r="H649" s="1" t="s">
        <v>42</v>
      </c>
      <c r="I649" s="1" t="str">
        <f>_xlfn.XLOOKUP(DATASET1!H:H,DATASET2!A:A,DATASET2!B:B)</f>
        <v>Michealla Simpson</v>
      </c>
      <c r="J649" s="6">
        <f>WEEKNUM(Table1[[#This Row],[Date]],1)</f>
        <v>30</v>
      </c>
      <c r="K649">
        <f>YEAR(Table1[[#This Row],[Date]])</f>
        <v>2024</v>
      </c>
      <c r="L649" t="str">
        <f t="shared" si="10"/>
        <v>July</v>
      </c>
    </row>
    <row r="650" spans="1:12" x14ac:dyDescent="0.2">
      <c r="A650" s="1" t="s">
        <v>778</v>
      </c>
      <c r="B650" s="4">
        <v>45617</v>
      </c>
      <c r="C650" s="1" t="s">
        <v>339</v>
      </c>
      <c r="D650" s="1" t="s">
        <v>26</v>
      </c>
      <c r="E650" s="6">
        <v>4</v>
      </c>
      <c r="F650" s="8">
        <v>1000.83</v>
      </c>
      <c r="G650" s="8">
        <v>4003.32</v>
      </c>
      <c r="H650" s="1" t="s">
        <v>42</v>
      </c>
      <c r="I650" s="1" t="str">
        <f>_xlfn.XLOOKUP(DATASET1!H:H,DATASET2!A:A,DATASET2!B:B)</f>
        <v>Michealla Simpson</v>
      </c>
      <c r="J650" s="6">
        <f>WEEKNUM(Table1[[#This Row],[Date]],1)</f>
        <v>47</v>
      </c>
      <c r="K650">
        <f>YEAR(Table1[[#This Row],[Date]])</f>
        <v>2024</v>
      </c>
      <c r="L650" t="str">
        <f t="shared" si="10"/>
        <v>November</v>
      </c>
    </row>
    <row r="651" spans="1:12" x14ac:dyDescent="0.2">
      <c r="A651" s="1" t="s">
        <v>779</v>
      </c>
      <c r="B651" s="4">
        <v>45475</v>
      </c>
      <c r="C651" s="1" t="s">
        <v>111</v>
      </c>
      <c r="D651" s="1" t="s">
        <v>10</v>
      </c>
      <c r="E651" s="6">
        <v>3</v>
      </c>
      <c r="F651" s="8">
        <v>432.02</v>
      </c>
      <c r="G651" s="8">
        <v>1296.06</v>
      </c>
      <c r="H651" s="1" t="s">
        <v>19</v>
      </c>
      <c r="I651" s="1" t="str">
        <f>_xlfn.XLOOKUP(DATASET1!H:H,DATASET2!A:A,DATASET2!B:B)</f>
        <v>Sarah Durant</v>
      </c>
      <c r="J651" s="6">
        <f>WEEKNUM(Table1[[#This Row],[Date]],1)</f>
        <v>27</v>
      </c>
      <c r="K651">
        <f>YEAR(Table1[[#This Row],[Date]])</f>
        <v>2024</v>
      </c>
      <c r="L651" t="str">
        <f t="shared" si="10"/>
        <v>July</v>
      </c>
    </row>
    <row r="652" spans="1:12" x14ac:dyDescent="0.2">
      <c r="A652" s="1" t="s">
        <v>780</v>
      </c>
      <c r="B652" s="4">
        <v>45491</v>
      </c>
      <c r="C652" s="1" t="s">
        <v>430</v>
      </c>
      <c r="D652" s="1" t="s">
        <v>112</v>
      </c>
      <c r="E652" s="6">
        <v>6</v>
      </c>
      <c r="F652" s="8">
        <v>1683.22</v>
      </c>
      <c r="G652" s="8">
        <v>10099.32</v>
      </c>
      <c r="H652" s="1" t="s">
        <v>66</v>
      </c>
      <c r="I652" s="1" t="str">
        <f>_xlfn.XLOOKUP(DATASET1!H:H,DATASET2!A:A,DATASET2!B:B)</f>
        <v>Shaquille Payton</v>
      </c>
      <c r="J652" s="6">
        <f>WEEKNUM(Table1[[#This Row],[Date]],1)</f>
        <v>29</v>
      </c>
      <c r="K652">
        <f>YEAR(Table1[[#This Row],[Date]])</f>
        <v>2024</v>
      </c>
      <c r="L652" t="str">
        <f t="shared" si="10"/>
        <v>July</v>
      </c>
    </row>
    <row r="653" spans="1:12" x14ac:dyDescent="0.2">
      <c r="A653" s="1" t="s">
        <v>781</v>
      </c>
      <c r="B653" s="4">
        <v>45425</v>
      </c>
      <c r="C653" s="1" t="s">
        <v>111</v>
      </c>
      <c r="D653" s="1" t="s">
        <v>112</v>
      </c>
      <c r="E653" s="6">
        <v>6</v>
      </c>
      <c r="F653" s="8">
        <v>426.22</v>
      </c>
      <c r="G653" s="8">
        <v>2557.3200000000002</v>
      </c>
      <c r="H653" s="1" t="s">
        <v>35</v>
      </c>
      <c r="I653" s="1" t="str">
        <f>_xlfn.XLOOKUP(DATASET1!H:H,DATASET2!A:A,DATASET2!B:B)</f>
        <v>Gary Mitchell</v>
      </c>
      <c r="J653" s="6">
        <f>WEEKNUM(Table1[[#This Row],[Date]],1)</f>
        <v>20</v>
      </c>
      <c r="K653">
        <f>YEAR(Table1[[#This Row],[Date]])</f>
        <v>2024</v>
      </c>
      <c r="L653" t="str">
        <f t="shared" si="10"/>
        <v>May</v>
      </c>
    </row>
    <row r="654" spans="1:12" x14ac:dyDescent="0.2">
      <c r="A654" s="1" t="s">
        <v>782</v>
      </c>
      <c r="B654" s="4">
        <v>45635</v>
      </c>
      <c r="C654" s="1" t="s">
        <v>476</v>
      </c>
      <c r="D654" s="1" t="s">
        <v>10</v>
      </c>
      <c r="E654" s="6">
        <v>8</v>
      </c>
      <c r="F654" s="8">
        <v>722.97</v>
      </c>
      <c r="G654" s="8">
        <v>5783.76</v>
      </c>
      <c r="H654" s="1" t="s">
        <v>66</v>
      </c>
      <c r="I654" s="1" t="str">
        <f>_xlfn.XLOOKUP(DATASET1!H:H,DATASET2!A:A,DATASET2!B:B)</f>
        <v>Shaquille Payton</v>
      </c>
      <c r="J654" s="6">
        <f>WEEKNUM(Table1[[#This Row],[Date]],1)</f>
        <v>50</v>
      </c>
      <c r="K654">
        <f>YEAR(Table1[[#This Row],[Date]])</f>
        <v>2024</v>
      </c>
      <c r="L654" t="str">
        <f t="shared" si="10"/>
        <v>December</v>
      </c>
    </row>
    <row r="655" spans="1:12" x14ac:dyDescent="0.2">
      <c r="A655" s="1" t="s">
        <v>783</v>
      </c>
      <c r="B655" s="4">
        <v>45547</v>
      </c>
      <c r="C655" s="1" t="s">
        <v>186</v>
      </c>
      <c r="D655" s="1" t="s">
        <v>91</v>
      </c>
      <c r="E655" s="6">
        <v>7</v>
      </c>
      <c r="F655" s="8">
        <v>555.03</v>
      </c>
      <c r="G655" s="8">
        <v>3885.21</v>
      </c>
      <c r="H655" s="1" t="s">
        <v>66</v>
      </c>
      <c r="I655" s="1" t="str">
        <f>_xlfn.XLOOKUP(DATASET1!H:H,DATASET2!A:A,DATASET2!B:B)</f>
        <v>Shaquille Payton</v>
      </c>
      <c r="J655" s="6">
        <f>WEEKNUM(Table1[[#This Row],[Date]],1)</f>
        <v>37</v>
      </c>
      <c r="K655">
        <f>YEAR(Table1[[#This Row],[Date]])</f>
        <v>2024</v>
      </c>
      <c r="L655" t="str">
        <f t="shared" si="10"/>
        <v>September</v>
      </c>
    </row>
    <row r="656" spans="1:12" x14ac:dyDescent="0.2">
      <c r="A656" s="1" t="s">
        <v>784</v>
      </c>
      <c r="B656" s="4">
        <v>45660</v>
      </c>
      <c r="C656" s="1" t="s">
        <v>9</v>
      </c>
      <c r="D656" s="1" t="s">
        <v>18</v>
      </c>
      <c r="E656" s="6">
        <v>5</v>
      </c>
      <c r="F656" s="8">
        <v>1476.27</v>
      </c>
      <c r="G656" s="8">
        <v>7381.35</v>
      </c>
      <c r="H656" s="1" t="s">
        <v>30</v>
      </c>
      <c r="I656" s="1" t="str">
        <f>_xlfn.XLOOKUP(DATASET1!H:H,DATASET2!A:A,DATASET2!B:B)</f>
        <v>Arnold Swanson</v>
      </c>
      <c r="J656" s="6">
        <f>WEEKNUM(Table1[[#This Row],[Date]],1)</f>
        <v>1</v>
      </c>
      <c r="K656">
        <f>YEAR(Table1[[#This Row],[Date]])</f>
        <v>2025</v>
      </c>
      <c r="L656" t="str">
        <f t="shared" si="10"/>
        <v>January</v>
      </c>
    </row>
    <row r="657" spans="1:12" x14ac:dyDescent="0.2">
      <c r="A657" s="1" t="s">
        <v>785</v>
      </c>
      <c r="B657" s="4">
        <v>45338</v>
      </c>
      <c r="C657" s="1" t="s">
        <v>236</v>
      </c>
      <c r="D657" s="1" t="s">
        <v>45</v>
      </c>
      <c r="E657" s="6">
        <v>6</v>
      </c>
      <c r="F657" s="8">
        <v>284.60000000000002</v>
      </c>
      <c r="G657" s="8">
        <v>1707.6</v>
      </c>
      <c r="H657" s="1" t="s">
        <v>53</v>
      </c>
      <c r="I657" s="1" t="str">
        <f>_xlfn.XLOOKUP(DATASET1!H:H,DATASET2!A:A,DATASET2!B:B)</f>
        <v>Dave Curry</v>
      </c>
      <c r="J657" s="6">
        <f>WEEKNUM(Table1[[#This Row],[Date]],1)</f>
        <v>7</v>
      </c>
      <c r="K657">
        <f>YEAR(Table1[[#This Row],[Date]])</f>
        <v>2024</v>
      </c>
      <c r="L657" t="str">
        <f t="shared" si="10"/>
        <v>February</v>
      </c>
    </row>
    <row r="658" spans="1:12" x14ac:dyDescent="0.2">
      <c r="A658" s="1" t="s">
        <v>786</v>
      </c>
      <c r="B658" s="4">
        <v>45385</v>
      </c>
      <c r="C658" s="1" t="s">
        <v>255</v>
      </c>
      <c r="D658" s="1" t="s">
        <v>18</v>
      </c>
      <c r="E658" s="6">
        <v>4</v>
      </c>
      <c r="F658" s="8">
        <v>930.62</v>
      </c>
      <c r="G658" s="8">
        <v>3722.48</v>
      </c>
      <c r="H658" s="1" t="s">
        <v>23</v>
      </c>
      <c r="I658" s="1" t="str">
        <f>_xlfn.XLOOKUP(DATASET1!H:H,DATASET2!A:A,DATASET2!B:B)</f>
        <v>Shane McMahon</v>
      </c>
      <c r="J658" s="6">
        <f>WEEKNUM(Table1[[#This Row],[Date]],1)</f>
        <v>14</v>
      </c>
      <c r="K658">
        <f>YEAR(Table1[[#This Row],[Date]])</f>
        <v>2024</v>
      </c>
      <c r="L658" t="str">
        <f t="shared" si="10"/>
        <v>April</v>
      </c>
    </row>
    <row r="659" spans="1:12" x14ac:dyDescent="0.2">
      <c r="A659" s="1" t="s">
        <v>787</v>
      </c>
      <c r="B659" s="4">
        <v>45377</v>
      </c>
      <c r="C659" s="1" t="s">
        <v>41</v>
      </c>
      <c r="D659" s="1" t="s">
        <v>45</v>
      </c>
      <c r="E659" s="6">
        <v>5</v>
      </c>
      <c r="F659" s="8">
        <v>127.18</v>
      </c>
      <c r="G659" s="8">
        <v>635.90000000000009</v>
      </c>
      <c r="H659" s="1" t="s">
        <v>53</v>
      </c>
      <c r="I659" s="1" t="str">
        <f>_xlfn.XLOOKUP(DATASET1!H:H,DATASET2!A:A,DATASET2!B:B)</f>
        <v>Dave Curry</v>
      </c>
      <c r="J659" s="6">
        <f>WEEKNUM(Table1[[#This Row],[Date]],1)</f>
        <v>13</v>
      </c>
      <c r="K659">
        <f>YEAR(Table1[[#This Row],[Date]])</f>
        <v>2024</v>
      </c>
      <c r="L659" t="str">
        <f t="shared" si="10"/>
        <v>March</v>
      </c>
    </row>
    <row r="660" spans="1:12" x14ac:dyDescent="0.2">
      <c r="A660" s="1" t="s">
        <v>788</v>
      </c>
      <c r="B660" s="4">
        <v>45485</v>
      </c>
      <c r="C660" s="1" t="s">
        <v>94</v>
      </c>
      <c r="D660" s="1" t="s">
        <v>22</v>
      </c>
      <c r="E660" s="6">
        <v>9</v>
      </c>
      <c r="F660" s="8">
        <v>51.42</v>
      </c>
      <c r="G660" s="8">
        <v>462.78</v>
      </c>
      <c r="H660" s="1" t="s">
        <v>66</v>
      </c>
      <c r="I660" s="1" t="str">
        <f>_xlfn.XLOOKUP(DATASET1!H:H,DATASET2!A:A,DATASET2!B:B)</f>
        <v>Shaquille Payton</v>
      </c>
      <c r="J660" s="6">
        <f>WEEKNUM(Table1[[#This Row],[Date]],1)</f>
        <v>28</v>
      </c>
      <c r="K660">
        <f>YEAR(Table1[[#This Row],[Date]])</f>
        <v>2024</v>
      </c>
      <c r="L660" t="str">
        <f t="shared" si="10"/>
        <v>July</v>
      </c>
    </row>
    <row r="661" spans="1:12" x14ac:dyDescent="0.2">
      <c r="A661" s="1" t="s">
        <v>789</v>
      </c>
      <c r="B661" s="4">
        <v>45535</v>
      </c>
      <c r="C661" s="1" t="s">
        <v>226</v>
      </c>
      <c r="D661" s="1" t="s">
        <v>91</v>
      </c>
      <c r="E661" s="6">
        <v>7</v>
      </c>
      <c r="F661" s="8">
        <v>172.01</v>
      </c>
      <c r="G661" s="8">
        <v>1204.07</v>
      </c>
      <c r="H661" s="1" t="s">
        <v>15</v>
      </c>
      <c r="I661" s="1" t="str">
        <f>_xlfn.XLOOKUP(DATASET1!H:H,DATASET2!A:A,DATASET2!B:B)</f>
        <v>Brett Hart</v>
      </c>
      <c r="J661" s="6">
        <f>WEEKNUM(Table1[[#This Row],[Date]],1)</f>
        <v>35</v>
      </c>
      <c r="K661">
        <f>YEAR(Table1[[#This Row],[Date]])</f>
        <v>2024</v>
      </c>
      <c r="L661" t="str">
        <f t="shared" si="10"/>
        <v>August</v>
      </c>
    </row>
    <row r="662" spans="1:12" x14ac:dyDescent="0.2">
      <c r="A662" s="1" t="s">
        <v>790</v>
      </c>
      <c r="B662" s="4">
        <v>45655</v>
      </c>
      <c r="C662" s="1" t="s">
        <v>157</v>
      </c>
      <c r="D662" s="1" t="s">
        <v>45</v>
      </c>
      <c r="E662" s="6">
        <v>2</v>
      </c>
      <c r="F662" s="8">
        <v>1253.83</v>
      </c>
      <c r="G662" s="8">
        <v>2507.66</v>
      </c>
      <c r="H662" s="1" t="s">
        <v>39</v>
      </c>
      <c r="I662" s="1" t="str">
        <f>_xlfn.XLOOKUP(DATASET1!H:H,DATASET2!A:A,DATASET2!B:B)</f>
        <v>Hailey Windhoek</v>
      </c>
      <c r="J662" s="6">
        <f>WEEKNUM(Table1[[#This Row],[Date]],1)</f>
        <v>53</v>
      </c>
      <c r="K662">
        <f>YEAR(Table1[[#This Row],[Date]])</f>
        <v>2024</v>
      </c>
      <c r="L662" t="str">
        <f t="shared" si="10"/>
        <v>December</v>
      </c>
    </row>
    <row r="663" spans="1:12" x14ac:dyDescent="0.2">
      <c r="A663" s="1" t="s">
        <v>791</v>
      </c>
      <c r="B663" s="4">
        <v>45529</v>
      </c>
      <c r="C663" s="1" t="s">
        <v>230</v>
      </c>
      <c r="D663" s="1" t="s">
        <v>22</v>
      </c>
      <c r="E663" s="6">
        <v>9</v>
      </c>
      <c r="F663" s="8">
        <v>634.80999999999995</v>
      </c>
      <c r="G663" s="8">
        <v>5713.2899999999991</v>
      </c>
      <c r="H663" s="1" t="s">
        <v>23</v>
      </c>
      <c r="I663" s="1" t="str">
        <f>_xlfn.XLOOKUP(DATASET1!H:H,DATASET2!A:A,DATASET2!B:B)</f>
        <v>Shane McMahon</v>
      </c>
      <c r="J663" s="6">
        <f>WEEKNUM(Table1[[#This Row],[Date]],1)</f>
        <v>35</v>
      </c>
      <c r="K663">
        <f>YEAR(Table1[[#This Row],[Date]])</f>
        <v>2024</v>
      </c>
      <c r="L663" t="str">
        <f t="shared" si="10"/>
        <v>August</v>
      </c>
    </row>
    <row r="664" spans="1:12" x14ac:dyDescent="0.2">
      <c r="A664" s="1" t="s">
        <v>792</v>
      </c>
      <c r="B664" s="4">
        <v>45560</v>
      </c>
      <c r="C664" s="1" t="s">
        <v>258</v>
      </c>
      <c r="D664" s="1" t="s">
        <v>22</v>
      </c>
      <c r="E664" s="6">
        <v>5</v>
      </c>
      <c r="F664" s="8">
        <v>1070.17</v>
      </c>
      <c r="G664" s="8">
        <v>5350.85</v>
      </c>
      <c r="H664" s="1" t="s">
        <v>23</v>
      </c>
      <c r="I664" s="1" t="str">
        <f>_xlfn.XLOOKUP(DATASET1!H:H,DATASET2!A:A,DATASET2!B:B)</f>
        <v>Shane McMahon</v>
      </c>
      <c r="J664" s="6">
        <f>WEEKNUM(Table1[[#This Row],[Date]],1)</f>
        <v>39</v>
      </c>
      <c r="K664">
        <f>YEAR(Table1[[#This Row],[Date]])</f>
        <v>2024</v>
      </c>
      <c r="L664" t="str">
        <f t="shared" si="10"/>
        <v>September</v>
      </c>
    </row>
    <row r="665" spans="1:12" x14ac:dyDescent="0.2">
      <c r="A665" s="1" t="s">
        <v>793</v>
      </c>
      <c r="B665" s="4">
        <v>45628</v>
      </c>
      <c r="C665" s="1" t="s">
        <v>127</v>
      </c>
      <c r="D665" s="1" t="s">
        <v>14</v>
      </c>
      <c r="E665" s="6">
        <v>7</v>
      </c>
      <c r="F665" s="8">
        <v>647.88</v>
      </c>
      <c r="G665" s="8">
        <v>4535.16</v>
      </c>
      <c r="H665" s="1" t="s">
        <v>19</v>
      </c>
      <c r="I665" s="1" t="str">
        <f>_xlfn.XLOOKUP(DATASET1!H:H,DATASET2!A:A,DATASET2!B:B)</f>
        <v>Sarah Durant</v>
      </c>
      <c r="J665" s="6">
        <f>WEEKNUM(Table1[[#This Row],[Date]],1)</f>
        <v>49</v>
      </c>
      <c r="K665">
        <f>YEAR(Table1[[#This Row],[Date]])</f>
        <v>2024</v>
      </c>
      <c r="L665" t="str">
        <f t="shared" si="10"/>
        <v>December</v>
      </c>
    </row>
    <row r="666" spans="1:12" x14ac:dyDescent="0.2">
      <c r="A666" s="1" t="s">
        <v>794</v>
      </c>
      <c r="B666" s="4">
        <v>45647</v>
      </c>
      <c r="C666" s="1" t="s">
        <v>179</v>
      </c>
      <c r="D666" s="1" t="s">
        <v>10</v>
      </c>
      <c r="E666" s="6">
        <v>9</v>
      </c>
      <c r="F666" s="8">
        <v>65.7</v>
      </c>
      <c r="G666" s="8">
        <v>591.30000000000007</v>
      </c>
      <c r="H666" s="1" t="s">
        <v>53</v>
      </c>
      <c r="I666" s="1" t="str">
        <f>_xlfn.XLOOKUP(DATASET1!H:H,DATASET2!A:A,DATASET2!B:B)</f>
        <v>Dave Curry</v>
      </c>
      <c r="J666" s="6">
        <f>WEEKNUM(Table1[[#This Row],[Date]],1)</f>
        <v>51</v>
      </c>
      <c r="K666">
        <f>YEAR(Table1[[#This Row],[Date]])</f>
        <v>2024</v>
      </c>
      <c r="L666" t="str">
        <f t="shared" si="10"/>
        <v>December</v>
      </c>
    </row>
    <row r="667" spans="1:12" x14ac:dyDescent="0.2">
      <c r="A667" s="1" t="s">
        <v>795</v>
      </c>
      <c r="B667" s="4">
        <v>45581</v>
      </c>
      <c r="C667" s="1" t="s">
        <v>98</v>
      </c>
      <c r="D667" s="1" t="s">
        <v>38</v>
      </c>
      <c r="E667" s="6">
        <v>2</v>
      </c>
      <c r="F667" s="8">
        <v>1217.25</v>
      </c>
      <c r="G667" s="8">
        <v>2434.5</v>
      </c>
      <c r="H667" s="1" t="s">
        <v>30</v>
      </c>
      <c r="I667" s="1" t="str">
        <f>_xlfn.XLOOKUP(DATASET1!H:H,DATASET2!A:A,DATASET2!B:B)</f>
        <v>Arnold Swanson</v>
      </c>
      <c r="J667" s="6">
        <f>WEEKNUM(Table1[[#This Row],[Date]],1)</f>
        <v>42</v>
      </c>
      <c r="K667">
        <f>YEAR(Table1[[#This Row],[Date]])</f>
        <v>2024</v>
      </c>
      <c r="L667" t="str">
        <f t="shared" si="10"/>
        <v>October</v>
      </c>
    </row>
    <row r="668" spans="1:12" x14ac:dyDescent="0.2">
      <c r="A668" s="1" t="s">
        <v>796</v>
      </c>
      <c r="B668" s="4">
        <v>45658</v>
      </c>
      <c r="C668" s="1" t="s">
        <v>222</v>
      </c>
      <c r="D668" s="1" t="s">
        <v>112</v>
      </c>
      <c r="E668" s="6">
        <v>1</v>
      </c>
      <c r="F668" s="8">
        <v>1335.8</v>
      </c>
      <c r="G668" s="8">
        <v>1335.8</v>
      </c>
      <c r="H668" s="1" t="s">
        <v>50</v>
      </c>
      <c r="I668" s="1" t="str">
        <f>_xlfn.XLOOKUP(DATASET1!H:H,DATASET2!A:A,DATASET2!B:B)</f>
        <v>Tye Thompson</v>
      </c>
      <c r="J668" s="6">
        <f>WEEKNUM(Table1[[#This Row],[Date]],1)</f>
        <v>1</v>
      </c>
      <c r="K668">
        <f>YEAR(Table1[[#This Row],[Date]])</f>
        <v>2025</v>
      </c>
      <c r="L668" t="str">
        <f t="shared" si="10"/>
        <v>January</v>
      </c>
    </row>
    <row r="669" spans="1:12" x14ac:dyDescent="0.2">
      <c r="A669" s="1" t="s">
        <v>797</v>
      </c>
      <c r="B669" s="4">
        <v>45621</v>
      </c>
      <c r="C669" s="1" t="s">
        <v>21</v>
      </c>
      <c r="D669" s="1" t="s">
        <v>10</v>
      </c>
      <c r="E669" s="6">
        <v>9</v>
      </c>
      <c r="F669" s="8">
        <v>529.76</v>
      </c>
      <c r="G669" s="8">
        <v>4767.84</v>
      </c>
      <c r="H669" s="1" t="s">
        <v>15</v>
      </c>
      <c r="I669" s="1" t="str">
        <f>_xlfn.XLOOKUP(DATASET1!H:H,DATASET2!A:A,DATASET2!B:B)</f>
        <v>Brett Hart</v>
      </c>
      <c r="J669" s="6">
        <f>WEEKNUM(Table1[[#This Row],[Date]],1)</f>
        <v>48</v>
      </c>
      <c r="K669">
        <f>YEAR(Table1[[#This Row],[Date]])</f>
        <v>2024</v>
      </c>
      <c r="L669" t="str">
        <f t="shared" si="10"/>
        <v>November</v>
      </c>
    </row>
    <row r="670" spans="1:12" x14ac:dyDescent="0.2">
      <c r="A670" s="1" t="s">
        <v>798</v>
      </c>
      <c r="B670" s="4">
        <v>45640</v>
      </c>
      <c r="C670" s="1" t="s">
        <v>59</v>
      </c>
      <c r="D670" s="1" t="s">
        <v>18</v>
      </c>
      <c r="E670" s="6">
        <v>2</v>
      </c>
      <c r="F670" s="8">
        <v>1241.18</v>
      </c>
      <c r="G670" s="8">
        <v>2482.36</v>
      </c>
      <c r="H670" s="1" t="s">
        <v>53</v>
      </c>
      <c r="I670" s="1" t="str">
        <f>_xlfn.XLOOKUP(DATASET1!H:H,DATASET2!A:A,DATASET2!B:B)</f>
        <v>Dave Curry</v>
      </c>
      <c r="J670" s="6">
        <f>WEEKNUM(Table1[[#This Row],[Date]],1)</f>
        <v>50</v>
      </c>
      <c r="K670">
        <f>YEAR(Table1[[#This Row],[Date]])</f>
        <v>2024</v>
      </c>
      <c r="L670" t="str">
        <f t="shared" si="10"/>
        <v>December</v>
      </c>
    </row>
    <row r="671" spans="1:12" x14ac:dyDescent="0.2">
      <c r="A671" s="1" t="s">
        <v>799</v>
      </c>
      <c r="B671" s="4">
        <v>45541</v>
      </c>
      <c r="C671" s="1" t="s">
        <v>319</v>
      </c>
      <c r="D671" s="1" t="s">
        <v>18</v>
      </c>
      <c r="E671" s="6">
        <v>2</v>
      </c>
      <c r="F671" s="8">
        <v>1866.84</v>
      </c>
      <c r="G671" s="8">
        <v>3733.68</v>
      </c>
      <c r="H671" s="1" t="s">
        <v>23</v>
      </c>
      <c r="I671" s="1" t="str">
        <f>_xlfn.XLOOKUP(DATASET1!H:H,DATASET2!A:A,DATASET2!B:B)</f>
        <v>Shane McMahon</v>
      </c>
      <c r="J671" s="6">
        <f>WEEKNUM(Table1[[#This Row],[Date]],1)</f>
        <v>36</v>
      </c>
      <c r="K671">
        <f>YEAR(Table1[[#This Row],[Date]])</f>
        <v>2024</v>
      </c>
      <c r="L671" t="str">
        <f t="shared" si="10"/>
        <v>September</v>
      </c>
    </row>
    <row r="672" spans="1:12" x14ac:dyDescent="0.2">
      <c r="A672" s="1" t="s">
        <v>800</v>
      </c>
      <c r="B672" s="4">
        <v>45456</v>
      </c>
      <c r="C672" s="1" t="s">
        <v>65</v>
      </c>
      <c r="D672" s="1" t="s">
        <v>45</v>
      </c>
      <c r="E672" s="6">
        <v>4</v>
      </c>
      <c r="F672" s="8">
        <v>795.09</v>
      </c>
      <c r="G672" s="8">
        <v>3180.36</v>
      </c>
      <c r="H672" s="1" t="s">
        <v>35</v>
      </c>
      <c r="I672" s="1" t="str">
        <f>_xlfn.XLOOKUP(DATASET1!H:H,DATASET2!A:A,DATASET2!B:B)</f>
        <v>Gary Mitchell</v>
      </c>
      <c r="J672" s="6">
        <f>WEEKNUM(Table1[[#This Row],[Date]],1)</f>
        <v>24</v>
      </c>
      <c r="K672">
        <f>YEAR(Table1[[#This Row],[Date]])</f>
        <v>2024</v>
      </c>
      <c r="L672" t="str">
        <f t="shared" si="10"/>
        <v>June</v>
      </c>
    </row>
    <row r="673" spans="1:12" x14ac:dyDescent="0.2">
      <c r="A673" s="1" t="s">
        <v>801</v>
      </c>
      <c r="B673" s="4">
        <v>45323</v>
      </c>
      <c r="C673" s="1" t="s">
        <v>433</v>
      </c>
      <c r="D673" s="1" t="s">
        <v>38</v>
      </c>
      <c r="E673" s="6">
        <v>5</v>
      </c>
      <c r="F673" s="8">
        <v>1072.8</v>
      </c>
      <c r="G673" s="8">
        <v>5364</v>
      </c>
      <c r="H673" s="1" t="s">
        <v>35</v>
      </c>
      <c r="I673" s="1" t="str">
        <f>_xlfn.XLOOKUP(DATASET1!H:H,DATASET2!A:A,DATASET2!B:B)</f>
        <v>Gary Mitchell</v>
      </c>
      <c r="J673" s="6">
        <f>WEEKNUM(Table1[[#This Row],[Date]],1)</f>
        <v>5</v>
      </c>
      <c r="K673">
        <f>YEAR(Table1[[#This Row],[Date]])</f>
        <v>2024</v>
      </c>
      <c r="L673" t="str">
        <f t="shared" si="10"/>
        <v>February</v>
      </c>
    </row>
    <row r="674" spans="1:12" x14ac:dyDescent="0.2">
      <c r="A674" s="1" t="s">
        <v>802</v>
      </c>
      <c r="B674" s="4">
        <v>45360</v>
      </c>
      <c r="C674" s="1" t="s">
        <v>176</v>
      </c>
      <c r="D674" s="1" t="s">
        <v>45</v>
      </c>
      <c r="E674" s="6">
        <v>4</v>
      </c>
      <c r="F674" s="8">
        <v>1546.75</v>
      </c>
      <c r="G674" s="8">
        <v>6187</v>
      </c>
      <c r="H674" s="1" t="s">
        <v>11</v>
      </c>
      <c r="I674" s="1" t="str">
        <f>_xlfn.XLOOKUP(DATASET1!H:H,DATASET2!A:A,DATASET2!B:B)</f>
        <v>Jeff Francis</v>
      </c>
      <c r="J674" s="6">
        <f>WEEKNUM(Table1[[#This Row],[Date]],1)</f>
        <v>10</v>
      </c>
      <c r="K674">
        <f>YEAR(Table1[[#This Row],[Date]])</f>
        <v>2024</v>
      </c>
      <c r="L674" t="str">
        <f t="shared" si="10"/>
        <v>March</v>
      </c>
    </row>
    <row r="675" spans="1:12" x14ac:dyDescent="0.2">
      <c r="A675" s="1" t="s">
        <v>803</v>
      </c>
      <c r="B675" s="4">
        <v>45657</v>
      </c>
      <c r="C675" s="1" t="s">
        <v>125</v>
      </c>
      <c r="D675" s="1" t="s">
        <v>10</v>
      </c>
      <c r="E675" s="6">
        <v>7</v>
      </c>
      <c r="F675" s="8">
        <v>1254.9100000000001</v>
      </c>
      <c r="G675" s="8">
        <v>8784.3700000000008</v>
      </c>
      <c r="H675" s="1" t="s">
        <v>53</v>
      </c>
      <c r="I675" s="1" t="str">
        <f>_xlfn.XLOOKUP(DATASET1!H:H,DATASET2!A:A,DATASET2!B:B)</f>
        <v>Dave Curry</v>
      </c>
      <c r="J675" s="6">
        <f>WEEKNUM(Table1[[#This Row],[Date]],1)</f>
        <v>53</v>
      </c>
      <c r="K675">
        <f>YEAR(Table1[[#This Row],[Date]])</f>
        <v>2024</v>
      </c>
      <c r="L675" t="str">
        <f t="shared" si="10"/>
        <v>December</v>
      </c>
    </row>
    <row r="676" spans="1:12" x14ac:dyDescent="0.2">
      <c r="A676" s="1" t="s">
        <v>804</v>
      </c>
      <c r="B676" s="4">
        <v>45378</v>
      </c>
      <c r="C676" s="1" t="s">
        <v>166</v>
      </c>
      <c r="D676" s="1" t="s">
        <v>29</v>
      </c>
      <c r="E676" s="6">
        <v>9</v>
      </c>
      <c r="F676" s="8">
        <v>220.96</v>
      </c>
      <c r="G676" s="8">
        <v>1988.64</v>
      </c>
      <c r="H676" s="1" t="s">
        <v>53</v>
      </c>
      <c r="I676" s="1" t="str">
        <f>_xlfn.XLOOKUP(DATASET1!H:H,DATASET2!A:A,DATASET2!B:B)</f>
        <v>Dave Curry</v>
      </c>
      <c r="J676" s="6">
        <f>WEEKNUM(Table1[[#This Row],[Date]],1)</f>
        <v>13</v>
      </c>
      <c r="K676">
        <f>YEAR(Table1[[#This Row],[Date]])</f>
        <v>2024</v>
      </c>
      <c r="L676" t="str">
        <f t="shared" si="10"/>
        <v>March</v>
      </c>
    </row>
    <row r="677" spans="1:12" x14ac:dyDescent="0.2">
      <c r="A677" s="1" t="s">
        <v>805</v>
      </c>
      <c r="B677" s="4">
        <v>45343</v>
      </c>
      <c r="C677" s="1" t="s">
        <v>127</v>
      </c>
      <c r="D677" s="1" t="s">
        <v>45</v>
      </c>
      <c r="E677" s="6">
        <v>6</v>
      </c>
      <c r="F677" s="8">
        <v>557.29</v>
      </c>
      <c r="G677" s="8">
        <v>3343.74</v>
      </c>
      <c r="H677" s="1" t="s">
        <v>11</v>
      </c>
      <c r="I677" s="1" t="str">
        <f>_xlfn.XLOOKUP(DATASET1!H:H,DATASET2!A:A,DATASET2!B:B)</f>
        <v>Jeff Francis</v>
      </c>
      <c r="J677" s="6">
        <f>WEEKNUM(Table1[[#This Row],[Date]],1)</f>
        <v>8</v>
      </c>
      <c r="K677">
        <f>YEAR(Table1[[#This Row],[Date]])</f>
        <v>2024</v>
      </c>
      <c r="L677" t="str">
        <f t="shared" si="10"/>
        <v>February</v>
      </c>
    </row>
    <row r="678" spans="1:12" x14ac:dyDescent="0.2">
      <c r="A678" s="1" t="s">
        <v>806</v>
      </c>
      <c r="B678" s="4">
        <v>45523</v>
      </c>
      <c r="C678" s="1" t="s">
        <v>111</v>
      </c>
      <c r="D678" s="1" t="s">
        <v>29</v>
      </c>
      <c r="E678" s="6">
        <v>4</v>
      </c>
      <c r="F678" s="8">
        <v>443.05</v>
      </c>
      <c r="G678" s="8">
        <v>1772.2</v>
      </c>
      <c r="H678" s="1" t="s">
        <v>11</v>
      </c>
      <c r="I678" s="1" t="str">
        <f>_xlfn.XLOOKUP(DATASET1!H:H,DATASET2!A:A,DATASET2!B:B)</f>
        <v>Jeff Francis</v>
      </c>
      <c r="J678" s="6">
        <f>WEEKNUM(Table1[[#This Row],[Date]],1)</f>
        <v>34</v>
      </c>
      <c r="K678">
        <f>YEAR(Table1[[#This Row],[Date]])</f>
        <v>2024</v>
      </c>
      <c r="L678" t="str">
        <f t="shared" si="10"/>
        <v>August</v>
      </c>
    </row>
    <row r="679" spans="1:12" x14ac:dyDescent="0.2">
      <c r="A679" s="1" t="s">
        <v>807</v>
      </c>
      <c r="B679" s="4">
        <v>45637</v>
      </c>
      <c r="C679" s="1" t="s">
        <v>440</v>
      </c>
      <c r="D679" s="1" t="s">
        <v>18</v>
      </c>
      <c r="E679" s="6">
        <v>3</v>
      </c>
      <c r="F679" s="8">
        <v>1022.04</v>
      </c>
      <c r="G679" s="8">
        <v>3066.12</v>
      </c>
      <c r="H679" s="1" t="s">
        <v>11</v>
      </c>
      <c r="I679" s="1" t="str">
        <f>_xlfn.XLOOKUP(DATASET1!H:H,DATASET2!A:A,DATASET2!B:B)</f>
        <v>Jeff Francis</v>
      </c>
      <c r="J679" s="6">
        <f>WEEKNUM(Table1[[#This Row],[Date]],1)</f>
        <v>50</v>
      </c>
      <c r="K679">
        <f>YEAR(Table1[[#This Row],[Date]])</f>
        <v>2024</v>
      </c>
      <c r="L679" t="str">
        <f t="shared" si="10"/>
        <v>December</v>
      </c>
    </row>
    <row r="680" spans="1:12" x14ac:dyDescent="0.2">
      <c r="A680" s="1" t="s">
        <v>808</v>
      </c>
      <c r="B680" s="4">
        <v>45416</v>
      </c>
      <c r="C680" s="1" t="s">
        <v>182</v>
      </c>
      <c r="D680" s="1" t="s">
        <v>112</v>
      </c>
      <c r="E680" s="6">
        <v>5</v>
      </c>
      <c r="F680" s="8">
        <v>1389.37</v>
      </c>
      <c r="G680" s="8">
        <v>6946.8499999999995</v>
      </c>
      <c r="H680" s="1" t="s">
        <v>19</v>
      </c>
      <c r="I680" s="1" t="str">
        <f>_xlfn.XLOOKUP(DATASET1!H:H,DATASET2!A:A,DATASET2!B:B)</f>
        <v>Sarah Durant</v>
      </c>
      <c r="J680" s="6">
        <f>WEEKNUM(Table1[[#This Row],[Date]],1)</f>
        <v>18</v>
      </c>
      <c r="K680">
        <f>YEAR(Table1[[#This Row],[Date]])</f>
        <v>2024</v>
      </c>
      <c r="L680" t="str">
        <f t="shared" si="10"/>
        <v>May</v>
      </c>
    </row>
    <row r="681" spans="1:12" x14ac:dyDescent="0.2">
      <c r="A681" s="1" t="s">
        <v>809</v>
      </c>
      <c r="B681" s="4">
        <v>45328</v>
      </c>
      <c r="C681" s="1" t="s">
        <v>399</v>
      </c>
      <c r="D681" s="1" t="s">
        <v>91</v>
      </c>
      <c r="E681" s="6">
        <v>8</v>
      </c>
      <c r="F681" s="8">
        <v>341.49</v>
      </c>
      <c r="G681" s="8">
        <v>2731.92</v>
      </c>
      <c r="H681" s="1" t="s">
        <v>11</v>
      </c>
      <c r="I681" s="1" t="str">
        <f>_xlfn.XLOOKUP(DATASET1!H:H,DATASET2!A:A,DATASET2!B:B)</f>
        <v>Jeff Francis</v>
      </c>
      <c r="J681" s="6">
        <f>WEEKNUM(Table1[[#This Row],[Date]],1)</f>
        <v>6</v>
      </c>
      <c r="K681">
        <f>YEAR(Table1[[#This Row],[Date]])</f>
        <v>2024</v>
      </c>
      <c r="L681" t="str">
        <f t="shared" si="10"/>
        <v>February</v>
      </c>
    </row>
    <row r="682" spans="1:12" x14ac:dyDescent="0.2">
      <c r="A682" s="1" t="s">
        <v>810</v>
      </c>
      <c r="B682" s="4">
        <v>45499</v>
      </c>
      <c r="C682" s="1" t="s">
        <v>240</v>
      </c>
      <c r="D682" s="1" t="s">
        <v>38</v>
      </c>
      <c r="E682" s="6">
        <v>3</v>
      </c>
      <c r="F682" s="8">
        <v>1646.34</v>
      </c>
      <c r="G682" s="8">
        <v>4939.0200000000004</v>
      </c>
      <c r="H682" s="1" t="s">
        <v>42</v>
      </c>
      <c r="I682" s="1" t="str">
        <f>_xlfn.XLOOKUP(DATASET1!H:H,DATASET2!A:A,DATASET2!B:B)</f>
        <v>Michealla Simpson</v>
      </c>
      <c r="J682" s="6">
        <f>WEEKNUM(Table1[[#This Row],[Date]],1)</f>
        <v>30</v>
      </c>
      <c r="K682">
        <f>YEAR(Table1[[#This Row],[Date]])</f>
        <v>2024</v>
      </c>
      <c r="L682" t="str">
        <f t="shared" si="10"/>
        <v>July</v>
      </c>
    </row>
    <row r="683" spans="1:12" x14ac:dyDescent="0.2">
      <c r="A683" s="1" t="s">
        <v>811</v>
      </c>
      <c r="B683" s="4">
        <v>45324</v>
      </c>
      <c r="C683" s="1" t="s">
        <v>203</v>
      </c>
      <c r="D683" s="1" t="s">
        <v>10</v>
      </c>
      <c r="E683" s="6">
        <v>7</v>
      </c>
      <c r="F683" s="8">
        <v>1454.35</v>
      </c>
      <c r="G683" s="8">
        <v>10180.450000000001</v>
      </c>
      <c r="H683" s="1" t="s">
        <v>11</v>
      </c>
      <c r="I683" s="1" t="str">
        <f>_xlfn.XLOOKUP(DATASET1!H:H,DATASET2!A:A,DATASET2!B:B)</f>
        <v>Jeff Francis</v>
      </c>
      <c r="J683" s="6">
        <f>WEEKNUM(Table1[[#This Row],[Date]],1)</f>
        <v>5</v>
      </c>
      <c r="K683">
        <f>YEAR(Table1[[#This Row],[Date]])</f>
        <v>2024</v>
      </c>
      <c r="L683" t="str">
        <f t="shared" si="10"/>
        <v>February</v>
      </c>
    </row>
    <row r="684" spans="1:12" x14ac:dyDescent="0.2">
      <c r="A684" s="1" t="s">
        <v>812</v>
      </c>
      <c r="B684" s="4">
        <v>45350</v>
      </c>
      <c r="C684" s="1" t="s">
        <v>137</v>
      </c>
      <c r="D684" s="1" t="s">
        <v>91</v>
      </c>
      <c r="E684" s="6">
        <v>5</v>
      </c>
      <c r="F684" s="8">
        <v>1176.02</v>
      </c>
      <c r="G684" s="8">
        <v>5880.1</v>
      </c>
      <c r="H684" s="1" t="s">
        <v>39</v>
      </c>
      <c r="I684" s="1" t="str">
        <f>_xlfn.XLOOKUP(DATASET1!H:H,DATASET2!A:A,DATASET2!B:B)</f>
        <v>Hailey Windhoek</v>
      </c>
      <c r="J684" s="6">
        <f>WEEKNUM(Table1[[#This Row],[Date]],1)</f>
        <v>9</v>
      </c>
      <c r="K684">
        <f>YEAR(Table1[[#This Row],[Date]])</f>
        <v>2024</v>
      </c>
      <c r="L684" t="str">
        <f t="shared" si="10"/>
        <v>February</v>
      </c>
    </row>
    <row r="685" spans="1:12" x14ac:dyDescent="0.2">
      <c r="A685" s="1" t="s">
        <v>813</v>
      </c>
      <c r="B685" s="4">
        <v>45400</v>
      </c>
      <c r="C685" s="1" t="s">
        <v>153</v>
      </c>
      <c r="D685" s="1" t="s">
        <v>38</v>
      </c>
      <c r="E685" s="6">
        <v>7</v>
      </c>
      <c r="F685" s="8">
        <v>364.29</v>
      </c>
      <c r="G685" s="8">
        <v>2550.0300000000002</v>
      </c>
      <c r="H685" s="1" t="s">
        <v>53</v>
      </c>
      <c r="I685" s="1" t="str">
        <f>_xlfn.XLOOKUP(DATASET1!H:H,DATASET2!A:A,DATASET2!B:B)</f>
        <v>Dave Curry</v>
      </c>
      <c r="J685" s="6">
        <f>WEEKNUM(Table1[[#This Row],[Date]],1)</f>
        <v>16</v>
      </c>
      <c r="K685">
        <f>YEAR(Table1[[#This Row],[Date]])</f>
        <v>2024</v>
      </c>
      <c r="L685" t="str">
        <f t="shared" si="10"/>
        <v>April</v>
      </c>
    </row>
    <row r="686" spans="1:12" x14ac:dyDescent="0.2">
      <c r="A686" s="1" t="s">
        <v>814</v>
      </c>
      <c r="B686" s="4">
        <v>45486</v>
      </c>
      <c r="C686" s="1" t="s">
        <v>94</v>
      </c>
      <c r="D686" s="1" t="s">
        <v>29</v>
      </c>
      <c r="E686" s="6">
        <v>1</v>
      </c>
      <c r="F686" s="8">
        <v>403.92</v>
      </c>
      <c r="G686" s="8">
        <v>403.92</v>
      </c>
      <c r="H686" s="1" t="s">
        <v>19</v>
      </c>
      <c r="I686" s="1" t="str">
        <f>_xlfn.XLOOKUP(DATASET1!H:H,DATASET2!A:A,DATASET2!B:B)</f>
        <v>Sarah Durant</v>
      </c>
      <c r="J686" s="6">
        <f>WEEKNUM(Table1[[#This Row],[Date]],1)</f>
        <v>28</v>
      </c>
      <c r="K686">
        <f>YEAR(Table1[[#This Row],[Date]])</f>
        <v>2024</v>
      </c>
      <c r="L686" t="str">
        <f t="shared" si="10"/>
        <v>July</v>
      </c>
    </row>
    <row r="687" spans="1:12" x14ac:dyDescent="0.2">
      <c r="A687" s="1" t="s">
        <v>815</v>
      </c>
      <c r="B687" s="4">
        <v>45444</v>
      </c>
      <c r="C687" s="1" t="s">
        <v>236</v>
      </c>
      <c r="D687" s="1" t="s">
        <v>38</v>
      </c>
      <c r="E687" s="6">
        <v>9</v>
      </c>
      <c r="F687" s="8">
        <v>664.31</v>
      </c>
      <c r="G687" s="8">
        <v>5978.7899999999991</v>
      </c>
      <c r="H687" s="1" t="s">
        <v>39</v>
      </c>
      <c r="I687" s="1" t="str">
        <f>_xlfn.XLOOKUP(DATASET1!H:H,DATASET2!A:A,DATASET2!B:B)</f>
        <v>Hailey Windhoek</v>
      </c>
      <c r="J687" s="6">
        <f>WEEKNUM(Table1[[#This Row],[Date]],1)</f>
        <v>22</v>
      </c>
      <c r="K687">
        <f>YEAR(Table1[[#This Row],[Date]])</f>
        <v>2024</v>
      </c>
      <c r="L687" t="str">
        <f t="shared" si="10"/>
        <v>June</v>
      </c>
    </row>
    <row r="688" spans="1:12" x14ac:dyDescent="0.2">
      <c r="A688" s="1" t="s">
        <v>816</v>
      </c>
      <c r="B688" s="4">
        <v>45369</v>
      </c>
      <c r="C688" s="1" t="s">
        <v>129</v>
      </c>
      <c r="D688" s="1" t="s">
        <v>14</v>
      </c>
      <c r="E688" s="6">
        <v>8</v>
      </c>
      <c r="F688" s="8">
        <v>559.73</v>
      </c>
      <c r="G688" s="8">
        <v>4477.84</v>
      </c>
      <c r="H688" s="1" t="s">
        <v>11</v>
      </c>
      <c r="I688" s="1" t="str">
        <f>_xlfn.XLOOKUP(DATASET1!H:H,DATASET2!A:A,DATASET2!B:B)</f>
        <v>Jeff Francis</v>
      </c>
      <c r="J688" s="6">
        <f>WEEKNUM(Table1[[#This Row],[Date]],1)</f>
        <v>12</v>
      </c>
      <c r="K688">
        <f>YEAR(Table1[[#This Row],[Date]])</f>
        <v>2024</v>
      </c>
      <c r="L688" t="str">
        <f t="shared" si="10"/>
        <v>March</v>
      </c>
    </row>
    <row r="689" spans="1:12" x14ac:dyDescent="0.2">
      <c r="A689" s="1" t="s">
        <v>817</v>
      </c>
      <c r="B689" s="4">
        <v>45425</v>
      </c>
      <c r="C689" s="1" t="s">
        <v>226</v>
      </c>
      <c r="D689" s="1" t="s">
        <v>45</v>
      </c>
      <c r="E689" s="6">
        <v>2</v>
      </c>
      <c r="F689" s="8">
        <v>1097.24</v>
      </c>
      <c r="G689" s="8">
        <v>2194.48</v>
      </c>
      <c r="H689" s="1" t="s">
        <v>23</v>
      </c>
      <c r="I689" s="1" t="str">
        <f>_xlfn.XLOOKUP(DATASET1!H:H,DATASET2!A:A,DATASET2!B:B)</f>
        <v>Shane McMahon</v>
      </c>
      <c r="J689" s="6">
        <f>WEEKNUM(Table1[[#This Row],[Date]],1)</f>
        <v>20</v>
      </c>
      <c r="K689">
        <f>YEAR(Table1[[#This Row],[Date]])</f>
        <v>2024</v>
      </c>
      <c r="L689" t="str">
        <f t="shared" si="10"/>
        <v>May</v>
      </c>
    </row>
    <row r="690" spans="1:12" x14ac:dyDescent="0.2">
      <c r="A690" s="1" t="s">
        <v>818</v>
      </c>
      <c r="B690" s="4">
        <v>45468</v>
      </c>
      <c r="C690" s="1" t="s">
        <v>226</v>
      </c>
      <c r="D690" s="1" t="s">
        <v>91</v>
      </c>
      <c r="E690" s="6">
        <v>1</v>
      </c>
      <c r="F690" s="8">
        <v>669.53</v>
      </c>
      <c r="G690" s="8">
        <v>669.53</v>
      </c>
      <c r="H690" s="1" t="s">
        <v>39</v>
      </c>
      <c r="I690" s="1" t="str">
        <f>_xlfn.XLOOKUP(DATASET1!H:H,DATASET2!A:A,DATASET2!B:B)</f>
        <v>Hailey Windhoek</v>
      </c>
      <c r="J690" s="6">
        <f>WEEKNUM(Table1[[#This Row],[Date]],1)</f>
        <v>26</v>
      </c>
      <c r="K690">
        <f>YEAR(Table1[[#This Row],[Date]])</f>
        <v>2024</v>
      </c>
      <c r="L690" t="str">
        <f t="shared" si="10"/>
        <v>June</v>
      </c>
    </row>
    <row r="691" spans="1:12" x14ac:dyDescent="0.2">
      <c r="A691" s="1" t="s">
        <v>819</v>
      </c>
      <c r="B691" s="4">
        <v>45322</v>
      </c>
      <c r="C691" s="1" t="s">
        <v>407</v>
      </c>
      <c r="D691" s="1" t="s">
        <v>112</v>
      </c>
      <c r="E691" s="6">
        <v>3</v>
      </c>
      <c r="F691" s="8">
        <v>1119.72</v>
      </c>
      <c r="G691" s="8">
        <v>3359.16</v>
      </c>
      <c r="H691" s="1" t="s">
        <v>39</v>
      </c>
      <c r="I691" s="1" t="str">
        <f>_xlfn.XLOOKUP(DATASET1!H:H,DATASET2!A:A,DATASET2!B:B)</f>
        <v>Hailey Windhoek</v>
      </c>
      <c r="J691" s="6">
        <f>WEEKNUM(Table1[[#This Row],[Date]],1)</f>
        <v>5</v>
      </c>
      <c r="K691">
        <f>YEAR(Table1[[#This Row],[Date]])</f>
        <v>2024</v>
      </c>
      <c r="L691" t="str">
        <f t="shared" si="10"/>
        <v>January</v>
      </c>
    </row>
    <row r="692" spans="1:12" x14ac:dyDescent="0.2">
      <c r="A692" s="1" t="s">
        <v>820</v>
      </c>
      <c r="B692" s="4">
        <v>45321</v>
      </c>
      <c r="C692" s="1" t="s">
        <v>82</v>
      </c>
      <c r="D692" s="1" t="s">
        <v>26</v>
      </c>
      <c r="E692" s="6">
        <v>7</v>
      </c>
      <c r="F692" s="8">
        <v>601.84</v>
      </c>
      <c r="G692" s="8">
        <v>4212.88</v>
      </c>
      <c r="H692" s="1" t="s">
        <v>15</v>
      </c>
      <c r="I692" s="1" t="str">
        <f>_xlfn.XLOOKUP(DATASET1!H:H,DATASET2!A:A,DATASET2!B:B)</f>
        <v>Brett Hart</v>
      </c>
      <c r="J692" s="6">
        <f>WEEKNUM(Table1[[#This Row],[Date]],1)</f>
        <v>5</v>
      </c>
      <c r="K692">
        <f>YEAR(Table1[[#This Row],[Date]])</f>
        <v>2024</v>
      </c>
      <c r="L692" t="str">
        <f t="shared" si="10"/>
        <v>January</v>
      </c>
    </row>
    <row r="693" spans="1:12" x14ac:dyDescent="0.2">
      <c r="A693" s="1" t="s">
        <v>821</v>
      </c>
      <c r="B693" s="4">
        <v>45643</v>
      </c>
      <c r="C693" s="1" t="s">
        <v>149</v>
      </c>
      <c r="D693" s="1" t="s">
        <v>18</v>
      </c>
      <c r="E693" s="6">
        <v>3</v>
      </c>
      <c r="F693" s="8">
        <v>1342.42</v>
      </c>
      <c r="G693" s="8">
        <v>4027.26</v>
      </c>
      <c r="H693" s="1" t="s">
        <v>39</v>
      </c>
      <c r="I693" s="1" t="str">
        <f>_xlfn.XLOOKUP(DATASET1!H:H,DATASET2!A:A,DATASET2!B:B)</f>
        <v>Hailey Windhoek</v>
      </c>
      <c r="J693" s="6">
        <f>WEEKNUM(Table1[[#This Row],[Date]],1)</f>
        <v>51</v>
      </c>
      <c r="K693">
        <f>YEAR(Table1[[#This Row],[Date]])</f>
        <v>2024</v>
      </c>
      <c r="L693" t="str">
        <f t="shared" si="10"/>
        <v>December</v>
      </c>
    </row>
    <row r="694" spans="1:12" x14ac:dyDescent="0.2">
      <c r="A694" s="1" t="s">
        <v>822</v>
      </c>
      <c r="B694" s="4">
        <v>45607</v>
      </c>
      <c r="C694" s="1" t="s">
        <v>255</v>
      </c>
      <c r="D694" s="1" t="s">
        <v>26</v>
      </c>
      <c r="E694" s="6">
        <v>8</v>
      </c>
      <c r="F694" s="8">
        <v>1550.05</v>
      </c>
      <c r="G694" s="8">
        <v>12400.4</v>
      </c>
      <c r="H694" s="1" t="s">
        <v>15</v>
      </c>
      <c r="I694" s="1" t="str">
        <f>_xlfn.XLOOKUP(DATASET1!H:H,DATASET2!A:A,DATASET2!B:B)</f>
        <v>Brett Hart</v>
      </c>
      <c r="J694" s="6">
        <f>WEEKNUM(Table1[[#This Row],[Date]],1)</f>
        <v>46</v>
      </c>
      <c r="K694">
        <f>YEAR(Table1[[#This Row],[Date]])</f>
        <v>2024</v>
      </c>
      <c r="L694" t="str">
        <f t="shared" si="10"/>
        <v>November</v>
      </c>
    </row>
    <row r="695" spans="1:12" x14ac:dyDescent="0.2">
      <c r="A695" s="1" t="s">
        <v>823</v>
      </c>
      <c r="B695" s="4">
        <v>45640</v>
      </c>
      <c r="C695" s="1" t="s">
        <v>335</v>
      </c>
      <c r="D695" s="1" t="s">
        <v>112</v>
      </c>
      <c r="E695" s="6">
        <v>5</v>
      </c>
      <c r="F695" s="8">
        <v>1135.82</v>
      </c>
      <c r="G695" s="8">
        <v>5679.0999999999995</v>
      </c>
      <c r="H695" s="1" t="s">
        <v>23</v>
      </c>
      <c r="I695" s="1" t="str">
        <f>_xlfn.XLOOKUP(DATASET1!H:H,DATASET2!A:A,DATASET2!B:B)</f>
        <v>Shane McMahon</v>
      </c>
      <c r="J695" s="6">
        <f>WEEKNUM(Table1[[#This Row],[Date]],1)</f>
        <v>50</v>
      </c>
      <c r="K695">
        <f>YEAR(Table1[[#This Row],[Date]])</f>
        <v>2024</v>
      </c>
      <c r="L695" t="str">
        <f t="shared" si="10"/>
        <v>December</v>
      </c>
    </row>
    <row r="696" spans="1:12" x14ac:dyDescent="0.2">
      <c r="A696" s="1" t="s">
        <v>824</v>
      </c>
      <c r="B696" s="4">
        <v>45442</v>
      </c>
      <c r="C696" s="1" t="s">
        <v>230</v>
      </c>
      <c r="D696" s="1" t="s">
        <v>91</v>
      </c>
      <c r="E696" s="6">
        <v>6</v>
      </c>
      <c r="F696" s="8">
        <v>1276.4100000000001</v>
      </c>
      <c r="G696" s="8">
        <v>7658.4600000000009</v>
      </c>
      <c r="H696" s="1" t="s">
        <v>39</v>
      </c>
      <c r="I696" s="1" t="str">
        <f>_xlfn.XLOOKUP(DATASET1!H:H,DATASET2!A:A,DATASET2!B:B)</f>
        <v>Hailey Windhoek</v>
      </c>
      <c r="J696" s="6">
        <f>WEEKNUM(Table1[[#This Row],[Date]],1)</f>
        <v>22</v>
      </c>
      <c r="K696">
        <f>YEAR(Table1[[#This Row],[Date]])</f>
        <v>2024</v>
      </c>
      <c r="L696" t="str">
        <f t="shared" si="10"/>
        <v>May</v>
      </c>
    </row>
    <row r="697" spans="1:12" x14ac:dyDescent="0.2">
      <c r="A697" s="1" t="s">
        <v>825</v>
      </c>
      <c r="B697" s="4">
        <v>45604</v>
      </c>
      <c r="C697" s="1" t="s">
        <v>186</v>
      </c>
      <c r="D697" s="1" t="s">
        <v>38</v>
      </c>
      <c r="E697" s="6">
        <v>6</v>
      </c>
      <c r="F697" s="8">
        <v>140.41</v>
      </c>
      <c r="G697" s="8">
        <v>842.46</v>
      </c>
      <c r="H697" s="1" t="s">
        <v>53</v>
      </c>
      <c r="I697" s="1" t="str">
        <f>_xlfn.XLOOKUP(DATASET1!H:H,DATASET2!A:A,DATASET2!B:B)</f>
        <v>Dave Curry</v>
      </c>
      <c r="J697" s="6">
        <f>WEEKNUM(Table1[[#This Row],[Date]],1)</f>
        <v>45</v>
      </c>
      <c r="K697">
        <f>YEAR(Table1[[#This Row],[Date]])</f>
        <v>2024</v>
      </c>
      <c r="L697" t="str">
        <f t="shared" si="10"/>
        <v>November</v>
      </c>
    </row>
    <row r="698" spans="1:12" x14ac:dyDescent="0.2">
      <c r="A698" s="1" t="s">
        <v>826</v>
      </c>
      <c r="B698" s="4">
        <v>45398</v>
      </c>
      <c r="C698" s="1" t="s">
        <v>116</v>
      </c>
      <c r="D698" s="1" t="s">
        <v>22</v>
      </c>
      <c r="E698" s="6">
        <v>3</v>
      </c>
      <c r="F698" s="8">
        <v>1508.73</v>
      </c>
      <c r="G698" s="8">
        <v>4526.1900000000014</v>
      </c>
      <c r="H698" s="1" t="s">
        <v>19</v>
      </c>
      <c r="I698" s="1" t="str">
        <f>_xlfn.XLOOKUP(DATASET1!H:H,DATASET2!A:A,DATASET2!B:B)</f>
        <v>Sarah Durant</v>
      </c>
      <c r="J698" s="6">
        <f>WEEKNUM(Table1[[#This Row],[Date]],1)</f>
        <v>16</v>
      </c>
      <c r="K698">
        <f>YEAR(Table1[[#This Row],[Date]])</f>
        <v>2024</v>
      </c>
      <c r="L698" t="str">
        <f t="shared" si="10"/>
        <v>April</v>
      </c>
    </row>
    <row r="699" spans="1:12" x14ac:dyDescent="0.2">
      <c r="A699" s="1" t="s">
        <v>827</v>
      </c>
      <c r="B699" s="4">
        <v>45313</v>
      </c>
      <c r="C699" s="1" t="s">
        <v>164</v>
      </c>
      <c r="D699" s="1" t="s">
        <v>18</v>
      </c>
      <c r="E699" s="6">
        <v>5</v>
      </c>
      <c r="F699" s="8">
        <v>1791.92</v>
      </c>
      <c r="G699" s="8">
        <v>8959.6</v>
      </c>
      <c r="H699" s="1" t="s">
        <v>48</v>
      </c>
      <c r="I699" s="1" t="str">
        <f>_xlfn.XLOOKUP(DATASET1!H:H,DATASET2!A:A,DATASET2!B:B)</f>
        <v>Alishia Stevens</v>
      </c>
      <c r="J699" s="6">
        <f>WEEKNUM(Table1[[#This Row],[Date]],1)</f>
        <v>4</v>
      </c>
      <c r="K699">
        <f>YEAR(Table1[[#This Row],[Date]])</f>
        <v>2024</v>
      </c>
      <c r="L699" t="str">
        <f t="shared" si="10"/>
        <v>January</v>
      </c>
    </row>
    <row r="700" spans="1:12" x14ac:dyDescent="0.2">
      <c r="A700" s="1" t="s">
        <v>828</v>
      </c>
      <c r="B700" s="4">
        <v>45524</v>
      </c>
      <c r="C700" s="1" t="s">
        <v>433</v>
      </c>
      <c r="D700" s="1" t="s">
        <v>22</v>
      </c>
      <c r="E700" s="6">
        <v>9</v>
      </c>
      <c r="F700" s="8">
        <v>1431.15</v>
      </c>
      <c r="G700" s="8">
        <v>12880.35</v>
      </c>
      <c r="H700" s="1" t="s">
        <v>50</v>
      </c>
      <c r="I700" s="1" t="str">
        <f>_xlfn.XLOOKUP(DATASET1!H:H,DATASET2!A:A,DATASET2!B:B)</f>
        <v>Tye Thompson</v>
      </c>
      <c r="J700" s="6">
        <f>WEEKNUM(Table1[[#This Row],[Date]],1)</f>
        <v>34</v>
      </c>
      <c r="K700">
        <f>YEAR(Table1[[#This Row],[Date]])</f>
        <v>2024</v>
      </c>
      <c r="L700" t="str">
        <f t="shared" si="10"/>
        <v>August</v>
      </c>
    </row>
    <row r="701" spans="1:12" x14ac:dyDescent="0.2">
      <c r="A701" s="1" t="s">
        <v>829</v>
      </c>
      <c r="B701" s="4">
        <v>45634</v>
      </c>
      <c r="C701" s="1" t="s">
        <v>314</v>
      </c>
      <c r="D701" s="1" t="s">
        <v>29</v>
      </c>
      <c r="E701" s="6">
        <v>1</v>
      </c>
      <c r="F701" s="8">
        <v>1615.32</v>
      </c>
      <c r="G701" s="8">
        <v>1615.32</v>
      </c>
      <c r="H701" s="1" t="s">
        <v>19</v>
      </c>
      <c r="I701" s="1" t="str">
        <f>_xlfn.XLOOKUP(DATASET1!H:H,DATASET2!A:A,DATASET2!B:B)</f>
        <v>Sarah Durant</v>
      </c>
      <c r="J701" s="6">
        <f>WEEKNUM(Table1[[#This Row],[Date]],1)</f>
        <v>50</v>
      </c>
      <c r="K701">
        <f>YEAR(Table1[[#This Row],[Date]])</f>
        <v>2024</v>
      </c>
      <c r="L701" t="str">
        <f t="shared" si="10"/>
        <v>December</v>
      </c>
    </row>
    <row r="702" spans="1:12" x14ac:dyDescent="0.2">
      <c r="A702" s="1" t="s">
        <v>830</v>
      </c>
      <c r="B702" s="4">
        <v>45620</v>
      </c>
      <c r="C702" s="1" t="s">
        <v>98</v>
      </c>
      <c r="D702" s="1" t="s">
        <v>112</v>
      </c>
      <c r="E702" s="6">
        <v>5</v>
      </c>
      <c r="F702" s="8">
        <v>832.62</v>
      </c>
      <c r="G702" s="8">
        <v>4163.1000000000004</v>
      </c>
      <c r="H702" s="1" t="s">
        <v>50</v>
      </c>
      <c r="I702" s="1" t="str">
        <f>_xlfn.XLOOKUP(DATASET1!H:H,DATASET2!A:A,DATASET2!B:B)</f>
        <v>Tye Thompson</v>
      </c>
      <c r="J702" s="6">
        <f>WEEKNUM(Table1[[#This Row],[Date]],1)</f>
        <v>48</v>
      </c>
      <c r="K702">
        <f>YEAR(Table1[[#This Row],[Date]])</f>
        <v>2024</v>
      </c>
      <c r="L702" t="str">
        <f t="shared" si="10"/>
        <v>November</v>
      </c>
    </row>
    <row r="703" spans="1:12" x14ac:dyDescent="0.2">
      <c r="A703" s="1" t="s">
        <v>831</v>
      </c>
      <c r="B703" s="4">
        <v>45669</v>
      </c>
      <c r="C703" s="1" t="s">
        <v>263</v>
      </c>
      <c r="D703" s="1" t="s">
        <v>91</v>
      </c>
      <c r="E703" s="6">
        <v>6</v>
      </c>
      <c r="F703" s="8">
        <v>751.7</v>
      </c>
      <c r="G703" s="8">
        <v>4510.2000000000007</v>
      </c>
      <c r="H703" s="1" t="s">
        <v>19</v>
      </c>
      <c r="I703" s="1" t="str">
        <f>_xlfn.XLOOKUP(DATASET1!H:H,DATASET2!A:A,DATASET2!B:B)</f>
        <v>Sarah Durant</v>
      </c>
      <c r="J703" s="6">
        <f>WEEKNUM(Table1[[#This Row],[Date]],1)</f>
        <v>3</v>
      </c>
      <c r="K703">
        <f>YEAR(Table1[[#This Row],[Date]])</f>
        <v>2025</v>
      </c>
      <c r="L703" t="str">
        <f t="shared" si="10"/>
        <v>January</v>
      </c>
    </row>
    <row r="704" spans="1:12" x14ac:dyDescent="0.2">
      <c r="A704" s="1" t="s">
        <v>832</v>
      </c>
      <c r="B704" s="4">
        <v>45322</v>
      </c>
      <c r="C704" s="1" t="s">
        <v>322</v>
      </c>
      <c r="D704" s="1" t="s">
        <v>18</v>
      </c>
      <c r="E704" s="6">
        <v>7</v>
      </c>
      <c r="F704" s="8">
        <v>1542.96</v>
      </c>
      <c r="G704" s="8">
        <v>10800.72</v>
      </c>
      <c r="H704" s="1" t="s">
        <v>35</v>
      </c>
      <c r="I704" s="1" t="str">
        <f>_xlfn.XLOOKUP(DATASET1!H:H,DATASET2!A:A,DATASET2!B:B)</f>
        <v>Gary Mitchell</v>
      </c>
      <c r="J704" s="6">
        <f>WEEKNUM(Table1[[#This Row],[Date]],1)</f>
        <v>5</v>
      </c>
      <c r="K704">
        <f>YEAR(Table1[[#This Row],[Date]])</f>
        <v>2024</v>
      </c>
      <c r="L704" t="str">
        <f t="shared" si="10"/>
        <v>January</v>
      </c>
    </row>
    <row r="705" spans="1:12" x14ac:dyDescent="0.2">
      <c r="A705" s="1" t="s">
        <v>833</v>
      </c>
      <c r="B705" s="4">
        <v>45459</v>
      </c>
      <c r="C705" s="1" t="s">
        <v>399</v>
      </c>
      <c r="D705" s="1" t="s">
        <v>112</v>
      </c>
      <c r="E705" s="6">
        <v>3</v>
      </c>
      <c r="F705" s="8">
        <v>1390.21</v>
      </c>
      <c r="G705" s="8">
        <v>4170.63</v>
      </c>
      <c r="H705" s="1" t="s">
        <v>53</v>
      </c>
      <c r="I705" s="1" t="str">
        <f>_xlfn.XLOOKUP(DATASET1!H:H,DATASET2!A:A,DATASET2!B:B)</f>
        <v>Dave Curry</v>
      </c>
      <c r="J705" s="6">
        <f>WEEKNUM(Table1[[#This Row],[Date]],1)</f>
        <v>25</v>
      </c>
      <c r="K705">
        <f>YEAR(Table1[[#This Row],[Date]])</f>
        <v>2024</v>
      </c>
      <c r="L705" t="str">
        <f t="shared" si="10"/>
        <v>June</v>
      </c>
    </row>
    <row r="706" spans="1:12" x14ac:dyDescent="0.2">
      <c r="A706" s="1" t="s">
        <v>834</v>
      </c>
      <c r="B706" s="4">
        <v>45379</v>
      </c>
      <c r="C706" s="1" t="s">
        <v>219</v>
      </c>
      <c r="D706" s="1" t="s">
        <v>112</v>
      </c>
      <c r="E706" s="6">
        <v>5</v>
      </c>
      <c r="F706" s="8">
        <v>74.66</v>
      </c>
      <c r="G706" s="8">
        <v>373.3</v>
      </c>
      <c r="H706" s="1" t="s">
        <v>35</v>
      </c>
      <c r="I706" s="1" t="str">
        <f>_xlfn.XLOOKUP(DATASET1!H:H,DATASET2!A:A,DATASET2!B:B)</f>
        <v>Gary Mitchell</v>
      </c>
      <c r="J706" s="6">
        <f>WEEKNUM(Table1[[#This Row],[Date]],1)</f>
        <v>13</v>
      </c>
      <c r="K706">
        <f>YEAR(Table1[[#This Row],[Date]])</f>
        <v>2024</v>
      </c>
      <c r="L706" t="str">
        <f t="shared" si="10"/>
        <v>March</v>
      </c>
    </row>
    <row r="707" spans="1:12" x14ac:dyDescent="0.2">
      <c r="A707" s="1" t="s">
        <v>835</v>
      </c>
      <c r="B707" s="4">
        <v>45442</v>
      </c>
      <c r="C707" s="1" t="s">
        <v>160</v>
      </c>
      <c r="D707" s="1" t="s">
        <v>14</v>
      </c>
      <c r="E707" s="6">
        <v>9</v>
      </c>
      <c r="F707" s="8">
        <v>232.12</v>
      </c>
      <c r="G707" s="8">
        <v>2089.08</v>
      </c>
      <c r="H707" s="1" t="s">
        <v>19</v>
      </c>
      <c r="I707" s="1" t="str">
        <f>_xlfn.XLOOKUP(DATASET1!H:H,DATASET2!A:A,DATASET2!B:B)</f>
        <v>Sarah Durant</v>
      </c>
      <c r="J707" s="6">
        <f>WEEKNUM(Table1[[#This Row],[Date]],1)</f>
        <v>22</v>
      </c>
      <c r="K707">
        <f>YEAR(Table1[[#This Row],[Date]])</f>
        <v>2024</v>
      </c>
      <c r="L707" t="str">
        <f t="shared" ref="L707:L770" si="11">TEXT(B707, "mmmm")</f>
        <v>May</v>
      </c>
    </row>
    <row r="708" spans="1:12" x14ac:dyDescent="0.2">
      <c r="A708" s="1" t="s">
        <v>836</v>
      </c>
      <c r="B708" s="4">
        <v>45404</v>
      </c>
      <c r="C708" s="1" t="s">
        <v>399</v>
      </c>
      <c r="D708" s="1" t="s">
        <v>22</v>
      </c>
      <c r="E708" s="6">
        <v>6</v>
      </c>
      <c r="F708" s="8">
        <v>328.98</v>
      </c>
      <c r="G708" s="8">
        <v>1973.88</v>
      </c>
      <c r="H708" s="1" t="s">
        <v>23</v>
      </c>
      <c r="I708" s="1" t="str">
        <f>_xlfn.XLOOKUP(DATASET1!H:H,DATASET2!A:A,DATASET2!B:B)</f>
        <v>Shane McMahon</v>
      </c>
      <c r="J708" s="6">
        <f>WEEKNUM(Table1[[#This Row],[Date]],1)</f>
        <v>17</v>
      </c>
      <c r="K708">
        <f>YEAR(Table1[[#This Row],[Date]])</f>
        <v>2024</v>
      </c>
      <c r="L708" t="str">
        <f t="shared" si="11"/>
        <v>April</v>
      </c>
    </row>
    <row r="709" spans="1:12" x14ac:dyDescent="0.2">
      <c r="A709" s="1" t="s">
        <v>837</v>
      </c>
      <c r="B709" s="4">
        <v>45359</v>
      </c>
      <c r="C709" s="1" t="s">
        <v>125</v>
      </c>
      <c r="D709" s="1" t="s">
        <v>45</v>
      </c>
      <c r="E709" s="6">
        <v>8</v>
      </c>
      <c r="F709" s="8">
        <v>1570.3</v>
      </c>
      <c r="G709" s="8">
        <v>12562.4</v>
      </c>
      <c r="H709" s="1" t="s">
        <v>19</v>
      </c>
      <c r="I709" s="1" t="str">
        <f>_xlfn.XLOOKUP(DATASET1!H:H,DATASET2!A:A,DATASET2!B:B)</f>
        <v>Sarah Durant</v>
      </c>
      <c r="J709" s="6">
        <f>WEEKNUM(Table1[[#This Row],[Date]],1)</f>
        <v>10</v>
      </c>
      <c r="K709">
        <f>YEAR(Table1[[#This Row],[Date]])</f>
        <v>2024</v>
      </c>
      <c r="L709" t="str">
        <f t="shared" si="11"/>
        <v>March</v>
      </c>
    </row>
    <row r="710" spans="1:12" x14ac:dyDescent="0.2">
      <c r="A710" s="1" t="s">
        <v>838</v>
      </c>
      <c r="B710" s="4">
        <v>45505</v>
      </c>
      <c r="C710" s="1" t="s">
        <v>9</v>
      </c>
      <c r="D710" s="1" t="s">
        <v>22</v>
      </c>
      <c r="E710" s="6">
        <v>3</v>
      </c>
      <c r="F710" s="8">
        <v>161.22999999999999</v>
      </c>
      <c r="G710" s="8">
        <v>483.68999999999988</v>
      </c>
      <c r="H710" s="1" t="s">
        <v>66</v>
      </c>
      <c r="I710" s="1" t="str">
        <f>_xlfn.XLOOKUP(DATASET1!H:H,DATASET2!A:A,DATASET2!B:B)</f>
        <v>Shaquille Payton</v>
      </c>
      <c r="J710" s="6">
        <f>WEEKNUM(Table1[[#This Row],[Date]],1)</f>
        <v>31</v>
      </c>
      <c r="K710">
        <f>YEAR(Table1[[#This Row],[Date]])</f>
        <v>2024</v>
      </c>
      <c r="L710" t="str">
        <f t="shared" si="11"/>
        <v>August</v>
      </c>
    </row>
    <row r="711" spans="1:12" x14ac:dyDescent="0.2">
      <c r="A711" s="1" t="s">
        <v>839</v>
      </c>
      <c r="B711" s="4">
        <v>45330</v>
      </c>
      <c r="C711" s="1" t="s">
        <v>90</v>
      </c>
      <c r="D711" s="1" t="s">
        <v>14</v>
      </c>
      <c r="E711" s="6">
        <v>9</v>
      </c>
      <c r="F711" s="8">
        <v>1064.32</v>
      </c>
      <c r="G711" s="8">
        <v>9578.8799999999992</v>
      </c>
      <c r="H711" s="1" t="s">
        <v>11</v>
      </c>
      <c r="I711" s="1" t="str">
        <f>_xlfn.XLOOKUP(DATASET1!H:H,DATASET2!A:A,DATASET2!B:B)</f>
        <v>Jeff Francis</v>
      </c>
      <c r="J711" s="6">
        <f>WEEKNUM(Table1[[#This Row],[Date]],1)</f>
        <v>6</v>
      </c>
      <c r="K711">
        <f>YEAR(Table1[[#This Row],[Date]])</f>
        <v>2024</v>
      </c>
      <c r="L711" t="str">
        <f t="shared" si="11"/>
        <v>February</v>
      </c>
    </row>
    <row r="712" spans="1:12" x14ac:dyDescent="0.2">
      <c r="A712" s="1" t="s">
        <v>840</v>
      </c>
      <c r="B712" s="4">
        <v>45363</v>
      </c>
      <c r="C712" s="1" t="s">
        <v>153</v>
      </c>
      <c r="D712" s="1" t="s">
        <v>10</v>
      </c>
      <c r="E712" s="6">
        <v>4</v>
      </c>
      <c r="F712" s="8">
        <v>1200.8800000000001</v>
      </c>
      <c r="G712" s="8">
        <v>4803.5200000000004</v>
      </c>
      <c r="H712" s="1" t="s">
        <v>35</v>
      </c>
      <c r="I712" s="1" t="str">
        <f>_xlfn.XLOOKUP(DATASET1!H:H,DATASET2!A:A,DATASET2!B:B)</f>
        <v>Gary Mitchell</v>
      </c>
      <c r="J712" s="6">
        <f>WEEKNUM(Table1[[#This Row],[Date]],1)</f>
        <v>11</v>
      </c>
      <c r="K712">
        <f>YEAR(Table1[[#This Row],[Date]])</f>
        <v>2024</v>
      </c>
      <c r="L712" t="str">
        <f t="shared" si="11"/>
        <v>March</v>
      </c>
    </row>
    <row r="713" spans="1:12" x14ac:dyDescent="0.2">
      <c r="A713" s="1" t="s">
        <v>841</v>
      </c>
      <c r="B713" s="4">
        <v>45570</v>
      </c>
      <c r="C713" s="1" t="s">
        <v>169</v>
      </c>
      <c r="D713" s="1" t="s">
        <v>26</v>
      </c>
      <c r="E713" s="6">
        <v>6</v>
      </c>
      <c r="F713" s="8">
        <v>1578.41</v>
      </c>
      <c r="G713" s="8">
        <v>9470.4600000000009</v>
      </c>
      <c r="H713" s="1" t="s">
        <v>11</v>
      </c>
      <c r="I713" s="1" t="str">
        <f>_xlfn.XLOOKUP(DATASET1!H:H,DATASET2!A:A,DATASET2!B:B)</f>
        <v>Jeff Francis</v>
      </c>
      <c r="J713" s="6">
        <f>WEEKNUM(Table1[[#This Row],[Date]],1)</f>
        <v>40</v>
      </c>
      <c r="K713">
        <f>YEAR(Table1[[#This Row],[Date]])</f>
        <v>2024</v>
      </c>
      <c r="L713" t="str">
        <f t="shared" si="11"/>
        <v>October</v>
      </c>
    </row>
    <row r="714" spans="1:12" x14ac:dyDescent="0.2">
      <c r="A714" s="1" t="s">
        <v>842</v>
      </c>
      <c r="B714" s="4">
        <v>45292</v>
      </c>
      <c r="C714" s="1" t="s">
        <v>44</v>
      </c>
      <c r="D714" s="1" t="s">
        <v>14</v>
      </c>
      <c r="E714" s="6">
        <v>5</v>
      </c>
      <c r="F714" s="8">
        <v>1905.48</v>
      </c>
      <c r="G714" s="8">
        <v>9527.4</v>
      </c>
      <c r="H714" s="1" t="s">
        <v>66</v>
      </c>
      <c r="I714" s="1" t="str">
        <f>_xlfn.XLOOKUP(DATASET1!H:H,DATASET2!A:A,DATASET2!B:B)</f>
        <v>Shaquille Payton</v>
      </c>
      <c r="J714" s="6">
        <f>WEEKNUM(Table1[[#This Row],[Date]],1)</f>
        <v>1</v>
      </c>
      <c r="K714">
        <f>YEAR(Table1[[#This Row],[Date]])</f>
        <v>2024</v>
      </c>
      <c r="L714" t="str">
        <f t="shared" si="11"/>
        <v>January</v>
      </c>
    </row>
    <row r="715" spans="1:12" x14ac:dyDescent="0.2">
      <c r="A715" s="1" t="s">
        <v>843</v>
      </c>
      <c r="B715" s="4">
        <v>45504</v>
      </c>
      <c r="C715" s="1" t="s">
        <v>407</v>
      </c>
      <c r="D715" s="1" t="s">
        <v>26</v>
      </c>
      <c r="E715" s="6">
        <v>9</v>
      </c>
      <c r="F715" s="8">
        <v>1470.21</v>
      </c>
      <c r="G715" s="8">
        <v>13231.89</v>
      </c>
      <c r="H715" s="1" t="s">
        <v>53</v>
      </c>
      <c r="I715" s="1" t="str">
        <f>_xlfn.XLOOKUP(DATASET1!H:H,DATASET2!A:A,DATASET2!B:B)</f>
        <v>Dave Curry</v>
      </c>
      <c r="J715" s="6">
        <f>WEEKNUM(Table1[[#This Row],[Date]],1)</f>
        <v>31</v>
      </c>
      <c r="K715">
        <f>YEAR(Table1[[#This Row],[Date]])</f>
        <v>2024</v>
      </c>
      <c r="L715" t="str">
        <f t="shared" si="11"/>
        <v>July</v>
      </c>
    </row>
    <row r="716" spans="1:12" x14ac:dyDescent="0.2">
      <c r="A716" s="1" t="s">
        <v>844</v>
      </c>
      <c r="B716" s="4">
        <v>45467</v>
      </c>
      <c r="C716" s="1" t="s">
        <v>145</v>
      </c>
      <c r="D716" s="1" t="s">
        <v>26</v>
      </c>
      <c r="E716" s="6">
        <v>9</v>
      </c>
      <c r="F716" s="8">
        <v>456.84</v>
      </c>
      <c r="G716" s="8">
        <v>4111.5599999999986</v>
      </c>
      <c r="H716" s="1" t="s">
        <v>53</v>
      </c>
      <c r="I716" s="1" t="str">
        <f>_xlfn.XLOOKUP(DATASET1!H:H,DATASET2!A:A,DATASET2!B:B)</f>
        <v>Dave Curry</v>
      </c>
      <c r="J716" s="6">
        <f>WEEKNUM(Table1[[#This Row],[Date]],1)</f>
        <v>26</v>
      </c>
      <c r="K716">
        <f>YEAR(Table1[[#This Row],[Date]])</f>
        <v>2024</v>
      </c>
      <c r="L716" t="str">
        <f t="shared" si="11"/>
        <v>June</v>
      </c>
    </row>
    <row r="717" spans="1:12" x14ac:dyDescent="0.2">
      <c r="A717" s="1" t="s">
        <v>845</v>
      </c>
      <c r="B717" s="4">
        <v>45335</v>
      </c>
      <c r="C717" s="1" t="s">
        <v>41</v>
      </c>
      <c r="D717" s="1" t="s">
        <v>112</v>
      </c>
      <c r="E717" s="6">
        <v>6</v>
      </c>
      <c r="F717" s="8">
        <v>686.16</v>
      </c>
      <c r="G717" s="8">
        <v>4116.96</v>
      </c>
      <c r="H717" s="1" t="s">
        <v>11</v>
      </c>
      <c r="I717" s="1" t="str">
        <f>_xlfn.XLOOKUP(DATASET1!H:H,DATASET2!A:A,DATASET2!B:B)</f>
        <v>Jeff Francis</v>
      </c>
      <c r="J717" s="6">
        <f>WEEKNUM(Table1[[#This Row],[Date]],1)</f>
        <v>7</v>
      </c>
      <c r="K717">
        <f>YEAR(Table1[[#This Row],[Date]])</f>
        <v>2024</v>
      </c>
      <c r="L717" t="str">
        <f t="shared" si="11"/>
        <v>February</v>
      </c>
    </row>
    <row r="718" spans="1:12" x14ac:dyDescent="0.2">
      <c r="A718" s="1" t="s">
        <v>846</v>
      </c>
      <c r="B718" s="4">
        <v>45479</v>
      </c>
      <c r="C718" s="1" t="s">
        <v>17</v>
      </c>
      <c r="D718" s="1" t="s">
        <v>10</v>
      </c>
      <c r="E718" s="6">
        <v>3</v>
      </c>
      <c r="F718" s="8">
        <v>495.8</v>
      </c>
      <c r="G718" s="8">
        <v>1487.4</v>
      </c>
      <c r="H718" s="1" t="s">
        <v>35</v>
      </c>
      <c r="I718" s="1" t="str">
        <f>_xlfn.XLOOKUP(DATASET1!H:H,DATASET2!A:A,DATASET2!B:B)</f>
        <v>Gary Mitchell</v>
      </c>
      <c r="J718" s="6">
        <f>WEEKNUM(Table1[[#This Row],[Date]],1)</f>
        <v>27</v>
      </c>
      <c r="K718">
        <f>YEAR(Table1[[#This Row],[Date]])</f>
        <v>2024</v>
      </c>
      <c r="L718" t="str">
        <f t="shared" si="11"/>
        <v>July</v>
      </c>
    </row>
    <row r="719" spans="1:12" x14ac:dyDescent="0.2">
      <c r="A719" s="1" t="s">
        <v>847</v>
      </c>
      <c r="B719" s="4">
        <v>45582</v>
      </c>
      <c r="C719" s="1" t="s">
        <v>211</v>
      </c>
      <c r="D719" s="1" t="s">
        <v>91</v>
      </c>
      <c r="E719" s="6">
        <v>1</v>
      </c>
      <c r="F719" s="8">
        <v>1349.66</v>
      </c>
      <c r="G719" s="8">
        <v>1349.66</v>
      </c>
      <c r="H719" s="1" t="s">
        <v>42</v>
      </c>
      <c r="I719" s="1" t="str">
        <f>_xlfn.XLOOKUP(DATASET1!H:H,DATASET2!A:A,DATASET2!B:B)</f>
        <v>Michealla Simpson</v>
      </c>
      <c r="J719" s="6">
        <f>WEEKNUM(Table1[[#This Row],[Date]],1)</f>
        <v>42</v>
      </c>
      <c r="K719">
        <f>YEAR(Table1[[#This Row],[Date]])</f>
        <v>2024</v>
      </c>
      <c r="L719" t="str">
        <f t="shared" si="11"/>
        <v>October</v>
      </c>
    </row>
    <row r="720" spans="1:12" x14ac:dyDescent="0.2">
      <c r="A720" s="1" t="s">
        <v>848</v>
      </c>
      <c r="B720" s="4">
        <v>45548</v>
      </c>
      <c r="C720" s="1" t="s">
        <v>101</v>
      </c>
      <c r="D720" s="1" t="s">
        <v>38</v>
      </c>
      <c r="E720" s="6">
        <v>5</v>
      </c>
      <c r="F720" s="8">
        <v>343.43</v>
      </c>
      <c r="G720" s="8">
        <v>1717.15</v>
      </c>
      <c r="H720" s="1" t="s">
        <v>11</v>
      </c>
      <c r="I720" s="1" t="str">
        <f>_xlfn.XLOOKUP(DATASET1!H:H,DATASET2!A:A,DATASET2!B:B)</f>
        <v>Jeff Francis</v>
      </c>
      <c r="J720" s="6">
        <f>WEEKNUM(Table1[[#This Row],[Date]],1)</f>
        <v>37</v>
      </c>
      <c r="K720">
        <f>YEAR(Table1[[#This Row],[Date]])</f>
        <v>2024</v>
      </c>
      <c r="L720" t="str">
        <f t="shared" si="11"/>
        <v>September</v>
      </c>
    </row>
    <row r="721" spans="1:12" x14ac:dyDescent="0.2">
      <c r="A721" s="1" t="s">
        <v>849</v>
      </c>
      <c r="B721" s="4">
        <v>45475</v>
      </c>
      <c r="C721" s="1" t="s">
        <v>44</v>
      </c>
      <c r="D721" s="1" t="s">
        <v>14</v>
      </c>
      <c r="E721" s="6">
        <v>2</v>
      </c>
      <c r="F721" s="8">
        <v>278.58999999999997</v>
      </c>
      <c r="G721" s="8">
        <v>557.17999999999995</v>
      </c>
      <c r="H721" s="1" t="s">
        <v>42</v>
      </c>
      <c r="I721" s="1" t="str">
        <f>_xlfn.XLOOKUP(DATASET1!H:H,DATASET2!A:A,DATASET2!B:B)</f>
        <v>Michealla Simpson</v>
      </c>
      <c r="J721" s="6">
        <f>WEEKNUM(Table1[[#This Row],[Date]],1)</f>
        <v>27</v>
      </c>
      <c r="K721">
        <f>YEAR(Table1[[#This Row],[Date]])</f>
        <v>2024</v>
      </c>
      <c r="L721" t="str">
        <f t="shared" si="11"/>
        <v>July</v>
      </c>
    </row>
    <row r="722" spans="1:12" x14ac:dyDescent="0.2">
      <c r="A722" s="1" t="s">
        <v>850</v>
      </c>
      <c r="B722" s="4">
        <v>45491</v>
      </c>
      <c r="C722" s="1" t="s">
        <v>143</v>
      </c>
      <c r="D722" s="1" t="s">
        <v>45</v>
      </c>
      <c r="E722" s="6">
        <v>3</v>
      </c>
      <c r="F722" s="8">
        <v>576.19000000000005</v>
      </c>
      <c r="G722" s="8">
        <v>1728.57</v>
      </c>
      <c r="H722" s="1" t="s">
        <v>42</v>
      </c>
      <c r="I722" s="1" t="str">
        <f>_xlfn.XLOOKUP(DATASET1!H:H,DATASET2!A:A,DATASET2!B:B)</f>
        <v>Michealla Simpson</v>
      </c>
      <c r="J722" s="6">
        <f>WEEKNUM(Table1[[#This Row],[Date]],1)</f>
        <v>29</v>
      </c>
      <c r="K722">
        <f>YEAR(Table1[[#This Row],[Date]])</f>
        <v>2024</v>
      </c>
      <c r="L722" t="str">
        <f t="shared" si="11"/>
        <v>July</v>
      </c>
    </row>
    <row r="723" spans="1:12" x14ac:dyDescent="0.2">
      <c r="A723" s="1" t="s">
        <v>851</v>
      </c>
      <c r="B723" s="4">
        <v>45604</v>
      </c>
      <c r="C723" s="1" t="s">
        <v>145</v>
      </c>
      <c r="D723" s="1" t="s">
        <v>18</v>
      </c>
      <c r="E723" s="6">
        <v>6</v>
      </c>
      <c r="F723" s="8">
        <v>1533.39</v>
      </c>
      <c r="G723" s="8">
        <v>9200.34</v>
      </c>
      <c r="H723" s="1" t="s">
        <v>23</v>
      </c>
      <c r="I723" s="1" t="str">
        <f>_xlfn.XLOOKUP(DATASET1!H:H,DATASET2!A:A,DATASET2!B:B)</f>
        <v>Shane McMahon</v>
      </c>
      <c r="J723" s="6">
        <f>WEEKNUM(Table1[[#This Row],[Date]],1)</f>
        <v>45</v>
      </c>
      <c r="K723">
        <f>YEAR(Table1[[#This Row],[Date]])</f>
        <v>2024</v>
      </c>
      <c r="L723" t="str">
        <f t="shared" si="11"/>
        <v>November</v>
      </c>
    </row>
    <row r="724" spans="1:12" x14ac:dyDescent="0.2">
      <c r="A724" s="1" t="s">
        <v>852</v>
      </c>
      <c r="B724" s="4">
        <v>45654</v>
      </c>
      <c r="C724" s="1" t="s">
        <v>111</v>
      </c>
      <c r="D724" s="1" t="s">
        <v>10</v>
      </c>
      <c r="E724" s="6">
        <v>3</v>
      </c>
      <c r="F724" s="8">
        <v>1569.51</v>
      </c>
      <c r="G724" s="8">
        <v>4708.53</v>
      </c>
      <c r="H724" s="1" t="s">
        <v>50</v>
      </c>
      <c r="I724" s="1" t="str">
        <f>_xlfn.XLOOKUP(DATASET1!H:H,DATASET2!A:A,DATASET2!B:B)</f>
        <v>Tye Thompson</v>
      </c>
      <c r="J724" s="6">
        <f>WEEKNUM(Table1[[#This Row],[Date]],1)</f>
        <v>52</v>
      </c>
      <c r="K724">
        <f>YEAR(Table1[[#This Row],[Date]])</f>
        <v>2024</v>
      </c>
      <c r="L724" t="str">
        <f t="shared" si="11"/>
        <v>December</v>
      </c>
    </row>
    <row r="725" spans="1:12" x14ac:dyDescent="0.2">
      <c r="A725" s="1" t="s">
        <v>853</v>
      </c>
      <c r="B725" s="4">
        <v>45672</v>
      </c>
      <c r="C725" s="1" t="s">
        <v>82</v>
      </c>
      <c r="D725" s="1" t="s">
        <v>10</v>
      </c>
      <c r="E725" s="6">
        <v>8</v>
      </c>
      <c r="F725" s="8">
        <v>1344.98</v>
      </c>
      <c r="G725" s="8">
        <v>10759.84</v>
      </c>
      <c r="H725" s="1" t="s">
        <v>53</v>
      </c>
      <c r="I725" s="1" t="str">
        <f>_xlfn.XLOOKUP(DATASET1!H:H,DATASET2!A:A,DATASET2!B:B)</f>
        <v>Dave Curry</v>
      </c>
      <c r="J725" s="6">
        <f>WEEKNUM(Table1[[#This Row],[Date]],1)</f>
        <v>3</v>
      </c>
      <c r="K725">
        <f>YEAR(Table1[[#This Row],[Date]])</f>
        <v>2025</v>
      </c>
      <c r="L725" t="str">
        <f t="shared" si="11"/>
        <v>January</v>
      </c>
    </row>
    <row r="726" spans="1:12" x14ac:dyDescent="0.2">
      <c r="A726" s="1" t="s">
        <v>854</v>
      </c>
      <c r="B726" s="4">
        <v>45380</v>
      </c>
      <c r="C726" s="1" t="s">
        <v>59</v>
      </c>
      <c r="D726" s="1" t="s">
        <v>38</v>
      </c>
      <c r="E726" s="6">
        <v>2</v>
      </c>
      <c r="F726" s="8">
        <v>884.59</v>
      </c>
      <c r="G726" s="8">
        <v>1769.18</v>
      </c>
      <c r="H726" s="1" t="s">
        <v>30</v>
      </c>
      <c r="I726" s="1" t="str">
        <f>_xlfn.XLOOKUP(DATASET1!H:H,DATASET2!A:A,DATASET2!B:B)</f>
        <v>Arnold Swanson</v>
      </c>
      <c r="J726" s="6">
        <f>WEEKNUM(Table1[[#This Row],[Date]],1)</f>
        <v>13</v>
      </c>
      <c r="K726">
        <f>YEAR(Table1[[#This Row],[Date]])</f>
        <v>2024</v>
      </c>
      <c r="L726" t="str">
        <f t="shared" si="11"/>
        <v>March</v>
      </c>
    </row>
    <row r="727" spans="1:12" x14ac:dyDescent="0.2">
      <c r="A727" s="1" t="s">
        <v>855</v>
      </c>
      <c r="B727" s="4">
        <v>45659</v>
      </c>
      <c r="C727" s="1" t="s">
        <v>240</v>
      </c>
      <c r="D727" s="1" t="s">
        <v>29</v>
      </c>
      <c r="E727" s="6">
        <v>6</v>
      </c>
      <c r="F727" s="8">
        <v>531.02</v>
      </c>
      <c r="G727" s="8">
        <v>3186.12</v>
      </c>
      <c r="H727" s="1" t="s">
        <v>48</v>
      </c>
      <c r="I727" s="1" t="str">
        <f>_xlfn.XLOOKUP(DATASET1!H:H,DATASET2!A:A,DATASET2!B:B)</f>
        <v>Alishia Stevens</v>
      </c>
      <c r="J727" s="6">
        <f>WEEKNUM(Table1[[#This Row],[Date]],1)</f>
        <v>1</v>
      </c>
      <c r="K727">
        <f>YEAR(Table1[[#This Row],[Date]])</f>
        <v>2025</v>
      </c>
      <c r="L727" t="str">
        <f t="shared" si="11"/>
        <v>January</v>
      </c>
    </row>
    <row r="728" spans="1:12" x14ac:dyDescent="0.2">
      <c r="A728" s="1" t="s">
        <v>856</v>
      </c>
      <c r="B728" s="4">
        <v>45328</v>
      </c>
      <c r="C728" s="1" t="s">
        <v>332</v>
      </c>
      <c r="D728" s="1" t="s">
        <v>91</v>
      </c>
      <c r="E728" s="6">
        <v>5</v>
      </c>
      <c r="F728" s="8">
        <v>362.14</v>
      </c>
      <c r="G728" s="8">
        <v>1810.7</v>
      </c>
      <c r="H728" s="1" t="s">
        <v>42</v>
      </c>
      <c r="I728" s="1" t="str">
        <f>_xlfn.XLOOKUP(DATASET1!H:H,DATASET2!A:A,DATASET2!B:B)</f>
        <v>Michealla Simpson</v>
      </c>
      <c r="J728" s="6">
        <f>WEEKNUM(Table1[[#This Row],[Date]],1)</f>
        <v>6</v>
      </c>
      <c r="K728">
        <f>YEAR(Table1[[#This Row],[Date]])</f>
        <v>2024</v>
      </c>
      <c r="L728" t="str">
        <f t="shared" si="11"/>
        <v>February</v>
      </c>
    </row>
    <row r="729" spans="1:12" x14ac:dyDescent="0.2">
      <c r="A729" s="1" t="s">
        <v>857</v>
      </c>
      <c r="B729" s="4">
        <v>45295</v>
      </c>
      <c r="C729" s="1" t="s">
        <v>74</v>
      </c>
      <c r="D729" s="1" t="s">
        <v>112</v>
      </c>
      <c r="E729" s="6">
        <v>2</v>
      </c>
      <c r="F729" s="8">
        <v>1771.17</v>
      </c>
      <c r="G729" s="8">
        <v>3542.34</v>
      </c>
      <c r="H729" s="1" t="s">
        <v>23</v>
      </c>
      <c r="I729" s="1" t="str">
        <f>_xlfn.XLOOKUP(DATASET1!H:H,DATASET2!A:A,DATASET2!B:B)</f>
        <v>Shane McMahon</v>
      </c>
      <c r="J729" s="6">
        <f>WEEKNUM(Table1[[#This Row],[Date]],1)</f>
        <v>1</v>
      </c>
      <c r="K729">
        <f>YEAR(Table1[[#This Row],[Date]])</f>
        <v>2024</v>
      </c>
      <c r="L729" t="str">
        <f t="shared" si="11"/>
        <v>January</v>
      </c>
    </row>
    <row r="730" spans="1:12" x14ac:dyDescent="0.2">
      <c r="A730" s="1" t="s">
        <v>858</v>
      </c>
      <c r="B730" s="4">
        <v>45591</v>
      </c>
      <c r="C730" s="1" t="s">
        <v>98</v>
      </c>
      <c r="D730" s="1" t="s">
        <v>45</v>
      </c>
      <c r="E730" s="6">
        <v>7</v>
      </c>
      <c r="F730" s="8">
        <v>1156.94</v>
      </c>
      <c r="G730" s="8">
        <v>8098.58</v>
      </c>
      <c r="H730" s="1" t="s">
        <v>23</v>
      </c>
      <c r="I730" s="1" t="str">
        <f>_xlfn.XLOOKUP(DATASET1!H:H,DATASET2!A:A,DATASET2!B:B)</f>
        <v>Shane McMahon</v>
      </c>
      <c r="J730" s="6">
        <f>WEEKNUM(Table1[[#This Row],[Date]],1)</f>
        <v>43</v>
      </c>
      <c r="K730">
        <f>YEAR(Table1[[#This Row],[Date]])</f>
        <v>2024</v>
      </c>
      <c r="L730" t="str">
        <f t="shared" si="11"/>
        <v>October</v>
      </c>
    </row>
    <row r="731" spans="1:12" x14ac:dyDescent="0.2">
      <c r="A731" s="1" t="s">
        <v>859</v>
      </c>
      <c r="B731" s="4">
        <v>45443</v>
      </c>
      <c r="C731" s="1" t="s">
        <v>74</v>
      </c>
      <c r="D731" s="1" t="s">
        <v>91</v>
      </c>
      <c r="E731" s="6">
        <v>3</v>
      </c>
      <c r="F731" s="8">
        <v>720.01</v>
      </c>
      <c r="G731" s="8">
        <v>2160.0300000000002</v>
      </c>
      <c r="H731" s="1" t="s">
        <v>30</v>
      </c>
      <c r="I731" s="1" t="str">
        <f>_xlfn.XLOOKUP(DATASET1!H:H,DATASET2!A:A,DATASET2!B:B)</f>
        <v>Arnold Swanson</v>
      </c>
      <c r="J731" s="6">
        <f>WEEKNUM(Table1[[#This Row],[Date]],1)</f>
        <v>22</v>
      </c>
      <c r="K731">
        <f>YEAR(Table1[[#This Row],[Date]])</f>
        <v>2024</v>
      </c>
      <c r="L731" t="str">
        <f t="shared" si="11"/>
        <v>May</v>
      </c>
    </row>
    <row r="732" spans="1:12" x14ac:dyDescent="0.2">
      <c r="A732" s="1" t="s">
        <v>860</v>
      </c>
      <c r="B732" s="4">
        <v>45332</v>
      </c>
      <c r="C732" s="1" t="s">
        <v>137</v>
      </c>
      <c r="D732" s="1" t="s">
        <v>14</v>
      </c>
      <c r="E732" s="6">
        <v>8</v>
      </c>
      <c r="F732" s="8">
        <v>156.69999999999999</v>
      </c>
      <c r="G732" s="8">
        <v>1253.5999999999999</v>
      </c>
      <c r="H732" s="1" t="s">
        <v>30</v>
      </c>
      <c r="I732" s="1" t="str">
        <f>_xlfn.XLOOKUP(DATASET1!H:H,DATASET2!A:A,DATASET2!B:B)</f>
        <v>Arnold Swanson</v>
      </c>
      <c r="J732" s="6">
        <f>WEEKNUM(Table1[[#This Row],[Date]],1)</f>
        <v>6</v>
      </c>
      <c r="K732">
        <f>YEAR(Table1[[#This Row],[Date]])</f>
        <v>2024</v>
      </c>
      <c r="L732" t="str">
        <f t="shared" si="11"/>
        <v>February</v>
      </c>
    </row>
    <row r="733" spans="1:12" x14ac:dyDescent="0.2">
      <c r="A733" s="1" t="s">
        <v>861</v>
      </c>
      <c r="B733" s="4">
        <v>45294</v>
      </c>
      <c r="C733" s="1" t="s">
        <v>125</v>
      </c>
      <c r="D733" s="1" t="s">
        <v>18</v>
      </c>
      <c r="E733" s="6">
        <v>2</v>
      </c>
      <c r="F733" s="8">
        <v>1936.96</v>
      </c>
      <c r="G733" s="8">
        <v>3873.92</v>
      </c>
      <c r="H733" s="1" t="s">
        <v>48</v>
      </c>
      <c r="I733" s="1" t="str">
        <f>_xlfn.XLOOKUP(DATASET1!H:H,DATASET2!A:A,DATASET2!B:B)</f>
        <v>Alishia Stevens</v>
      </c>
      <c r="J733" s="6">
        <f>WEEKNUM(Table1[[#This Row],[Date]],1)</f>
        <v>1</v>
      </c>
      <c r="K733">
        <f>YEAR(Table1[[#This Row],[Date]])</f>
        <v>2024</v>
      </c>
      <c r="L733" t="str">
        <f t="shared" si="11"/>
        <v>January</v>
      </c>
    </row>
    <row r="734" spans="1:12" x14ac:dyDescent="0.2">
      <c r="A734" s="1" t="s">
        <v>862</v>
      </c>
      <c r="B734" s="4">
        <v>45624</v>
      </c>
      <c r="C734" s="1" t="s">
        <v>13</v>
      </c>
      <c r="D734" s="1" t="s">
        <v>22</v>
      </c>
      <c r="E734" s="6">
        <v>2</v>
      </c>
      <c r="F734" s="8">
        <v>80.42</v>
      </c>
      <c r="G734" s="8">
        <v>160.84</v>
      </c>
      <c r="H734" s="1" t="s">
        <v>48</v>
      </c>
      <c r="I734" s="1" t="str">
        <f>_xlfn.XLOOKUP(DATASET1!H:H,DATASET2!A:A,DATASET2!B:B)</f>
        <v>Alishia Stevens</v>
      </c>
      <c r="J734" s="6">
        <f>WEEKNUM(Table1[[#This Row],[Date]],1)</f>
        <v>48</v>
      </c>
      <c r="K734">
        <f>YEAR(Table1[[#This Row],[Date]])</f>
        <v>2024</v>
      </c>
      <c r="L734" t="str">
        <f t="shared" si="11"/>
        <v>November</v>
      </c>
    </row>
    <row r="735" spans="1:12" x14ac:dyDescent="0.2">
      <c r="A735" s="1" t="s">
        <v>863</v>
      </c>
      <c r="B735" s="4">
        <v>45608</v>
      </c>
      <c r="C735" s="1" t="s">
        <v>199</v>
      </c>
      <c r="D735" s="1" t="s">
        <v>22</v>
      </c>
      <c r="E735" s="6">
        <v>7</v>
      </c>
      <c r="F735" s="8">
        <v>729.17</v>
      </c>
      <c r="G735" s="8">
        <v>5104.1899999999996</v>
      </c>
      <c r="H735" s="1" t="s">
        <v>19</v>
      </c>
      <c r="I735" s="1" t="str">
        <f>_xlfn.XLOOKUP(DATASET1!H:H,DATASET2!A:A,DATASET2!B:B)</f>
        <v>Sarah Durant</v>
      </c>
      <c r="J735" s="6">
        <f>WEEKNUM(Table1[[#This Row],[Date]],1)</f>
        <v>46</v>
      </c>
      <c r="K735">
        <f>YEAR(Table1[[#This Row],[Date]])</f>
        <v>2024</v>
      </c>
      <c r="L735" t="str">
        <f t="shared" si="11"/>
        <v>November</v>
      </c>
    </row>
    <row r="736" spans="1:12" x14ac:dyDescent="0.2">
      <c r="A736" s="1" t="s">
        <v>864</v>
      </c>
      <c r="B736" s="4">
        <v>45638</v>
      </c>
      <c r="C736" s="1" t="s">
        <v>153</v>
      </c>
      <c r="D736" s="1" t="s">
        <v>14</v>
      </c>
      <c r="E736" s="6">
        <v>6</v>
      </c>
      <c r="F736" s="8">
        <v>1450.38</v>
      </c>
      <c r="G736" s="8">
        <v>8702.2800000000007</v>
      </c>
      <c r="H736" s="1" t="s">
        <v>50</v>
      </c>
      <c r="I736" s="1" t="str">
        <f>_xlfn.XLOOKUP(DATASET1!H:H,DATASET2!A:A,DATASET2!B:B)</f>
        <v>Tye Thompson</v>
      </c>
      <c r="J736" s="6">
        <f>WEEKNUM(Table1[[#This Row],[Date]],1)</f>
        <v>50</v>
      </c>
      <c r="K736">
        <f>YEAR(Table1[[#This Row],[Date]])</f>
        <v>2024</v>
      </c>
      <c r="L736" t="str">
        <f t="shared" si="11"/>
        <v>December</v>
      </c>
    </row>
    <row r="737" spans="1:12" x14ac:dyDescent="0.2">
      <c r="A737" s="1" t="s">
        <v>865</v>
      </c>
      <c r="B737" s="4">
        <v>45582</v>
      </c>
      <c r="C737" s="1" t="s">
        <v>76</v>
      </c>
      <c r="D737" s="1" t="s">
        <v>29</v>
      </c>
      <c r="E737" s="6">
        <v>3</v>
      </c>
      <c r="F737" s="8">
        <v>904.15</v>
      </c>
      <c r="G737" s="8">
        <v>2712.45</v>
      </c>
      <c r="H737" s="1" t="s">
        <v>19</v>
      </c>
      <c r="I737" s="1" t="str">
        <f>_xlfn.XLOOKUP(DATASET1!H:H,DATASET2!A:A,DATASET2!B:B)</f>
        <v>Sarah Durant</v>
      </c>
      <c r="J737" s="6">
        <f>WEEKNUM(Table1[[#This Row],[Date]],1)</f>
        <v>42</v>
      </c>
      <c r="K737">
        <f>YEAR(Table1[[#This Row],[Date]])</f>
        <v>2024</v>
      </c>
      <c r="L737" t="str">
        <f t="shared" si="11"/>
        <v>October</v>
      </c>
    </row>
    <row r="738" spans="1:12" x14ac:dyDescent="0.2">
      <c r="A738" s="1" t="s">
        <v>866</v>
      </c>
      <c r="B738" s="4">
        <v>45594</v>
      </c>
      <c r="C738" s="1" t="s">
        <v>399</v>
      </c>
      <c r="D738" s="1" t="s">
        <v>38</v>
      </c>
      <c r="E738" s="6">
        <v>2</v>
      </c>
      <c r="F738" s="8">
        <v>1484.37</v>
      </c>
      <c r="G738" s="8">
        <v>2968.74</v>
      </c>
      <c r="H738" s="1" t="s">
        <v>35</v>
      </c>
      <c r="I738" s="1" t="str">
        <f>_xlfn.XLOOKUP(DATASET1!H:H,DATASET2!A:A,DATASET2!B:B)</f>
        <v>Gary Mitchell</v>
      </c>
      <c r="J738" s="6">
        <f>WEEKNUM(Table1[[#This Row],[Date]],1)</f>
        <v>44</v>
      </c>
      <c r="K738">
        <f>YEAR(Table1[[#This Row],[Date]])</f>
        <v>2024</v>
      </c>
      <c r="L738" t="str">
        <f t="shared" si="11"/>
        <v>October</v>
      </c>
    </row>
    <row r="739" spans="1:12" x14ac:dyDescent="0.2">
      <c r="A739" s="1" t="s">
        <v>867</v>
      </c>
      <c r="B739" s="4">
        <v>45549</v>
      </c>
      <c r="C739" s="1" t="s">
        <v>149</v>
      </c>
      <c r="D739" s="1" t="s">
        <v>91</v>
      </c>
      <c r="E739" s="6">
        <v>5</v>
      </c>
      <c r="F739" s="8">
        <v>547.69000000000005</v>
      </c>
      <c r="G739" s="8">
        <v>2738.45</v>
      </c>
      <c r="H739" s="1" t="s">
        <v>35</v>
      </c>
      <c r="I739" s="1" t="str">
        <f>_xlfn.XLOOKUP(DATASET1!H:H,DATASET2!A:A,DATASET2!B:B)</f>
        <v>Gary Mitchell</v>
      </c>
      <c r="J739" s="6">
        <f>WEEKNUM(Table1[[#This Row],[Date]],1)</f>
        <v>37</v>
      </c>
      <c r="K739">
        <f>YEAR(Table1[[#This Row],[Date]])</f>
        <v>2024</v>
      </c>
      <c r="L739" t="str">
        <f t="shared" si="11"/>
        <v>September</v>
      </c>
    </row>
    <row r="740" spans="1:12" x14ac:dyDescent="0.2">
      <c r="A740" s="1" t="s">
        <v>868</v>
      </c>
      <c r="B740" s="4">
        <v>45343</v>
      </c>
      <c r="C740" s="1" t="s">
        <v>399</v>
      </c>
      <c r="D740" s="1" t="s">
        <v>14</v>
      </c>
      <c r="E740" s="6">
        <v>7</v>
      </c>
      <c r="F740" s="8">
        <v>1287.56</v>
      </c>
      <c r="G740" s="8">
        <v>9012.92</v>
      </c>
      <c r="H740" s="1" t="s">
        <v>66</v>
      </c>
      <c r="I740" s="1" t="str">
        <f>_xlfn.XLOOKUP(DATASET1!H:H,DATASET2!A:A,DATASET2!B:B)</f>
        <v>Shaquille Payton</v>
      </c>
      <c r="J740" s="6">
        <f>WEEKNUM(Table1[[#This Row],[Date]],1)</f>
        <v>8</v>
      </c>
      <c r="K740">
        <f>YEAR(Table1[[#This Row],[Date]])</f>
        <v>2024</v>
      </c>
      <c r="L740" t="str">
        <f t="shared" si="11"/>
        <v>February</v>
      </c>
    </row>
    <row r="741" spans="1:12" x14ac:dyDescent="0.2">
      <c r="A741" s="1" t="s">
        <v>869</v>
      </c>
      <c r="B741" s="4">
        <v>45659</v>
      </c>
      <c r="C741" s="1" t="s">
        <v>101</v>
      </c>
      <c r="D741" s="1" t="s">
        <v>22</v>
      </c>
      <c r="E741" s="6">
        <v>5</v>
      </c>
      <c r="F741" s="8">
        <v>1409.02</v>
      </c>
      <c r="G741" s="8">
        <v>7045.1</v>
      </c>
      <c r="H741" s="1" t="s">
        <v>39</v>
      </c>
      <c r="I741" s="1" t="str">
        <f>_xlfn.XLOOKUP(DATASET1!H:H,DATASET2!A:A,DATASET2!B:B)</f>
        <v>Hailey Windhoek</v>
      </c>
      <c r="J741" s="6">
        <f>WEEKNUM(Table1[[#This Row],[Date]],1)</f>
        <v>1</v>
      </c>
      <c r="K741">
        <f>YEAR(Table1[[#This Row],[Date]])</f>
        <v>2025</v>
      </c>
      <c r="L741" t="str">
        <f t="shared" si="11"/>
        <v>January</v>
      </c>
    </row>
    <row r="742" spans="1:12" x14ac:dyDescent="0.2">
      <c r="A742" s="1" t="s">
        <v>870</v>
      </c>
      <c r="B742" s="4">
        <v>45580</v>
      </c>
      <c r="C742" s="1" t="s">
        <v>272</v>
      </c>
      <c r="D742" s="1" t="s">
        <v>91</v>
      </c>
      <c r="E742" s="6">
        <v>4</v>
      </c>
      <c r="F742" s="8">
        <v>401.09</v>
      </c>
      <c r="G742" s="8">
        <v>1604.36</v>
      </c>
      <c r="H742" s="1" t="s">
        <v>66</v>
      </c>
      <c r="I742" s="1" t="str">
        <f>_xlfn.XLOOKUP(DATASET1!H:H,DATASET2!A:A,DATASET2!B:B)</f>
        <v>Shaquille Payton</v>
      </c>
      <c r="J742" s="6">
        <f>WEEKNUM(Table1[[#This Row],[Date]],1)</f>
        <v>42</v>
      </c>
      <c r="K742">
        <f>YEAR(Table1[[#This Row],[Date]])</f>
        <v>2024</v>
      </c>
      <c r="L742" t="str">
        <f t="shared" si="11"/>
        <v>October</v>
      </c>
    </row>
    <row r="743" spans="1:12" x14ac:dyDescent="0.2">
      <c r="A743" s="1" t="s">
        <v>871</v>
      </c>
      <c r="B743" s="4">
        <v>45553</v>
      </c>
      <c r="C743" s="1" t="s">
        <v>314</v>
      </c>
      <c r="D743" s="1" t="s">
        <v>14</v>
      </c>
      <c r="E743" s="6">
        <v>7</v>
      </c>
      <c r="F743" s="8">
        <v>715.51</v>
      </c>
      <c r="G743" s="8">
        <v>5008.57</v>
      </c>
      <c r="H743" s="1" t="s">
        <v>19</v>
      </c>
      <c r="I743" s="1" t="str">
        <f>_xlfn.XLOOKUP(DATASET1!H:H,DATASET2!A:A,DATASET2!B:B)</f>
        <v>Sarah Durant</v>
      </c>
      <c r="J743" s="6">
        <f>WEEKNUM(Table1[[#This Row],[Date]],1)</f>
        <v>38</v>
      </c>
      <c r="K743">
        <f>YEAR(Table1[[#This Row],[Date]])</f>
        <v>2024</v>
      </c>
      <c r="L743" t="str">
        <f t="shared" si="11"/>
        <v>September</v>
      </c>
    </row>
    <row r="744" spans="1:12" x14ac:dyDescent="0.2">
      <c r="A744" s="1" t="s">
        <v>872</v>
      </c>
      <c r="B744" s="4">
        <v>45356</v>
      </c>
      <c r="C744" s="1" t="s">
        <v>101</v>
      </c>
      <c r="D744" s="1" t="s">
        <v>38</v>
      </c>
      <c r="E744" s="6">
        <v>7</v>
      </c>
      <c r="F744" s="8">
        <v>1385.06</v>
      </c>
      <c r="G744" s="8">
        <v>9695.42</v>
      </c>
      <c r="H744" s="1" t="s">
        <v>11</v>
      </c>
      <c r="I744" s="1" t="str">
        <f>_xlfn.XLOOKUP(DATASET1!H:H,DATASET2!A:A,DATASET2!B:B)</f>
        <v>Jeff Francis</v>
      </c>
      <c r="J744" s="6">
        <f>WEEKNUM(Table1[[#This Row],[Date]],1)</f>
        <v>10</v>
      </c>
      <c r="K744">
        <f>YEAR(Table1[[#This Row],[Date]])</f>
        <v>2024</v>
      </c>
      <c r="L744" t="str">
        <f t="shared" si="11"/>
        <v>March</v>
      </c>
    </row>
    <row r="745" spans="1:12" x14ac:dyDescent="0.2">
      <c r="A745" s="1" t="s">
        <v>873</v>
      </c>
      <c r="B745" s="4">
        <v>45434</v>
      </c>
      <c r="C745" s="1" t="s">
        <v>41</v>
      </c>
      <c r="D745" s="1" t="s">
        <v>10</v>
      </c>
      <c r="E745" s="6">
        <v>4</v>
      </c>
      <c r="F745" s="8">
        <v>1548.62</v>
      </c>
      <c r="G745" s="8">
        <v>6194.48</v>
      </c>
      <c r="H745" s="1" t="s">
        <v>19</v>
      </c>
      <c r="I745" s="1" t="str">
        <f>_xlfn.XLOOKUP(DATASET1!H:H,DATASET2!A:A,DATASET2!B:B)</f>
        <v>Sarah Durant</v>
      </c>
      <c r="J745" s="6">
        <f>WEEKNUM(Table1[[#This Row],[Date]],1)</f>
        <v>21</v>
      </c>
      <c r="K745">
        <f>YEAR(Table1[[#This Row],[Date]])</f>
        <v>2024</v>
      </c>
      <c r="L745" t="str">
        <f t="shared" si="11"/>
        <v>May</v>
      </c>
    </row>
    <row r="746" spans="1:12" x14ac:dyDescent="0.2">
      <c r="A746" s="1" t="s">
        <v>874</v>
      </c>
      <c r="B746" s="4">
        <v>45549</v>
      </c>
      <c r="C746" s="1" t="s">
        <v>436</v>
      </c>
      <c r="D746" s="1" t="s">
        <v>26</v>
      </c>
      <c r="E746" s="6">
        <v>7</v>
      </c>
      <c r="F746" s="8">
        <v>1877.39</v>
      </c>
      <c r="G746" s="8">
        <v>13141.73</v>
      </c>
      <c r="H746" s="1" t="s">
        <v>48</v>
      </c>
      <c r="I746" s="1" t="str">
        <f>_xlfn.XLOOKUP(DATASET1!H:H,DATASET2!A:A,DATASET2!B:B)</f>
        <v>Alishia Stevens</v>
      </c>
      <c r="J746" s="6">
        <f>WEEKNUM(Table1[[#This Row],[Date]],1)</f>
        <v>37</v>
      </c>
      <c r="K746">
        <f>YEAR(Table1[[#This Row],[Date]])</f>
        <v>2024</v>
      </c>
      <c r="L746" t="str">
        <f t="shared" si="11"/>
        <v>September</v>
      </c>
    </row>
    <row r="747" spans="1:12" x14ac:dyDescent="0.2">
      <c r="A747" s="1" t="s">
        <v>875</v>
      </c>
      <c r="B747" s="4">
        <v>45483</v>
      </c>
      <c r="C747" s="1" t="s">
        <v>240</v>
      </c>
      <c r="D747" s="1" t="s">
        <v>10</v>
      </c>
      <c r="E747" s="6">
        <v>1</v>
      </c>
      <c r="F747" s="8">
        <v>647.04</v>
      </c>
      <c r="G747" s="8">
        <v>647.04</v>
      </c>
      <c r="H747" s="1" t="s">
        <v>39</v>
      </c>
      <c r="I747" s="1" t="str">
        <f>_xlfn.XLOOKUP(DATASET1!H:H,DATASET2!A:A,DATASET2!B:B)</f>
        <v>Hailey Windhoek</v>
      </c>
      <c r="J747" s="6">
        <f>WEEKNUM(Table1[[#This Row],[Date]],1)</f>
        <v>28</v>
      </c>
      <c r="K747">
        <f>YEAR(Table1[[#This Row],[Date]])</f>
        <v>2024</v>
      </c>
      <c r="L747" t="str">
        <f t="shared" si="11"/>
        <v>July</v>
      </c>
    </row>
    <row r="748" spans="1:12" x14ac:dyDescent="0.2">
      <c r="A748" s="1" t="s">
        <v>876</v>
      </c>
      <c r="B748" s="4">
        <v>45479</v>
      </c>
      <c r="C748" s="1" t="s">
        <v>116</v>
      </c>
      <c r="D748" s="1" t="s">
        <v>14</v>
      </c>
      <c r="E748" s="6">
        <v>3</v>
      </c>
      <c r="F748" s="8">
        <v>174.03</v>
      </c>
      <c r="G748" s="8">
        <v>522.09</v>
      </c>
      <c r="H748" s="1" t="s">
        <v>48</v>
      </c>
      <c r="I748" s="1" t="str">
        <f>_xlfn.XLOOKUP(DATASET1!H:H,DATASET2!A:A,DATASET2!B:B)</f>
        <v>Alishia Stevens</v>
      </c>
      <c r="J748" s="6">
        <f>WEEKNUM(Table1[[#This Row],[Date]],1)</f>
        <v>27</v>
      </c>
      <c r="K748">
        <f>YEAR(Table1[[#This Row],[Date]])</f>
        <v>2024</v>
      </c>
      <c r="L748" t="str">
        <f t="shared" si="11"/>
        <v>July</v>
      </c>
    </row>
    <row r="749" spans="1:12" x14ac:dyDescent="0.2">
      <c r="A749" s="1" t="s">
        <v>877</v>
      </c>
      <c r="B749" s="4">
        <v>45435</v>
      </c>
      <c r="C749" s="1" t="s">
        <v>101</v>
      </c>
      <c r="D749" s="1" t="s">
        <v>18</v>
      </c>
      <c r="E749" s="6">
        <v>5</v>
      </c>
      <c r="F749" s="8">
        <v>1225.3499999999999</v>
      </c>
      <c r="G749" s="8">
        <v>6126.75</v>
      </c>
      <c r="H749" s="1" t="s">
        <v>35</v>
      </c>
      <c r="I749" s="1" t="str">
        <f>_xlfn.XLOOKUP(DATASET1!H:H,DATASET2!A:A,DATASET2!B:B)</f>
        <v>Gary Mitchell</v>
      </c>
      <c r="J749" s="6">
        <f>WEEKNUM(Table1[[#This Row],[Date]],1)</f>
        <v>21</v>
      </c>
      <c r="K749">
        <f>YEAR(Table1[[#This Row],[Date]])</f>
        <v>2024</v>
      </c>
      <c r="L749" t="str">
        <f t="shared" si="11"/>
        <v>May</v>
      </c>
    </row>
    <row r="750" spans="1:12" x14ac:dyDescent="0.2">
      <c r="A750" s="1" t="s">
        <v>878</v>
      </c>
      <c r="B750" s="4">
        <v>45598</v>
      </c>
      <c r="C750" s="1" t="s">
        <v>232</v>
      </c>
      <c r="D750" s="1" t="s">
        <v>26</v>
      </c>
      <c r="E750" s="6">
        <v>2</v>
      </c>
      <c r="F750" s="8">
        <v>256.70999999999998</v>
      </c>
      <c r="G750" s="8">
        <v>513.41999999999996</v>
      </c>
      <c r="H750" s="1" t="s">
        <v>42</v>
      </c>
      <c r="I750" s="1" t="str">
        <f>_xlfn.XLOOKUP(DATASET1!H:H,DATASET2!A:A,DATASET2!B:B)</f>
        <v>Michealla Simpson</v>
      </c>
      <c r="J750" s="6">
        <f>WEEKNUM(Table1[[#This Row],[Date]],1)</f>
        <v>44</v>
      </c>
      <c r="K750">
        <f>YEAR(Table1[[#This Row],[Date]])</f>
        <v>2024</v>
      </c>
      <c r="L750" t="str">
        <f t="shared" si="11"/>
        <v>November</v>
      </c>
    </row>
    <row r="751" spans="1:12" x14ac:dyDescent="0.2">
      <c r="A751" s="1" t="s">
        <v>879</v>
      </c>
      <c r="B751" s="4">
        <v>45676</v>
      </c>
      <c r="C751" s="1" t="s">
        <v>25</v>
      </c>
      <c r="D751" s="1" t="s">
        <v>29</v>
      </c>
      <c r="E751" s="6">
        <v>5</v>
      </c>
      <c r="F751" s="8">
        <v>1098.19</v>
      </c>
      <c r="G751" s="8">
        <v>5490.9500000000007</v>
      </c>
      <c r="H751" s="1" t="s">
        <v>35</v>
      </c>
      <c r="I751" s="1" t="str">
        <f>_xlfn.XLOOKUP(DATASET1!H:H,DATASET2!A:A,DATASET2!B:B)</f>
        <v>Gary Mitchell</v>
      </c>
      <c r="J751" s="6">
        <f>WEEKNUM(Table1[[#This Row],[Date]],1)</f>
        <v>4</v>
      </c>
      <c r="K751">
        <f>YEAR(Table1[[#This Row],[Date]])</f>
        <v>2025</v>
      </c>
      <c r="L751" t="str">
        <f t="shared" si="11"/>
        <v>January</v>
      </c>
    </row>
    <row r="752" spans="1:12" x14ac:dyDescent="0.2">
      <c r="A752" s="1" t="s">
        <v>880</v>
      </c>
      <c r="B752" s="4">
        <v>45539</v>
      </c>
      <c r="C752" s="1" t="s">
        <v>137</v>
      </c>
      <c r="D752" s="1" t="s">
        <v>91</v>
      </c>
      <c r="E752" s="6">
        <v>7</v>
      </c>
      <c r="F752" s="8">
        <v>689.43</v>
      </c>
      <c r="G752" s="8">
        <v>4826.0099999999993</v>
      </c>
      <c r="H752" s="1" t="s">
        <v>66</v>
      </c>
      <c r="I752" s="1" t="str">
        <f>_xlfn.XLOOKUP(DATASET1!H:H,DATASET2!A:A,DATASET2!B:B)</f>
        <v>Shaquille Payton</v>
      </c>
      <c r="J752" s="6">
        <f>WEEKNUM(Table1[[#This Row],[Date]],1)</f>
        <v>36</v>
      </c>
      <c r="K752">
        <f>YEAR(Table1[[#This Row],[Date]])</f>
        <v>2024</v>
      </c>
      <c r="L752" t="str">
        <f t="shared" si="11"/>
        <v>September</v>
      </c>
    </row>
    <row r="753" spans="1:12" x14ac:dyDescent="0.2">
      <c r="A753" s="1" t="s">
        <v>881</v>
      </c>
      <c r="B753" s="4">
        <v>45452</v>
      </c>
      <c r="C753" s="1" t="s">
        <v>59</v>
      </c>
      <c r="D753" s="1" t="s">
        <v>91</v>
      </c>
      <c r="E753" s="6">
        <v>3</v>
      </c>
      <c r="F753" s="8">
        <v>150.75</v>
      </c>
      <c r="G753" s="8">
        <v>452.25</v>
      </c>
      <c r="H753" s="1" t="s">
        <v>53</v>
      </c>
      <c r="I753" s="1" t="str">
        <f>_xlfn.XLOOKUP(DATASET1!H:H,DATASET2!A:A,DATASET2!B:B)</f>
        <v>Dave Curry</v>
      </c>
      <c r="J753" s="6">
        <f>WEEKNUM(Table1[[#This Row],[Date]],1)</f>
        <v>24</v>
      </c>
      <c r="K753">
        <f>YEAR(Table1[[#This Row],[Date]])</f>
        <v>2024</v>
      </c>
      <c r="L753" t="str">
        <f t="shared" si="11"/>
        <v>June</v>
      </c>
    </row>
    <row r="754" spans="1:12" x14ac:dyDescent="0.2">
      <c r="A754" s="1" t="s">
        <v>882</v>
      </c>
      <c r="B754" s="4">
        <v>45670</v>
      </c>
      <c r="C754" s="1" t="s">
        <v>13</v>
      </c>
      <c r="D754" s="1" t="s">
        <v>26</v>
      </c>
      <c r="E754" s="6">
        <v>7</v>
      </c>
      <c r="F754" s="8">
        <v>119.02</v>
      </c>
      <c r="G754" s="8">
        <v>833.14</v>
      </c>
      <c r="H754" s="1" t="s">
        <v>23</v>
      </c>
      <c r="I754" s="1" t="str">
        <f>_xlfn.XLOOKUP(DATASET1!H:H,DATASET2!A:A,DATASET2!B:B)</f>
        <v>Shane McMahon</v>
      </c>
      <c r="J754" s="6">
        <f>WEEKNUM(Table1[[#This Row],[Date]],1)</f>
        <v>3</v>
      </c>
      <c r="K754">
        <f>YEAR(Table1[[#This Row],[Date]])</f>
        <v>2025</v>
      </c>
      <c r="L754" t="str">
        <f t="shared" si="11"/>
        <v>January</v>
      </c>
    </row>
    <row r="755" spans="1:12" x14ac:dyDescent="0.2">
      <c r="A755" s="1" t="s">
        <v>883</v>
      </c>
      <c r="B755" s="4">
        <v>45397</v>
      </c>
      <c r="C755" s="1" t="s">
        <v>78</v>
      </c>
      <c r="D755" s="1" t="s">
        <v>10</v>
      </c>
      <c r="E755" s="6">
        <v>7</v>
      </c>
      <c r="F755" s="8">
        <v>715.51</v>
      </c>
      <c r="G755" s="8">
        <v>5008.57</v>
      </c>
      <c r="H755" s="1" t="s">
        <v>30</v>
      </c>
      <c r="I755" s="1" t="str">
        <f>_xlfn.XLOOKUP(DATASET1!H:H,DATASET2!A:A,DATASET2!B:B)</f>
        <v>Arnold Swanson</v>
      </c>
      <c r="J755" s="6">
        <f>WEEKNUM(Table1[[#This Row],[Date]],1)</f>
        <v>16</v>
      </c>
      <c r="K755">
        <f>YEAR(Table1[[#This Row],[Date]])</f>
        <v>2024</v>
      </c>
      <c r="L755" t="str">
        <f t="shared" si="11"/>
        <v>April</v>
      </c>
    </row>
    <row r="756" spans="1:12" x14ac:dyDescent="0.2">
      <c r="A756" s="1" t="s">
        <v>884</v>
      </c>
      <c r="B756" s="4">
        <v>45673</v>
      </c>
      <c r="C756" s="1" t="s">
        <v>44</v>
      </c>
      <c r="D756" s="1" t="s">
        <v>91</v>
      </c>
      <c r="E756" s="6">
        <v>2</v>
      </c>
      <c r="F756" s="8">
        <v>444.71</v>
      </c>
      <c r="G756" s="8">
        <v>889.42</v>
      </c>
      <c r="H756" s="1" t="s">
        <v>39</v>
      </c>
      <c r="I756" s="1" t="str">
        <f>_xlfn.XLOOKUP(DATASET1!H:H,DATASET2!A:A,DATASET2!B:B)</f>
        <v>Hailey Windhoek</v>
      </c>
      <c r="J756" s="6">
        <f>WEEKNUM(Table1[[#This Row],[Date]],1)</f>
        <v>3</v>
      </c>
      <c r="K756">
        <f>YEAR(Table1[[#This Row],[Date]])</f>
        <v>2025</v>
      </c>
      <c r="L756" t="str">
        <f t="shared" si="11"/>
        <v>January</v>
      </c>
    </row>
    <row r="757" spans="1:12" x14ac:dyDescent="0.2">
      <c r="A757" s="1" t="s">
        <v>885</v>
      </c>
      <c r="B757" s="4">
        <v>45627</v>
      </c>
      <c r="C757" s="1" t="s">
        <v>319</v>
      </c>
      <c r="D757" s="1" t="s">
        <v>22</v>
      </c>
      <c r="E757" s="6">
        <v>7</v>
      </c>
      <c r="F757" s="8">
        <v>1561.39</v>
      </c>
      <c r="G757" s="8">
        <v>10929.73</v>
      </c>
      <c r="H757" s="1" t="s">
        <v>53</v>
      </c>
      <c r="I757" s="1" t="str">
        <f>_xlfn.XLOOKUP(DATASET1!H:H,DATASET2!A:A,DATASET2!B:B)</f>
        <v>Dave Curry</v>
      </c>
      <c r="J757" s="6">
        <f>WEEKNUM(Table1[[#This Row],[Date]],1)</f>
        <v>49</v>
      </c>
      <c r="K757">
        <f>YEAR(Table1[[#This Row],[Date]])</f>
        <v>2024</v>
      </c>
      <c r="L757" t="str">
        <f t="shared" si="11"/>
        <v>December</v>
      </c>
    </row>
    <row r="758" spans="1:12" x14ac:dyDescent="0.2">
      <c r="A758" s="1" t="s">
        <v>886</v>
      </c>
      <c r="B758" s="4">
        <v>45428</v>
      </c>
      <c r="C758" s="1" t="s">
        <v>25</v>
      </c>
      <c r="D758" s="1" t="s">
        <v>112</v>
      </c>
      <c r="E758" s="6">
        <v>3</v>
      </c>
      <c r="F758" s="8">
        <v>1104.08</v>
      </c>
      <c r="G758" s="8">
        <v>3312.24</v>
      </c>
      <c r="H758" s="1" t="s">
        <v>66</v>
      </c>
      <c r="I758" s="1" t="str">
        <f>_xlfn.XLOOKUP(DATASET1!H:H,DATASET2!A:A,DATASET2!B:B)</f>
        <v>Shaquille Payton</v>
      </c>
      <c r="J758" s="6">
        <f>WEEKNUM(Table1[[#This Row],[Date]],1)</f>
        <v>20</v>
      </c>
      <c r="K758">
        <f>YEAR(Table1[[#This Row],[Date]])</f>
        <v>2024</v>
      </c>
      <c r="L758" t="str">
        <f t="shared" si="11"/>
        <v>May</v>
      </c>
    </row>
    <row r="759" spans="1:12" x14ac:dyDescent="0.2">
      <c r="A759" s="1" t="s">
        <v>887</v>
      </c>
      <c r="B759" s="4">
        <v>45671</v>
      </c>
      <c r="C759" s="1" t="s">
        <v>157</v>
      </c>
      <c r="D759" s="1" t="s">
        <v>38</v>
      </c>
      <c r="E759" s="6">
        <v>9</v>
      </c>
      <c r="F759" s="8">
        <v>1324.72</v>
      </c>
      <c r="G759" s="8">
        <v>11922.48</v>
      </c>
      <c r="H759" s="1" t="s">
        <v>19</v>
      </c>
      <c r="I759" s="1" t="str">
        <f>_xlfn.XLOOKUP(DATASET1!H:H,DATASET2!A:A,DATASET2!B:B)</f>
        <v>Sarah Durant</v>
      </c>
      <c r="J759" s="6">
        <f>WEEKNUM(Table1[[#This Row],[Date]],1)</f>
        <v>3</v>
      </c>
      <c r="K759">
        <f>YEAR(Table1[[#This Row],[Date]])</f>
        <v>2025</v>
      </c>
      <c r="L759" t="str">
        <f t="shared" si="11"/>
        <v>January</v>
      </c>
    </row>
    <row r="760" spans="1:12" x14ac:dyDescent="0.2">
      <c r="A760" s="1" t="s">
        <v>888</v>
      </c>
      <c r="B760" s="4">
        <v>45412</v>
      </c>
      <c r="C760" s="1" t="s">
        <v>226</v>
      </c>
      <c r="D760" s="1" t="s">
        <v>18</v>
      </c>
      <c r="E760" s="6">
        <v>6</v>
      </c>
      <c r="F760" s="8">
        <v>1781.61</v>
      </c>
      <c r="G760" s="8">
        <v>10689.66</v>
      </c>
      <c r="H760" s="1" t="s">
        <v>11</v>
      </c>
      <c r="I760" s="1" t="str">
        <f>_xlfn.XLOOKUP(DATASET1!H:H,DATASET2!A:A,DATASET2!B:B)</f>
        <v>Jeff Francis</v>
      </c>
      <c r="J760" s="6">
        <f>WEEKNUM(Table1[[#This Row],[Date]],1)</f>
        <v>18</v>
      </c>
      <c r="K760">
        <f>YEAR(Table1[[#This Row],[Date]])</f>
        <v>2024</v>
      </c>
      <c r="L760" t="str">
        <f t="shared" si="11"/>
        <v>April</v>
      </c>
    </row>
    <row r="761" spans="1:12" x14ac:dyDescent="0.2">
      <c r="A761" s="1" t="s">
        <v>889</v>
      </c>
      <c r="B761" s="4">
        <v>45622</v>
      </c>
      <c r="C761" s="1" t="s">
        <v>78</v>
      </c>
      <c r="D761" s="1" t="s">
        <v>29</v>
      </c>
      <c r="E761" s="6">
        <v>5</v>
      </c>
      <c r="F761" s="8">
        <v>593.9</v>
      </c>
      <c r="G761" s="8">
        <v>2969.5</v>
      </c>
      <c r="H761" s="1" t="s">
        <v>15</v>
      </c>
      <c r="I761" s="1" t="str">
        <f>_xlfn.XLOOKUP(DATASET1!H:H,DATASET2!A:A,DATASET2!B:B)</f>
        <v>Brett Hart</v>
      </c>
      <c r="J761" s="6">
        <f>WEEKNUM(Table1[[#This Row],[Date]],1)</f>
        <v>48</v>
      </c>
      <c r="K761">
        <f>YEAR(Table1[[#This Row],[Date]])</f>
        <v>2024</v>
      </c>
      <c r="L761" t="str">
        <f t="shared" si="11"/>
        <v>November</v>
      </c>
    </row>
    <row r="762" spans="1:12" x14ac:dyDescent="0.2">
      <c r="A762" s="1" t="s">
        <v>890</v>
      </c>
      <c r="B762" s="4">
        <v>45630</v>
      </c>
      <c r="C762" s="1" t="s">
        <v>303</v>
      </c>
      <c r="D762" s="1" t="s">
        <v>29</v>
      </c>
      <c r="E762" s="6">
        <v>8</v>
      </c>
      <c r="F762" s="8">
        <v>1539.44</v>
      </c>
      <c r="G762" s="8">
        <v>12315.52</v>
      </c>
      <c r="H762" s="1" t="s">
        <v>42</v>
      </c>
      <c r="I762" s="1" t="str">
        <f>_xlfn.XLOOKUP(DATASET1!H:H,DATASET2!A:A,DATASET2!B:B)</f>
        <v>Michealla Simpson</v>
      </c>
      <c r="J762" s="6">
        <f>WEEKNUM(Table1[[#This Row],[Date]],1)</f>
        <v>49</v>
      </c>
      <c r="K762">
        <f>YEAR(Table1[[#This Row],[Date]])</f>
        <v>2024</v>
      </c>
      <c r="L762" t="str">
        <f t="shared" si="11"/>
        <v>December</v>
      </c>
    </row>
    <row r="763" spans="1:12" x14ac:dyDescent="0.2">
      <c r="A763" s="1" t="s">
        <v>891</v>
      </c>
      <c r="B763" s="4">
        <v>45536</v>
      </c>
      <c r="C763" s="1" t="s">
        <v>143</v>
      </c>
      <c r="D763" s="1" t="s">
        <v>26</v>
      </c>
      <c r="E763" s="6">
        <v>1</v>
      </c>
      <c r="F763" s="8">
        <v>1183.52</v>
      </c>
      <c r="G763" s="8">
        <v>1183.52</v>
      </c>
      <c r="H763" s="1" t="s">
        <v>39</v>
      </c>
      <c r="I763" s="1" t="str">
        <f>_xlfn.XLOOKUP(DATASET1!H:H,DATASET2!A:A,DATASET2!B:B)</f>
        <v>Hailey Windhoek</v>
      </c>
      <c r="J763" s="6">
        <f>WEEKNUM(Table1[[#This Row],[Date]],1)</f>
        <v>36</v>
      </c>
      <c r="K763">
        <f>YEAR(Table1[[#This Row],[Date]])</f>
        <v>2024</v>
      </c>
      <c r="L763" t="str">
        <f t="shared" si="11"/>
        <v>September</v>
      </c>
    </row>
    <row r="764" spans="1:12" x14ac:dyDescent="0.2">
      <c r="A764" s="1" t="s">
        <v>892</v>
      </c>
      <c r="B764" s="4">
        <v>45335</v>
      </c>
      <c r="C764" s="1" t="s">
        <v>9</v>
      </c>
      <c r="D764" s="1" t="s">
        <v>91</v>
      </c>
      <c r="E764" s="6">
        <v>2</v>
      </c>
      <c r="F764" s="8">
        <v>751.17</v>
      </c>
      <c r="G764" s="8">
        <v>1502.34</v>
      </c>
      <c r="H764" s="1" t="s">
        <v>19</v>
      </c>
      <c r="I764" s="1" t="str">
        <f>_xlfn.XLOOKUP(DATASET1!H:H,DATASET2!A:A,DATASET2!B:B)</f>
        <v>Sarah Durant</v>
      </c>
      <c r="J764" s="6">
        <f>WEEKNUM(Table1[[#This Row],[Date]],1)</f>
        <v>7</v>
      </c>
      <c r="K764">
        <f>YEAR(Table1[[#This Row],[Date]])</f>
        <v>2024</v>
      </c>
      <c r="L764" t="str">
        <f t="shared" si="11"/>
        <v>February</v>
      </c>
    </row>
    <row r="765" spans="1:12" x14ac:dyDescent="0.2">
      <c r="A765" s="1" t="s">
        <v>893</v>
      </c>
      <c r="B765" s="4">
        <v>45349</v>
      </c>
      <c r="C765" s="1" t="s">
        <v>203</v>
      </c>
      <c r="D765" s="1" t="s">
        <v>45</v>
      </c>
      <c r="E765" s="6">
        <v>5</v>
      </c>
      <c r="F765" s="8">
        <v>809.05</v>
      </c>
      <c r="G765" s="8">
        <v>4045.25</v>
      </c>
      <c r="H765" s="1" t="s">
        <v>50</v>
      </c>
      <c r="I765" s="1" t="str">
        <f>_xlfn.XLOOKUP(DATASET1!H:H,DATASET2!A:A,DATASET2!B:B)</f>
        <v>Tye Thompson</v>
      </c>
      <c r="J765" s="6">
        <f>WEEKNUM(Table1[[#This Row],[Date]],1)</f>
        <v>9</v>
      </c>
      <c r="K765">
        <f>YEAR(Table1[[#This Row],[Date]])</f>
        <v>2024</v>
      </c>
      <c r="L765" t="str">
        <f t="shared" si="11"/>
        <v>February</v>
      </c>
    </row>
    <row r="766" spans="1:12" x14ac:dyDescent="0.2">
      <c r="A766" s="1" t="s">
        <v>894</v>
      </c>
      <c r="B766" s="4">
        <v>45527</v>
      </c>
      <c r="C766" s="1" t="s">
        <v>226</v>
      </c>
      <c r="D766" s="1" t="s">
        <v>14</v>
      </c>
      <c r="E766" s="6">
        <v>6</v>
      </c>
      <c r="F766" s="8">
        <v>1021.65</v>
      </c>
      <c r="G766" s="8">
        <v>6129.9</v>
      </c>
      <c r="H766" s="1" t="s">
        <v>19</v>
      </c>
      <c r="I766" s="1" t="str">
        <f>_xlfn.XLOOKUP(DATASET1!H:H,DATASET2!A:A,DATASET2!B:B)</f>
        <v>Sarah Durant</v>
      </c>
      <c r="J766" s="6">
        <f>WEEKNUM(Table1[[#This Row],[Date]],1)</f>
        <v>34</v>
      </c>
      <c r="K766">
        <f>YEAR(Table1[[#This Row],[Date]])</f>
        <v>2024</v>
      </c>
      <c r="L766" t="str">
        <f t="shared" si="11"/>
        <v>August</v>
      </c>
    </row>
    <row r="767" spans="1:12" x14ac:dyDescent="0.2">
      <c r="A767" s="1" t="s">
        <v>895</v>
      </c>
      <c r="B767" s="4">
        <v>45531</v>
      </c>
      <c r="C767" s="1" t="s">
        <v>436</v>
      </c>
      <c r="D767" s="1" t="s">
        <v>26</v>
      </c>
      <c r="E767" s="6">
        <v>2</v>
      </c>
      <c r="F767" s="8">
        <v>778.83</v>
      </c>
      <c r="G767" s="8">
        <v>1557.66</v>
      </c>
      <c r="H767" s="1" t="s">
        <v>15</v>
      </c>
      <c r="I767" s="1" t="str">
        <f>_xlfn.XLOOKUP(DATASET1!H:H,DATASET2!A:A,DATASET2!B:B)</f>
        <v>Brett Hart</v>
      </c>
      <c r="J767" s="6">
        <f>WEEKNUM(Table1[[#This Row],[Date]],1)</f>
        <v>35</v>
      </c>
      <c r="K767">
        <f>YEAR(Table1[[#This Row],[Date]])</f>
        <v>2024</v>
      </c>
      <c r="L767" t="str">
        <f t="shared" si="11"/>
        <v>August</v>
      </c>
    </row>
    <row r="768" spans="1:12" x14ac:dyDescent="0.2">
      <c r="A768" s="1" t="s">
        <v>896</v>
      </c>
      <c r="B768" s="4">
        <v>45567</v>
      </c>
      <c r="C768" s="1" t="s">
        <v>96</v>
      </c>
      <c r="D768" s="1" t="s">
        <v>10</v>
      </c>
      <c r="E768" s="6">
        <v>6</v>
      </c>
      <c r="F768" s="8">
        <v>1825.15</v>
      </c>
      <c r="G768" s="8">
        <v>10950.9</v>
      </c>
      <c r="H768" s="1" t="s">
        <v>19</v>
      </c>
      <c r="I768" s="1" t="str">
        <f>_xlfn.XLOOKUP(DATASET1!H:H,DATASET2!A:A,DATASET2!B:B)</f>
        <v>Sarah Durant</v>
      </c>
      <c r="J768" s="6">
        <f>WEEKNUM(Table1[[#This Row],[Date]],1)</f>
        <v>40</v>
      </c>
      <c r="K768">
        <f>YEAR(Table1[[#This Row],[Date]])</f>
        <v>2024</v>
      </c>
      <c r="L768" t="str">
        <f t="shared" si="11"/>
        <v>October</v>
      </c>
    </row>
    <row r="769" spans="1:12" x14ac:dyDescent="0.2">
      <c r="A769" s="1" t="s">
        <v>897</v>
      </c>
      <c r="B769" s="4">
        <v>45638</v>
      </c>
      <c r="C769" s="1" t="s">
        <v>207</v>
      </c>
      <c r="D769" s="1" t="s">
        <v>10</v>
      </c>
      <c r="E769" s="6">
        <v>1</v>
      </c>
      <c r="F769" s="8">
        <v>1212.0899999999999</v>
      </c>
      <c r="G769" s="8">
        <v>1212.0899999999999</v>
      </c>
      <c r="H769" s="1" t="s">
        <v>23</v>
      </c>
      <c r="I769" s="1" t="str">
        <f>_xlfn.XLOOKUP(DATASET1!H:H,DATASET2!A:A,DATASET2!B:B)</f>
        <v>Shane McMahon</v>
      </c>
      <c r="J769" s="6">
        <f>WEEKNUM(Table1[[#This Row],[Date]],1)</f>
        <v>50</v>
      </c>
      <c r="K769">
        <f>YEAR(Table1[[#This Row],[Date]])</f>
        <v>2024</v>
      </c>
      <c r="L769" t="str">
        <f t="shared" si="11"/>
        <v>December</v>
      </c>
    </row>
    <row r="770" spans="1:12" x14ac:dyDescent="0.2">
      <c r="A770" s="1" t="s">
        <v>898</v>
      </c>
      <c r="B770" s="4">
        <v>45642</v>
      </c>
      <c r="C770" s="1" t="s">
        <v>25</v>
      </c>
      <c r="D770" s="1" t="s">
        <v>29</v>
      </c>
      <c r="E770" s="6">
        <v>3</v>
      </c>
      <c r="F770" s="8">
        <v>1165.98</v>
      </c>
      <c r="G770" s="8">
        <v>3497.94</v>
      </c>
      <c r="H770" s="1" t="s">
        <v>50</v>
      </c>
      <c r="I770" s="1" t="str">
        <f>_xlfn.XLOOKUP(DATASET1!H:H,DATASET2!A:A,DATASET2!B:B)</f>
        <v>Tye Thompson</v>
      </c>
      <c r="J770" s="6">
        <f>WEEKNUM(Table1[[#This Row],[Date]],1)</f>
        <v>51</v>
      </c>
      <c r="K770">
        <f>YEAR(Table1[[#This Row],[Date]])</f>
        <v>2024</v>
      </c>
      <c r="L770" t="str">
        <f t="shared" si="11"/>
        <v>December</v>
      </c>
    </row>
    <row r="771" spans="1:12" x14ac:dyDescent="0.2">
      <c r="A771" s="1" t="s">
        <v>899</v>
      </c>
      <c r="B771" s="4">
        <v>45425</v>
      </c>
      <c r="C771" s="1" t="s">
        <v>226</v>
      </c>
      <c r="D771" s="1" t="s">
        <v>26</v>
      </c>
      <c r="E771" s="6">
        <v>1</v>
      </c>
      <c r="F771" s="8">
        <v>404.13</v>
      </c>
      <c r="G771" s="8">
        <v>404.13</v>
      </c>
      <c r="H771" s="1" t="s">
        <v>53</v>
      </c>
      <c r="I771" s="1" t="str">
        <f>_xlfn.XLOOKUP(DATASET1!H:H,DATASET2!A:A,DATASET2!B:B)</f>
        <v>Dave Curry</v>
      </c>
      <c r="J771" s="6">
        <f>WEEKNUM(Table1[[#This Row],[Date]],1)</f>
        <v>20</v>
      </c>
      <c r="K771">
        <f>YEAR(Table1[[#This Row],[Date]])</f>
        <v>2024</v>
      </c>
      <c r="L771" t="str">
        <f t="shared" ref="L771:L834" si="12">TEXT(B771, "mmmm")</f>
        <v>May</v>
      </c>
    </row>
    <row r="772" spans="1:12" x14ac:dyDescent="0.2">
      <c r="A772" s="1" t="s">
        <v>900</v>
      </c>
      <c r="B772" s="4">
        <v>45507</v>
      </c>
      <c r="C772" s="1" t="s">
        <v>57</v>
      </c>
      <c r="D772" s="1" t="s">
        <v>29</v>
      </c>
      <c r="E772" s="6">
        <v>4</v>
      </c>
      <c r="F772" s="8">
        <v>225.54</v>
      </c>
      <c r="G772" s="8">
        <v>902.16</v>
      </c>
      <c r="H772" s="1" t="s">
        <v>50</v>
      </c>
      <c r="I772" s="1" t="str">
        <f>_xlfn.XLOOKUP(DATASET1!H:H,DATASET2!A:A,DATASET2!B:B)</f>
        <v>Tye Thompson</v>
      </c>
      <c r="J772" s="6">
        <f>WEEKNUM(Table1[[#This Row],[Date]],1)</f>
        <v>31</v>
      </c>
      <c r="K772">
        <f>YEAR(Table1[[#This Row],[Date]])</f>
        <v>2024</v>
      </c>
      <c r="L772" t="str">
        <f t="shared" si="12"/>
        <v>August</v>
      </c>
    </row>
    <row r="773" spans="1:12" x14ac:dyDescent="0.2">
      <c r="A773" s="1" t="s">
        <v>901</v>
      </c>
      <c r="B773" s="4">
        <v>45502</v>
      </c>
      <c r="C773" s="1" t="s">
        <v>57</v>
      </c>
      <c r="D773" s="1" t="s">
        <v>22</v>
      </c>
      <c r="E773" s="6">
        <v>3</v>
      </c>
      <c r="F773" s="8">
        <v>1507.15</v>
      </c>
      <c r="G773" s="8">
        <v>4521.4500000000007</v>
      </c>
      <c r="H773" s="1" t="s">
        <v>15</v>
      </c>
      <c r="I773" s="1" t="str">
        <f>_xlfn.XLOOKUP(DATASET1!H:H,DATASET2!A:A,DATASET2!B:B)</f>
        <v>Brett Hart</v>
      </c>
      <c r="J773" s="6">
        <f>WEEKNUM(Table1[[#This Row],[Date]],1)</f>
        <v>31</v>
      </c>
      <c r="K773">
        <f>YEAR(Table1[[#This Row],[Date]])</f>
        <v>2024</v>
      </c>
      <c r="L773" t="str">
        <f t="shared" si="12"/>
        <v>July</v>
      </c>
    </row>
    <row r="774" spans="1:12" x14ac:dyDescent="0.2">
      <c r="A774" s="1" t="s">
        <v>902</v>
      </c>
      <c r="B774" s="4">
        <v>45517</v>
      </c>
      <c r="C774" s="1" t="s">
        <v>65</v>
      </c>
      <c r="D774" s="1" t="s">
        <v>29</v>
      </c>
      <c r="E774" s="6">
        <v>2</v>
      </c>
      <c r="F774" s="8">
        <v>282.97000000000003</v>
      </c>
      <c r="G774" s="8">
        <v>565.94000000000005</v>
      </c>
      <c r="H774" s="1" t="s">
        <v>39</v>
      </c>
      <c r="I774" s="1" t="str">
        <f>_xlfn.XLOOKUP(DATASET1!H:H,DATASET2!A:A,DATASET2!B:B)</f>
        <v>Hailey Windhoek</v>
      </c>
      <c r="J774" s="6">
        <f>WEEKNUM(Table1[[#This Row],[Date]],1)</f>
        <v>33</v>
      </c>
      <c r="K774">
        <f>YEAR(Table1[[#This Row],[Date]])</f>
        <v>2024</v>
      </c>
      <c r="L774" t="str">
        <f t="shared" si="12"/>
        <v>August</v>
      </c>
    </row>
    <row r="775" spans="1:12" x14ac:dyDescent="0.2">
      <c r="A775" s="1" t="s">
        <v>903</v>
      </c>
      <c r="B775" s="4">
        <v>45587</v>
      </c>
      <c r="C775" s="1" t="s">
        <v>369</v>
      </c>
      <c r="D775" s="1" t="s">
        <v>38</v>
      </c>
      <c r="E775" s="6">
        <v>1</v>
      </c>
      <c r="F775" s="8">
        <v>978.44</v>
      </c>
      <c r="G775" s="8">
        <v>978.44</v>
      </c>
      <c r="H775" s="1" t="s">
        <v>11</v>
      </c>
      <c r="I775" s="1" t="str">
        <f>_xlfn.XLOOKUP(DATASET1!H:H,DATASET2!A:A,DATASET2!B:B)</f>
        <v>Jeff Francis</v>
      </c>
      <c r="J775" s="6">
        <f>WEEKNUM(Table1[[#This Row],[Date]],1)</f>
        <v>43</v>
      </c>
      <c r="K775">
        <f>YEAR(Table1[[#This Row],[Date]])</f>
        <v>2024</v>
      </c>
      <c r="L775" t="str">
        <f t="shared" si="12"/>
        <v>October</v>
      </c>
    </row>
    <row r="776" spans="1:12" x14ac:dyDescent="0.2">
      <c r="A776" s="1" t="s">
        <v>904</v>
      </c>
      <c r="B776" s="4">
        <v>45363</v>
      </c>
      <c r="C776" s="1" t="s">
        <v>116</v>
      </c>
      <c r="D776" s="1" t="s">
        <v>14</v>
      </c>
      <c r="E776" s="6">
        <v>2</v>
      </c>
      <c r="F776" s="8">
        <v>541.22</v>
      </c>
      <c r="G776" s="8">
        <v>1082.44</v>
      </c>
      <c r="H776" s="1" t="s">
        <v>15</v>
      </c>
      <c r="I776" s="1" t="str">
        <f>_xlfn.XLOOKUP(DATASET1!H:H,DATASET2!A:A,DATASET2!B:B)</f>
        <v>Brett Hart</v>
      </c>
      <c r="J776" s="6">
        <f>WEEKNUM(Table1[[#This Row],[Date]],1)</f>
        <v>11</v>
      </c>
      <c r="K776">
        <f>YEAR(Table1[[#This Row],[Date]])</f>
        <v>2024</v>
      </c>
      <c r="L776" t="str">
        <f t="shared" si="12"/>
        <v>March</v>
      </c>
    </row>
    <row r="777" spans="1:12" x14ac:dyDescent="0.2">
      <c r="A777" s="1" t="s">
        <v>905</v>
      </c>
      <c r="B777" s="4">
        <v>45304</v>
      </c>
      <c r="C777" s="1" t="s">
        <v>195</v>
      </c>
      <c r="D777" s="1" t="s">
        <v>18</v>
      </c>
      <c r="E777" s="6">
        <v>6</v>
      </c>
      <c r="F777" s="8">
        <v>1207.6500000000001</v>
      </c>
      <c r="G777" s="8">
        <v>7245.9000000000005</v>
      </c>
      <c r="H777" s="1" t="s">
        <v>48</v>
      </c>
      <c r="I777" s="1" t="str">
        <f>_xlfn.XLOOKUP(DATASET1!H:H,DATASET2!A:A,DATASET2!B:B)</f>
        <v>Alishia Stevens</v>
      </c>
      <c r="J777" s="6">
        <f>WEEKNUM(Table1[[#This Row],[Date]],1)</f>
        <v>2</v>
      </c>
      <c r="K777">
        <f>YEAR(Table1[[#This Row],[Date]])</f>
        <v>2024</v>
      </c>
      <c r="L777" t="str">
        <f t="shared" si="12"/>
        <v>January</v>
      </c>
    </row>
    <row r="778" spans="1:12" x14ac:dyDescent="0.2">
      <c r="A778" s="1" t="s">
        <v>906</v>
      </c>
      <c r="B778" s="4">
        <v>45495</v>
      </c>
      <c r="C778" s="1" t="s">
        <v>129</v>
      </c>
      <c r="D778" s="1" t="s">
        <v>22</v>
      </c>
      <c r="E778" s="6">
        <v>5</v>
      </c>
      <c r="F778" s="8">
        <v>1204.1400000000001</v>
      </c>
      <c r="G778" s="8">
        <v>6020.7000000000007</v>
      </c>
      <c r="H778" s="1" t="s">
        <v>53</v>
      </c>
      <c r="I778" s="1" t="str">
        <f>_xlfn.XLOOKUP(DATASET1!H:H,DATASET2!A:A,DATASET2!B:B)</f>
        <v>Dave Curry</v>
      </c>
      <c r="J778" s="6">
        <f>WEEKNUM(Table1[[#This Row],[Date]],1)</f>
        <v>30</v>
      </c>
      <c r="K778">
        <f>YEAR(Table1[[#This Row],[Date]])</f>
        <v>2024</v>
      </c>
      <c r="L778" t="str">
        <f t="shared" si="12"/>
        <v>July</v>
      </c>
    </row>
    <row r="779" spans="1:12" x14ac:dyDescent="0.2">
      <c r="A779" s="1" t="s">
        <v>907</v>
      </c>
      <c r="B779" s="4">
        <v>45523</v>
      </c>
      <c r="C779" s="1" t="s">
        <v>65</v>
      </c>
      <c r="D779" s="1" t="s">
        <v>38</v>
      </c>
      <c r="E779" s="6">
        <v>9</v>
      </c>
      <c r="F779" s="8">
        <v>1289.24</v>
      </c>
      <c r="G779" s="8">
        <v>11603.16</v>
      </c>
      <c r="H779" s="1" t="s">
        <v>15</v>
      </c>
      <c r="I779" s="1" t="str">
        <f>_xlfn.XLOOKUP(DATASET1!H:H,DATASET2!A:A,DATASET2!B:B)</f>
        <v>Brett Hart</v>
      </c>
      <c r="J779" s="6">
        <f>WEEKNUM(Table1[[#This Row],[Date]],1)</f>
        <v>34</v>
      </c>
      <c r="K779">
        <f>YEAR(Table1[[#This Row],[Date]])</f>
        <v>2024</v>
      </c>
      <c r="L779" t="str">
        <f t="shared" si="12"/>
        <v>August</v>
      </c>
    </row>
    <row r="780" spans="1:12" x14ac:dyDescent="0.2">
      <c r="A780" s="1" t="s">
        <v>908</v>
      </c>
      <c r="B780" s="4">
        <v>45365</v>
      </c>
      <c r="C780" s="1" t="s">
        <v>140</v>
      </c>
      <c r="D780" s="1" t="s">
        <v>29</v>
      </c>
      <c r="E780" s="6">
        <v>5</v>
      </c>
      <c r="F780" s="8">
        <v>566.29</v>
      </c>
      <c r="G780" s="8">
        <v>2831.45</v>
      </c>
      <c r="H780" s="1" t="s">
        <v>19</v>
      </c>
      <c r="I780" s="1" t="str">
        <f>_xlfn.XLOOKUP(DATASET1!H:H,DATASET2!A:A,DATASET2!B:B)</f>
        <v>Sarah Durant</v>
      </c>
      <c r="J780" s="6">
        <f>WEEKNUM(Table1[[#This Row],[Date]],1)</f>
        <v>11</v>
      </c>
      <c r="K780">
        <f>YEAR(Table1[[#This Row],[Date]])</f>
        <v>2024</v>
      </c>
      <c r="L780" t="str">
        <f t="shared" si="12"/>
        <v>March</v>
      </c>
    </row>
    <row r="781" spans="1:12" x14ac:dyDescent="0.2">
      <c r="A781" s="1" t="s">
        <v>909</v>
      </c>
      <c r="B781" s="4">
        <v>45386</v>
      </c>
      <c r="C781" s="1" t="s">
        <v>240</v>
      </c>
      <c r="D781" s="1" t="s">
        <v>26</v>
      </c>
      <c r="E781" s="6">
        <v>8</v>
      </c>
      <c r="F781" s="8">
        <v>1380.04</v>
      </c>
      <c r="G781" s="8">
        <v>11040.32</v>
      </c>
      <c r="H781" s="1" t="s">
        <v>66</v>
      </c>
      <c r="I781" s="1" t="str">
        <f>_xlfn.XLOOKUP(DATASET1!H:H,DATASET2!A:A,DATASET2!B:B)</f>
        <v>Shaquille Payton</v>
      </c>
      <c r="J781" s="6">
        <f>WEEKNUM(Table1[[#This Row],[Date]],1)</f>
        <v>14</v>
      </c>
      <c r="K781">
        <f>YEAR(Table1[[#This Row],[Date]])</f>
        <v>2024</v>
      </c>
      <c r="L781" t="str">
        <f t="shared" si="12"/>
        <v>April</v>
      </c>
    </row>
    <row r="782" spans="1:12" x14ac:dyDescent="0.2">
      <c r="A782" s="1" t="s">
        <v>910</v>
      </c>
      <c r="B782" s="4">
        <v>45499</v>
      </c>
      <c r="C782" s="1" t="s">
        <v>153</v>
      </c>
      <c r="D782" s="1" t="s">
        <v>91</v>
      </c>
      <c r="E782" s="6">
        <v>6</v>
      </c>
      <c r="F782" s="8">
        <v>588.05999999999995</v>
      </c>
      <c r="G782" s="8">
        <v>3528.36</v>
      </c>
      <c r="H782" s="1" t="s">
        <v>39</v>
      </c>
      <c r="I782" s="1" t="str">
        <f>_xlfn.XLOOKUP(DATASET1!H:H,DATASET2!A:A,DATASET2!B:B)</f>
        <v>Hailey Windhoek</v>
      </c>
      <c r="J782" s="6">
        <f>WEEKNUM(Table1[[#This Row],[Date]],1)</f>
        <v>30</v>
      </c>
      <c r="K782">
        <f>YEAR(Table1[[#This Row],[Date]])</f>
        <v>2024</v>
      </c>
      <c r="L782" t="str">
        <f t="shared" si="12"/>
        <v>July</v>
      </c>
    </row>
    <row r="783" spans="1:12" x14ac:dyDescent="0.2">
      <c r="A783" s="1" t="s">
        <v>911</v>
      </c>
      <c r="B783" s="4">
        <v>45596</v>
      </c>
      <c r="C783" s="1" t="s">
        <v>319</v>
      </c>
      <c r="D783" s="1" t="s">
        <v>38</v>
      </c>
      <c r="E783" s="6">
        <v>2</v>
      </c>
      <c r="F783" s="8">
        <v>712.51</v>
      </c>
      <c r="G783" s="8">
        <v>1425.02</v>
      </c>
      <c r="H783" s="1" t="s">
        <v>66</v>
      </c>
      <c r="I783" s="1" t="str">
        <f>_xlfn.XLOOKUP(DATASET1!H:H,DATASET2!A:A,DATASET2!B:B)</f>
        <v>Shaquille Payton</v>
      </c>
      <c r="J783" s="6">
        <f>WEEKNUM(Table1[[#This Row],[Date]],1)</f>
        <v>44</v>
      </c>
      <c r="K783">
        <f>YEAR(Table1[[#This Row],[Date]])</f>
        <v>2024</v>
      </c>
      <c r="L783" t="str">
        <f t="shared" si="12"/>
        <v>October</v>
      </c>
    </row>
    <row r="784" spans="1:12" x14ac:dyDescent="0.2">
      <c r="A784" s="1" t="s">
        <v>912</v>
      </c>
      <c r="B784" s="4">
        <v>45452</v>
      </c>
      <c r="C784" s="1" t="s">
        <v>179</v>
      </c>
      <c r="D784" s="1" t="s">
        <v>112</v>
      </c>
      <c r="E784" s="6">
        <v>7</v>
      </c>
      <c r="F784" s="8">
        <v>1904.52</v>
      </c>
      <c r="G784" s="8">
        <v>13331.64</v>
      </c>
      <c r="H784" s="1" t="s">
        <v>15</v>
      </c>
      <c r="I784" s="1" t="str">
        <f>_xlfn.XLOOKUP(DATASET1!H:H,DATASET2!A:A,DATASET2!B:B)</f>
        <v>Brett Hart</v>
      </c>
      <c r="J784" s="6">
        <f>WEEKNUM(Table1[[#This Row],[Date]],1)</f>
        <v>24</v>
      </c>
      <c r="K784">
        <f>YEAR(Table1[[#This Row],[Date]])</f>
        <v>2024</v>
      </c>
      <c r="L784" t="str">
        <f t="shared" si="12"/>
        <v>June</v>
      </c>
    </row>
    <row r="785" spans="1:12" x14ac:dyDescent="0.2">
      <c r="A785" s="1" t="s">
        <v>913</v>
      </c>
      <c r="B785" s="4">
        <v>45589</v>
      </c>
      <c r="C785" s="1" t="s">
        <v>272</v>
      </c>
      <c r="D785" s="1" t="s">
        <v>22</v>
      </c>
      <c r="E785" s="6">
        <v>9</v>
      </c>
      <c r="F785" s="8">
        <v>1431.23</v>
      </c>
      <c r="G785" s="8">
        <v>12881.07</v>
      </c>
      <c r="H785" s="1" t="s">
        <v>66</v>
      </c>
      <c r="I785" s="1" t="str">
        <f>_xlfn.XLOOKUP(DATASET1!H:H,DATASET2!A:A,DATASET2!B:B)</f>
        <v>Shaquille Payton</v>
      </c>
      <c r="J785" s="6">
        <f>WEEKNUM(Table1[[#This Row],[Date]],1)</f>
        <v>43</v>
      </c>
      <c r="K785">
        <f>YEAR(Table1[[#This Row],[Date]])</f>
        <v>2024</v>
      </c>
      <c r="L785" t="str">
        <f t="shared" si="12"/>
        <v>October</v>
      </c>
    </row>
    <row r="786" spans="1:12" x14ac:dyDescent="0.2">
      <c r="A786" s="1" t="s">
        <v>914</v>
      </c>
      <c r="B786" s="4">
        <v>45344</v>
      </c>
      <c r="C786" s="1" t="s">
        <v>37</v>
      </c>
      <c r="D786" s="1" t="s">
        <v>112</v>
      </c>
      <c r="E786" s="6">
        <v>3</v>
      </c>
      <c r="F786" s="8">
        <v>456.22</v>
      </c>
      <c r="G786" s="8">
        <v>1368.66</v>
      </c>
      <c r="H786" s="1" t="s">
        <v>15</v>
      </c>
      <c r="I786" s="1" t="str">
        <f>_xlfn.XLOOKUP(DATASET1!H:H,DATASET2!A:A,DATASET2!B:B)</f>
        <v>Brett Hart</v>
      </c>
      <c r="J786" s="6">
        <f>WEEKNUM(Table1[[#This Row],[Date]],1)</f>
        <v>8</v>
      </c>
      <c r="K786">
        <f>YEAR(Table1[[#This Row],[Date]])</f>
        <v>2024</v>
      </c>
      <c r="L786" t="str">
        <f t="shared" si="12"/>
        <v>February</v>
      </c>
    </row>
    <row r="787" spans="1:12" x14ac:dyDescent="0.2">
      <c r="A787" s="1" t="s">
        <v>915</v>
      </c>
      <c r="B787" s="4">
        <v>45331</v>
      </c>
      <c r="C787" s="1" t="s">
        <v>80</v>
      </c>
      <c r="D787" s="1" t="s">
        <v>26</v>
      </c>
      <c r="E787" s="6">
        <v>5</v>
      </c>
      <c r="F787" s="8">
        <v>1092.4000000000001</v>
      </c>
      <c r="G787" s="8">
        <v>5462</v>
      </c>
      <c r="H787" s="1" t="s">
        <v>19</v>
      </c>
      <c r="I787" s="1" t="str">
        <f>_xlfn.XLOOKUP(DATASET1!H:H,DATASET2!A:A,DATASET2!B:B)</f>
        <v>Sarah Durant</v>
      </c>
      <c r="J787" s="6">
        <f>WEEKNUM(Table1[[#This Row],[Date]],1)</f>
        <v>6</v>
      </c>
      <c r="K787">
        <f>YEAR(Table1[[#This Row],[Date]])</f>
        <v>2024</v>
      </c>
      <c r="L787" t="str">
        <f t="shared" si="12"/>
        <v>February</v>
      </c>
    </row>
    <row r="788" spans="1:12" x14ac:dyDescent="0.2">
      <c r="A788" s="1" t="s">
        <v>916</v>
      </c>
      <c r="B788" s="4">
        <v>45439</v>
      </c>
      <c r="C788" s="1" t="s">
        <v>69</v>
      </c>
      <c r="D788" s="1" t="s">
        <v>26</v>
      </c>
      <c r="E788" s="6">
        <v>2</v>
      </c>
      <c r="F788" s="8">
        <v>1055.31</v>
      </c>
      <c r="G788" s="8">
        <v>2110.62</v>
      </c>
      <c r="H788" s="1" t="s">
        <v>35</v>
      </c>
      <c r="I788" s="1" t="str">
        <f>_xlfn.XLOOKUP(DATASET1!H:H,DATASET2!A:A,DATASET2!B:B)</f>
        <v>Gary Mitchell</v>
      </c>
      <c r="J788" s="6">
        <f>WEEKNUM(Table1[[#This Row],[Date]],1)</f>
        <v>22</v>
      </c>
      <c r="K788">
        <f>YEAR(Table1[[#This Row],[Date]])</f>
        <v>2024</v>
      </c>
      <c r="L788" t="str">
        <f t="shared" si="12"/>
        <v>May</v>
      </c>
    </row>
    <row r="789" spans="1:12" x14ac:dyDescent="0.2">
      <c r="A789" s="1" t="s">
        <v>917</v>
      </c>
      <c r="B789" s="4">
        <v>45389</v>
      </c>
      <c r="C789" s="1" t="s">
        <v>174</v>
      </c>
      <c r="D789" s="1" t="s">
        <v>45</v>
      </c>
      <c r="E789" s="6">
        <v>9</v>
      </c>
      <c r="F789" s="8">
        <v>869.72</v>
      </c>
      <c r="G789" s="8">
        <v>7827.48</v>
      </c>
      <c r="H789" s="1" t="s">
        <v>15</v>
      </c>
      <c r="I789" s="1" t="str">
        <f>_xlfn.XLOOKUP(DATASET1!H:H,DATASET2!A:A,DATASET2!B:B)</f>
        <v>Brett Hart</v>
      </c>
      <c r="J789" s="6">
        <f>WEEKNUM(Table1[[#This Row],[Date]],1)</f>
        <v>15</v>
      </c>
      <c r="K789">
        <f>YEAR(Table1[[#This Row],[Date]])</f>
        <v>2024</v>
      </c>
      <c r="L789" t="str">
        <f t="shared" si="12"/>
        <v>April</v>
      </c>
    </row>
    <row r="790" spans="1:12" x14ac:dyDescent="0.2">
      <c r="A790" s="1" t="s">
        <v>918</v>
      </c>
      <c r="B790" s="4">
        <v>45514</v>
      </c>
      <c r="C790" s="1" t="s">
        <v>63</v>
      </c>
      <c r="D790" s="1" t="s">
        <v>29</v>
      </c>
      <c r="E790" s="6">
        <v>5</v>
      </c>
      <c r="F790" s="8">
        <v>518.62</v>
      </c>
      <c r="G790" s="8">
        <v>2593.1</v>
      </c>
      <c r="H790" s="1" t="s">
        <v>48</v>
      </c>
      <c r="I790" s="1" t="str">
        <f>_xlfn.XLOOKUP(DATASET1!H:H,DATASET2!A:A,DATASET2!B:B)</f>
        <v>Alishia Stevens</v>
      </c>
      <c r="J790" s="6">
        <f>WEEKNUM(Table1[[#This Row],[Date]],1)</f>
        <v>32</v>
      </c>
      <c r="K790">
        <f>YEAR(Table1[[#This Row],[Date]])</f>
        <v>2024</v>
      </c>
      <c r="L790" t="str">
        <f t="shared" si="12"/>
        <v>August</v>
      </c>
    </row>
    <row r="791" spans="1:12" x14ac:dyDescent="0.2">
      <c r="A791" s="1" t="s">
        <v>919</v>
      </c>
      <c r="B791" s="4">
        <v>45504</v>
      </c>
      <c r="C791" s="1" t="s">
        <v>47</v>
      </c>
      <c r="D791" s="1" t="s">
        <v>91</v>
      </c>
      <c r="E791" s="6">
        <v>8</v>
      </c>
      <c r="F791" s="8">
        <v>322.43</v>
      </c>
      <c r="G791" s="8">
        <v>2579.44</v>
      </c>
      <c r="H791" s="1" t="s">
        <v>66</v>
      </c>
      <c r="I791" s="1" t="str">
        <f>_xlfn.XLOOKUP(DATASET1!H:H,DATASET2!A:A,DATASET2!B:B)</f>
        <v>Shaquille Payton</v>
      </c>
      <c r="J791" s="6">
        <f>WEEKNUM(Table1[[#This Row],[Date]],1)</f>
        <v>31</v>
      </c>
      <c r="K791">
        <f>YEAR(Table1[[#This Row],[Date]])</f>
        <v>2024</v>
      </c>
      <c r="L791" t="str">
        <f t="shared" si="12"/>
        <v>July</v>
      </c>
    </row>
    <row r="792" spans="1:12" x14ac:dyDescent="0.2">
      <c r="A792" s="1" t="s">
        <v>920</v>
      </c>
      <c r="B792" s="4">
        <v>45416</v>
      </c>
      <c r="C792" s="1" t="s">
        <v>65</v>
      </c>
      <c r="D792" s="1" t="s">
        <v>18</v>
      </c>
      <c r="E792" s="6">
        <v>7</v>
      </c>
      <c r="F792" s="8">
        <v>1708.92</v>
      </c>
      <c r="G792" s="8">
        <v>11962.44</v>
      </c>
      <c r="H792" s="1" t="s">
        <v>39</v>
      </c>
      <c r="I792" s="1" t="str">
        <f>_xlfn.XLOOKUP(DATASET1!H:H,DATASET2!A:A,DATASET2!B:B)</f>
        <v>Hailey Windhoek</v>
      </c>
      <c r="J792" s="6">
        <f>WEEKNUM(Table1[[#This Row],[Date]],1)</f>
        <v>18</v>
      </c>
      <c r="K792">
        <f>YEAR(Table1[[#This Row],[Date]])</f>
        <v>2024</v>
      </c>
      <c r="L792" t="str">
        <f t="shared" si="12"/>
        <v>May</v>
      </c>
    </row>
    <row r="793" spans="1:12" x14ac:dyDescent="0.2">
      <c r="A793" s="1" t="s">
        <v>921</v>
      </c>
      <c r="B793" s="4">
        <v>45475</v>
      </c>
      <c r="C793" s="1" t="s">
        <v>28</v>
      </c>
      <c r="D793" s="1" t="s">
        <v>112</v>
      </c>
      <c r="E793" s="6">
        <v>8</v>
      </c>
      <c r="F793" s="8">
        <v>840.38</v>
      </c>
      <c r="G793" s="8">
        <v>6723.04</v>
      </c>
      <c r="H793" s="1" t="s">
        <v>50</v>
      </c>
      <c r="I793" s="1" t="str">
        <f>_xlfn.XLOOKUP(DATASET1!H:H,DATASET2!A:A,DATASET2!B:B)</f>
        <v>Tye Thompson</v>
      </c>
      <c r="J793" s="6">
        <f>WEEKNUM(Table1[[#This Row],[Date]],1)</f>
        <v>27</v>
      </c>
      <c r="K793">
        <f>YEAR(Table1[[#This Row],[Date]])</f>
        <v>2024</v>
      </c>
      <c r="L793" t="str">
        <f t="shared" si="12"/>
        <v>July</v>
      </c>
    </row>
    <row r="794" spans="1:12" x14ac:dyDescent="0.2">
      <c r="A794" s="1" t="s">
        <v>922</v>
      </c>
      <c r="B794" s="4">
        <v>45455</v>
      </c>
      <c r="C794" s="1" t="s">
        <v>303</v>
      </c>
      <c r="D794" s="1" t="s">
        <v>38</v>
      </c>
      <c r="E794" s="6">
        <v>6</v>
      </c>
      <c r="F794" s="8">
        <v>408.84</v>
      </c>
      <c r="G794" s="8">
        <v>2453.04</v>
      </c>
      <c r="H794" s="1" t="s">
        <v>53</v>
      </c>
      <c r="I794" s="1" t="str">
        <f>_xlfn.XLOOKUP(DATASET1!H:H,DATASET2!A:A,DATASET2!B:B)</f>
        <v>Dave Curry</v>
      </c>
      <c r="J794" s="6">
        <f>WEEKNUM(Table1[[#This Row],[Date]],1)</f>
        <v>24</v>
      </c>
      <c r="K794">
        <f>YEAR(Table1[[#This Row],[Date]])</f>
        <v>2024</v>
      </c>
      <c r="L794" t="str">
        <f t="shared" si="12"/>
        <v>June</v>
      </c>
    </row>
    <row r="795" spans="1:12" x14ac:dyDescent="0.2">
      <c r="A795" s="1" t="s">
        <v>923</v>
      </c>
      <c r="B795" s="4">
        <v>45300</v>
      </c>
      <c r="C795" s="1" t="s">
        <v>149</v>
      </c>
      <c r="D795" s="1" t="s">
        <v>38</v>
      </c>
      <c r="E795" s="6">
        <v>7</v>
      </c>
      <c r="F795" s="8">
        <v>1054.57</v>
      </c>
      <c r="G795" s="8">
        <v>7381.99</v>
      </c>
      <c r="H795" s="1" t="s">
        <v>35</v>
      </c>
      <c r="I795" s="1" t="str">
        <f>_xlfn.XLOOKUP(DATASET1!H:H,DATASET2!A:A,DATASET2!B:B)</f>
        <v>Gary Mitchell</v>
      </c>
      <c r="J795" s="6">
        <f>WEEKNUM(Table1[[#This Row],[Date]],1)</f>
        <v>2</v>
      </c>
      <c r="K795">
        <f>YEAR(Table1[[#This Row],[Date]])</f>
        <v>2024</v>
      </c>
      <c r="L795" t="str">
        <f t="shared" si="12"/>
        <v>January</v>
      </c>
    </row>
    <row r="796" spans="1:12" x14ac:dyDescent="0.2">
      <c r="A796" s="1" t="s">
        <v>924</v>
      </c>
      <c r="B796" s="4">
        <v>45393</v>
      </c>
      <c r="C796" s="1" t="s">
        <v>195</v>
      </c>
      <c r="D796" s="1" t="s">
        <v>26</v>
      </c>
      <c r="E796" s="6">
        <v>9</v>
      </c>
      <c r="F796" s="8">
        <v>547.9</v>
      </c>
      <c r="G796" s="8">
        <v>4931.0999999999995</v>
      </c>
      <c r="H796" s="1" t="s">
        <v>35</v>
      </c>
      <c r="I796" s="1" t="str">
        <f>_xlfn.XLOOKUP(DATASET1!H:H,DATASET2!A:A,DATASET2!B:B)</f>
        <v>Gary Mitchell</v>
      </c>
      <c r="J796" s="6">
        <f>WEEKNUM(Table1[[#This Row],[Date]],1)</f>
        <v>15</v>
      </c>
      <c r="K796">
        <f>YEAR(Table1[[#This Row],[Date]])</f>
        <v>2024</v>
      </c>
      <c r="L796" t="str">
        <f t="shared" si="12"/>
        <v>April</v>
      </c>
    </row>
    <row r="797" spans="1:12" x14ac:dyDescent="0.2">
      <c r="A797" s="1" t="s">
        <v>925</v>
      </c>
      <c r="B797" s="4">
        <v>45639</v>
      </c>
      <c r="C797" s="1" t="s">
        <v>407</v>
      </c>
      <c r="D797" s="1" t="s">
        <v>45</v>
      </c>
      <c r="E797" s="6">
        <v>5</v>
      </c>
      <c r="F797" s="8">
        <v>561.94000000000005</v>
      </c>
      <c r="G797" s="8">
        <v>2809.7</v>
      </c>
      <c r="H797" s="1" t="s">
        <v>15</v>
      </c>
      <c r="I797" s="1" t="str">
        <f>_xlfn.XLOOKUP(DATASET1!H:H,DATASET2!A:A,DATASET2!B:B)</f>
        <v>Brett Hart</v>
      </c>
      <c r="J797" s="6">
        <f>WEEKNUM(Table1[[#This Row],[Date]],1)</f>
        <v>50</v>
      </c>
      <c r="K797">
        <f>YEAR(Table1[[#This Row],[Date]])</f>
        <v>2024</v>
      </c>
      <c r="L797" t="str">
        <f t="shared" si="12"/>
        <v>December</v>
      </c>
    </row>
    <row r="798" spans="1:12" x14ac:dyDescent="0.2">
      <c r="A798" s="1" t="s">
        <v>926</v>
      </c>
      <c r="B798" s="4">
        <v>45428</v>
      </c>
      <c r="C798" s="1" t="s">
        <v>174</v>
      </c>
      <c r="D798" s="1" t="s">
        <v>26</v>
      </c>
      <c r="E798" s="6">
        <v>2</v>
      </c>
      <c r="F798" s="8">
        <v>464.3</v>
      </c>
      <c r="G798" s="8">
        <v>928.6</v>
      </c>
      <c r="H798" s="1" t="s">
        <v>48</v>
      </c>
      <c r="I798" s="1" t="str">
        <f>_xlfn.XLOOKUP(DATASET1!H:H,DATASET2!A:A,DATASET2!B:B)</f>
        <v>Alishia Stevens</v>
      </c>
      <c r="J798" s="6">
        <f>WEEKNUM(Table1[[#This Row],[Date]],1)</f>
        <v>20</v>
      </c>
      <c r="K798">
        <f>YEAR(Table1[[#This Row],[Date]])</f>
        <v>2024</v>
      </c>
      <c r="L798" t="str">
        <f t="shared" si="12"/>
        <v>May</v>
      </c>
    </row>
    <row r="799" spans="1:12" x14ac:dyDescent="0.2">
      <c r="A799" s="1" t="s">
        <v>927</v>
      </c>
      <c r="B799" s="4">
        <v>45468</v>
      </c>
      <c r="C799" s="1" t="s">
        <v>195</v>
      </c>
      <c r="D799" s="1" t="s">
        <v>22</v>
      </c>
      <c r="E799" s="6">
        <v>4</v>
      </c>
      <c r="F799" s="8">
        <v>613.32000000000005</v>
      </c>
      <c r="G799" s="8">
        <v>2453.2800000000002</v>
      </c>
      <c r="H799" s="1" t="s">
        <v>66</v>
      </c>
      <c r="I799" s="1" t="str">
        <f>_xlfn.XLOOKUP(DATASET1!H:H,DATASET2!A:A,DATASET2!B:B)</f>
        <v>Shaquille Payton</v>
      </c>
      <c r="J799" s="6">
        <f>WEEKNUM(Table1[[#This Row],[Date]],1)</f>
        <v>26</v>
      </c>
      <c r="K799">
        <f>YEAR(Table1[[#This Row],[Date]])</f>
        <v>2024</v>
      </c>
      <c r="L799" t="str">
        <f t="shared" si="12"/>
        <v>June</v>
      </c>
    </row>
    <row r="800" spans="1:12" x14ac:dyDescent="0.2">
      <c r="A800" s="1" t="s">
        <v>928</v>
      </c>
      <c r="B800" s="4">
        <v>45419</v>
      </c>
      <c r="C800" s="1" t="s">
        <v>258</v>
      </c>
      <c r="D800" s="1" t="s">
        <v>112</v>
      </c>
      <c r="E800" s="6">
        <v>7</v>
      </c>
      <c r="F800" s="8">
        <v>1069.96</v>
      </c>
      <c r="G800" s="8">
        <v>7489.72</v>
      </c>
      <c r="H800" s="1" t="s">
        <v>39</v>
      </c>
      <c r="I800" s="1" t="str">
        <f>_xlfn.XLOOKUP(DATASET1!H:H,DATASET2!A:A,DATASET2!B:B)</f>
        <v>Hailey Windhoek</v>
      </c>
      <c r="J800" s="6">
        <f>WEEKNUM(Table1[[#This Row],[Date]],1)</f>
        <v>19</v>
      </c>
      <c r="K800">
        <f>YEAR(Table1[[#This Row],[Date]])</f>
        <v>2024</v>
      </c>
      <c r="L800" t="str">
        <f t="shared" si="12"/>
        <v>May</v>
      </c>
    </row>
    <row r="801" spans="1:12" x14ac:dyDescent="0.2">
      <c r="A801" s="1" t="s">
        <v>929</v>
      </c>
      <c r="B801" s="4">
        <v>45498</v>
      </c>
      <c r="C801" s="1" t="s">
        <v>76</v>
      </c>
      <c r="D801" s="1" t="s">
        <v>112</v>
      </c>
      <c r="E801" s="6">
        <v>9</v>
      </c>
      <c r="F801" s="8">
        <v>1921.98</v>
      </c>
      <c r="G801" s="8">
        <v>17297.82</v>
      </c>
      <c r="H801" s="1" t="s">
        <v>48</v>
      </c>
      <c r="I801" s="1" t="str">
        <f>_xlfn.XLOOKUP(DATASET1!H:H,DATASET2!A:A,DATASET2!B:B)</f>
        <v>Alishia Stevens</v>
      </c>
      <c r="J801" s="6">
        <f>WEEKNUM(Table1[[#This Row],[Date]],1)</f>
        <v>30</v>
      </c>
      <c r="K801">
        <f>YEAR(Table1[[#This Row],[Date]])</f>
        <v>2024</v>
      </c>
      <c r="L801" t="str">
        <f t="shared" si="12"/>
        <v>July</v>
      </c>
    </row>
    <row r="802" spans="1:12" x14ac:dyDescent="0.2">
      <c r="A802" s="1" t="s">
        <v>930</v>
      </c>
      <c r="B802" s="4">
        <v>45561</v>
      </c>
      <c r="C802" s="1" t="s">
        <v>61</v>
      </c>
      <c r="D802" s="1" t="s">
        <v>91</v>
      </c>
      <c r="E802" s="6">
        <v>9</v>
      </c>
      <c r="F802" s="8">
        <v>1582.13</v>
      </c>
      <c r="G802" s="8">
        <v>14239.17</v>
      </c>
      <c r="H802" s="1" t="s">
        <v>19</v>
      </c>
      <c r="I802" s="1" t="str">
        <f>_xlfn.XLOOKUP(DATASET1!H:H,DATASET2!A:A,DATASET2!B:B)</f>
        <v>Sarah Durant</v>
      </c>
      <c r="J802" s="6">
        <f>WEEKNUM(Table1[[#This Row],[Date]],1)</f>
        <v>39</v>
      </c>
      <c r="K802">
        <f>YEAR(Table1[[#This Row],[Date]])</f>
        <v>2024</v>
      </c>
      <c r="L802" t="str">
        <f t="shared" si="12"/>
        <v>September</v>
      </c>
    </row>
    <row r="803" spans="1:12" x14ac:dyDescent="0.2">
      <c r="A803" s="1" t="s">
        <v>931</v>
      </c>
      <c r="B803" s="4">
        <v>45651</v>
      </c>
      <c r="C803" s="1" t="s">
        <v>226</v>
      </c>
      <c r="D803" s="1" t="s">
        <v>14</v>
      </c>
      <c r="E803" s="6">
        <v>8</v>
      </c>
      <c r="F803" s="8">
        <v>662.19</v>
      </c>
      <c r="G803" s="8">
        <v>5297.52</v>
      </c>
      <c r="H803" s="1" t="s">
        <v>42</v>
      </c>
      <c r="I803" s="1" t="str">
        <f>_xlfn.XLOOKUP(DATASET1!H:H,DATASET2!A:A,DATASET2!B:B)</f>
        <v>Michealla Simpson</v>
      </c>
      <c r="J803" s="6">
        <f>WEEKNUM(Table1[[#This Row],[Date]],1)</f>
        <v>52</v>
      </c>
      <c r="K803">
        <f>YEAR(Table1[[#This Row],[Date]])</f>
        <v>2024</v>
      </c>
      <c r="L803" t="str">
        <f t="shared" si="12"/>
        <v>December</v>
      </c>
    </row>
    <row r="804" spans="1:12" x14ac:dyDescent="0.2">
      <c r="A804" s="1" t="s">
        <v>932</v>
      </c>
      <c r="B804" s="4">
        <v>45665</v>
      </c>
      <c r="C804" s="1" t="s">
        <v>74</v>
      </c>
      <c r="D804" s="1" t="s">
        <v>22</v>
      </c>
      <c r="E804" s="6">
        <v>4</v>
      </c>
      <c r="F804" s="8">
        <v>1495.08</v>
      </c>
      <c r="G804" s="8">
        <v>5980.32</v>
      </c>
      <c r="H804" s="1" t="s">
        <v>42</v>
      </c>
      <c r="I804" s="1" t="str">
        <f>_xlfn.XLOOKUP(DATASET1!H:H,DATASET2!A:A,DATASET2!B:B)</f>
        <v>Michealla Simpson</v>
      </c>
      <c r="J804" s="6">
        <f>WEEKNUM(Table1[[#This Row],[Date]],1)</f>
        <v>2</v>
      </c>
      <c r="K804">
        <f>YEAR(Table1[[#This Row],[Date]])</f>
        <v>2025</v>
      </c>
      <c r="L804" t="str">
        <f t="shared" si="12"/>
        <v>January</v>
      </c>
    </row>
    <row r="805" spans="1:12" x14ac:dyDescent="0.2">
      <c r="A805" s="1" t="s">
        <v>933</v>
      </c>
      <c r="B805" s="4">
        <v>45461</v>
      </c>
      <c r="C805" s="1" t="s">
        <v>230</v>
      </c>
      <c r="D805" s="1" t="s">
        <v>45</v>
      </c>
      <c r="E805" s="6">
        <v>9</v>
      </c>
      <c r="F805" s="8">
        <v>290.42</v>
      </c>
      <c r="G805" s="8">
        <v>2613.7800000000002</v>
      </c>
      <c r="H805" s="1" t="s">
        <v>39</v>
      </c>
      <c r="I805" s="1" t="str">
        <f>_xlfn.XLOOKUP(DATASET1!H:H,DATASET2!A:A,DATASET2!B:B)</f>
        <v>Hailey Windhoek</v>
      </c>
      <c r="J805" s="6">
        <f>WEEKNUM(Table1[[#This Row],[Date]],1)</f>
        <v>25</v>
      </c>
      <c r="K805">
        <f>YEAR(Table1[[#This Row],[Date]])</f>
        <v>2024</v>
      </c>
      <c r="L805" t="str">
        <f t="shared" si="12"/>
        <v>June</v>
      </c>
    </row>
    <row r="806" spans="1:12" x14ac:dyDescent="0.2">
      <c r="A806" s="1" t="s">
        <v>934</v>
      </c>
      <c r="B806" s="4">
        <v>45319</v>
      </c>
      <c r="C806" s="1" t="s">
        <v>182</v>
      </c>
      <c r="D806" s="1" t="s">
        <v>10</v>
      </c>
      <c r="E806" s="6">
        <v>9</v>
      </c>
      <c r="F806" s="8">
        <v>491.55</v>
      </c>
      <c r="G806" s="8">
        <v>4423.95</v>
      </c>
      <c r="H806" s="1" t="s">
        <v>23</v>
      </c>
      <c r="I806" s="1" t="str">
        <f>_xlfn.XLOOKUP(DATASET1!H:H,DATASET2!A:A,DATASET2!B:B)</f>
        <v>Shane McMahon</v>
      </c>
      <c r="J806" s="6">
        <f>WEEKNUM(Table1[[#This Row],[Date]],1)</f>
        <v>5</v>
      </c>
      <c r="K806">
        <f>YEAR(Table1[[#This Row],[Date]])</f>
        <v>2024</v>
      </c>
      <c r="L806" t="str">
        <f t="shared" si="12"/>
        <v>January</v>
      </c>
    </row>
    <row r="807" spans="1:12" x14ac:dyDescent="0.2">
      <c r="A807" s="1" t="s">
        <v>935</v>
      </c>
      <c r="B807" s="4">
        <v>45530</v>
      </c>
      <c r="C807" s="1" t="s">
        <v>125</v>
      </c>
      <c r="D807" s="1" t="s">
        <v>38</v>
      </c>
      <c r="E807" s="6">
        <v>7</v>
      </c>
      <c r="F807" s="8">
        <v>1473.06</v>
      </c>
      <c r="G807" s="8">
        <v>10311.42</v>
      </c>
      <c r="H807" s="1" t="s">
        <v>39</v>
      </c>
      <c r="I807" s="1" t="str">
        <f>_xlfn.XLOOKUP(DATASET1!H:H,DATASET2!A:A,DATASET2!B:B)</f>
        <v>Hailey Windhoek</v>
      </c>
      <c r="J807" s="6">
        <f>WEEKNUM(Table1[[#This Row],[Date]],1)</f>
        <v>35</v>
      </c>
      <c r="K807">
        <f>YEAR(Table1[[#This Row],[Date]])</f>
        <v>2024</v>
      </c>
      <c r="L807" t="str">
        <f t="shared" si="12"/>
        <v>August</v>
      </c>
    </row>
    <row r="808" spans="1:12" x14ac:dyDescent="0.2">
      <c r="A808" s="1" t="s">
        <v>936</v>
      </c>
      <c r="B808" s="4">
        <v>45370</v>
      </c>
      <c r="C808" s="1" t="s">
        <v>430</v>
      </c>
      <c r="D808" s="1" t="s">
        <v>10</v>
      </c>
      <c r="E808" s="6">
        <v>8</v>
      </c>
      <c r="F808" s="8">
        <v>726.05</v>
      </c>
      <c r="G808" s="8">
        <v>5808.4</v>
      </c>
      <c r="H808" s="1" t="s">
        <v>48</v>
      </c>
      <c r="I808" s="1" t="str">
        <f>_xlfn.XLOOKUP(DATASET1!H:H,DATASET2!A:A,DATASET2!B:B)</f>
        <v>Alishia Stevens</v>
      </c>
      <c r="J808" s="6">
        <f>WEEKNUM(Table1[[#This Row],[Date]],1)</f>
        <v>12</v>
      </c>
      <c r="K808">
        <f>YEAR(Table1[[#This Row],[Date]])</f>
        <v>2024</v>
      </c>
      <c r="L808" t="str">
        <f t="shared" si="12"/>
        <v>March</v>
      </c>
    </row>
    <row r="809" spans="1:12" x14ac:dyDescent="0.2">
      <c r="A809" s="1" t="s">
        <v>937</v>
      </c>
      <c r="B809" s="4">
        <v>45685</v>
      </c>
      <c r="C809" s="1" t="s">
        <v>303</v>
      </c>
      <c r="D809" s="1" t="s">
        <v>26</v>
      </c>
      <c r="E809" s="6">
        <v>1</v>
      </c>
      <c r="F809" s="8">
        <v>1063.3</v>
      </c>
      <c r="G809" s="8">
        <v>1063.3</v>
      </c>
      <c r="H809" s="1" t="s">
        <v>66</v>
      </c>
      <c r="I809" s="1" t="str">
        <f>_xlfn.XLOOKUP(DATASET1!H:H,DATASET2!A:A,DATASET2!B:B)</f>
        <v>Shaquille Payton</v>
      </c>
      <c r="J809" s="6">
        <f>WEEKNUM(Table1[[#This Row],[Date]],1)</f>
        <v>5</v>
      </c>
      <c r="K809">
        <f>YEAR(Table1[[#This Row],[Date]])</f>
        <v>2025</v>
      </c>
      <c r="L809" t="str">
        <f t="shared" si="12"/>
        <v>January</v>
      </c>
    </row>
    <row r="810" spans="1:12" x14ac:dyDescent="0.2">
      <c r="A810" s="1" t="s">
        <v>938</v>
      </c>
      <c r="B810" s="4">
        <v>45308</v>
      </c>
      <c r="C810" s="1" t="s">
        <v>179</v>
      </c>
      <c r="D810" s="1" t="s">
        <v>112</v>
      </c>
      <c r="E810" s="6">
        <v>4</v>
      </c>
      <c r="F810" s="8">
        <v>1668.05</v>
      </c>
      <c r="G810" s="8">
        <v>6672.2</v>
      </c>
      <c r="H810" s="1" t="s">
        <v>53</v>
      </c>
      <c r="I810" s="1" t="str">
        <f>_xlfn.XLOOKUP(DATASET1!H:H,DATASET2!A:A,DATASET2!B:B)</f>
        <v>Dave Curry</v>
      </c>
      <c r="J810" s="6">
        <f>WEEKNUM(Table1[[#This Row],[Date]],1)</f>
        <v>3</v>
      </c>
      <c r="K810">
        <f>YEAR(Table1[[#This Row],[Date]])</f>
        <v>2024</v>
      </c>
      <c r="L810" t="str">
        <f t="shared" si="12"/>
        <v>January</v>
      </c>
    </row>
    <row r="811" spans="1:12" x14ac:dyDescent="0.2">
      <c r="A811" s="1" t="s">
        <v>939</v>
      </c>
      <c r="B811" s="4">
        <v>45469</v>
      </c>
      <c r="C811" s="1" t="s">
        <v>94</v>
      </c>
      <c r="D811" s="1" t="s">
        <v>18</v>
      </c>
      <c r="E811" s="6">
        <v>9</v>
      </c>
      <c r="F811" s="8">
        <v>323.20999999999998</v>
      </c>
      <c r="G811" s="8">
        <v>2908.89</v>
      </c>
      <c r="H811" s="1" t="s">
        <v>39</v>
      </c>
      <c r="I811" s="1" t="str">
        <f>_xlfn.XLOOKUP(DATASET1!H:H,DATASET2!A:A,DATASET2!B:B)</f>
        <v>Hailey Windhoek</v>
      </c>
      <c r="J811" s="6">
        <f>WEEKNUM(Table1[[#This Row],[Date]],1)</f>
        <v>26</v>
      </c>
      <c r="K811">
        <f>YEAR(Table1[[#This Row],[Date]])</f>
        <v>2024</v>
      </c>
      <c r="L811" t="str">
        <f t="shared" si="12"/>
        <v>June</v>
      </c>
    </row>
    <row r="812" spans="1:12" x14ac:dyDescent="0.2">
      <c r="A812" s="1" t="s">
        <v>940</v>
      </c>
      <c r="B812" s="4">
        <v>45591</v>
      </c>
      <c r="C812" s="1" t="s">
        <v>129</v>
      </c>
      <c r="D812" s="1" t="s">
        <v>14</v>
      </c>
      <c r="E812" s="6">
        <v>3</v>
      </c>
      <c r="F812" s="8">
        <v>1729.02</v>
      </c>
      <c r="G812" s="8">
        <v>5187.0599999999986</v>
      </c>
      <c r="H812" s="1" t="s">
        <v>42</v>
      </c>
      <c r="I812" s="1" t="str">
        <f>_xlfn.XLOOKUP(DATASET1!H:H,DATASET2!A:A,DATASET2!B:B)</f>
        <v>Michealla Simpson</v>
      </c>
      <c r="J812" s="6">
        <f>WEEKNUM(Table1[[#This Row],[Date]],1)</f>
        <v>43</v>
      </c>
      <c r="K812">
        <f>YEAR(Table1[[#This Row],[Date]])</f>
        <v>2024</v>
      </c>
      <c r="L812" t="str">
        <f t="shared" si="12"/>
        <v>October</v>
      </c>
    </row>
    <row r="813" spans="1:12" x14ac:dyDescent="0.2">
      <c r="A813" s="1" t="s">
        <v>941</v>
      </c>
      <c r="B813" s="4">
        <v>45636</v>
      </c>
      <c r="C813" s="1" t="s">
        <v>17</v>
      </c>
      <c r="D813" s="1" t="s">
        <v>26</v>
      </c>
      <c r="E813" s="6">
        <v>5</v>
      </c>
      <c r="F813" s="8">
        <v>1838.55</v>
      </c>
      <c r="G813" s="8">
        <v>9192.75</v>
      </c>
      <c r="H813" s="1" t="s">
        <v>19</v>
      </c>
      <c r="I813" s="1" t="str">
        <f>_xlfn.XLOOKUP(DATASET1!H:H,DATASET2!A:A,DATASET2!B:B)</f>
        <v>Sarah Durant</v>
      </c>
      <c r="J813" s="6">
        <f>WEEKNUM(Table1[[#This Row],[Date]],1)</f>
        <v>50</v>
      </c>
      <c r="K813">
        <f>YEAR(Table1[[#This Row],[Date]])</f>
        <v>2024</v>
      </c>
      <c r="L813" t="str">
        <f t="shared" si="12"/>
        <v>December</v>
      </c>
    </row>
    <row r="814" spans="1:12" x14ac:dyDescent="0.2">
      <c r="A814" s="1" t="s">
        <v>942</v>
      </c>
      <c r="B814" s="4">
        <v>45413</v>
      </c>
      <c r="C814" s="1" t="s">
        <v>199</v>
      </c>
      <c r="D814" s="1" t="s">
        <v>14</v>
      </c>
      <c r="E814" s="6">
        <v>3</v>
      </c>
      <c r="F814" s="8">
        <v>144.71</v>
      </c>
      <c r="G814" s="8">
        <v>434.13</v>
      </c>
      <c r="H814" s="1" t="s">
        <v>30</v>
      </c>
      <c r="I814" s="1" t="str">
        <f>_xlfn.XLOOKUP(DATASET1!H:H,DATASET2!A:A,DATASET2!B:B)</f>
        <v>Arnold Swanson</v>
      </c>
      <c r="J814" s="6">
        <f>WEEKNUM(Table1[[#This Row],[Date]],1)</f>
        <v>18</v>
      </c>
      <c r="K814">
        <f>YEAR(Table1[[#This Row],[Date]])</f>
        <v>2024</v>
      </c>
      <c r="L814" t="str">
        <f t="shared" si="12"/>
        <v>May</v>
      </c>
    </row>
    <row r="815" spans="1:12" x14ac:dyDescent="0.2">
      <c r="A815" s="1" t="s">
        <v>943</v>
      </c>
      <c r="B815" s="4">
        <v>45482</v>
      </c>
      <c r="C815" s="1" t="s">
        <v>98</v>
      </c>
      <c r="D815" s="1" t="s">
        <v>29</v>
      </c>
      <c r="E815" s="6">
        <v>7</v>
      </c>
      <c r="F815" s="8">
        <v>1998.07</v>
      </c>
      <c r="G815" s="8">
        <v>13986.49</v>
      </c>
      <c r="H815" s="1" t="s">
        <v>15</v>
      </c>
      <c r="I815" s="1" t="str">
        <f>_xlfn.XLOOKUP(DATASET1!H:H,DATASET2!A:A,DATASET2!B:B)</f>
        <v>Brett Hart</v>
      </c>
      <c r="J815" s="6">
        <f>WEEKNUM(Table1[[#This Row],[Date]],1)</f>
        <v>28</v>
      </c>
      <c r="K815">
        <f>YEAR(Table1[[#This Row],[Date]])</f>
        <v>2024</v>
      </c>
      <c r="L815" t="str">
        <f t="shared" si="12"/>
        <v>July</v>
      </c>
    </row>
    <row r="816" spans="1:12" x14ac:dyDescent="0.2">
      <c r="A816" s="1" t="s">
        <v>944</v>
      </c>
      <c r="B816" s="4">
        <v>45638</v>
      </c>
      <c r="C816" s="1" t="s">
        <v>103</v>
      </c>
      <c r="D816" s="1" t="s">
        <v>29</v>
      </c>
      <c r="E816" s="6">
        <v>3</v>
      </c>
      <c r="F816" s="8">
        <v>496.9</v>
      </c>
      <c r="G816" s="8">
        <v>1490.7</v>
      </c>
      <c r="H816" s="1" t="s">
        <v>35</v>
      </c>
      <c r="I816" s="1" t="str">
        <f>_xlfn.XLOOKUP(DATASET1!H:H,DATASET2!A:A,DATASET2!B:B)</f>
        <v>Gary Mitchell</v>
      </c>
      <c r="J816" s="6">
        <f>WEEKNUM(Table1[[#This Row],[Date]],1)</f>
        <v>50</v>
      </c>
      <c r="K816">
        <f>YEAR(Table1[[#This Row],[Date]])</f>
        <v>2024</v>
      </c>
      <c r="L816" t="str">
        <f t="shared" si="12"/>
        <v>December</v>
      </c>
    </row>
    <row r="817" spans="1:12" x14ac:dyDescent="0.2">
      <c r="A817" s="1" t="s">
        <v>945</v>
      </c>
      <c r="B817" s="4">
        <v>45568</v>
      </c>
      <c r="C817" s="1" t="s">
        <v>116</v>
      </c>
      <c r="D817" s="1" t="s">
        <v>45</v>
      </c>
      <c r="E817" s="6">
        <v>4</v>
      </c>
      <c r="F817" s="8">
        <v>715.44</v>
      </c>
      <c r="G817" s="8">
        <v>2861.76</v>
      </c>
      <c r="H817" s="1" t="s">
        <v>50</v>
      </c>
      <c r="I817" s="1" t="str">
        <f>_xlfn.XLOOKUP(DATASET1!H:H,DATASET2!A:A,DATASET2!B:B)</f>
        <v>Tye Thompson</v>
      </c>
      <c r="J817" s="6">
        <f>WEEKNUM(Table1[[#This Row],[Date]],1)</f>
        <v>40</v>
      </c>
      <c r="K817">
        <f>YEAR(Table1[[#This Row],[Date]])</f>
        <v>2024</v>
      </c>
      <c r="L817" t="str">
        <f t="shared" si="12"/>
        <v>October</v>
      </c>
    </row>
    <row r="818" spans="1:12" x14ac:dyDescent="0.2">
      <c r="A818" s="1" t="s">
        <v>946</v>
      </c>
      <c r="B818" s="4">
        <v>45636</v>
      </c>
      <c r="C818" s="1" t="s">
        <v>166</v>
      </c>
      <c r="D818" s="1" t="s">
        <v>29</v>
      </c>
      <c r="E818" s="6">
        <v>3</v>
      </c>
      <c r="F818" s="8">
        <v>1034.21</v>
      </c>
      <c r="G818" s="8">
        <v>3102.63</v>
      </c>
      <c r="H818" s="1" t="s">
        <v>39</v>
      </c>
      <c r="I818" s="1" t="str">
        <f>_xlfn.XLOOKUP(DATASET1!H:H,DATASET2!A:A,DATASET2!B:B)</f>
        <v>Hailey Windhoek</v>
      </c>
      <c r="J818" s="6">
        <f>WEEKNUM(Table1[[#This Row],[Date]],1)</f>
        <v>50</v>
      </c>
      <c r="K818">
        <f>YEAR(Table1[[#This Row],[Date]])</f>
        <v>2024</v>
      </c>
      <c r="L818" t="str">
        <f t="shared" si="12"/>
        <v>December</v>
      </c>
    </row>
    <row r="819" spans="1:12" x14ac:dyDescent="0.2">
      <c r="A819" s="1" t="s">
        <v>947</v>
      </c>
      <c r="B819" s="4">
        <v>45577</v>
      </c>
      <c r="C819" s="1" t="s">
        <v>232</v>
      </c>
      <c r="D819" s="1" t="s">
        <v>91</v>
      </c>
      <c r="E819" s="6">
        <v>3</v>
      </c>
      <c r="F819" s="8">
        <v>1639.67</v>
      </c>
      <c r="G819" s="8">
        <v>4919.01</v>
      </c>
      <c r="H819" s="1" t="s">
        <v>39</v>
      </c>
      <c r="I819" s="1" t="str">
        <f>_xlfn.XLOOKUP(DATASET1!H:H,DATASET2!A:A,DATASET2!B:B)</f>
        <v>Hailey Windhoek</v>
      </c>
      <c r="J819" s="6">
        <f>WEEKNUM(Table1[[#This Row],[Date]],1)</f>
        <v>41</v>
      </c>
      <c r="K819">
        <f>YEAR(Table1[[#This Row],[Date]])</f>
        <v>2024</v>
      </c>
      <c r="L819" t="str">
        <f t="shared" si="12"/>
        <v>October</v>
      </c>
    </row>
    <row r="820" spans="1:12" x14ac:dyDescent="0.2">
      <c r="A820" s="1" t="s">
        <v>948</v>
      </c>
      <c r="B820" s="4">
        <v>45552</v>
      </c>
      <c r="C820" s="1" t="s">
        <v>123</v>
      </c>
      <c r="D820" s="1" t="s">
        <v>91</v>
      </c>
      <c r="E820" s="6">
        <v>6</v>
      </c>
      <c r="F820" s="8">
        <v>1081.5</v>
      </c>
      <c r="G820" s="8">
        <v>6489</v>
      </c>
      <c r="H820" s="1" t="s">
        <v>11</v>
      </c>
      <c r="I820" s="1" t="str">
        <f>_xlfn.XLOOKUP(DATASET1!H:H,DATASET2!A:A,DATASET2!B:B)</f>
        <v>Jeff Francis</v>
      </c>
      <c r="J820" s="6">
        <f>WEEKNUM(Table1[[#This Row],[Date]],1)</f>
        <v>38</v>
      </c>
      <c r="K820">
        <f>YEAR(Table1[[#This Row],[Date]])</f>
        <v>2024</v>
      </c>
      <c r="L820" t="str">
        <f t="shared" si="12"/>
        <v>September</v>
      </c>
    </row>
    <row r="821" spans="1:12" x14ac:dyDescent="0.2">
      <c r="A821" s="1" t="s">
        <v>949</v>
      </c>
      <c r="B821" s="4">
        <v>45477</v>
      </c>
      <c r="C821" s="1" t="s">
        <v>127</v>
      </c>
      <c r="D821" s="1" t="s">
        <v>91</v>
      </c>
      <c r="E821" s="6">
        <v>6</v>
      </c>
      <c r="F821" s="8">
        <v>1249.04</v>
      </c>
      <c r="G821" s="8">
        <v>7494.24</v>
      </c>
      <c r="H821" s="1" t="s">
        <v>19</v>
      </c>
      <c r="I821" s="1" t="str">
        <f>_xlfn.XLOOKUP(DATASET1!H:H,DATASET2!A:A,DATASET2!B:B)</f>
        <v>Sarah Durant</v>
      </c>
      <c r="J821" s="6">
        <f>WEEKNUM(Table1[[#This Row],[Date]],1)</f>
        <v>27</v>
      </c>
      <c r="K821">
        <f>YEAR(Table1[[#This Row],[Date]])</f>
        <v>2024</v>
      </c>
      <c r="L821" t="str">
        <f t="shared" si="12"/>
        <v>July</v>
      </c>
    </row>
    <row r="822" spans="1:12" x14ac:dyDescent="0.2">
      <c r="A822" s="1" t="s">
        <v>950</v>
      </c>
      <c r="B822" s="4">
        <v>45572</v>
      </c>
      <c r="C822" s="1" t="s">
        <v>182</v>
      </c>
      <c r="D822" s="1" t="s">
        <v>45</v>
      </c>
      <c r="E822" s="6">
        <v>9</v>
      </c>
      <c r="F822" s="8">
        <v>980.84</v>
      </c>
      <c r="G822" s="8">
        <v>8827.56</v>
      </c>
      <c r="H822" s="1" t="s">
        <v>30</v>
      </c>
      <c r="I822" s="1" t="str">
        <f>_xlfn.XLOOKUP(DATASET1!H:H,DATASET2!A:A,DATASET2!B:B)</f>
        <v>Arnold Swanson</v>
      </c>
      <c r="J822" s="6">
        <f>WEEKNUM(Table1[[#This Row],[Date]],1)</f>
        <v>41</v>
      </c>
      <c r="K822">
        <f>YEAR(Table1[[#This Row],[Date]])</f>
        <v>2024</v>
      </c>
      <c r="L822" t="str">
        <f t="shared" si="12"/>
        <v>October</v>
      </c>
    </row>
    <row r="823" spans="1:12" x14ac:dyDescent="0.2">
      <c r="A823" s="1" t="s">
        <v>951</v>
      </c>
      <c r="B823" s="4">
        <v>45467</v>
      </c>
      <c r="C823" s="1" t="s">
        <v>65</v>
      </c>
      <c r="D823" s="1" t="s">
        <v>14</v>
      </c>
      <c r="E823" s="6">
        <v>4</v>
      </c>
      <c r="F823" s="8">
        <v>845.48</v>
      </c>
      <c r="G823" s="8">
        <v>3381.92</v>
      </c>
      <c r="H823" s="1" t="s">
        <v>66</v>
      </c>
      <c r="I823" s="1" t="str">
        <f>_xlfn.XLOOKUP(DATASET1!H:H,DATASET2!A:A,DATASET2!B:B)</f>
        <v>Shaquille Payton</v>
      </c>
      <c r="J823" s="6">
        <f>WEEKNUM(Table1[[#This Row],[Date]],1)</f>
        <v>26</v>
      </c>
      <c r="K823">
        <f>YEAR(Table1[[#This Row],[Date]])</f>
        <v>2024</v>
      </c>
      <c r="L823" t="str">
        <f t="shared" si="12"/>
        <v>June</v>
      </c>
    </row>
    <row r="824" spans="1:12" x14ac:dyDescent="0.2">
      <c r="A824" s="1" t="s">
        <v>952</v>
      </c>
      <c r="B824" s="4">
        <v>45661</v>
      </c>
      <c r="C824" s="1" t="s">
        <v>127</v>
      </c>
      <c r="D824" s="1" t="s">
        <v>18</v>
      </c>
      <c r="E824" s="6">
        <v>2</v>
      </c>
      <c r="F824" s="8">
        <v>1771.52</v>
      </c>
      <c r="G824" s="8">
        <v>3543.04</v>
      </c>
      <c r="H824" s="1" t="s">
        <v>53</v>
      </c>
      <c r="I824" s="1" t="str">
        <f>_xlfn.XLOOKUP(DATASET1!H:H,DATASET2!A:A,DATASET2!B:B)</f>
        <v>Dave Curry</v>
      </c>
      <c r="J824" s="6">
        <f>WEEKNUM(Table1[[#This Row],[Date]],1)</f>
        <v>1</v>
      </c>
      <c r="K824">
        <f>YEAR(Table1[[#This Row],[Date]])</f>
        <v>2025</v>
      </c>
      <c r="L824" t="str">
        <f t="shared" si="12"/>
        <v>January</v>
      </c>
    </row>
    <row r="825" spans="1:12" x14ac:dyDescent="0.2">
      <c r="A825" s="1" t="s">
        <v>953</v>
      </c>
      <c r="B825" s="4">
        <v>45688</v>
      </c>
      <c r="C825" s="1" t="s">
        <v>61</v>
      </c>
      <c r="D825" s="1" t="s">
        <v>26</v>
      </c>
      <c r="E825" s="6">
        <v>5</v>
      </c>
      <c r="F825" s="8">
        <v>1163.5899999999999</v>
      </c>
      <c r="G825" s="8">
        <v>5817.95</v>
      </c>
      <c r="H825" s="1" t="s">
        <v>42</v>
      </c>
      <c r="I825" s="1" t="str">
        <f>_xlfn.XLOOKUP(DATASET1!H:H,DATASET2!A:A,DATASET2!B:B)</f>
        <v>Michealla Simpson</v>
      </c>
      <c r="J825" s="6">
        <f>WEEKNUM(Table1[[#This Row],[Date]],1)</f>
        <v>5</v>
      </c>
      <c r="K825">
        <f>YEAR(Table1[[#This Row],[Date]])</f>
        <v>2025</v>
      </c>
      <c r="L825" t="str">
        <f t="shared" si="12"/>
        <v>January</v>
      </c>
    </row>
    <row r="826" spans="1:12" x14ac:dyDescent="0.2">
      <c r="A826" s="1" t="s">
        <v>954</v>
      </c>
      <c r="B826" s="4">
        <v>45359</v>
      </c>
      <c r="C826" s="1" t="s">
        <v>52</v>
      </c>
      <c r="D826" s="1" t="s">
        <v>26</v>
      </c>
      <c r="E826" s="6">
        <v>2</v>
      </c>
      <c r="F826" s="8">
        <v>429.82</v>
      </c>
      <c r="G826" s="8">
        <v>859.64</v>
      </c>
      <c r="H826" s="1" t="s">
        <v>50</v>
      </c>
      <c r="I826" s="1" t="str">
        <f>_xlfn.XLOOKUP(DATASET1!H:H,DATASET2!A:A,DATASET2!B:B)</f>
        <v>Tye Thompson</v>
      </c>
      <c r="J826" s="6">
        <f>WEEKNUM(Table1[[#This Row],[Date]],1)</f>
        <v>10</v>
      </c>
      <c r="K826">
        <f>YEAR(Table1[[#This Row],[Date]])</f>
        <v>2024</v>
      </c>
      <c r="L826" t="str">
        <f t="shared" si="12"/>
        <v>March</v>
      </c>
    </row>
    <row r="827" spans="1:12" x14ac:dyDescent="0.2">
      <c r="A827" s="1" t="s">
        <v>955</v>
      </c>
      <c r="B827" s="4">
        <v>45649</v>
      </c>
      <c r="C827" s="1" t="s">
        <v>107</v>
      </c>
      <c r="D827" s="1" t="s">
        <v>26</v>
      </c>
      <c r="E827" s="6">
        <v>2</v>
      </c>
      <c r="F827" s="8">
        <v>706.14</v>
      </c>
      <c r="G827" s="8">
        <v>1412.28</v>
      </c>
      <c r="H827" s="1" t="s">
        <v>48</v>
      </c>
      <c r="I827" s="1" t="str">
        <f>_xlfn.XLOOKUP(DATASET1!H:H,DATASET2!A:A,DATASET2!B:B)</f>
        <v>Alishia Stevens</v>
      </c>
      <c r="J827" s="6">
        <f>WEEKNUM(Table1[[#This Row],[Date]],1)</f>
        <v>52</v>
      </c>
      <c r="K827">
        <f>YEAR(Table1[[#This Row],[Date]])</f>
        <v>2024</v>
      </c>
      <c r="L827" t="str">
        <f t="shared" si="12"/>
        <v>December</v>
      </c>
    </row>
    <row r="828" spans="1:12" x14ac:dyDescent="0.2">
      <c r="A828" s="1" t="s">
        <v>956</v>
      </c>
      <c r="B828" s="4">
        <v>45640</v>
      </c>
      <c r="C828" s="1" t="s">
        <v>240</v>
      </c>
      <c r="D828" s="1" t="s">
        <v>45</v>
      </c>
      <c r="E828" s="6">
        <v>9</v>
      </c>
      <c r="F828" s="8">
        <v>1933.19</v>
      </c>
      <c r="G828" s="8">
        <v>17398.71</v>
      </c>
      <c r="H828" s="1" t="s">
        <v>50</v>
      </c>
      <c r="I828" s="1" t="str">
        <f>_xlfn.XLOOKUP(DATASET1!H:H,DATASET2!A:A,DATASET2!B:B)</f>
        <v>Tye Thompson</v>
      </c>
      <c r="J828" s="6">
        <f>WEEKNUM(Table1[[#This Row],[Date]],1)</f>
        <v>50</v>
      </c>
      <c r="K828">
        <f>YEAR(Table1[[#This Row],[Date]])</f>
        <v>2024</v>
      </c>
      <c r="L828" t="str">
        <f t="shared" si="12"/>
        <v>December</v>
      </c>
    </row>
    <row r="829" spans="1:12" x14ac:dyDescent="0.2">
      <c r="A829" s="1" t="s">
        <v>957</v>
      </c>
      <c r="B829" s="4">
        <v>45410</v>
      </c>
      <c r="C829" s="1" t="s">
        <v>25</v>
      </c>
      <c r="D829" s="1" t="s">
        <v>38</v>
      </c>
      <c r="E829" s="6">
        <v>4</v>
      </c>
      <c r="F829" s="8">
        <v>1497.62</v>
      </c>
      <c r="G829" s="8">
        <v>5990.48</v>
      </c>
      <c r="H829" s="1" t="s">
        <v>50</v>
      </c>
      <c r="I829" s="1" t="str">
        <f>_xlfn.XLOOKUP(DATASET1!H:H,DATASET2!A:A,DATASET2!B:B)</f>
        <v>Tye Thompson</v>
      </c>
      <c r="J829" s="6">
        <f>WEEKNUM(Table1[[#This Row],[Date]],1)</f>
        <v>18</v>
      </c>
      <c r="K829">
        <f>YEAR(Table1[[#This Row],[Date]])</f>
        <v>2024</v>
      </c>
      <c r="L829" t="str">
        <f t="shared" si="12"/>
        <v>April</v>
      </c>
    </row>
    <row r="830" spans="1:12" x14ac:dyDescent="0.2">
      <c r="A830" s="1" t="s">
        <v>958</v>
      </c>
      <c r="B830" s="4">
        <v>45519</v>
      </c>
      <c r="C830" s="1" t="s">
        <v>84</v>
      </c>
      <c r="D830" s="1" t="s">
        <v>112</v>
      </c>
      <c r="E830" s="6">
        <v>2</v>
      </c>
      <c r="F830" s="8">
        <v>1064.32</v>
      </c>
      <c r="G830" s="8">
        <v>2128.64</v>
      </c>
      <c r="H830" s="1" t="s">
        <v>42</v>
      </c>
      <c r="I830" s="1" t="str">
        <f>_xlfn.XLOOKUP(DATASET1!H:H,DATASET2!A:A,DATASET2!B:B)</f>
        <v>Michealla Simpson</v>
      </c>
      <c r="J830" s="6">
        <f>WEEKNUM(Table1[[#This Row],[Date]],1)</f>
        <v>33</v>
      </c>
      <c r="K830">
        <f>YEAR(Table1[[#This Row],[Date]])</f>
        <v>2024</v>
      </c>
      <c r="L830" t="str">
        <f t="shared" si="12"/>
        <v>August</v>
      </c>
    </row>
    <row r="831" spans="1:12" x14ac:dyDescent="0.2">
      <c r="A831" s="1" t="s">
        <v>959</v>
      </c>
      <c r="B831" s="4">
        <v>45354</v>
      </c>
      <c r="C831" s="1" t="s">
        <v>203</v>
      </c>
      <c r="D831" s="1" t="s">
        <v>26</v>
      </c>
      <c r="E831" s="6">
        <v>8</v>
      </c>
      <c r="F831" s="8">
        <v>828.27</v>
      </c>
      <c r="G831" s="8">
        <v>6626.16</v>
      </c>
      <c r="H831" s="1" t="s">
        <v>30</v>
      </c>
      <c r="I831" s="1" t="str">
        <f>_xlfn.XLOOKUP(DATASET1!H:H,DATASET2!A:A,DATASET2!B:B)</f>
        <v>Arnold Swanson</v>
      </c>
      <c r="J831" s="6">
        <f>WEEKNUM(Table1[[#This Row],[Date]],1)</f>
        <v>10</v>
      </c>
      <c r="K831">
        <f>YEAR(Table1[[#This Row],[Date]])</f>
        <v>2024</v>
      </c>
      <c r="L831" t="str">
        <f t="shared" si="12"/>
        <v>March</v>
      </c>
    </row>
    <row r="832" spans="1:12" x14ac:dyDescent="0.2">
      <c r="A832" s="1" t="s">
        <v>960</v>
      </c>
      <c r="B832" s="4">
        <v>45307</v>
      </c>
      <c r="C832" s="1" t="s">
        <v>211</v>
      </c>
      <c r="D832" s="1" t="s">
        <v>112</v>
      </c>
      <c r="E832" s="6">
        <v>5</v>
      </c>
      <c r="F832" s="8">
        <v>1909.6</v>
      </c>
      <c r="G832" s="8">
        <v>9548</v>
      </c>
      <c r="H832" s="1" t="s">
        <v>19</v>
      </c>
      <c r="I832" s="1" t="str">
        <f>_xlfn.XLOOKUP(DATASET1!H:H,DATASET2!A:A,DATASET2!B:B)</f>
        <v>Sarah Durant</v>
      </c>
      <c r="J832" s="6">
        <f>WEEKNUM(Table1[[#This Row],[Date]],1)</f>
        <v>3</v>
      </c>
      <c r="K832">
        <f>YEAR(Table1[[#This Row],[Date]])</f>
        <v>2024</v>
      </c>
      <c r="L832" t="str">
        <f t="shared" si="12"/>
        <v>January</v>
      </c>
    </row>
    <row r="833" spans="1:12" x14ac:dyDescent="0.2">
      <c r="A833" s="1" t="s">
        <v>961</v>
      </c>
      <c r="B833" s="4">
        <v>45462</v>
      </c>
      <c r="C833" s="1" t="s">
        <v>94</v>
      </c>
      <c r="D833" s="1" t="s">
        <v>22</v>
      </c>
      <c r="E833" s="6">
        <v>1</v>
      </c>
      <c r="F833" s="8">
        <v>1269.1199999999999</v>
      </c>
      <c r="G833" s="8">
        <v>1269.1199999999999</v>
      </c>
      <c r="H833" s="1" t="s">
        <v>48</v>
      </c>
      <c r="I833" s="1" t="str">
        <f>_xlfn.XLOOKUP(DATASET1!H:H,DATASET2!A:A,DATASET2!B:B)</f>
        <v>Alishia Stevens</v>
      </c>
      <c r="J833" s="6">
        <f>WEEKNUM(Table1[[#This Row],[Date]],1)</f>
        <v>25</v>
      </c>
      <c r="K833">
        <f>YEAR(Table1[[#This Row],[Date]])</f>
        <v>2024</v>
      </c>
      <c r="L833" t="str">
        <f t="shared" si="12"/>
        <v>June</v>
      </c>
    </row>
    <row r="834" spans="1:12" x14ac:dyDescent="0.2">
      <c r="A834" s="1" t="s">
        <v>962</v>
      </c>
      <c r="B834" s="4">
        <v>45593</v>
      </c>
      <c r="C834" s="1" t="s">
        <v>182</v>
      </c>
      <c r="D834" s="1" t="s">
        <v>18</v>
      </c>
      <c r="E834" s="6">
        <v>7</v>
      </c>
      <c r="F834" s="8">
        <v>1652.81</v>
      </c>
      <c r="G834" s="8">
        <v>11569.67</v>
      </c>
      <c r="H834" s="1" t="s">
        <v>48</v>
      </c>
      <c r="I834" s="1" t="str">
        <f>_xlfn.XLOOKUP(DATASET1!H:H,DATASET2!A:A,DATASET2!B:B)</f>
        <v>Alishia Stevens</v>
      </c>
      <c r="J834" s="6">
        <f>WEEKNUM(Table1[[#This Row],[Date]],1)</f>
        <v>44</v>
      </c>
      <c r="K834">
        <f>YEAR(Table1[[#This Row],[Date]])</f>
        <v>2024</v>
      </c>
      <c r="L834" t="str">
        <f t="shared" si="12"/>
        <v>October</v>
      </c>
    </row>
    <row r="835" spans="1:12" x14ac:dyDescent="0.2">
      <c r="A835" s="1" t="s">
        <v>963</v>
      </c>
      <c r="B835" s="4">
        <v>45602</v>
      </c>
      <c r="C835" s="1" t="s">
        <v>186</v>
      </c>
      <c r="D835" s="1" t="s">
        <v>91</v>
      </c>
      <c r="E835" s="6">
        <v>8</v>
      </c>
      <c r="F835" s="8">
        <v>1092.06</v>
      </c>
      <c r="G835" s="8">
        <v>8736.48</v>
      </c>
      <c r="H835" s="1" t="s">
        <v>48</v>
      </c>
      <c r="I835" s="1" t="str">
        <f>_xlfn.XLOOKUP(DATASET1!H:H,DATASET2!A:A,DATASET2!B:B)</f>
        <v>Alishia Stevens</v>
      </c>
      <c r="J835" s="6">
        <f>WEEKNUM(Table1[[#This Row],[Date]],1)</f>
        <v>45</v>
      </c>
      <c r="K835">
        <f>YEAR(Table1[[#This Row],[Date]])</f>
        <v>2024</v>
      </c>
      <c r="L835" t="str">
        <f t="shared" ref="L835:L898" si="13">TEXT(B835, "mmmm")</f>
        <v>November</v>
      </c>
    </row>
    <row r="836" spans="1:12" x14ac:dyDescent="0.2">
      <c r="A836" s="1" t="s">
        <v>964</v>
      </c>
      <c r="B836" s="4">
        <v>45656</v>
      </c>
      <c r="C836" s="1" t="s">
        <v>127</v>
      </c>
      <c r="D836" s="1" t="s">
        <v>22</v>
      </c>
      <c r="E836" s="6">
        <v>4</v>
      </c>
      <c r="F836" s="8">
        <v>1936.67</v>
      </c>
      <c r="G836" s="8">
        <v>7746.68</v>
      </c>
      <c r="H836" s="1" t="s">
        <v>30</v>
      </c>
      <c r="I836" s="1" t="str">
        <f>_xlfn.XLOOKUP(DATASET1!H:H,DATASET2!A:A,DATASET2!B:B)</f>
        <v>Arnold Swanson</v>
      </c>
      <c r="J836" s="6">
        <f>WEEKNUM(Table1[[#This Row],[Date]],1)</f>
        <v>53</v>
      </c>
      <c r="K836">
        <f>YEAR(Table1[[#This Row],[Date]])</f>
        <v>2024</v>
      </c>
      <c r="L836" t="str">
        <f t="shared" si="13"/>
        <v>December</v>
      </c>
    </row>
    <row r="837" spans="1:12" x14ac:dyDescent="0.2">
      <c r="A837" s="1" t="s">
        <v>965</v>
      </c>
      <c r="B837" s="4">
        <v>45369</v>
      </c>
      <c r="C837" s="1" t="s">
        <v>9</v>
      </c>
      <c r="D837" s="1" t="s">
        <v>10</v>
      </c>
      <c r="E837" s="6">
        <v>2</v>
      </c>
      <c r="F837" s="8">
        <v>1800.32</v>
      </c>
      <c r="G837" s="8">
        <v>3600.64</v>
      </c>
      <c r="H837" s="1" t="s">
        <v>30</v>
      </c>
      <c r="I837" s="1" t="str">
        <f>_xlfn.XLOOKUP(DATASET1!H:H,DATASET2!A:A,DATASET2!B:B)</f>
        <v>Arnold Swanson</v>
      </c>
      <c r="J837" s="6">
        <f>WEEKNUM(Table1[[#This Row],[Date]],1)</f>
        <v>12</v>
      </c>
      <c r="K837">
        <f>YEAR(Table1[[#This Row],[Date]])</f>
        <v>2024</v>
      </c>
      <c r="L837" t="str">
        <f t="shared" si="13"/>
        <v>March</v>
      </c>
    </row>
    <row r="838" spans="1:12" x14ac:dyDescent="0.2">
      <c r="A838" s="1" t="s">
        <v>966</v>
      </c>
      <c r="B838" s="4">
        <v>45637</v>
      </c>
      <c r="C838" s="1" t="s">
        <v>94</v>
      </c>
      <c r="D838" s="1" t="s">
        <v>14</v>
      </c>
      <c r="E838" s="6">
        <v>4</v>
      </c>
      <c r="F838" s="8">
        <v>475.58</v>
      </c>
      <c r="G838" s="8">
        <v>1902.32</v>
      </c>
      <c r="H838" s="1" t="s">
        <v>30</v>
      </c>
      <c r="I838" s="1" t="str">
        <f>_xlfn.XLOOKUP(DATASET1!H:H,DATASET2!A:A,DATASET2!B:B)</f>
        <v>Arnold Swanson</v>
      </c>
      <c r="J838" s="6">
        <f>WEEKNUM(Table1[[#This Row],[Date]],1)</f>
        <v>50</v>
      </c>
      <c r="K838">
        <f>YEAR(Table1[[#This Row],[Date]])</f>
        <v>2024</v>
      </c>
      <c r="L838" t="str">
        <f t="shared" si="13"/>
        <v>December</v>
      </c>
    </row>
    <row r="839" spans="1:12" x14ac:dyDescent="0.2">
      <c r="A839" s="1" t="s">
        <v>967</v>
      </c>
      <c r="B839" s="4">
        <v>45336</v>
      </c>
      <c r="C839" s="1" t="s">
        <v>71</v>
      </c>
      <c r="D839" s="1" t="s">
        <v>10</v>
      </c>
      <c r="E839" s="6">
        <v>4</v>
      </c>
      <c r="F839" s="8">
        <v>1967.56</v>
      </c>
      <c r="G839" s="8">
        <v>7870.24</v>
      </c>
      <c r="H839" s="1" t="s">
        <v>19</v>
      </c>
      <c r="I839" s="1" t="str">
        <f>_xlfn.XLOOKUP(DATASET1!H:H,DATASET2!A:A,DATASET2!B:B)</f>
        <v>Sarah Durant</v>
      </c>
      <c r="J839" s="6">
        <f>WEEKNUM(Table1[[#This Row],[Date]],1)</f>
        <v>7</v>
      </c>
      <c r="K839">
        <f>YEAR(Table1[[#This Row],[Date]])</f>
        <v>2024</v>
      </c>
      <c r="L839" t="str">
        <f t="shared" si="13"/>
        <v>February</v>
      </c>
    </row>
    <row r="840" spans="1:12" x14ac:dyDescent="0.2">
      <c r="A840" s="1" t="s">
        <v>968</v>
      </c>
      <c r="B840" s="4">
        <v>45551</v>
      </c>
      <c r="C840" s="1" t="s">
        <v>319</v>
      </c>
      <c r="D840" s="1" t="s">
        <v>26</v>
      </c>
      <c r="E840" s="6">
        <v>5</v>
      </c>
      <c r="F840" s="8">
        <v>1288.82</v>
      </c>
      <c r="G840" s="8">
        <v>6444.0999999999995</v>
      </c>
      <c r="H840" s="1" t="s">
        <v>19</v>
      </c>
      <c r="I840" s="1" t="str">
        <f>_xlfn.XLOOKUP(DATASET1!H:H,DATASET2!A:A,DATASET2!B:B)</f>
        <v>Sarah Durant</v>
      </c>
      <c r="J840" s="6">
        <f>WEEKNUM(Table1[[#This Row],[Date]],1)</f>
        <v>38</v>
      </c>
      <c r="K840">
        <f>YEAR(Table1[[#This Row],[Date]])</f>
        <v>2024</v>
      </c>
      <c r="L840" t="str">
        <f t="shared" si="13"/>
        <v>September</v>
      </c>
    </row>
    <row r="841" spans="1:12" x14ac:dyDescent="0.2">
      <c r="A841" s="1" t="s">
        <v>969</v>
      </c>
      <c r="B841" s="4">
        <v>45434</v>
      </c>
      <c r="C841" s="1" t="s">
        <v>199</v>
      </c>
      <c r="D841" s="1" t="s">
        <v>29</v>
      </c>
      <c r="E841" s="6">
        <v>6</v>
      </c>
      <c r="F841" s="8">
        <v>895.14</v>
      </c>
      <c r="G841" s="8">
        <v>5370.84</v>
      </c>
      <c r="H841" s="1" t="s">
        <v>50</v>
      </c>
      <c r="I841" s="1" t="str">
        <f>_xlfn.XLOOKUP(DATASET1!H:H,DATASET2!A:A,DATASET2!B:B)</f>
        <v>Tye Thompson</v>
      </c>
      <c r="J841" s="6">
        <f>WEEKNUM(Table1[[#This Row],[Date]],1)</f>
        <v>21</v>
      </c>
      <c r="K841">
        <f>YEAR(Table1[[#This Row],[Date]])</f>
        <v>2024</v>
      </c>
      <c r="L841" t="str">
        <f t="shared" si="13"/>
        <v>May</v>
      </c>
    </row>
    <row r="842" spans="1:12" x14ac:dyDescent="0.2">
      <c r="A842" s="1" t="s">
        <v>970</v>
      </c>
      <c r="B842" s="4">
        <v>45545</v>
      </c>
      <c r="C842" s="1" t="s">
        <v>98</v>
      </c>
      <c r="D842" s="1" t="s">
        <v>45</v>
      </c>
      <c r="E842" s="6">
        <v>8</v>
      </c>
      <c r="F842" s="8">
        <v>1030.0999999999999</v>
      </c>
      <c r="G842" s="8">
        <v>8240.7999999999993</v>
      </c>
      <c r="H842" s="1" t="s">
        <v>48</v>
      </c>
      <c r="I842" s="1" t="str">
        <f>_xlfn.XLOOKUP(DATASET1!H:H,DATASET2!A:A,DATASET2!B:B)</f>
        <v>Alishia Stevens</v>
      </c>
      <c r="J842" s="6">
        <f>WEEKNUM(Table1[[#This Row],[Date]],1)</f>
        <v>37</v>
      </c>
      <c r="K842">
        <f>YEAR(Table1[[#This Row],[Date]])</f>
        <v>2024</v>
      </c>
      <c r="L842" t="str">
        <f t="shared" si="13"/>
        <v>September</v>
      </c>
    </row>
    <row r="843" spans="1:12" x14ac:dyDescent="0.2">
      <c r="A843" s="1" t="s">
        <v>971</v>
      </c>
      <c r="B843" s="4">
        <v>45529</v>
      </c>
      <c r="C843" s="1" t="s">
        <v>65</v>
      </c>
      <c r="D843" s="1" t="s">
        <v>14</v>
      </c>
      <c r="E843" s="6">
        <v>4</v>
      </c>
      <c r="F843" s="8">
        <v>1817.47</v>
      </c>
      <c r="G843" s="8">
        <v>7269.88</v>
      </c>
      <c r="H843" s="1" t="s">
        <v>48</v>
      </c>
      <c r="I843" s="1" t="str">
        <f>_xlfn.XLOOKUP(DATASET1!H:H,DATASET2!A:A,DATASET2!B:B)</f>
        <v>Alishia Stevens</v>
      </c>
      <c r="J843" s="6">
        <f>WEEKNUM(Table1[[#This Row],[Date]],1)</f>
        <v>35</v>
      </c>
      <c r="K843">
        <f>YEAR(Table1[[#This Row],[Date]])</f>
        <v>2024</v>
      </c>
      <c r="L843" t="str">
        <f t="shared" si="13"/>
        <v>August</v>
      </c>
    </row>
    <row r="844" spans="1:12" x14ac:dyDescent="0.2">
      <c r="A844" s="1" t="s">
        <v>972</v>
      </c>
      <c r="B844" s="4">
        <v>45521</v>
      </c>
      <c r="C844" s="1" t="s">
        <v>164</v>
      </c>
      <c r="D844" s="1" t="s">
        <v>14</v>
      </c>
      <c r="E844" s="6">
        <v>9</v>
      </c>
      <c r="F844" s="8">
        <v>1483.34</v>
      </c>
      <c r="G844" s="8">
        <v>13350.06</v>
      </c>
      <c r="H844" s="1" t="s">
        <v>48</v>
      </c>
      <c r="I844" s="1" t="str">
        <f>_xlfn.XLOOKUP(DATASET1!H:H,DATASET2!A:A,DATASET2!B:B)</f>
        <v>Alishia Stevens</v>
      </c>
      <c r="J844" s="6">
        <f>WEEKNUM(Table1[[#This Row],[Date]],1)</f>
        <v>33</v>
      </c>
      <c r="K844">
        <f>YEAR(Table1[[#This Row],[Date]])</f>
        <v>2024</v>
      </c>
      <c r="L844" t="str">
        <f t="shared" si="13"/>
        <v>August</v>
      </c>
    </row>
    <row r="845" spans="1:12" x14ac:dyDescent="0.2">
      <c r="A845" s="1" t="s">
        <v>973</v>
      </c>
      <c r="B845" s="4">
        <v>45415</v>
      </c>
      <c r="C845" s="1" t="s">
        <v>332</v>
      </c>
      <c r="D845" s="1" t="s">
        <v>91</v>
      </c>
      <c r="E845" s="6">
        <v>2</v>
      </c>
      <c r="F845" s="8">
        <v>810.3</v>
      </c>
      <c r="G845" s="8">
        <v>1620.6</v>
      </c>
      <c r="H845" s="1" t="s">
        <v>66</v>
      </c>
      <c r="I845" s="1" t="str">
        <f>_xlfn.XLOOKUP(DATASET1!H:H,DATASET2!A:A,DATASET2!B:B)</f>
        <v>Shaquille Payton</v>
      </c>
      <c r="J845" s="6">
        <f>WEEKNUM(Table1[[#This Row],[Date]],1)</f>
        <v>18</v>
      </c>
      <c r="K845">
        <f>YEAR(Table1[[#This Row],[Date]])</f>
        <v>2024</v>
      </c>
      <c r="L845" t="str">
        <f t="shared" si="13"/>
        <v>May</v>
      </c>
    </row>
    <row r="846" spans="1:12" x14ac:dyDescent="0.2">
      <c r="A846" s="1" t="s">
        <v>974</v>
      </c>
      <c r="B846" s="4">
        <v>45414</v>
      </c>
      <c r="C846" s="1" t="s">
        <v>74</v>
      </c>
      <c r="D846" s="1" t="s">
        <v>14</v>
      </c>
      <c r="E846" s="6">
        <v>5</v>
      </c>
      <c r="F846" s="8">
        <v>646.41999999999996</v>
      </c>
      <c r="G846" s="8">
        <v>3232.1</v>
      </c>
      <c r="H846" s="1" t="s">
        <v>48</v>
      </c>
      <c r="I846" s="1" t="str">
        <f>_xlfn.XLOOKUP(DATASET1!H:H,DATASET2!A:A,DATASET2!B:B)</f>
        <v>Alishia Stevens</v>
      </c>
      <c r="J846" s="6">
        <f>WEEKNUM(Table1[[#This Row],[Date]],1)</f>
        <v>18</v>
      </c>
      <c r="K846">
        <f>YEAR(Table1[[#This Row],[Date]])</f>
        <v>2024</v>
      </c>
      <c r="L846" t="str">
        <f t="shared" si="13"/>
        <v>May</v>
      </c>
    </row>
    <row r="847" spans="1:12" x14ac:dyDescent="0.2">
      <c r="A847" s="1" t="s">
        <v>975</v>
      </c>
      <c r="B847" s="4">
        <v>45658</v>
      </c>
      <c r="C847" s="1" t="s">
        <v>78</v>
      </c>
      <c r="D847" s="1" t="s">
        <v>91</v>
      </c>
      <c r="E847" s="6">
        <v>8</v>
      </c>
      <c r="F847" s="8">
        <v>1084.1300000000001</v>
      </c>
      <c r="G847" s="8">
        <v>8673.0400000000009</v>
      </c>
      <c r="H847" s="1" t="s">
        <v>23</v>
      </c>
      <c r="I847" s="1" t="str">
        <f>_xlfn.XLOOKUP(DATASET1!H:H,DATASET2!A:A,DATASET2!B:B)</f>
        <v>Shane McMahon</v>
      </c>
      <c r="J847" s="6">
        <f>WEEKNUM(Table1[[#This Row],[Date]],1)</f>
        <v>1</v>
      </c>
      <c r="K847">
        <f>YEAR(Table1[[#This Row],[Date]])</f>
        <v>2025</v>
      </c>
      <c r="L847" t="str">
        <f t="shared" si="13"/>
        <v>January</v>
      </c>
    </row>
    <row r="848" spans="1:12" x14ac:dyDescent="0.2">
      <c r="A848" s="1" t="s">
        <v>976</v>
      </c>
      <c r="B848" s="4">
        <v>45546</v>
      </c>
      <c r="C848" s="1" t="s">
        <v>131</v>
      </c>
      <c r="D848" s="1" t="s">
        <v>10</v>
      </c>
      <c r="E848" s="6">
        <v>6</v>
      </c>
      <c r="F848" s="8">
        <v>234.16</v>
      </c>
      <c r="G848" s="8">
        <v>1404.96</v>
      </c>
      <c r="H848" s="1" t="s">
        <v>23</v>
      </c>
      <c r="I848" s="1" t="str">
        <f>_xlfn.XLOOKUP(DATASET1!H:H,DATASET2!A:A,DATASET2!B:B)</f>
        <v>Shane McMahon</v>
      </c>
      <c r="J848" s="6">
        <f>WEEKNUM(Table1[[#This Row],[Date]],1)</f>
        <v>37</v>
      </c>
      <c r="K848">
        <f>YEAR(Table1[[#This Row],[Date]])</f>
        <v>2024</v>
      </c>
      <c r="L848" t="str">
        <f t="shared" si="13"/>
        <v>September</v>
      </c>
    </row>
    <row r="849" spans="1:12" x14ac:dyDescent="0.2">
      <c r="A849" s="1" t="s">
        <v>977</v>
      </c>
      <c r="B849" s="4">
        <v>45468</v>
      </c>
      <c r="C849" s="1" t="s">
        <v>137</v>
      </c>
      <c r="D849" s="1" t="s">
        <v>22</v>
      </c>
      <c r="E849" s="6">
        <v>7</v>
      </c>
      <c r="F849" s="8">
        <v>1925.54</v>
      </c>
      <c r="G849" s="8">
        <v>13478.78</v>
      </c>
      <c r="H849" s="1" t="s">
        <v>15</v>
      </c>
      <c r="I849" s="1" t="str">
        <f>_xlfn.XLOOKUP(DATASET1!H:H,DATASET2!A:A,DATASET2!B:B)</f>
        <v>Brett Hart</v>
      </c>
      <c r="J849" s="6">
        <f>WEEKNUM(Table1[[#This Row],[Date]],1)</f>
        <v>26</v>
      </c>
      <c r="K849">
        <f>YEAR(Table1[[#This Row],[Date]])</f>
        <v>2024</v>
      </c>
      <c r="L849" t="str">
        <f t="shared" si="13"/>
        <v>June</v>
      </c>
    </row>
    <row r="850" spans="1:12" x14ac:dyDescent="0.2">
      <c r="A850" s="1" t="s">
        <v>978</v>
      </c>
      <c r="B850" s="4">
        <v>45298</v>
      </c>
      <c r="C850" s="1" t="s">
        <v>37</v>
      </c>
      <c r="D850" s="1" t="s">
        <v>26</v>
      </c>
      <c r="E850" s="6">
        <v>4</v>
      </c>
      <c r="F850" s="8">
        <v>832.94</v>
      </c>
      <c r="G850" s="8">
        <v>3331.76</v>
      </c>
      <c r="H850" s="1" t="s">
        <v>30</v>
      </c>
      <c r="I850" s="1" t="str">
        <f>_xlfn.XLOOKUP(DATASET1!H:H,DATASET2!A:A,DATASET2!B:B)</f>
        <v>Arnold Swanson</v>
      </c>
      <c r="J850" s="6">
        <f>WEEKNUM(Table1[[#This Row],[Date]],1)</f>
        <v>2</v>
      </c>
      <c r="K850">
        <f>YEAR(Table1[[#This Row],[Date]])</f>
        <v>2024</v>
      </c>
      <c r="L850" t="str">
        <f t="shared" si="13"/>
        <v>January</v>
      </c>
    </row>
    <row r="851" spans="1:12" x14ac:dyDescent="0.2">
      <c r="A851" s="1" t="s">
        <v>979</v>
      </c>
      <c r="B851" s="4">
        <v>45625</v>
      </c>
      <c r="C851" s="1" t="s">
        <v>76</v>
      </c>
      <c r="D851" s="1" t="s">
        <v>91</v>
      </c>
      <c r="E851" s="6">
        <v>4</v>
      </c>
      <c r="F851" s="8">
        <v>504.28</v>
      </c>
      <c r="G851" s="8">
        <v>2017.12</v>
      </c>
      <c r="H851" s="1" t="s">
        <v>11</v>
      </c>
      <c r="I851" s="1" t="str">
        <f>_xlfn.XLOOKUP(DATASET1!H:H,DATASET2!A:A,DATASET2!B:B)</f>
        <v>Jeff Francis</v>
      </c>
      <c r="J851" s="6">
        <f>WEEKNUM(Table1[[#This Row],[Date]],1)</f>
        <v>48</v>
      </c>
      <c r="K851">
        <f>YEAR(Table1[[#This Row],[Date]])</f>
        <v>2024</v>
      </c>
      <c r="L851" t="str">
        <f t="shared" si="13"/>
        <v>November</v>
      </c>
    </row>
    <row r="852" spans="1:12" x14ac:dyDescent="0.2">
      <c r="A852" s="1" t="s">
        <v>980</v>
      </c>
      <c r="B852" s="4">
        <v>45292</v>
      </c>
      <c r="C852" s="1" t="s">
        <v>41</v>
      </c>
      <c r="D852" s="1" t="s">
        <v>10</v>
      </c>
      <c r="E852" s="6">
        <v>3</v>
      </c>
      <c r="F852" s="8">
        <v>1924.28</v>
      </c>
      <c r="G852" s="8">
        <v>5772.84</v>
      </c>
      <c r="H852" s="1" t="s">
        <v>48</v>
      </c>
      <c r="I852" s="1" t="str">
        <f>_xlfn.XLOOKUP(DATASET1!H:H,DATASET2!A:A,DATASET2!B:B)</f>
        <v>Alishia Stevens</v>
      </c>
      <c r="J852" s="6">
        <f>WEEKNUM(Table1[[#This Row],[Date]],1)</f>
        <v>1</v>
      </c>
      <c r="K852">
        <f>YEAR(Table1[[#This Row],[Date]])</f>
        <v>2024</v>
      </c>
      <c r="L852" t="str">
        <f t="shared" si="13"/>
        <v>January</v>
      </c>
    </row>
    <row r="853" spans="1:12" x14ac:dyDescent="0.2">
      <c r="A853" s="1" t="s">
        <v>981</v>
      </c>
      <c r="B853" s="4">
        <v>45570</v>
      </c>
      <c r="C853" s="1" t="s">
        <v>125</v>
      </c>
      <c r="D853" s="1" t="s">
        <v>91</v>
      </c>
      <c r="E853" s="6">
        <v>8</v>
      </c>
      <c r="F853" s="8">
        <v>1682.73</v>
      </c>
      <c r="G853" s="8">
        <v>13461.84</v>
      </c>
      <c r="H853" s="1" t="s">
        <v>11</v>
      </c>
      <c r="I853" s="1" t="str">
        <f>_xlfn.XLOOKUP(DATASET1!H:H,DATASET2!A:A,DATASET2!B:B)</f>
        <v>Jeff Francis</v>
      </c>
      <c r="J853" s="6">
        <f>WEEKNUM(Table1[[#This Row],[Date]],1)</f>
        <v>40</v>
      </c>
      <c r="K853">
        <f>YEAR(Table1[[#This Row],[Date]])</f>
        <v>2024</v>
      </c>
      <c r="L853" t="str">
        <f t="shared" si="13"/>
        <v>October</v>
      </c>
    </row>
    <row r="854" spans="1:12" x14ac:dyDescent="0.2">
      <c r="A854" s="1" t="s">
        <v>982</v>
      </c>
      <c r="B854" s="4">
        <v>45510</v>
      </c>
      <c r="C854" s="1" t="s">
        <v>428</v>
      </c>
      <c r="D854" s="1" t="s">
        <v>10</v>
      </c>
      <c r="E854" s="6">
        <v>8</v>
      </c>
      <c r="F854" s="8">
        <v>947.97</v>
      </c>
      <c r="G854" s="8">
        <v>7583.76</v>
      </c>
      <c r="H854" s="1" t="s">
        <v>30</v>
      </c>
      <c r="I854" s="1" t="str">
        <f>_xlfn.XLOOKUP(DATASET1!H:H,DATASET2!A:A,DATASET2!B:B)</f>
        <v>Arnold Swanson</v>
      </c>
      <c r="J854" s="6">
        <f>WEEKNUM(Table1[[#This Row],[Date]],1)</f>
        <v>32</v>
      </c>
      <c r="K854">
        <f>YEAR(Table1[[#This Row],[Date]])</f>
        <v>2024</v>
      </c>
      <c r="L854" t="str">
        <f t="shared" si="13"/>
        <v>August</v>
      </c>
    </row>
    <row r="855" spans="1:12" x14ac:dyDescent="0.2">
      <c r="A855" s="1" t="s">
        <v>983</v>
      </c>
      <c r="B855" s="4">
        <v>45657</v>
      </c>
      <c r="C855" s="1" t="s">
        <v>74</v>
      </c>
      <c r="D855" s="1" t="s">
        <v>26</v>
      </c>
      <c r="E855" s="6">
        <v>8</v>
      </c>
      <c r="F855" s="8">
        <v>1662.58</v>
      </c>
      <c r="G855" s="8">
        <v>13300.64</v>
      </c>
      <c r="H855" s="1" t="s">
        <v>23</v>
      </c>
      <c r="I855" s="1" t="str">
        <f>_xlfn.XLOOKUP(DATASET1!H:H,DATASET2!A:A,DATASET2!B:B)</f>
        <v>Shane McMahon</v>
      </c>
      <c r="J855" s="6">
        <f>WEEKNUM(Table1[[#This Row],[Date]],1)</f>
        <v>53</v>
      </c>
      <c r="K855">
        <f>YEAR(Table1[[#This Row],[Date]])</f>
        <v>2024</v>
      </c>
      <c r="L855" t="str">
        <f t="shared" si="13"/>
        <v>December</v>
      </c>
    </row>
    <row r="856" spans="1:12" x14ac:dyDescent="0.2">
      <c r="A856" s="1" t="s">
        <v>984</v>
      </c>
      <c r="B856" s="4">
        <v>45398</v>
      </c>
      <c r="C856" s="1" t="s">
        <v>44</v>
      </c>
      <c r="D856" s="1" t="s">
        <v>14</v>
      </c>
      <c r="E856" s="6">
        <v>2</v>
      </c>
      <c r="F856" s="8">
        <v>1478.32</v>
      </c>
      <c r="G856" s="8">
        <v>2956.64</v>
      </c>
      <c r="H856" s="1" t="s">
        <v>39</v>
      </c>
      <c r="I856" s="1" t="str">
        <f>_xlfn.XLOOKUP(DATASET1!H:H,DATASET2!A:A,DATASET2!B:B)</f>
        <v>Hailey Windhoek</v>
      </c>
      <c r="J856" s="6">
        <f>WEEKNUM(Table1[[#This Row],[Date]],1)</f>
        <v>16</v>
      </c>
      <c r="K856">
        <f>YEAR(Table1[[#This Row],[Date]])</f>
        <v>2024</v>
      </c>
      <c r="L856" t="str">
        <f t="shared" si="13"/>
        <v>April</v>
      </c>
    </row>
    <row r="857" spans="1:12" x14ac:dyDescent="0.2">
      <c r="A857" s="1" t="s">
        <v>985</v>
      </c>
      <c r="B857" s="4">
        <v>45650</v>
      </c>
      <c r="C857" s="1" t="s">
        <v>176</v>
      </c>
      <c r="D857" s="1" t="s">
        <v>91</v>
      </c>
      <c r="E857" s="6">
        <v>3</v>
      </c>
      <c r="F857" s="8">
        <v>868.4</v>
      </c>
      <c r="G857" s="8">
        <v>2605.1999999999998</v>
      </c>
      <c r="H857" s="1" t="s">
        <v>53</v>
      </c>
      <c r="I857" s="1" t="str">
        <f>_xlfn.XLOOKUP(DATASET1!H:H,DATASET2!A:A,DATASET2!B:B)</f>
        <v>Dave Curry</v>
      </c>
      <c r="J857" s="6">
        <f>WEEKNUM(Table1[[#This Row],[Date]],1)</f>
        <v>52</v>
      </c>
      <c r="K857">
        <f>YEAR(Table1[[#This Row],[Date]])</f>
        <v>2024</v>
      </c>
      <c r="L857" t="str">
        <f t="shared" si="13"/>
        <v>December</v>
      </c>
    </row>
    <row r="858" spans="1:12" x14ac:dyDescent="0.2">
      <c r="A858" s="1" t="s">
        <v>986</v>
      </c>
      <c r="B858" s="4">
        <v>45297</v>
      </c>
      <c r="C858" s="1" t="s">
        <v>9</v>
      </c>
      <c r="D858" s="1" t="s">
        <v>112</v>
      </c>
      <c r="E858" s="6">
        <v>4</v>
      </c>
      <c r="F858" s="8">
        <v>1411.56</v>
      </c>
      <c r="G858" s="8">
        <v>5646.24</v>
      </c>
      <c r="H858" s="1" t="s">
        <v>15</v>
      </c>
      <c r="I858" s="1" t="str">
        <f>_xlfn.XLOOKUP(DATASET1!H:H,DATASET2!A:A,DATASET2!B:B)</f>
        <v>Brett Hart</v>
      </c>
      <c r="J858" s="6">
        <f>WEEKNUM(Table1[[#This Row],[Date]],1)</f>
        <v>1</v>
      </c>
      <c r="K858">
        <f>YEAR(Table1[[#This Row],[Date]])</f>
        <v>2024</v>
      </c>
      <c r="L858" t="str">
        <f t="shared" si="13"/>
        <v>January</v>
      </c>
    </row>
    <row r="859" spans="1:12" x14ac:dyDescent="0.2">
      <c r="A859" s="1" t="s">
        <v>987</v>
      </c>
      <c r="B859" s="4">
        <v>45450</v>
      </c>
      <c r="C859" s="1" t="s">
        <v>283</v>
      </c>
      <c r="D859" s="1" t="s">
        <v>22</v>
      </c>
      <c r="E859" s="6">
        <v>7</v>
      </c>
      <c r="F859" s="8">
        <v>553.87</v>
      </c>
      <c r="G859" s="8">
        <v>3877.09</v>
      </c>
      <c r="H859" s="1" t="s">
        <v>48</v>
      </c>
      <c r="I859" s="1" t="str">
        <f>_xlfn.XLOOKUP(DATASET1!H:H,DATASET2!A:A,DATASET2!B:B)</f>
        <v>Alishia Stevens</v>
      </c>
      <c r="J859" s="6">
        <f>WEEKNUM(Table1[[#This Row],[Date]],1)</f>
        <v>23</v>
      </c>
      <c r="K859">
        <f>YEAR(Table1[[#This Row],[Date]])</f>
        <v>2024</v>
      </c>
      <c r="L859" t="str">
        <f t="shared" si="13"/>
        <v>June</v>
      </c>
    </row>
    <row r="860" spans="1:12" x14ac:dyDescent="0.2">
      <c r="A860" s="1" t="s">
        <v>988</v>
      </c>
      <c r="B860" s="4">
        <v>45505</v>
      </c>
      <c r="C860" s="1" t="s">
        <v>283</v>
      </c>
      <c r="D860" s="1" t="s">
        <v>10</v>
      </c>
      <c r="E860" s="6">
        <v>8</v>
      </c>
      <c r="F860" s="8">
        <v>615</v>
      </c>
      <c r="G860" s="8">
        <v>4920</v>
      </c>
      <c r="H860" s="1" t="s">
        <v>23</v>
      </c>
      <c r="I860" s="1" t="str">
        <f>_xlfn.XLOOKUP(DATASET1!H:H,DATASET2!A:A,DATASET2!B:B)</f>
        <v>Shane McMahon</v>
      </c>
      <c r="J860" s="6">
        <f>WEEKNUM(Table1[[#This Row],[Date]],1)</f>
        <v>31</v>
      </c>
      <c r="K860">
        <f>YEAR(Table1[[#This Row],[Date]])</f>
        <v>2024</v>
      </c>
      <c r="L860" t="str">
        <f t="shared" si="13"/>
        <v>August</v>
      </c>
    </row>
    <row r="861" spans="1:12" x14ac:dyDescent="0.2">
      <c r="A861" s="1" t="s">
        <v>989</v>
      </c>
      <c r="B861" s="4">
        <v>45490</v>
      </c>
      <c r="C861" s="1" t="s">
        <v>192</v>
      </c>
      <c r="D861" s="1" t="s">
        <v>38</v>
      </c>
      <c r="E861" s="6">
        <v>1</v>
      </c>
      <c r="F861" s="8">
        <v>597.91</v>
      </c>
      <c r="G861" s="8">
        <v>597.91</v>
      </c>
      <c r="H861" s="1" t="s">
        <v>23</v>
      </c>
      <c r="I861" s="1" t="str">
        <f>_xlfn.XLOOKUP(DATASET1!H:H,DATASET2!A:A,DATASET2!B:B)</f>
        <v>Shane McMahon</v>
      </c>
      <c r="J861" s="6">
        <f>WEEKNUM(Table1[[#This Row],[Date]],1)</f>
        <v>29</v>
      </c>
      <c r="K861">
        <f>YEAR(Table1[[#This Row],[Date]])</f>
        <v>2024</v>
      </c>
      <c r="L861" t="str">
        <f t="shared" si="13"/>
        <v>July</v>
      </c>
    </row>
    <row r="862" spans="1:12" x14ac:dyDescent="0.2">
      <c r="A862" s="1" t="s">
        <v>990</v>
      </c>
      <c r="B862" s="4">
        <v>45668</v>
      </c>
      <c r="C862" s="1" t="s">
        <v>149</v>
      </c>
      <c r="D862" s="1" t="s">
        <v>10</v>
      </c>
      <c r="E862" s="6">
        <v>9</v>
      </c>
      <c r="F862" s="8">
        <v>316.52999999999997</v>
      </c>
      <c r="G862" s="8">
        <v>2848.77</v>
      </c>
      <c r="H862" s="1" t="s">
        <v>19</v>
      </c>
      <c r="I862" s="1" t="str">
        <f>_xlfn.XLOOKUP(DATASET1!H:H,DATASET2!A:A,DATASET2!B:B)</f>
        <v>Sarah Durant</v>
      </c>
      <c r="J862" s="6">
        <f>WEEKNUM(Table1[[#This Row],[Date]],1)</f>
        <v>2</v>
      </c>
      <c r="K862">
        <f>YEAR(Table1[[#This Row],[Date]])</f>
        <v>2025</v>
      </c>
      <c r="L862" t="str">
        <f t="shared" si="13"/>
        <v>January</v>
      </c>
    </row>
    <row r="863" spans="1:12" x14ac:dyDescent="0.2">
      <c r="A863" s="1" t="s">
        <v>991</v>
      </c>
      <c r="B863" s="4">
        <v>45362</v>
      </c>
      <c r="C863" s="1" t="s">
        <v>149</v>
      </c>
      <c r="D863" s="1" t="s">
        <v>38</v>
      </c>
      <c r="E863" s="6">
        <v>6</v>
      </c>
      <c r="F863" s="8">
        <v>120.38</v>
      </c>
      <c r="G863" s="8">
        <v>722.28</v>
      </c>
      <c r="H863" s="1" t="s">
        <v>48</v>
      </c>
      <c r="I863" s="1" t="str">
        <f>_xlfn.XLOOKUP(DATASET1!H:H,DATASET2!A:A,DATASET2!B:B)</f>
        <v>Alishia Stevens</v>
      </c>
      <c r="J863" s="6">
        <f>WEEKNUM(Table1[[#This Row],[Date]],1)</f>
        <v>11</v>
      </c>
      <c r="K863">
        <f>YEAR(Table1[[#This Row],[Date]])</f>
        <v>2024</v>
      </c>
      <c r="L863" t="str">
        <f t="shared" si="13"/>
        <v>March</v>
      </c>
    </row>
    <row r="864" spans="1:12" x14ac:dyDescent="0.2">
      <c r="A864" s="1" t="s">
        <v>992</v>
      </c>
      <c r="B864" s="4">
        <v>45302</v>
      </c>
      <c r="C864" s="1" t="s">
        <v>52</v>
      </c>
      <c r="D864" s="1" t="s">
        <v>29</v>
      </c>
      <c r="E864" s="6">
        <v>8</v>
      </c>
      <c r="F864" s="8">
        <v>291.10000000000002</v>
      </c>
      <c r="G864" s="8">
        <v>2328.8000000000002</v>
      </c>
      <c r="H864" s="1" t="s">
        <v>23</v>
      </c>
      <c r="I864" s="1" t="str">
        <f>_xlfn.XLOOKUP(DATASET1!H:H,DATASET2!A:A,DATASET2!B:B)</f>
        <v>Shane McMahon</v>
      </c>
      <c r="J864" s="6">
        <f>WEEKNUM(Table1[[#This Row],[Date]],1)</f>
        <v>2</v>
      </c>
      <c r="K864">
        <f>YEAR(Table1[[#This Row],[Date]])</f>
        <v>2024</v>
      </c>
      <c r="L864" t="str">
        <f t="shared" si="13"/>
        <v>January</v>
      </c>
    </row>
    <row r="865" spans="1:12" x14ac:dyDescent="0.2">
      <c r="A865" s="1" t="s">
        <v>993</v>
      </c>
      <c r="B865" s="4">
        <v>45559</v>
      </c>
      <c r="C865" s="1" t="s">
        <v>283</v>
      </c>
      <c r="D865" s="1" t="s">
        <v>112</v>
      </c>
      <c r="E865" s="6">
        <v>1</v>
      </c>
      <c r="F865" s="8">
        <v>542.78</v>
      </c>
      <c r="G865" s="8">
        <v>542.78</v>
      </c>
      <c r="H865" s="1" t="s">
        <v>19</v>
      </c>
      <c r="I865" s="1" t="str">
        <f>_xlfn.XLOOKUP(DATASET1!H:H,DATASET2!A:A,DATASET2!B:B)</f>
        <v>Sarah Durant</v>
      </c>
      <c r="J865" s="6">
        <f>WEEKNUM(Table1[[#This Row],[Date]],1)</f>
        <v>39</v>
      </c>
      <c r="K865">
        <f>YEAR(Table1[[#This Row],[Date]])</f>
        <v>2024</v>
      </c>
      <c r="L865" t="str">
        <f t="shared" si="13"/>
        <v>September</v>
      </c>
    </row>
    <row r="866" spans="1:12" x14ac:dyDescent="0.2">
      <c r="A866" s="1" t="s">
        <v>994</v>
      </c>
      <c r="B866" s="4">
        <v>45525</v>
      </c>
      <c r="C866" s="1" t="s">
        <v>28</v>
      </c>
      <c r="D866" s="1" t="s">
        <v>18</v>
      </c>
      <c r="E866" s="6">
        <v>1</v>
      </c>
      <c r="F866" s="8">
        <v>512.02</v>
      </c>
      <c r="G866" s="8">
        <v>512.02</v>
      </c>
      <c r="H866" s="1" t="s">
        <v>15</v>
      </c>
      <c r="I866" s="1" t="str">
        <f>_xlfn.XLOOKUP(DATASET1!H:H,DATASET2!A:A,DATASET2!B:B)</f>
        <v>Brett Hart</v>
      </c>
      <c r="J866" s="6">
        <f>WEEKNUM(Table1[[#This Row],[Date]],1)</f>
        <v>34</v>
      </c>
      <c r="K866">
        <f>YEAR(Table1[[#This Row],[Date]])</f>
        <v>2024</v>
      </c>
      <c r="L866" t="str">
        <f t="shared" si="13"/>
        <v>August</v>
      </c>
    </row>
    <row r="867" spans="1:12" x14ac:dyDescent="0.2">
      <c r="A867" s="1" t="s">
        <v>995</v>
      </c>
      <c r="B867" s="4">
        <v>45452</v>
      </c>
      <c r="C867" s="1" t="s">
        <v>240</v>
      </c>
      <c r="D867" s="1" t="s">
        <v>112</v>
      </c>
      <c r="E867" s="6">
        <v>2</v>
      </c>
      <c r="F867" s="8">
        <v>1404.02</v>
      </c>
      <c r="G867" s="8">
        <v>2808.04</v>
      </c>
      <c r="H867" s="1" t="s">
        <v>42</v>
      </c>
      <c r="I867" s="1" t="str">
        <f>_xlfn.XLOOKUP(DATASET1!H:H,DATASET2!A:A,DATASET2!B:B)</f>
        <v>Michealla Simpson</v>
      </c>
      <c r="J867" s="6">
        <f>WEEKNUM(Table1[[#This Row],[Date]],1)</f>
        <v>24</v>
      </c>
      <c r="K867">
        <f>YEAR(Table1[[#This Row],[Date]])</f>
        <v>2024</v>
      </c>
      <c r="L867" t="str">
        <f t="shared" si="13"/>
        <v>June</v>
      </c>
    </row>
    <row r="868" spans="1:12" x14ac:dyDescent="0.2">
      <c r="A868" s="1" t="s">
        <v>996</v>
      </c>
      <c r="B868" s="4">
        <v>45619</v>
      </c>
      <c r="C868" s="1" t="s">
        <v>369</v>
      </c>
      <c r="D868" s="1" t="s">
        <v>29</v>
      </c>
      <c r="E868" s="6">
        <v>8</v>
      </c>
      <c r="F868" s="8">
        <v>1301.29</v>
      </c>
      <c r="G868" s="8">
        <v>10410.32</v>
      </c>
      <c r="H868" s="1" t="s">
        <v>30</v>
      </c>
      <c r="I868" s="1" t="str">
        <f>_xlfn.XLOOKUP(DATASET1!H:H,DATASET2!A:A,DATASET2!B:B)</f>
        <v>Arnold Swanson</v>
      </c>
      <c r="J868" s="6">
        <f>WEEKNUM(Table1[[#This Row],[Date]],1)</f>
        <v>47</v>
      </c>
      <c r="K868">
        <f>YEAR(Table1[[#This Row],[Date]])</f>
        <v>2024</v>
      </c>
      <c r="L868" t="str">
        <f t="shared" si="13"/>
        <v>November</v>
      </c>
    </row>
    <row r="869" spans="1:12" x14ac:dyDescent="0.2">
      <c r="A869" s="1" t="s">
        <v>997</v>
      </c>
      <c r="B869" s="4">
        <v>45455</v>
      </c>
      <c r="C869" s="1" t="s">
        <v>195</v>
      </c>
      <c r="D869" s="1" t="s">
        <v>26</v>
      </c>
      <c r="E869" s="6">
        <v>1</v>
      </c>
      <c r="F869" s="8">
        <v>524.79</v>
      </c>
      <c r="G869" s="8">
        <v>524.79</v>
      </c>
      <c r="H869" s="1" t="s">
        <v>11</v>
      </c>
      <c r="I869" s="1" t="str">
        <f>_xlfn.XLOOKUP(DATASET1!H:H,DATASET2!A:A,DATASET2!B:B)</f>
        <v>Jeff Francis</v>
      </c>
      <c r="J869" s="6">
        <f>WEEKNUM(Table1[[#This Row],[Date]],1)</f>
        <v>24</v>
      </c>
      <c r="K869">
        <f>YEAR(Table1[[#This Row],[Date]])</f>
        <v>2024</v>
      </c>
      <c r="L869" t="str">
        <f t="shared" si="13"/>
        <v>June</v>
      </c>
    </row>
    <row r="870" spans="1:12" x14ac:dyDescent="0.2">
      <c r="A870" s="1" t="s">
        <v>998</v>
      </c>
      <c r="B870" s="4">
        <v>45501</v>
      </c>
      <c r="C870" s="1" t="s">
        <v>65</v>
      </c>
      <c r="D870" s="1" t="s">
        <v>112</v>
      </c>
      <c r="E870" s="6">
        <v>4</v>
      </c>
      <c r="F870" s="8">
        <v>1240.71</v>
      </c>
      <c r="G870" s="8">
        <v>4962.84</v>
      </c>
      <c r="H870" s="1" t="s">
        <v>19</v>
      </c>
      <c r="I870" s="1" t="str">
        <f>_xlfn.XLOOKUP(DATASET1!H:H,DATASET2!A:A,DATASET2!B:B)</f>
        <v>Sarah Durant</v>
      </c>
      <c r="J870" s="6">
        <f>WEEKNUM(Table1[[#This Row],[Date]],1)</f>
        <v>31</v>
      </c>
      <c r="K870">
        <f>YEAR(Table1[[#This Row],[Date]])</f>
        <v>2024</v>
      </c>
      <c r="L870" t="str">
        <f t="shared" si="13"/>
        <v>July</v>
      </c>
    </row>
    <row r="871" spans="1:12" x14ac:dyDescent="0.2">
      <c r="A871" s="1" t="s">
        <v>999</v>
      </c>
      <c r="B871" s="4">
        <v>45362</v>
      </c>
      <c r="C871" s="1" t="s">
        <v>13</v>
      </c>
      <c r="D871" s="1" t="s">
        <v>22</v>
      </c>
      <c r="E871" s="6">
        <v>7</v>
      </c>
      <c r="F871" s="8">
        <v>836.52</v>
      </c>
      <c r="G871" s="8">
        <v>5855.6399999999994</v>
      </c>
      <c r="H871" s="1" t="s">
        <v>48</v>
      </c>
      <c r="I871" s="1" t="str">
        <f>_xlfn.XLOOKUP(DATASET1!H:H,DATASET2!A:A,DATASET2!B:B)</f>
        <v>Alishia Stevens</v>
      </c>
      <c r="J871" s="6">
        <f>WEEKNUM(Table1[[#This Row],[Date]],1)</f>
        <v>11</v>
      </c>
      <c r="K871">
        <f>YEAR(Table1[[#This Row],[Date]])</f>
        <v>2024</v>
      </c>
      <c r="L871" t="str">
        <f t="shared" si="13"/>
        <v>March</v>
      </c>
    </row>
    <row r="872" spans="1:12" x14ac:dyDescent="0.2">
      <c r="A872" s="1" t="s">
        <v>1000</v>
      </c>
      <c r="B872" s="4">
        <v>45661</v>
      </c>
      <c r="C872" s="1" t="s">
        <v>199</v>
      </c>
      <c r="D872" s="1" t="s">
        <v>112</v>
      </c>
      <c r="E872" s="6">
        <v>9</v>
      </c>
      <c r="F872" s="8">
        <v>741.82</v>
      </c>
      <c r="G872" s="8">
        <v>6676.38</v>
      </c>
      <c r="H872" s="1" t="s">
        <v>42</v>
      </c>
      <c r="I872" s="1" t="str">
        <f>_xlfn.XLOOKUP(DATASET1!H:H,DATASET2!A:A,DATASET2!B:B)</f>
        <v>Michealla Simpson</v>
      </c>
      <c r="J872" s="6">
        <f>WEEKNUM(Table1[[#This Row],[Date]],1)</f>
        <v>1</v>
      </c>
      <c r="K872">
        <f>YEAR(Table1[[#This Row],[Date]])</f>
        <v>2025</v>
      </c>
      <c r="L872" t="str">
        <f t="shared" si="13"/>
        <v>January</v>
      </c>
    </row>
    <row r="873" spans="1:12" x14ac:dyDescent="0.2">
      <c r="A873" s="1" t="s">
        <v>1001</v>
      </c>
      <c r="B873" s="4">
        <v>45422</v>
      </c>
      <c r="C873" s="1" t="s">
        <v>153</v>
      </c>
      <c r="D873" s="1" t="s">
        <v>14</v>
      </c>
      <c r="E873" s="6">
        <v>4</v>
      </c>
      <c r="F873" s="8">
        <v>444.68</v>
      </c>
      <c r="G873" s="8">
        <v>1778.72</v>
      </c>
      <c r="H873" s="1" t="s">
        <v>23</v>
      </c>
      <c r="I873" s="1" t="str">
        <f>_xlfn.XLOOKUP(DATASET1!H:H,DATASET2!A:A,DATASET2!B:B)</f>
        <v>Shane McMahon</v>
      </c>
      <c r="J873" s="6">
        <f>WEEKNUM(Table1[[#This Row],[Date]],1)</f>
        <v>19</v>
      </c>
      <c r="K873">
        <f>YEAR(Table1[[#This Row],[Date]])</f>
        <v>2024</v>
      </c>
      <c r="L873" t="str">
        <f t="shared" si="13"/>
        <v>May</v>
      </c>
    </row>
    <row r="874" spans="1:12" x14ac:dyDescent="0.2">
      <c r="A874" s="1" t="s">
        <v>1002</v>
      </c>
      <c r="B874" s="4">
        <v>45679</v>
      </c>
      <c r="C874" s="1" t="s">
        <v>226</v>
      </c>
      <c r="D874" s="1" t="s">
        <v>14</v>
      </c>
      <c r="E874" s="6">
        <v>4</v>
      </c>
      <c r="F874" s="8">
        <v>1812.13</v>
      </c>
      <c r="G874" s="8">
        <v>7248.52</v>
      </c>
      <c r="H874" s="1" t="s">
        <v>42</v>
      </c>
      <c r="I874" s="1" t="str">
        <f>_xlfn.XLOOKUP(DATASET1!H:H,DATASET2!A:A,DATASET2!B:B)</f>
        <v>Michealla Simpson</v>
      </c>
      <c r="J874" s="6">
        <f>WEEKNUM(Table1[[#This Row],[Date]],1)</f>
        <v>4</v>
      </c>
      <c r="K874">
        <f>YEAR(Table1[[#This Row],[Date]])</f>
        <v>2025</v>
      </c>
      <c r="L874" t="str">
        <f t="shared" si="13"/>
        <v>January</v>
      </c>
    </row>
    <row r="875" spans="1:12" x14ac:dyDescent="0.2">
      <c r="A875" s="1" t="s">
        <v>1003</v>
      </c>
      <c r="B875" s="4">
        <v>45312</v>
      </c>
      <c r="C875" s="1" t="s">
        <v>105</v>
      </c>
      <c r="D875" s="1" t="s">
        <v>45</v>
      </c>
      <c r="E875" s="6">
        <v>9</v>
      </c>
      <c r="F875" s="8">
        <v>1066.06</v>
      </c>
      <c r="G875" s="8">
        <v>9594.5399999999991</v>
      </c>
      <c r="H875" s="1" t="s">
        <v>39</v>
      </c>
      <c r="I875" s="1" t="str">
        <f>_xlfn.XLOOKUP(DATASET1!H:H,DATASET2!A:A,DATASET2!B:B)</f>
        <v>Hailey Windhoek</v>
      </c>
      <c r="J875" s="6">
        <f>WEEKNUM(Table1[[#This Row],[Date]],1)</f>
        <v>4</v>
      </c>
      <c r="K875">
        <f>YEAR(Table1[[#This Row],[Date]])</f>
        <v>2024</v>
      </c>
      <c r="L875" t="str">
        <f t="shared" si="13"/>
        <v>January</v>
      </c>
    </row>
    <row r="876" spans="1:12" x14ac:dyDescent="0.2">
      <c r="A876" s="1" t="s">
        <v>1004</v>
      </c>
      <c r="B876" s="4">
        <v>45452</v>
      </c>
      <c r="C876" s="1" t="s">
        <v>32</v>
      </c>
      <c r="D876" s="1" t="s">
        <v>14</v>
      </c>
      <c r="E876" s="6">
        <v>9</v>
      </c>
      <c r="F876" s="8">
        <v>1385.22</v>
      </c>
      <c r="G876" s="8">
        <v>12466.98</v>
      </c>
      <c r="H876" s="1" t="s">
        <v>30</v>
      </c>
      <c r="I876" s="1" t="str">
        <f>_xlfn.XLOOKUP(DATASET1!H:H,DATASET2!A:A,DATASET2!B:B)</f>
        <v>Arnold Swanson</v>
      </c>
      <c r="J876" s="6">
        <f>WEEKNUM(Table1[[#This Row],[Date]],1)</f>
        <v>24</v>
      </c>
      <c r="K876">
        <f>YEAR(Table1[[#This Row],[Date]])</f>
        <v>2024</v>
      </c>
      <c r="L876" t="str">
        <f t="shared" si="13"/>
        <v>June</v>
      </c>
    </row>
    <row r="877" spans="1:12" x14ac:dyDescent="0.2">
      <c r="A877" s="1" t="s">
        <v>1005</v>
      </c>
      <c r="B877" s="4">
        <v>45611</v>
      </c>
      <c r="C877" s="1" t="s">
        <v>80</v>
      </c>
      <c r="D877" s="1" t="s">
        <v>14</v>
      </c>
      <c r="E877" s="6">
        <v>9</v>
      </c>
      <c r="F877" s="8">
        <v>1792.87</v>
      </c>
      <c r="G877" s="8">
        <v>16135.83</v>
      </c>
      <c r="H877" s="1" t="s">
        <v>19</v>
      </c>
      <c r="I877" s="1" t="str">
        <f>_xlfn.XLOOKUP(DATASET1!H:H,DATASET2!A:A,DATASET2!B:B)</f>
        <v>Sarah Durant</v>
      </c>
      <c r="J877" s="6">
        <f>WEEKNUM(Table1[[#This Row],[Date]],1)</f>
        <v>46</v>
      </c>
      <c r="K877">
        <f>YEAR(Table1[[#This Row],[Date]])</f>
        <v>2024</v>
      </c>
      <c r="L877" t="str">
        <f t="shared" si="13"/>
        <v>November</v>
      </c>
    </row>
    <row r="878" spans="1:12" x14ac:dyDescent="0.2">
      <c r="A878" s="1" t="s">
        <v>1006</v>
      </c>
      <c r="B878" s="4">
        <v>45417</v>
      </c>
      <c r="C878" s="1" t="s">
        <v>55</v>
      </c>
      <c r="D878" s="1" t="s">
        <v>22</v>
      </c>
      <c r="E878" s="6">
        <v>6</v>
      </c>
      <c r="F878" s="8">
        <v>1949.88</v>
      </c>
      <c r="G878" s="8">
        <v>11699.28</v>
      </c>
      <c r="H878" s="1" t="s">
        <v>35</v>
      </c>
      <c r="I878" s="1" t="str">
        <f>_xlfn.XLOOKUP(DATASET1!H:H,DATASET2!A:A,DATASET2!B:B)</f>
        <v>Gary Mitchell</v>
      </c>
      <c r="J878" s="6">
        <f>WEEKNUM(Table1[[#This Row],[Date]],1)</f>
        <v>19</v>
      </c>
      <c r="K878">
        <f>YEAR(Table1[[#This Row],[Date]])</f>
        <v>2024</v>
      </c>
      <c r="L878" t="str">
        <f t="shared" si="13"/>
        <v>May</v>
      </c>
    </row>
    <row r="879" spans="1:12" x14ac:dyDescent="0.2">
      <c r="A879" s="1" t="s">
        <v>1007</v>
      </c>
      <c r="B879" s="4">
        <v>45538</v>
      </c>
      <c r="C879" s="1" t="s">
        <v>105</v>
      </c>
      <c r="D879" s="1" t="s">
        <v>38</v>
      </c>
      <c r="E879" s="6">
        <v>9</v>
      </c>
      <c r="F879" s="8">
        <v>927.33</v>
      </c>
      <c r="G879" s="8">
        <v>8345.9700000000012</v>
      </c>
      <c r="H879" s="1" t="s">
        <v>15</v>
      </c>
      <c r="I879" s="1" t="str">
        <f>_xlfn.XLOOKUP(DATASET1!H:H,DATASET2!A:A,DATASET2!B:B)</f>
        <v>Brett Hart</v>
      </c>
      <c r="J879" s="6">
        <f>WEEKNUM(Table1[[#This Row],[Date]],1)</f>
        <v>36</v>
      </c>
      <c r="K879">
        <f>YEAR(Table1[[#This Row],[Date]])</f>
        <v>2024</v>
      </c>
      <c r="L879" t="str">
        <f t="shared" si="13"/>
        <v>September</v>
      </c>
    </row>
    <row r="880" spans="1:12" x14ac:dyDescent="0.2">
      <c r="A880" s="1" t="s">
        <v>1008</v>
      </c>
      <c r="B880" s="4">
        <v>45339</v>
      </c>
      <c r="C880" s="1" t="s">
        <v>245</v>
      </c>
      <c r="D880" s="1" t="s">
        <v>26</v>
      </c>
      <c r="E880" s="6">
        <v>6</v>
      </c>
      <c r="F880" s="8">
        <v>1602.07</v>
      </c>
      <c r="G880" s="8">
        <v>9612.42</v>
      </c>
      <c r="H880" s="1" t="s">
        <v>66</v>
      </c>
      <c r="I880" s="1" t="str">
        <f>_xlfn.XLOOKUP(DATASET1!H:H,DATASET2!A:A,DATASET2!B:B)</f>
        <v>Shaquille Payton</v>
      </c>
      <c r="J880" s="6">
        <f>WEEKNUM(Table1[[#This Row],[Date]],1)</f>
        <v>7</v>
      </c>
      <c r="K880">
        <f>YEAR(Table1[[#This Row],[Date]])</f>
        <v>2024</v>
      </c>
      <c r="L880" t="str">
        <f t="shared" si="13"/>
        <v>February</v>
      </c>
    </row>
    <row r="881" spans="1:12" x14ac:dyDescent="0.2">
      <c r="A881" s="1" t="s">
        <v>1009</v>
      </c>
      <c r="B881" s="4">
        <v>45675</v>
      </c>
      <c r="C881" s="1" t="s">
        <v>169</v>
      </c>
      <c r="D881" s="1" t="s">
        <v>29</v>
      </c>
      <c r="E881" s="6">
        <v>7</v>
      </c>
      <c r="F881" s="8">
        <v>1173.49</v>
      </c>
      <c r="G881" s="8">
        <v>8214.43</v>
      </c>
      <c r="H881" s="1" t="s">
        <v>23</v>
      </c>
      <c r="I881" s="1" t="str">
        <f>_xlfn.XLOOKUP(DATASET1!H:H,DATASET2!A:A,DATASET2!B:B)</f>
        <v>Shane McMahon</v>
      </c>
      <c r="J881" s="6">
        <f>WEEKNUM(Table1[[#This Row],[Date]],1)</f>
        <v>3</v>
      </c>
      <c r="K881">
        <f>YEAR(Table1[[#This Row],[Date]])</f>
        <v>2025</v>
      </c>
      <c r="L881" t="str">
        <f t="shared" si="13"/>
        <v>January</v>
      </c>
    </row>
    <row r="882" spans="1:12" x14ac:dyDescent="0.2">
      <c r="A882" s="1" t="s">
        <v>1010</v>
      </c>
      <c r="B882" s="4">
        <v>45641</v>
      </c>
      <c r="C882" s="1" t="s">
        <v>69</v>
      </c>
      <c r="D882" s="1" t="s">
        <v>18</v>
      </c>
      <c r="E882" s="6">
        <v>5</v>
      </c>
      <c r="F882" s="8">
        <v>63.38</v>
      </c>
      <c r="G882" s="8">
        <v>316.89999999999998</v>
      </c>
      <c r="H882" s="1" t="s">
        <v>39</v>
      </c>
      <c r="I882" s="1" t="str">
        <f>_xlfn.XLOOKUP(DATASET1!H:H,DATASET2!A:A,DATASET2!B:B)</f>
        <v>Hailey Windhoek</v>
      </c>
      <c r="J882" s="6">
        <f>WEEKNUM(Table1[[#This Row],[Date]],1)</f>
        <v>51</v>
      </c>
      <c r="K882">
        <f>YEAR(Table1[[#This Row],[Date]])</f>
        <v>2024</v>
      </c>
      <c r="L882" t="str">
        <f t="shared" si="13"/>
        <v>December</v>
      </c>
    </row>
    <row r="883" spans="1:12" x14ac:dyDescent="0.2">
      <c r="A883" s="1" t="s">
        <v>1011</v>
      </c>
      <c r="B883" s="4">
        <v>45403</v>
      </c>
      <c r="C883" s="1" t="s">
        <v>86</v>
      </c>
      <c r="D883" s="1" t="s">
        <v>18</v>
      </c>
      <c r="E883" s="6">
        <v>8</v>
      </c>
      <c r="F883" s="8">
        <v>1439.18</v>
      </c>
      <c r="G883" s="8">
        <v>11513.44</v>
      </c>
      <c r="H883" s="1" t="s">
        <v>30</v>
      </c>
      <c r="I883" s="1" t="str">
        <f>_xlfn.XLOOKUP(DATASET1!H:H,DATASET2!A:A,DATASET2!B:B)</f>
        <v>Arnold Swanson</v>
      </c>
      <c r="J883" s="6">
        <f>WEEKNUM(Table1[[#This Row],[Date]],1)</f>
        <v>17</v>
      </c>
      <c r="K883">
        <f>YEAR(Table1[[#This Row],[Date]])</f>
        <v>2024</v>
      </c>
      <c r="L883" t="str">
        <f t="shared" si="13"/>
        <v>April</v>
      </c>
    </row>
    <row r="884" spans="1:12" x14ac:dyDescent="0.2">
      <c r="A884" s="1" t="s">
        <v>1012</v>
      </c>
      <c r="B884" s="4">
        <v>45525</v>
      </c>
      <c r="C884" s="1" t="s">
        <v>199</v>
      </c>
      <c r="D884" s="1" t="s">
        <v>18</v>
      </c>
      <c r="E884" s="6">
        <v>3</v>
      </c>
      <c r="F884" s="8">
        <v>674.88</v>
      </c>
      <c r="G884" s="8">
        <v>2025.64</v>
      </c>
      <c r="H884" s="1" t="s">
        <v>35</v>
      </c>
      <c r="I884" s="1" t="str">
        <f>_xlfn.XLOOKUP(DATASET1!H:H,DATASET2!A:A,DATASET2!B:B)</f>
        <v>Gary Mitchell</v>
      </c>
      <c r="J884" s="6">
        <f>WEEKNUM(Table1[[#This Row],[Date]],1)</f>
        <v>34</v>
      </c>
      <c r="K884">
        <f>YEAR(Table1[[#This Row],[Date]])</f>
        <v>2024</v>
      </c>
      <c r="L884" t="str">
        <f t="shared" si="13"/>
        <v>August</v>
      </c>
    </row>
    <row r="885" spans="1:12" x14ac:dyDescent="0.2">
      <c r="A885" s="1" t="s">
        <v>1013</v>
      </c>
      <c r="B885" s="4">
        <v>45434</v>
      </c>
      <c r="C885" s="1" t="s">
        <v>44</v>
      </c>
      <c r="D885" s="1" t="s">
        <v>45</v>
      </c>
      <c r="E885" s="6">
        <v>6</v>
      </c>
      <c r="F885" s="8">
        <v>1041.1500000000001</v>
      </c>
      <c r="G885" s="8">
        <v>6246.9000000000005</v>
      </c>
      <c r="H885" s="1" t="s">
        <v>15</v>
      </c>
      <c r="I885" s="1" t="str">
        <f>_xlfn.XLOOKUP(DATASET1!H:H,DATASET2!A:A,DATASET2!B:B)</f>
        <v>Brett Hart</v>
      </c>
      <c r="J885" s="6">
        <f>WEEKNUM(Table1[[#This Row],[Date]],1)</f>
        <v>21</v>
      </c>
      <c r="K885">
        <f>YEAR(Table1[[#This Row],[Date]])</f>
        <v>2024</v>
      </c>
      <c r="L885" t="str">
        <f t="shared" si="13"/>
        <v>May</v>
      </c>
    </row>
    <row r="886" spans="1:12" x14ac:dyDescent="0.2">
      <c r="A886" s="1" t="s">
        <v>1014</v>
      </c>
      <c r="B886" s="4">
        <v>45400</v>
      </c>
      <c r="C886" s="1" t="s">
        <v>52</v>
      </c>
      <c r="D886" s="1" t="s">
        <v>26</v>
      </c>
      <c r="E886" s="6">
        <v>2</v>
      </c>
      <c r="F886" s="8">
        <v>1901.7</v>
      </c>
      <c r="G886" s="8">
        <v>3803.4</v>
      </c>
      <c r="H886" s="1" t="s">
        <v>39</v>
      </c>
      <c r="I886" s="1" t="str">
        <f>_xlfn.XLOOKUP(DATASET1!H:H,DATASET2!A:A,DATASET2!B:B)</f>
        <v>Hailey Windhoek</v>
      </c>
      <c r="J886" s="6">
        <f>WEEKNUM(Table1[[#This Row],[Date]],1)</f>
        <v>16</v>
      </c>
      <c r="K886">
        <f>YEAR(Table1[[#This Row],[Date]])</f>
        <v>2024</v>
      </c>
      <c r="L886" t="str">
        <f t="shared" si="13"/>
        <v>April</v>
      </c>
    </row>
    <row r="887" spans="1:12" x14ac:dyDescent="0.2">
      <c r="A887" s="1" t="s">
        <v>1015</v>
      </c>
      <c r="B887" s="4">
        <v>45465</v>
      </c>
      <c r="C887" s="1" t="s">
        <v>283</v>
      </c>
      <c r="D887" s="1" t="s">
        <v>91</v>
      </c>
      <c r="E887" s="6">
        <v>6</v>
      </c>
      <c r="F887" s="8">
        <v>871.07</v>
      </c>
      <c r="G887" s="8">
        <v>5226.42</v>
      </c>
      <c r="H887" s="1" t="s">
        <v>11</v>
      </c>
      <c r="I887" s="1" t="str">
        <f>_xlfn.XLOOKUP(DATASET1!H:H,DATASET2!A:A,DATASET2!B:B)</f>
        <v>Jeff Francis</v>
      </c>
      <c r="J887" s="6">
        <f>WEEKNUM(Table1[[#This Row],[Date]],1)</f>
        <v>25</v>
      </c>
      <c r="K887">
        <f>YEAR(Table1[[#This Row],[Date]])</f>
        <v>2024</v>
      </c>
      <c r="L887" t="str">
        <f t="shared" si="13"/>
        <v>June</v>
      </c>
    </row>
    <row r="888" spans="1:12" x14ac:dyDescent="0.2">
      <c r="A888" s="1" t="s">
        <v>1016</v>
      </c>
      <c r="B888" s="4">
        <v>45588</v>
      </c>
      <c r="C888" s="1" t="s">
        <v>13</v>
      </c>
      <c r="D888" s="1" t="s">
        <v>38</v>
      </c>
      <c r="E888" s="6">
        <v>9</v>
      </c>
      <c r="F888" s="8">
        <v>685.57</v>
      </c>
      <c r="G888" s="8">
        <v>6170.13</v>
      </c>
      <c r="H888" s="1" t="s">
        <v>53</v>
      </c>
      <c r="I888" s="1" t="str">
        <f>_xlfn.XLOOKUP(DATASET1!H:H,DATASET2!A:A,DATASET2!B:B)</f>
        <v>Dave Curry</v>
      </c>
      <c r="J888" s="6">
        <f>WEEKNUM(Table1[[#This Row],[Date]],1)</f>
        <v>43</v>
      </c>
      <c r="K888">
        <f>YEAR(Table1[[#This Row],[Date]])</f>
        <v>2024</v>
      </c>
      <c r="L888" t="str">
        <f t="shared" si="13"/>
        <v>October</v>
      </c>
    </row>
    <row r="889" spans="1:12" x14ac:dyDescent="0.2">
      <c r="A889" s="1" t="s">
        <v>1017</v>
      </c>
      <c r="B889" s="4">
        <v>45508</v>
      </c>
      <c r="C889" s="1" t="s">
        <v>392</v>
      </c>
      <c r="D889" s="1" t="s">
        <v>112</v>
      </c>
      <c r="E889" s="6">
        <v>2</v>
      </c>
      <c r="F889" s="8">
        <v>1611.9</v>
      </c>
      <c r="G889" s="8">
        <v>3223.8</v>
      </c>
      <c r="H889" s="1" t="s">
        <v>19</v>
      </c>
      <c r="I889" s="1" t="str">
        <f>_xlfn.XLOOKUP(DATASET1!H:H,DATASET2!A:A,DATASET2!B:B)</f>
        <v>Sarah Durant</v>
      </c>
      <c r="J889" s="6">
        <f>WEEKNUM(Table1[[#This Row],[Date]],1)</f>
        <v>32</v>
      </c>
      <c r="K889">
        <f>YEAR(Table1[[#This Row],[Date]])</f>
        <v>2024</v>
      </c>
      <c r="L889" t="str">
        <f t="shared" si="13"/>
        <v>August</v>
      </c>
    </row>
    <row r="890" spans="1:12" x14ac:dyDescent="0.2">
      <c r="A890" s="1" t="s">
        <v>1018</v>
      </c>
      <c r="B890" s="4">
        <v>45500</v>
      </c>
      <c r="C890" s="1" t="s">
        <v>80</v>
      </c>
      <c r="D890" s="1" t="s">
        <v>18</v>
      </c>
      <c r="E890" s="6">
        <v>5</v>
      </c>
      <c r="F890" s="8">
        <v>1226.3</v>
      </c>
      <c r="G890" s="8">
        <v>6131.5</v>
      </c>
      <c r="H890" s="1" t="s">
        <v>35</v>
      </c>
      <c r="I890" s="1" t="str">
        <f>_xlfn.XLOOKUP(DATASET1!H:H,DATASET2!A:A,DATASET2!B:B)</f>
        <v>Gary Mitchell</v>
      </c>
      <c r="J890" s="6">
        <f>WEEKNUM(Table1[[#This Row],[Date]],1)</f>
        <v>30</v>
      </c>
      <c r="K890">
        <f>YEAR(Table1[[#This Row],[Date]])</f>
        <v>2024</v>
      </c>
      <c r="L890" t="str">
        <f t="shared" si="13"/>
        <v>July</v>
      </c>
    </row>
    <row r="891" spans="1:12" x14ac:dyDescent="0.2">
      <c r="A891" s="1" t="s">
        <v>1019</v>
      </c>
      <c r="B891" s="4">
        <v>45597</v>
      </c>
      <c r="C891" s="1" t="s">
        <v>80</v>
      </c>
      <c r="D891" s="1" t="s">
        <v>26</v>
      </c>
      <c r="E891" s="6">
        <v>5</v>
      </c>
      <c r="F891" s="8">
        <v>1884.54</v>
      </c>
      <c r="G891" s="8">
        <v>9422.7000000000007</v>
      </c>
      <c r="H891" s="1" t="s">
        <v>30</v>
      </c>
      <c r="I891" s="1" t="str">
        <f>_xlfn.XLOOKUP(DATASET1!H:H,DATASET2!A:A,DATASET2!B:B)</f>
        <v>Arnold Swanson</v>
      </c>
      <c r="J891" s="6">
        <f>WEEKNUM(Table1[[#This Row],[Date]],1)</f>
        <v>44</v>
      </c>
      <c r="K891">
        <f>YEAR(Table1[[#This Row],[Date]])</f>
        <v>2024</v>
      </c>
      <c r="L891" t="str">
        <f t="shared" si="13"/>
        <v>November</v>
      </c>
    </row>
    <row r="892" spans="1:12" x14ac:dyDescent="0.2">
      <c r="A892" s="1" t="s">
        <v>1020</v>
      </c>
      <c r="B892" s="4">
        <v>45551</v>
      </c>
      <c r="C892" s="1" t="s">
        <v>63</v>
      </c>
      <c r="D892" s="1" t="s">
        <v>18</v>
      </c>
      <c r="E892" s="6">
        <v>8</v>
      </c>
      <c r="F892" s="8">
        <v>1577.65</v>
      </c>
      <c r="G892" s="8">
        <v>12621.2</v>
      </c>
      <c r="H892" s="1" t="s">
        <v>50</v>
      </c>
      <c r="I892" s="1" t="str">
        <f>_xlfn.XLOOKUP(DATASET1!H:H,DATASET2!A:A,DATASET2!B:B)</f>
        <v>Tye Thompson</v>
      </c>
      <c r="J892" s="6">
        <f>WEEKNUM(Table1[[#This Row],[Date]],1)</f>
        <v>38</v>
      </c>
      <c r="K892">
        <f>YEAR(Table1[[#This Row],[Date]])</f>
        <v>2024</v>
      </c>
      <c r="L892" t="str">
        <f t="shared" si="13"/>
        <v>September</v>
      </c>
    </row>
    <row r="893" spans="1:12" x14ac:dyDescent="0.2">
      <c r="A893" s="1" t="s">
        <v>1021</v>
      </c>
      <c r="B893" s="4">
        <v>45553</v>
      </c>
      <c r="C893" s="1" t="s">
        <v>272</v>
      </c>
      <c r="D893" s="1" t="s">
        <v>29</v>
      </c>
      <c r="E893" s="6">
        <v>9</v>
      </c>
      <c r="F893" s="8">
        <v>1272.3800000000001</v>
      </c>
      <c r="G893" s="8">
        <v>11451.42</v>
      </c>
      <c r="H893" s="1" t="s">
        <v>66</v>
      </c>
      <c r="I893" s="1" t="str">
        <f>_xlfn.XLOOKUP(DATASET1!H:H,DATASET2!A:A,DATASET2!B:B)</f>
        <v>Shaquille Payton</v>
      </c>
      <c r="J893" s="6">
        <f>WEEKNUM(Table1[[#This Row],[Date]],1)</f>
        <v>38</v>
      </c>
      <c r="K893">
        <f>YEAR(Table1[[#This Row],[Date]])</f>
        <v>2024</v>
      </c>
      <c r="L893" t="str">
        <f t="shared" si="13"/>
        <v>September</v>
      </c>
    </row>
    <row r="894" spans="1:12" x14ac:dyDescent="0.2">
      <c r="A894" s="1" t="s">
        <v>1022</v>
      </c>
      <c r="B894" s="4">
        <v>45425</v>
      </c>
      <c r="C894" s="1" t="s">
        <v>98</v>
      </c>
      <c r="D894" s="1" t="s">
        <v>10</v>
      </c>
      <c r="E894" s="6">
        <v>5</v>
      </c>
      <c r="F894" s="8">
        <v>81.84</v>
      </c>
      <c r="G894" s="8">
        <v>409.2</v>
      </c>
      <c r="H894" s="1" t="s">
        <v>15</v>
      </c>
      <c r="I894" s="1" t="str">
        <f>_xlfn.XLOOKUP(DATASET1!H:H,DATASET2!A:A,DATASET2!B:B)</f>
        <v>Brett Hart</v>
      </c>
      <c r="J894" s="6">
        <f>WEEKNUM(Table1[[#This Row],[Date]],1)</f>
        <v>20</v>
      </c>
      <c r="K894">
        <f>YEAR(Table1[[#This Row],[Date]])</f>
        <v>2024</v>
      </c>
      <c r="L894" t="str">
        <f t="shared" si="13"/>
        <v>May</v>
      </c>
    </row>
    <row r="895" spans="1:12" x14ac:dyDescent="0.2">
      <c r="A895" s="1" t="s">
        <v>1023</v>
      </c>
      <c r="B895" s="4">
        <v>45531</v>
      </c>
      <c r="C895" s="1" t="s">
        <v>131</v>
      </c>
      <c r="D895" s="1" t="s">
        <v>18</v>
      </c>
      <c r="E895" s="6">
        <v>6</v>
      </c>
      <c r="F895" s="8">
        <v>1427.86</v>
      </c>
      <c r="G895" s="8">
        <v>8567.16</v>
      </c>
      <c r="H895" s="1" t="s">
        <v>50</v>
      </c>
      <c r="I895" s="1" t="str">
        <f>_xlfn.XLOOKUP(DATASET1!H:H,DATASET2!A:A,DATASET2!B:B)</f>
        <v>Tye Thompson</v>
      </c>
      <c r="J895" s="6">
        <f>WEEKNUM(Table1[[#This Row],[Date]],1)</f>
        <v>35</v>
      </c>
      <c r="K895">
        <f>YEAR(Table1[[#This Row],[Date]])</f>
        <v>2024</v>
      </c>
      <c r="L895" t="str">
        <f t="shared" si="13"/>
        <v>August</v>
      </c>
    </row>
    <row r="896" spans="1:12" x14ac:dyDescent="0.2">
      <c r="A896" s="1" t="s">
        <v>1024</v>
      </c>
      <c r="B896" s="4">
        <v>45508</v>
      </c>
      <c r="C896" s="1" t="s">
        <v>107</v>
      </c>
      <c r="D896" s="1" t="s">
        <v>26</v>
      </c>
      <c r="E896" s="6">
        <v>9</v>
      </c>
      <c r="F896" s="8">
        <v>323.55</v>
      </c>
      <c r="G896" s="8">
        <v>2911.95</v>
      </c>
      <c r="H896" s="1" t="s">
        <v>30</v>
      </c>
      <c r="I896" s="1" t="str">
        <f>_xlfn.XLOOKUP(DATASET1!H:H,DATASET2!A:A,DATASET2!B:B)</f>
        <v>Arnold Swanson</v>
      </c>
      <c r="J896" s="6">
        <f>WEEKNUM(Table1[[#This Row],[Date]],1)</f>
        <v>32</v>
      </c>
      <c r="K896">
        <f>YEAR(Table1[[#This Row],[Date]])</f>
        <v>2024</v>
      </c>
      <c r="L896" t="str">
        <f t="shared" si="13"/>
        <v>August</v>
      </c>
    </row>
    <row r="897" spans="1:12" x14ac:dyDescent="0.2">
      <c r="A897" s="1" t="s">
        <v>1025</v>
      </c>
      <c r="B897" s="4">
        <v>45597</v>
      </c>
      <c r="C897" s="1" t="s">
        <v>28</v>
      </c>
      <c r="D897" s="1" t="s">
        <v>45</v>
      </c>
      <c r="E897" s="6">
        <v>4</v>
      </c>
      <c r="F897" s="8">
        <v>1674.23</v>
      </c>
      <c r="G897" s="8">
        <v>6696.92</v>
      </c>
      <c r="H897" s="1" t="s">
        <v>19</v>
      </c>
      <c r="I897" s="1" t="str">
        <f>_xlfn.XLOOKUP(DATASET1!H:H,DATASET2!A:A,DATASET2!B:B)</f>
        <v>Sarah Durant</v>
      </c>
      <c r="J897" s="6">
        <f>WEEKNUM(Table1[[#This Row],[Date]],1)</f>
        <v>44</v>
      </c>
      <c r="K897">
        <f>YEAR(Table1[[#This Row],[Date]])</f>
        <v>2024</v>
      </c>
      <c r="L897" t="str">
        <f t="shared" si="13"/>
        <v>November</v>
      </c>
    </row>
    <row r="898" spans="1:12" x14ac:dyDescent="0.2">
      <c r="A898" s="1" t="s">
        <v>1026</v>
      </c>
      <c r="B898" s="4">
        <v>45461</v>
      </c>
      <c r="C898" s="1" t="s">
        <v>192</v>
      </c>
      <c r="D898" s="1" t="s">
        <v>112</v>
      </c>
      <c r="E898" s="6">
        <v>7</v>
      </c>
      <c r="F898" s="8">
        <v>695.52</v>
      </c>
      <c r="G898" s="8">
        <v>4868.6399999999994</v>
      </c>
      <c r="H898" s="1" t="s">
        <v>30</v>
      </c>
      <c r="I898" s="1" t="str">
        <f>_xlfn.XLOOKUP(DATASET1!H:H,DATASET2!A:A,DATASET2!B:B)</f>
        <v>Arnold Swanson</v>
      </c>
      <c r="J898" s="6">
        <f>WEEKNUM(Table1[[#This Row],[Date]],1)</f>
        <v>25</v>
      </c>
      <c r="K898">
        <f>YEAR(Table1[[#This Row],[Date]])</f>
        <v>2024</v>
      </c>
      <c r="L898" t="str">
        <f t="shared" si="13"/>
        <v>June</v>
      </c>
    </row>
    <row r="899" spans="1:12" x14ac:dyDescent="0.2">
      <c r="A899" s="1" t="s">
        <v>1027</v>
      </c>
      <c r="B899" s="4">
        <v>45670</v>
      </c>
      <c r="C899" s="1" t="s">
        <v>272</v>
      </c>
      <c r="D899" s="1" t="s">
        <v>112</v>
      </c>
      <c r="E899" s="6">
        <v>7</v>
      </c>
      <c r="F899" s="8">
        <v>1360.09</v>
      </c>
      <c r="G899" s="8">
        <v>9520.6299999999992</v>
      </c>
      <c r="H899" s="1" t="s">
        <v>15</v>
      </c>
      <c r="I899" s="1" t="str">
        <f>_xlfn.XLOOKUP(DATASET1!H:H,DATASET2!A:A,DATASET2!B:B)</f>
        <v>Brett Hart</v>
      </c>
      <c r="J899" s="6">
        <f>WEEKNUM(Table1[[#This Row],[Date]],1)</f>
        <v>3</v>
      </c>
      <c r="K899">
        <f>YEAR(Table1[[#This Row],[Date]])</f>
        <v>2025</v>
      </c>
      <c r="L899" t="str">
        <f t="shared" ref="L899:L962" si="14">TEXT(B899, "mmmm")</f>
        <v>January</v>
      </c>
    </row>
    <row r="900" spans="1:12" x14ac:dyDescent="0.2">
      <c r="A900" s="1" t="s">
        <v>1028</v>
      </c>
      <c r="B900" s="4">
        <v>45557</v>
      </c>
      <c r="C900" s="1" t="s">
        <v>169</v>
      </c>
      <c r="D900" s="1" t="s">
        <v>18</v>
      </c>
      <c r="E900" s="6">
        <v>9</v>
      </c>
      <c r="F900" s="8">
        <v>1045.08</v>
      </c>
      <c r="G900" s="8">
        <v>9405.7199999999993</v>
      </c>
      <c r="H900" s="1" t="s">
        <v>42</v>
      </c>
      <c r="I900" s="1" t="str">
        <f>_xlfn.XLOOKUP(DATASET1!H:H,DATASET2!A:A,DATASET2!B:B)</f>
        <v>Michealla Simpson</v>
      </c>
      <c r="J900" s="6">
        <f>WEEKNUM(Table1[[#This Row],[Date]],1)</f>
        <v>39</v>
      </c>
      <c r="K900">
        <f>YEAR(Table1[[#This Row],[Date]])</f>
        <v>2024</v>
      </c>
      <c r="L900" t="str">
        <f t="shared" si="14"/>
        <v>September</v>
      </c>
    </row>
    <row r="901" spans="1:12" x14ac:dyDescent="0.2">
      <c r="A901" s="1" t="s">
        <v>1029</v>
      </c>
      <c r="B901" s="4">
        <v>45634</v>
      </c>
      <c r="C901" s="1" t="s">
        <v>47</v>
      </c>
      <c r="D901" s="1" t="s">
        <v>14</v>
      </c>
      <c r="E901" s="6">
        <v>2</v>
      </c>
      <c r="F901" s="8">
        <v>1307.06</v>
      </c>
      <c r="G901" s="8">
        <v>2614.12</v>
      </c>
      <c r="H901" s="1" t="s">
        <v>53</v>
      </c>
      <c r="I901" s="1" t="str">
        <f>_xlfn.XLOOKUP(DATASET1!H:H,DATASET2!A:A,DATASET2!B:B)</f>
        <v>Dave Curry</v>
      </c>
      <c r="J901" s="6">
        <f>WEEKNUM(Table1[[#This Row],[Date]],1)</f>
        <v>50</v>
      </c>
      <c r="K901">
        <f>YEAR(Table1[[#This Row],[Date]])</f>
        <v>2024</v>
      </c>
      <c r="L901" t="str">
        <f t="shared" si="14"/>
        <v>December</v>
      </c>
    </row>
    <row r="902" spans="1:12" x14ac:dyDescent="0.2">
      <c r="A902" s="1" t="s">
        <v>1030</v>
      </c>
      <c r="B902" s="4">
        <v>45436</v>
      </c>
      <c r="C902" s="1" t="s">
        <v>137</v>
      </c>
      <c r="D902" s="1" t="s">
        <v>10</v>
      </c>
      <c r="E902" s="6">
        <v>1</v>
      </c>
      <c r="F902" s="8">
        <v>364.58</v>
      </c>
      <c r="G902" s="8">
        <v>364.58</v>
      </c>
      <c r="H902" s="1" t="s">
        <v>15</v>
      </c>
      <c r="I902" s="1" t="str">
        <f>_xlfn.XLOOKUP(DATASET1!H:H,DATASET2!A:A,DATASET2!B:B)</f>
        <v>Brett Hart</v>
      </c>
      <c r="J902" s="6">
        <f>WEEKNUM(Table1[[#This Row],[Date]],1)</f>
        <v>21</v>
      </c>
      <c r="K902">
        <f>YEAR(Table1[[#This Row],[Date]])</f>
        <v>2024</v>
      </c>
      <c r="L902" t="str">
        <f t="shared" si="14"/>
        <v>May</v>
      </c>
    </row>
    <row r="903" spans="1:12" x14ac:dyDescent="0.2">
      <c r="A903" s="1" t="s">
        <v>1031</v>
      </c>
      <c r="B903" s="4">
        <v>45434</v>
      </c>
      <c r="C903" s="1" t="s">
        <v>88</v>
      </c>
      <c r="D903" s="1" t="s">
        <v>38</v>
      </c>
      <c r="E903" s="6">
        <v>6</v>
      </c>
      <c r="F903" s="8">
        <v>207.15</v>
      </c>
      <c r="G903" s="8">
        <v>1242.9000000000001</v>
      </c>
      <c r="H903" s="1" t="s">
        <v>15</v>
      </c>
      <c r="I903" s="1" t="str">
        <f>_xlfn.XLOOKUP(DATASET1!H:H,DATASET2!A:A,DATASET2!B:B)</f>
        <v>Brett Hart</v>
      </c>
      <c r="J903" s="6">
        <f>WEEKNUM(Table1[[#This Row],[Date]],1)</f>
        <v>21</v>
      </c>
      <c r="K903">
        <f>YEAR(Table1[[#This Row],[Date]])</f>
        <v>2024</v>
      </c>
      <c r="L903" t="str">
        <f t="shared" si="14"/>
        <v>May</v>
      </c>
    </row>
    <row r="904" spans="1:12" x14ac:dyDescent="0.2">
      <c r="A904" s="1" t="s">
        <v>1032</v>
      </c>
      <c r="B904" s="4">
        <v>45647</v>
      </c>
      <c r="C904" s="1" t="s">
        <v>255</v>
      </c>
      <c r="D904" s="1" t="s">
        <v>26</v>
      </c>
      <c r="E904" s="6">
        <v>1</v>
      </c>
      <c r="F904" s="8">
        <v>1403.62</v>
      </c>
      <c r="G904" s="8">
        <v>1403.62</v>
      </c>
      <c r="H904" s="1" t="s">
        <v>42</v>
      </c>
      <c r="I904" s="1" t="str">
        <f>_xlfn.XLOOKUP(DATASET1!H:H,DATASET2!A:A,DATASET2!B:B)</f>
        <v>Michealla Simpson</v>
      </c>
      <c r="J904" s="6">
        <f>WEEKNUM(Table1[[#This Row],[Date]],1)</f>
        <v>51</v>
      </c>
      <c r="K904">
        <f>YEAR(Table1[[#This Row],[Date]])</f>
        <v>2024</v>
      </c>
      <c r="L904" t="str">
        <f t="shared" si="14"/>
        <v>December</v>
      </c>
    </row>
    <row r="905" spans="1:12" x14ac:dyDescent="0.2">
      <c r="A905" s="1" t="s">
        <v>1033</v>
      </c>
      <c r="B905" s="4">
        <v>45478</v>
      </c>
      <c r="C905" s="1" t="s">
        <v>303</v>
      </c>
      <c r="D905" s="1" t="s">
        <v>38</v>
      </c>
      <c r="E905" s="6">
        <v>3</v>
      </c>
      <c r="F905" s="8">
        <v>269.44</v>
      </c>
      <c r="G905" s="8">
        <v>808.31999999999994</v>
      </c>
      <c r="H905" s="1" t="s">
        <v>66</v>
      </c>
      <c r="I905" s="1" t="str">
        <f>_xlfn.XLOOKUP(DATASET1!H:H,DATASET2!A:A,DATASET2!B:B)</f>
        <v>Shaquille Payton</v>
      </c>
      <c r="J905" s="6">
        <f>WEEKNUM(Table1[[#This Row],[Date]],1)</f>
        <v>27</v>
      </c>
      <c r="K905">
        <f>YEAR(Table1[[#This Row],[Date]])</f>
        <v>2024</v>
      </c>
      <c r="L905" t="str">
        <f t="shared" si="14"/>
        <v>July</v>
      </c>
    </row>
    <row r="906" spans="1:12" x14ac:dyDescent="0.2">
      <c r="A906" s="1" t="s">
        <v>1034</v>
      </c>
      <c r="B906" s="4">
        <v>45373</v>
      </c>
      <c r="C906" s="1" t="s">
        <v>137</v>
      </c>
      <c r="D906" s="1" t="s">
        <v>22</v>
      </c>
      <c r="E906" s="6">
        <v>4</v>
      </c>
      <c r="F906" s="8">
        <v>114.8</v>
      </c>
      <c r="G906" s="8">
        <v>459.2</v>
      </c>
      <c r="H906" s="1" t="s">
        <v>50</v>
      </c>
      <c r="I906" s="1" t="str">
        <f>_xlfn.XLOOKUP(DATASET1!H:H,DATASET2!A:A,DATASET2!B:B)</f>
        <v>Tye Thompson</v>
      </c>
      <c r="J906" s="6">
        <f>WEEKNUM(Table1[[#This Row],[Date]],1)</f>
        <v>12</v>
      </c>
      <c r="K906">
        <f>YEAR(Table1[[#This Row],[Date]])</f>
        <v>2024</v>
      </c>
      <c r="L906" t="str">
        <f t="shared" si="14"/>
        <v>March</v>
      </c>
    </row>
    <row r="907" spans="1:12" x14ac:dyDescent="0.2">
      <c r="A907" s="1" t="s">
        <v>1035</v>
      </c>
      <c r="B907" s="4">
        <v>45658</v>
      </c>
      <c r="C907" s="1" t="s">
        <v>69</v>
      </c>
      <c r="D907" s="1" t="s">
        <v>22</v>
      </c>
      <c r="E907" s="6">
        <v>4</v>
      </c>
      <c r="F907" s="8">
        <v>952.15</v>
      </c>
      <c r="G907" s="8">
        <v>3808.6</v>
      </c>
      <c r="H907" s="1" t="s">
        <v>15</v>
      </c>
      <c r="I907" s="1" t="str">
        <f>_xlfn.XLOOKUP(DATASET1!H:H,DATASET2!A:A,DATASET2!B:B)</f>
        <v>Brett Hart</v>
      </c>
      <c r="J907" s="6">
        <f>WEEKNUM(Table1[[#This Row],[Date]],1)</f>
        <v>1</v>
      </c>
      <c r="K907">
        <f>YEAR(Table1[[#This Row],[Date]])</f>
        <v>2025</v>
      </c>
      <c r="L907" t="str">
        <f t="shared" si="14"/>
        <v>January</v>
      </c>
    </row>
    <row r="908" spans="1:12" x14ac:dyDescent="0.2">
      <c r="A908" s="1" t="s">
        <v>1036</v>
      </c>
      <c r="B908" s="4">
        <v>45404</v>
      </c>
      <c r="C908" s="1" t="s">
        <v>199</v>
      </c>
      <c r="D908" s="1" t="s">
        <v>14</v>
      </c>
      <c r="E908" s="6">
        <v>9</v>
      </c>
      <c r="F908" s="8">
        <v>73.290000000000006</v>
      </c>
      <c r="G908" s="8">
        <v>659.61</v>
      </c>
      <c r="H908" s="1" t="s">
        <v>15</v>
      </c>
      <c r="I908" s="1" t="str">
        <f>_xlfn.XLOOKUP(DATASET1!H:H,DATASET2!A:A,DATASET2!B:B)</f>
        <v>Brett Hart</v>
      </c>
      <c r="J908" s="6">
        <f>WEEKNUM(Table1[[#This Row],[Date]],1)</f>
        <v>17</v>
      </c>
      <c r="K908">
        <f>YEAR(Table1[[#This Row],[Date]])</f>
        <v>2024</v>
      </c>
      <c r="L908" t="str">
        <f t="shared" si="14"/>
        <v>April</v>
      </c>
    </row>
    <row r="909" spans="1:12" x14ac:dyDescent="0.2">
      <c r="A909" s="1" t="s">
        <v>1037</v>
      </c>
      <c r="B909" s="4">
        <v>45557</v>
      </c>
      <c r="C909" s="1" t="s">
        <v>255</v>
      </c>
      <c r="D909" s="1" t="s">
        <v>45</v>
      </c>
      <c r="E909" s="6">
        <v>2</v>
      </c>
      <c r="F909" s="8">
        <v>829</v>
      </c>
      <c r="G909" s="8">
        <v>1658</v>
      </c>
      <c r="H909" s="1" t="s">
        <v>39</v>
      </c>
      <c r="I909" s="1" t="str">
        <f>_xlfn.XLOOKUP(DATASET1!H:H,DATASET2!A:A,DATASET2!B:B)</f>
        <v>Hailey Windhoek</v>
      </c>
      <c r="J909" s="6">
        <f>WEEKNUM(Table1[[#This Row],[Date]],1)</f>
        <v>39</v>
      </c>
      <c r="K909">
        <f>YEAR(Table1[[#This Row],[Date]])</f>
        <v>2024</v>
      </c>
      <c r="L909" t="str">
        <f t="shared" si="14"/>
        <v>September</v>
      </c>
    </row>
    <row r="910" spans="1:12" x14ac:dyDescent="0.2">
      <c r="A910" s="1" t="s">
        <v>1038</v>
      </c>
      <c r="B910" s="4">
        <v>45672</v>
      </c>
      <c r="C910" s="1" t="s">
        <v>116</v>
      </c>
      <c r="D910" s="1" t="s">
        <v>91</v>
      </c>
      <c r="E910" s="6">
        <v>5</v>
      </c>
      <c r="F910" s="8">
        <v>1334.18</v>
      </c>
      <c r="G910" s="8">
        <v>6670.9000000000005</v>
      </c>
      <c r="H910" s="1" t="s">
        <v>30</v>
      </c>
      <c r="I910" s="1" t="str">
        <f>_xlfn.XLOOKUP(DATASET1!H:H,DATASET2!A:A,DATASET2!B:B)</f>
        <v>Arnold Swanson</v>
      </c>
      <c r="J910" s="6">
        <f>WEEKNUM(Table1[[#This Row],[Date]],1)</f>
        <v>3</v>
      </c>
      <c r="K910">
        <f>YEAR(Table1[[#This Row],[Date]])</f>
        <v>2025</v>
      </c>
      <c r="L910" t="str">
        <f t="shared" si="14"/>
        <v>January</v>
      </c>
    </row>
    <row r="911" spans="1:12" x14ac:dyDescent="0.2">
      <c r="A911" s="1" t="s">
        <v>1039</v>
      </c>
      <c r="B911" s="4">
        <v>45446</v>
      </c>
      <c r="C911" s="1" t="s">
        <v>160</v>
      </c>
      <c r="D911" s="1" t="s">
        <v>26</v>
      </c>
      <c r="E911" s="6">
        <v>5</v>
      </c>
      <c r="F911" s="8">
        <v>871.53</v>
      </c>
      <c r="G911" s="8">
        <v>4357.6499999999996</v>
      </c>
      <c r="H911" s="1" t="s">
        <v>39</v>
      </c>
      <c r="I911" s="1" t="str">
        <f>_xlfn.XLOOKUP(DATASET1!H:H,DATASET2!A:A,DATASET2!B:B)</f>
        <v>Hailey Windhoek</v>
      </c>
      <c r="J911" s="6">
        <f>WEEKNUM(Table1[[#This Row],[Date]],1)</f>
        <v>23</v>
      </c>
      <c r="K911">
        <f>YEAR(Table1[[#This Row],[Date]])</f>
        <v>2024</v>
      </c>
      <c r="L911" t="str">
        <f t="shared" si="14"/>
        <v>June</v>
      </c>
    </row>
    <row r="912" spans="1:12" x14ac:dyDescent="0.2">
      <c r="A912" s="1" t="s">
        <v>1040</v>
      </c>
      <c r="B912" s="4">
        <v>45671</v>
      </c>
      <c r="C912" s="1" t="s">
        <v>78</v>
      </c>
      <c r="D912" s="1" t="s">
        <v>22</v>
      </c>
      <c r="E912" s="6">
        <v>7</v>
      </c>
      <c r="F912" s="8">
        <v>1749.12</v>
      </c>
      <c r="G912" s="8">
        <v>12243.84</v>
      </c>
      <c r="H912" s="1" t="s">
        <v>50</v>
      </c>
      <c r="I912" s="1" t="str">
        <f>_xlfn.XLOOKUP(DATASET1!H:H,DATASET2!A:A,DATASET2!B:B)</f>
        <v>Tye Thompson</v>
      </c>
      <c r="J912" s="6">
        <f>WEEKNUM(Table1[[#This Row],[Date]],1)</f>
        <v>3</v>
      </c>
      <c r="K912">
        <f>YEAR(Table1[[#This Row],[Date]])</f>
        <v>2025</v>
      </c>
      <c r="L912" t="str">
        <f t="shared" si="14"/>
        <v>January</v>
      </c>
    </row>
    <row r="913" spans="1:12" x14ac:dyDescent="0.2">
      <c r="A913" s="1" t="s">
        <v>1041</v>
      </c>
      <c r="B913" s="4">
        <v>45665</v>
      </c>
      <c r="C913" s="1" t="s">
        <v>131</v>
      </c>
      <c r="D913" s="1" t="s">
        <v>14</v>
      </c>
      <c r="E913" s="6">
        <v>2</v>
      </c>
      <c r="F913" s="8">
        <v>1263.8499999999999</v>
      </c>
      <c r="G913" s="8">
        <v>2527.6999999999998</v>
      </c>
      <c r="H913" s="1" t="s">
        <v>35</v>
      </c>
      <c r="I913" s="1" t="str">
        <f>_xlfn.XLOOKUP(DATASET1!H:H,DATASET2!A:A,DATASET2!B:B)</f>
        <v>Gary Mitchell</v>
      </c>
      <c r="J913" s="6">
        <f>WEEKNUM(Table1[[#This Row],[Date]],1)</f>
        <v>2</v>
      </c>
      <c r="K913">
        <f>YEAR(Table1[[#This Row],[Date]])</f>
        <v>2025</v>
      </c>
      <c r="L913" t="str">
        <f t="shared" si="14"/>
        <v>January</v>
      </c>
    </row>
    <row r="914" spans="1:12" x14ac:dyDescent="0.2">
      <c r="A914" s="1" t="s">
        <v>1042</v>
      </c>
      <c r="B914" s="4">
        <v>45540</v>
      </c>
      <c r="C914" s="1" t="s">
        <v>263</v>
      </c>
      <c r="D914" s="1" t="s">
        <v>45</v>
      </c>
      <c r="E914" s="6">
        <v>9</v>
      </c>
      <c r="F914" s="8">
        <v>639.57000000000005</v>
      </c>
      <c r="G914" s="8">
        <v>5756.13</v>
      </c>
      <c r="H914" s="1" t="s">
        <v>42</v>
      </c>
      <c r="I914" s="1" t="str">
        <f>_xlfn.XLOOKUP(DATASET1!H:H,DATASET2!A:A,DATASET2!B:B)</f>
        <v>Michealla Simpson</v>
      </c>
      <c r="J914" s="6">
        <f>WEEKNUM(Table1[[#This Row],[Date]],1)</f>
        <v>36</v>
      </c>
      <c r="K914">
        <f>YEAR(Table1[[#This Row],[Date]])</f>
        <v>2024</v>
      </c>
      <c r="L914" t="str">
        <f t="shared" si="14"/>
        <v>September</v>
      </c>
    </row>
    <row r="915" spans="1:12" x14ac:dyDescent="0.2">
      <c r="A915" s="1" t="s">
        <v>1043</v>
      </c>
      <c r="B915" s="4">
        <v>45386</v>
      </c>
      <c r="C915" s="1" t="s">
        <v>107</v>
      </c>
      <c r="D915" s="1" t="s">
        <v>112</v>
      </c>
      <c r="E915" s="6">
        <v>4</v>
      </c>
      <c r="F915" s="8">
        <v>1999.05</v>
      </c>
      <c r="G915" s="8">
        <v>7996.2</v>
      </c>
      <c r="H915" s="1" t="s">
        <v>53</v>
      </c>
      <c r="I915" s="1" t="str">
        <f>_xlfn.XLOOKUP(DATASET1!H:H,DATASET2!A:A,DATASET2!B:B)</f>
        <v>Dave Curry</v>
      </c>
      <c r="J915" s="6">
        <f>WEEKNUM(Table1[[#This Row],[Date]],1)</f>
        <v>14</v>
      </c>
      <c r="K915">
        <f>YEAR(Table1[[#This Row],[Date]])</f>
        <v>2024</v>
      </c>
      <c r="L915" t="str">
        <f t="shared" si="14"/>
        <v>April</v>
      </c>
    </row>
    <row r="916" spans="1:12" x14ac:dyDescent="0.2">
      <c r="A916" s="1" t="s">
        <v>1044</v>
      </c>
      <c r="B916" s="4">
        <v>45382</v>
      </c>
      <c r="C916" s="1" t="s">
        <v>129</v>
      </c>
      <c r="D916" s="1" t="s">
        <v>26</v>
      </c>
      <c r="E916" s="6">
        <v>5</v>
      </c>
      <c r="F916" s="8">
        <v>475.85</v>
      </c>
      <c r="G916" s="8">
        <v>2379.25</v>
      </c>
      <c r="H916" s="1" t="s">
        <v>11</v>
      </c>
      <c r="I916" s="1" t="str">
        <f>_xlfn.XLOOKUP(DATASET1!H:H,DATASET2!A:A,DATASET2!B:B)</f>
        <v>Jeff Francis</v>
      </c>
      <c r="J916" s="6">
        <f>WEEKNUM(Table1[[#This Row],[Date]],1)</f>
        <v>14</v>
      </c>
      <c r="K916">
        <f>YEAR(Table1[[#This Row],[Date]])</f>
        <v>2024</v>
      </c>
      <c r="L916" t="str">
        <f t="shared" si="14"/>
        <v>March</v>
      </c>
    </row>
    <row r="917" spans="1:12" x14ac:dyDescent="0.2">
      <c r="A917" s="1" t="s">
        <v>1045</v>
      </c>
      <c r="B917" s="4">
        <v>45602</v>
      </c>
      <c r="C917" s="1" t="s">
        <v>47</v>
      </c>
      <c r="D917" s="1" t="s">
        <v>112</v>
      </c>
      <c r="E917" s="6">
        <v>1</v>
      </c>
      <c r="F917" s="8">
        <v>1602.11</v>
      </c>
      <c r="G917" s="8">
        <v>1602.11</v>
      </c>
      <c r="H917" s="1" t="s">
        <v>53</v>
      </c>
      <c r="I917" s="1" t="str">
        <f>_xlfn.XLOOKUP(DATASET1!H:H,DATASET2!A:A,DATASET2!B:B)</f>
        <v>Dave Curry</v>
      </c>
      <c r="J917" s="6">
        <f>WEEKNUM(Table1[[#This Row],[Date]],1)</f>
        <v>45</v>
      </c>
      <c r="K917">
        <f>YEAR(Table1[[#This Row],[Date]])</f>
        <v>2024</v>
      </c>
      <c r="L917" t="str">
        <f t="shared" si="14"/>
        <v>November</v>
      </c>
    </row>
    <row r="918" spans="1:12" x14ac:dyDescent="0.2">
      <c r="A918" s="1" t="s">
        <v>1046</v>
      </c>
      <c r="B918" s="4">
        <v>45675</v>
      </c>
      <c r="C918" s="1" t="s">
        <v>339</v>
      </c>
      <c r="D918" s="1" t="s">
        <v>14</v>
      </c>
      <c r="E918" s="6">
        <v>4</v>
      </c>
      <c r="F918" s="8">
        <v>508.77</v>
      </c>
      <c r="G918" s="8">
        <v>2035.08</v>
      </c>
      <c r="H918" s="1" t="s">
        <v>15</v>
      </c>
      <c r="I918" s="1" t="str">
        <f>_xlfn.XLOOKUP(DATASET1!H:H,DATASET2!A:A,DATASET2!B:B)</f>
        <v>Brett Hart</v>
      </c>
      <c r="J918" s="6">
        <f>WEEKNUM(Table1[[#This Row],[Date]],1)</f>
        <v>3</v>
      </c>
      <c r="K918">
        <f>YEAR(Table1[[#This Row],[Date]])</f>
        <v>2025</v>
      </c>
      <c r="L918" t="str">
        <f t="shared" si="14"/>
        <v>January</v>
      </c>
    </row>
    <row r="919" spans="1:12" x14ac:dyDescent="0.2">
      <c r="A919" s="1" t="s">
        <v>1047</v>
      </c>
      <c r="B919" s="4">
        <v>45563</v>
      </c>
      <c r="C919" s="1" t="s">
        <v>103</v>
      </c>
      <c r="D919" s="1" t="s">
        <v>91</v>
      </c>
      <c r="E919" s="6">
        <v>4</v>
      </c>
      <c r="F919" s="8">
        <v>468.88</v>
      </c>
      <c r="G919" s="8">
        <v>1875.52</v>
      </c>
      <c r="H919" s="1" t="s">
        <v>42</v>
      </c>
      <c r="I919" s="1" t="str">
        <f>_xlfn.XLOOKUP(DATASET1!H:H,DATASET2!A:A,DATASET2!B:B)</f>
        <v>Michealla Simpson</v>
      </c>
      <c r="J919" s="6">
        <f>WEEKNUM(Table1[[#This Row],[Date]],1)</f>
        <v>39</v>
      </c>
      <c r="K919">
        <f>YEAR(Table1[[#This Row],[Date]])</f>
        <v>2024</v>
      </c>
      <c r="L919" t="str">
        <f t="shared" si="14"/>
        <v>September</v>
      </c>
    </row>
    <row r="920" spans="1:12" x14ac:dyDescent="0.2">
      <c r="A920" s="1" t="s">
        <v>1048</v>
      </c>
      <c r="B920" s="4">
        <v>45473</v>
      </c>
      <c r="C920" s="1" t="s">
        <v>98</v>
      </c>
      <c r="D920" s="1" t="s">
        <v>26</v>
      </c>
      <c r="E920" s="6">
        <v>4</v>
      </c>
      <c r="F920" s="8">
        <v>910.27</v>
      </c>
      <c r="G920" s="8">
        <v>3641.08</v>
      </c>
      <c r="H920" s="1" t="s">
        <v>39</v>
      </c>
      <c r="I920" s="1" t="str">
        <f>_xlfn.XLOOKUP(DATASET1!H:H,DATASET2!A:A,DATASET2!B:B)</f>
        <v>Hailey Windhoek</v>
      </c>
      <c r="J920" s="6">
        <f>WEEKNUM(Table1[[#This Row],[Date]],1)</f>
        <v>27</v>
      </c>
      <c r="K920">
        <f>YEAR(Table1[[#This Row],[Date]])</f>
        <v>2024</v>
      </c>
      <c r="L920" t="str">
        <f t="shared" si="14"/>
        <v>June</v>
      </c>
    </row>
    <row r="921" spans="1:12" x14ac:dyDescent="0.2">
      <c r="A921" s="1" t="s">
        <v>1049</v>
      </c>
      <c r="B921" s="4">
        <v>45421</v>
      </c>
      <c r="C921" s="1" t="s">
        <v>226</v>
      </c>
      <c r="D921" s="1" t="s">
        <v>10</v>
      </c>
      <c r="E921" s="6">
        <v>7</v>
      </c>
      <c r="F921" s="8">
        <v>1321.67</v>
      </c>
      <c r="G921" s="8">
        <v>9251.69</v>
      </c>
      <c r="H921" s="1" t="s">
        <v>15</v>
      </c>
      <c r="I921" s="1" t="str">
        <f>_xlfn.XLOOKUP(DATASET1!H:H,DATASET2!A:A,DATASET2!B:B)</f>
        <v>Brett Hart</v>
      </c>
      <c r="J921" s="6">
        <f>WEEKNUM(Table1[[#This Row],[Date]],1)</f>
        <v>19</v>
      </c>
      <c r="K921">
        <f>YEAR(Table1[[#This Row],[Date]])</f>
        <v>2024</v>
      </c>
      <c r="L921" t="str">
        <f t="shared" si="14"/>
        <v>May</v>
      </c>
    </row>
    <row r="922" spans="1:12" x14ac:dyDescent="0.2">
      <c r="A922" s="1" t="s">
        <v>1050</v>
      </c>
      <c r="B922" s="4">
        <v>45355</v>
      </c>
      <c r="C922" s="1" t="s">
        <v>17</v>
      </c>
      <c r="D922" s="1" t="s">
        <v>91</v>
      </c>
      <c r="E922" s="6">
        <v>1</v>
      </c>
      <c r="F922" s="8">
        <v>1509.07</v>
      </c>
      <c r="G922" s="8">
        <v>1509.07</v>
      </c>
      <c r="H922" s="1" t="s">
        <v>35</v>
      </c>
      <c r="I922" s="1" t="str">
        <f>_xlfn.XLOOKUP(DATASET1!H:H,DATASET2!A:A,DATASET2!B:B)</f>
        <v>Gary Mitchell</v>
      </c>
      <c r="J922" s="6">
        <f>WEEKNUM(Table1[[#This Row],[Date]],1)</f>
        <v>10</v>
      </c>
      <c r="K922">
        <f>YEAR(Table1[[#This Row],[Date]])</f>
        <v>2024</v>
      </c>
      <c r="L922" t="str">
        <f t="shared" si="14"/>
        <v>March</v>
      </c>
    </row>
    <row r="923" spans="1:12" x14ac:dyDescent="0.2">
      <c r="A923" s="1" t="s">
        <v>1051</v>
      </c>
      <c r="B923" s="4">
        <v>45658</v>
      </c>
      <c r="C923" s="1" t="s">
        <v>436</v>
      </c>
      <c r="D923" s="1" t="s">
        <v>38</v>
      </c>
      <c r="E923" s="6">
        <v>1</v>
      </c>
      <c r="F923" s="8">
        <v>1587.03</v>
      </c>
      <c r="G923" s="8">
        <v>1587.03</v>
      </c>
      <c r="H923" s="1" t="s">
        <v>23</v>
      </c>
      <c r="I923" s="1" t="str">
        <f>_xlfn.XLOOKUP(DATASET1!H:H,DATASET2!A:A,DATASET2!B:B)</f>
        <v>Shane McMahon</v>
      </c>
      <c r="J923" s="6">
        <f>WEEKNUM(Table1[[#This Row],[Date]],1)</f>
        <v>1</v>
      </c>
      <c r="K923">
        <f>YEAR(Table1[[#This Row],[Date]])</f>
        <v>2025</v>
      </c>
      <c r="L923" t="str">
        <f t="shared" si="14"/>
        <v>January</v>
      </c>
    </row>
    <row r="924" spans="1:12" x14ac:dyDescent="0.2">
      <c r="A924" s="1" t="s">
        <v>1052</v>
      </c>
      <c r="B924" s="4">
        <v>45557</v>
      </c>
      <c r="C924" s="1" t="s">
        <v>96</v>
      </c>
      <c r="D924" s="1" t="s">
        <v>91</v>
      </c>
      <c r="E924" s="6">
        <v>1</v>
      </c>
      <c r="F924" s="8">
        <v>1907.38</v>
      </c>
      <c r="G924" s="8">
        <v>1907.38</v>
      </c>
      <c r="H924" s="1" t="s">
        <v>66</v>
      </c>
      <c r="I924" s="1" t="str">
        <f>_xlfn.XLOOKUP(DATASET1!H:H,DATASET2!A:A,DATASET2!B:B)</f>
        <v>Shaquille Payton</v>
      </c>
      <c r="J924" s="6">
        <f>WEEKNUM(Table1[[#This Row],[Date]],1)</f>
        <v>39</v>
      </c>
      <c r="K924">
        <f>YEAR(Table1[[#This Row],[Date]])</f>
        <v>2024</v>
      </c>
      <c r="L924" t="str">
        <f t="shared" si="14"/>
        <v>September</v>
      </c>
    </row>
    <row r="925" spans="1:12" x14ac:dyDescent="0.2">
      <c r="A925" s="1" t="s">
        <v>1053</v>
      </c>
      <c r="B925" s="4">
        <v>45478</v>
      </c>
      <c r="C925" s="1" t="s">
        <v>392</v>
      </c>
      <c r="D925" s="1" t="s">
        <v>45</v>
      </c>
      <c r="E925" s="6">
        <v>2</v>
      </c>
      <c r="F925" s="8">
        <v>588.88</v>
      </c>
      <c r="G925" s="8">
        <v>1177.76</v>
      </c>
      <c r="H925" s="1" t="s">
        <v>66</v>
      </c>
      <c r="I925" s="1" t="str">
        <f>_xlfn.XLOOKUP(DATASET1!H:H,DATASET2!A:A,DATASET2!B:B)</f>
        <v>Shaquille Payton</v>
      </c>
      <c r="J925" s="6">
        <f>WEEKNUM(Table1[[#This Row],[Date]],1)</f>
        <v>27</v>
      </c>
      <c r="K925">
        <f>YEAR(Table1[[#This Row],[Date]])</f>
        <v>2024</v>
      </c>
      <c r="L925" t="str">
        <f t="shared" si="14"/>
        <v>July</v>
      </c>
    </row>
    <row r="926" spans="1:12" x14ac:dyDescent="0.2">
      <c r="A926" s="1" t="s">
        <v>1054</v>
      </c>
      <c r="B926" s="4">
        <v>45518</v>
      </c>
      <c r="C926" s="1" t="s">
        <v>105</v>
      </c>
      <c r="D926" s="1" t="s">
        <v>14</v>
      </c>
      <c r="E926" s="6">
        <v>9</v>
      </c>
      <c r="F926" s="8">
        <v>1450.5</v>
      </c>
      <c r="G926" s="8">
        <v>13054.5</v>
      </c>
      <c r="H926" s="1" t="s">
        <v>53</v>
      </c>
      <c r="I926" s="1" t="str">
        <f>_xlfn.XLOOKUP(DATASET1!H:H,DATASET2!A:A,DATASET2!B:B)</f>
        <v>Dave Curry</v>
      </c>
      <c r="J926" s="6">
        <f>WEEKNUM(Table1[[#This Row],[Date]],1)</f>
        <v>33</v>
      </c>
      <c r="K926">
        <f>YEAR(Table1[[#This Row],[Date]])</f>
        <v>2024</v>
      </c>
      <c r="L926" t="str">
        <f t="shared" si="14"/>
        <v>August</v>
      </c>
    </row>
    <row r="927" spans="1:12" x14ac:dyDescent="0.2">
      <c r="A927" s="1" t="s">
        <v>1055</v>
      </c>
      <c r="B927" s="4">
        <v>45636</v>
      </c>
      <c r="C927" s="1" t="s">
        <v>267</v>
      </c>
      <c r="D927" s="1" t="s">
        <v>29</v>
      </c>
      <c r="E927" s="6">
        <v>6</v>
      </c>
      <c r="F927" s="8">
        <v>651.85</v>
      </c>
      <c r="G927" s="8">
        <v>3911.1</v>
      </c>
      <c r="H927" s="1" t="s">
        <v>30</v>
      </c>
      <c r="I927" s="1" t="str">
        <f>_xlfn.XLOOKUP(DATASET1!H:H,DATASET2!A:A,DATASET2!B:B)</f>
        <v>Arnold Swanson</v>
      </c>
      <c r="J927" s="6">
        <f>WEEKNUM(Table1[[#This Row],[Date]],1)</f>
        <v>50</v>
      </c>
      <c r="K927">
        <f>YEAR(Table1[[#This Row],[Date]])</f>
        <v>2024</v>
      </c>
      <c r="L927" t="str">
        <f t="shared" si="14"/>
        <v>December</v>
      </c>
    </row>
    <row r="928" spans="1:12" x14ac:dyDescent="0.2">
      <c r="A928" s="1" t="s">
        <v>1056</v>
      </c>
      <c r="B928" s="4">
        <v>45589</v>
      </c>
      <c r="C928" s="1" t="s">
        <v>47</v>
      </c>
      <c r="D928" s="1" t="s">
        <v>91</v>
      </c>
      <c r="E928" s="6">
        <v>8</v>
      </c>
      <c r="F928" s="8">
        <v>1279.08</v>
      </c>
      <c r="G928" s="8">
        <v>10232.64</v>
      </c>
      <c r="H928" s="1" t="s">
        <v>15</v>
      </c>
      <c r="I928" s="1" t="str">
        <f>_xlfn.XLOOKUP(DATASET1!H:H,DATASET2!A:A,DATASET2!B:B)</f>
        <v>Brett Hart</v>
      </c>
      <c r="J928" s="6">
        <f>WEEKNUM(Table1[[#This Row],[Date]],1)</f>
        <v>43</v>
      </c>
      <c r="K928">
        <f>YEAR(Table1[[#This Row],[Date]])</f>
        <v>2024</v>
      </c>
      <c r="L928" t="str">
        <f t="shared" si="14"/>
        <v>October</v>
      </c>
    </row>
    <row r="929" spans="1:12" x14ac:dyDescent="0.2">
      <c r="A929" s="1" t="s">
        <v>1057</v>
      </c>
      <c r="B929" s="4">
        <v>45615</v>
      </c>
      <c r="C929" s="1" t="s">
        <v>59</v>
      </c>
      <c r="D929" s="1" t="s">
        <v>45</v>
      </c>
      <c r="E929" s="6">
        <v>2</v>
      </c>
      <c r="F929" s="8">
        <v>328.4</v>
      </c>
      <c r="G929" s="8">
        <v>656.8</v>
      </c>
      <c r="H929" s="1" t="s">
        <v>50</v>
      </c>
      <c r="I929" s="1" t="str">
        <f>_xlfn.XLOOKUP(DATASET1!H:H,DATASET2!A:A,DATASET2!B:B)</f>
        <v>Tye Thompson</v>
      </c>
      <c r="J929" s="6">
        <f>WEEKNUM(Table1[[#This Row],[Date]],1)</f>
        <v>47</v>
      </c>
      <c r="K929">
        <f>YEAR(Table1[[#This Row],[Date]])</f>
        <v>2024</v>
      </c>
      <c r="L929" t="str">
        <f t="shared" si="14"/>
        <v>November</v>
      </c>
    </row>
    <row r="930" spans="1:12" x14ac:dyDescent="0.2">
      <c r="A930" s="1" t="s">
        <v>1058</v>
      </c>
      <c r="B930" s="4">
        <v>45641</v>
      </c>
      <c r="C930" s="1" t="s">
        <v>436</v>
      </c>
      <c r="D930" s="1" t="s">
        <v>26</v>
      </c>
      <c r="E930" s="6">
        <v>3</v>
      </c>
      <c r="F930" s="8">
        <v>548.53</v>
      </c>
      <c r="G930" s="8">
        <v>1645.59</v>
      </c>
      <c r="H930" s="1" t="s">
        <v>39</v>
      </c>
      <c r="I930" s="1" t="str">
        <f>_xlfn.XLOOKUP(DATASET1!H:H,DATASET2!A:A,DATASET2!B:B)</f>
        <v>Hailey Windhoek</v>
      </c>
      <c r="J930" s="6">
        <f>WEEKNUM(Table1[[#This Row],[Date]],1)</f>
        <v>51</v>
      </c>
      <c r="K930">
        <f>YEAR(Table1[[#This Row],[Date]])</f>
        <v>2024</v>
      </c>
      <c r="L930" t="str">
        <f t="shared" si="14"/>
        <v>December</v>
      </c>
    </row>
    <row r="931" spans="1:12" x14ac:dyDescent="0.2">
      <c r="A931" s="1" t="s">
        <v>1059</v>
      </c>
      <c r="B931" s="4">
        <v>45408</v>
      </c>
      <c r="C931" s="1" t="s">
        <v>143</v>
      </c>
      <c r="D931" s="1" t="s">
        <v>14</v>
      </c>
      <c r="E931" s="6">
        <v>2</v>
      </c>
      <c r="F931" s="8">
        <v>1420.68</v>
      </c>
      <c r="G931" s="8">
        <v>2841.36</v>
      </c>
      <c r="H931" s="1" t="s">
        <v>66</v>
      </c>
      <c r="I931" s="1" t="str">
        <f>_xlfn.XLOOKUP(DATASET1!H:H,DATASET2!A:A,DATASET2!B:B)</f>
        <v>Shaquille Payton</v>
      </c>
      <c r="J931" s="6">
        <f>WEEKNUM(Table1[[#This Row],[Date]],1)</f>
        <v>17</v>
      </c>
      <c r="K931">
        <f>YEAR(Table1[[#This Row],[Date]])</f>
        <v>2024</v>
      </c>
      <c r="L931" t="str">
        <f t="shared" si="14"/>
        <v>April</v>
      </c>
    </row>
    <row r="932" spans="1:12" x14ac:dyDescent="0.2">
      <c r="A932" s="1" t="s">
        <v>1060</v>
      </c>
      <c r="B932" s="4">
        <v>45631</v>
      </c>
      <c r="C932" s="1" t="s">
        <v>96</v>
      </c>
      <c r="D932" s="1" t="s">
        <v>14</v>
      </c>
      <c r="E932" s="6">
        <v>8</v>
      </c>
      <c r="F932" s="8">
        <v>748.14</v>
      </c>
      <c r="G932" s="8">
        <v>5985.12</v>
      </c>
      <c r="H932" s="1" t="s">
        <v>30</v>
      </c>
      <c r="I932" s="1" t="str">
        <f>_xlfn.XLOOKUP(DATASET1!H:H,DATASET2!A:A,DATASET2!B:B)</f>
        <v>Arnold Swanson</v>
      </c>
      <c r="J932" s="6">
        <f>WEEKNUM(Table1[[#This Row],[Date]],1)</f>
        <v>49</v>
      </c>
      <c r="K932">
        <f>YEAR(Table1[[#This Row],[Date]])</f>
        <v>2024</v>
      </c>
      <c r="L932" t="str">
        <f t="shared" si="14"/>
        <v>December</v>
      </c>
    </row>
    <row r="933" spans="1:12" x14ac:dyDescent="0.2">
      <c r="A933" s="1" t="s">
        <v>1061</v>
      </c>
      <c r="B933" s="4">
        <v>45347</v>
      </c>
      <c r="C933" s="1" t="s">
        <v>137</v>
      </c>
      <c r="D933" s="1" t="s">
        <v>38</v>
      </c>
      <c r="E933" s="6">
        <v>9</v>
      </c>
      <c r="F933" s="8">
        <v>1172.2</v>
      </c>
      <c r="G933" s="8">
        <v>10549.8</v>
      </c>
      <c r="H933" s="1" t="s">
        <v>15</v>
      </c>
      <c r="I933" s="1" t="str">
        <f>_xlfn.XLOOKUP(DATASET1!H:H,DATASET2!A:A,DATASET2!B:B)</f>
        <v>Brett Hart</v>
      </c>
      <c r="J933" s="6">
        <f>WEEKNUM(Table1[[#This Row],[Date]],1)</f>
        <v>9</v>
      </c>
      <c r="K933">
        <f>YEAR(Table1[[#This Row],[Date]])</f>
        <v>2024</v>
      </c>
      <c r="L933" t="str">
        <f t="shared" si="14"/>
        <v>February</v>
      </c>
    </row>
    <row r="934" spans="1:12" x14ac:dyDescent="0.2">
      <c r="A934" s="1" t="s">
        <v>1062</v>
      </c>
      <c r="B934" s="4">
        <v>45439</v>
      </c>
      <c r="C934" s="1" t="s">
        <v>258</v>
      </c>
      <c r="D934" s="1" t="s">
        <v>91</v>
      </c>
      <c r="E934" s="6">
        <v>9</v>
      </c>
      <c r="F934" s="8">
        <v>688.28</v>
      </c>
      <c r="G934" s="8">
        <v>6194.52</v>
      </c>
      <c r="H934" s="1" t="s">
        <v>15</v>
      </c>
      <c r="I934" s="1" t="str">
        <f>_xlfn.XLOOKUP(DATASET1!H:H,DATASET2!A:A,DATASET2!B:B)</f>
        <v>Brett Hart</v>
      </c>
      <c r="J934" s="6">
        <f>WEEKNUM(Table1[[#This Row],[Date]],1)</f>
        <v>22</v>
      </c>
      <c r="K934">
        <f>YEAR(Table1[[#This Row],[Date]])</f>
        <v>2024</v>
      </c>
      <c r="L934" t="str">
        <f t="shared" si="14"/>
        <v>May</v>
      </c>
    </row>
    <row r="935" spans="1:12" x14ac:dyDescent="0.2">
      <c r="A935" s="1" t="s">
        <v>1063</v>
      </c>
      <c r="B935" s="4">
        <v>45488</v>
      </c>
      <c r="C935" s="1" t="s">
        <v>207</v>
      </c>
      <c r="D935" s="1" t="s">
        <v>38</v>
      </c>
      <c r="E935" s="6">
        <v>8</v>
      </c>
      <c r="F935" s="8">
        <v>1463.33</v>
      </c>
      <c r="G935" s="8">
        <v>11706.64</v>
      </c>
      <c r="H935" s="1" t="s">
        <v>42</v>
      </c>
      <c r="I935" s="1" t="str">
        <f>_xlfn.XLOOKUP(DATASET1!H:H,DATASET2!A:A,DATASET2!B:B)</f>
        <v>Michealla Simpson</v>
      </c>
      <c r="J935" s="6">
        <f>WEEKNUM(Table1[[#This Row],[Date]],1)</f>
        <v>29</v>
      </c>
      <c r="K935">
        <f>YEAR(Table1[[#This Row],[Date]])</f>
        <v>2024</v>
      </c>
      <c r="L935" t="str">
        <f t="shared" si="14"/>
        <v>July</v>
      </c>
    </row>
    <row r="936" spans="1:12" x14ac:dyDescent="0.2">
      <c r="A936" s="1" t="s">
        <v>1064</v>
      </c>
      <c r="B936" s="4">
        <v>45585</v>
      </c>
      <c r="C936" s="1" t="s">
        <v>230</v>
      </c>
      <c r="D936" s="1" t="s">
        <v>10</v>
      </c>
      <c r="E936" s="6">
        <v>5</v>
      </c>
      <c r="F936" s="8">
        <v>104.04</v>
      </c>
      <c r="G936" s="8">
        <v>520.20000000000005</v>
      </c>
      <c r="H936" s="1" t="s">
        <v>50</v>
      </c>
      <c r="I936" s="1" t="str">
        <f>_xlfn.XLOOKUP(DATASET1!H:H,DATASET2!A:A,DATASET2!B:B)</f>
        <v>Tye Thompson</v>
      </c>
      <c r="J936" s="6">
        <f>WEEKNUM(Table1[[#This Row],[Date]],1)</f>
        <v>43</v>
      </c>
      <c r="K936">
        <f>YEAR(Table1[[#This Row],[Date]])</f>
        <v>2024</v>
      </c>
      <c r="L936" t="str">
        <f t="shared" si="14"/>
        <v>October</v>
      </c>
    </row>
    <row r="937" spans="1:12" x14ac:dyDescent="0.2">
      <c r="A937" s="1" t="s">
        <v>1065</v>
      </c>
      <c r="B937" s="4">
        <v>45497</v>
      </c>
      <c r="C937" s="1" t="s">
        <v>37</v>
      </c>
      <c r="D937" s="1" t="s">
        <v>18</v>
      </c>
      <c r="E937" s="6">
        <v>4</v>
      </c>
      <c r="F937" s="8">
        <v>437.82</v>
      </c>
      <c r="G937" s="8">
        <v>1751.28</v>
      </c>
      <c r="H937" s="1" t="s">
        <v>48</v>
      </c>
      <c r="I937" s="1" t="str">
        <f>_xlfn.XLOOKUP(DATASET1!H:H,DATASET2!A:A,DATASET2!B:B)</f>
        <v>Alishia Stevens</v>
      </c>
      <c r="J937" s="6">
        <f>WEEKNUM(Table1[[#This Row],[Date]],1)</f>
        <v>30</v>
      </c>
      <c r="K937">
        <f>YEAR(Table1[[#This Row],[Date]])</f>
        <v>2024</v>
      </c>
      <c r="L937" t="str">
        <f t="shared" si="14"/>
        <v>July</v>
      </c>
    </row>
    <row r="938" spans="1:12" x14ac:dyDescent="0.2">
      <c r="A938" s="1" t="s">
        <v>1066</v>
      </c>
      <c r="B938" s="4">
        <v>45378</v>
      </c>
      <c r="C938" s="1" t="s">
        <v>226</v>
      </c>
      <c r="D938" s="1" t="s">
        <v>29</v>
      </c>
      <c r="E938" s="6">
        <v>7</v>
      </c>
      <c r="F938" s="8">
        <v>986.86</v>
      </c>
      <c r="G938" s="8">
        <v>6908.02</v>
      </c>
      <c r="H938" s="1" t="s">
        <v>35</v>
      </c>
      <c r="I938" s="1" t="str">
        <f>_xlfn.XLOOKUP(DATASET1!H:H,DATASET2!A:A,DATASET2!B:B)</f>
        <v>Gary Mitchell</v>
      </c>
      <c r="J938" s="6">
        <f>WEEKNUM(Table1[[#This Row],[Date]],1)</f>
        <v>13</v>
      </c>
      <c r="K938">
        <f>YEAR(Table1[[#This Row],[Date]])</f>
        <v>2024</v>
      </c>
      <c r="L938" t="str">
        <f t="shared" si="14"/>
        <v>March</v>
      </c>
    </row>
    <row r="939" spans="1:12" x14ac:dyDescent="0.2">
      <c r="A939" s="1" t="s">
        <v>1067</v>
      </c>
      <c r="B939" s="4">
        <v>45304</v>
      </c>
      <c r="C939" s="1" t="s">
        <v>65</v>
      </c>
      <c r="D939" s="1" t="s">
        <v>112</v>
      </c>
      <c r="E939" s="6">
        <v>8</v>
      </c>
      <c r="F939" s="8">
        <v>431.93</v>
      </c>
      <c r="G939" s="8">
        <v>3455.44</v>
      </c>
      <c r="H939" s="1" t="s">
        <v>30</v>
      </c>
      <c r="I939" s="1" t="str">
        <f>_xlfn.XLOOKUP(DATASET1!H:H,DATASET2!A:A,DATASET2!B:B)</f>
        <v>Arnold Swanson</v>
      </c>
      <c r="J939" s="6">
        <f>WEEKNUM(Table1[[#This Row],[Date]],1)</f>
        <v>2</v>
      </c>
      <c r="K939">
        <f>YEAR(Table1[[#This Row],[Date]])</f>
        <v>2024</v>
      </c>
      <c r="L939" t="str">
        <f t="shared" si="14"/>
        <v>January</v>
      </c>
    </row>
    <row r="940" spans="1:12" x14ac:dyDescent="0.2">
      <c r="A940" s="1" t="s">
        <v>1068</v>
      </c>
      <c r="B940" s="4">
        <v>45550</v>
      </c>
      <c r="C940" s="1" t="s">
        <v>226</v>
      </c>
      <c r="D940" s="1" t="s">
        <v>18</v>
      </c>
      <c r="E940" s="6">
        <v>2</v>
      </c>
      <c r="F940" s="8">
        <v>1067.32</v>
      </c>
      <c r="G940" s="8">
        <v>2134.64</v>
      </c>
      <c r="H940" s="1" t="s">
        <v>50</v>
      </c>
      <c r="I940" s="1" t="str">
        <f>_xlfn.XLOOKUP(DATASET1!H:H,DATASET2!A:A,DATASET2!B:B)</f>
        <v>Tye Thompson</v>
      </c>
      <c r="J940" s="6">
        <f>WEEKNUM(Table1[[#This Row],[Date]],1)</f>
        <v>38</v>
      </c>
      <c r="K940">
        <f>YEAR(Table1[[#This Row],[Date]])</f>
        <v>2024</v>
      </c>
      <c r="L940" t="str">
        <f t="shared" si="14"/>
        <v>September</v>
      </c>
    </row>
    <row r="941" spans="1:12" x14ac:dyDescent="0.2">
      <c r="A941" s="1" t="s">
        <v>1069</v>
      </c>
      <c r="B941" s="4">
        <v>45544</v>
      </c>
      <c r="C941" s="1" t="s">
        <v>88</v>
      </c>
      <c r="D941" s="1" t="s">
        <v>10</v>
      </c>
      <c r="E941" s="6">
        <v>6</v>
      </c>
      <c r="F941" s="8">
        <v>1464.66</v>
      </c>
      <c r="G941" s="8">
        <v>8787.9600000000009</v>
      </c>
      <c r="H941" s="1" t="s">
        <v>39</v>
      </c>
      <c r="I941" s="1" t="str">
        <f>_xlfn.XLOOKUP(DATASET1!H:H,DATASET2!A:A,DATASET2!B:B)</f>
        <v>Hailey Windhoek</v>
      </c>
      <c r="J941" s="6">
        <f>WEEKNUM(Table1[[#This Row],[Date]],1)</f>
        <v>37</v>
      </c>
      <c r="K941">
        <f>YEAR(Table1[[#This Row],[Date]])</f>
        <v>2024</v>
      </c>
      <c r="L941" t="str">
        <f t="shared" si="14"/>
        <v>September</v>
      </c>
    </row>
    <row r="942" spans="1:12" x14ac:dyDescent="0.2">
      <c r="A942" s="1" t="s">
        <v>1070</v>
      </c>
      <c r="B942" s="4">
        <v>45511</v>
      </c>
      <c r="C942" s="1" t="s">
        <v>57</v>
      </c>
      <c r="D942" s="1" t="s">
        <v>38</v>
      </c>
      <c r="E942" s="6">
        <v>2</v>
      </c>
      <c r="F942" s="8">
        <v>144.81</v>
      </c>
      <c r="G942" s="8">
        <v>289.62</v>
      </c>
      <c r="H942" s="1" t="s">
        <v>11</v>
      </c>
      <c r="I942" s="1" t="str">
        <f>_xlfn.XLOOKUP(DATASET1!H:H,DATASET2!A:A,DATASET2!B:B)</f>
        <v>Jeff Francis</v>
      </c>
      <c r="J942" s="6">
        <f>WEEKNUM(Table1[[#This Row],[Date]],1)</f>
        <v>32</v>
      </c>
      <c r="K942">
        <f>YEAR(Table1[[#This Row],[Date]])</f>
        <v>2024</v>
      </c>
      <c r="L942" t="str">
        <f t="shared" si="14"/>
        <v>August</v>
      </c>
    </row>
    <row r="943" spans="1:12" x14ac:dyDescent="0.2">
      <c r="A943" s="1" t="s">
        <v>1071</v>
      </c>
      <c r="B943" s="4">
        <v>45354</v>
      </c>
      <c r="C943" s="1" t="s">
        <v>226</v>
      </c>
      <c r="D943" s="1" t="s">
        <v>112</v>
      </c>
      <c r="E943" s="6">
        <v>8</v>
      </c>
      <c r="F943" s="8">
        <v>533.22</v>
      </c>
      <c r="G943" s="8">
        <v>4265.76</v>
      </c>
      <c r="H943" s="1" t="s">
        <v>19</v>
      </c>
      <c r="I943" s="1" t="str">
        <f>_xlfn.XLOOKUP(DATASET1!H:H,DATASET2!A:A,DATASET2!B:B)</f>
        <v>Sarah Durant</v>
      </c>
      <c r="J943" s="6">
        <f>WEEKNUM(Table1[[#This Row],[Date]],1)</f>
        <v>10</v>
      </c>
      <c r="K943">
        <f>YEAR(Table1[[#This Row],[Date]])</f>
        <v>2024</v>
      </c>
      <c r="L943" t="str">
        <f t="shared" si="14"/>
        <v>March</v>
      </c>
    </row>
    <row r="944" spans="1:12" x14ac:dyDescent="0.2">
      <c r="A944" s="1" t="s">
        <v>1072</v>
      </c>
      <c r="B944" s="4">
        <v>45550</v>
      </c>
      <c r="C944" s="1" t="s">
        <v>186</v>
      </c>
      <c r="D944" s="1" t="s">
        <v>10</v>
      </c>
      <c r="E944" s="6">
        <v>8</v>
      </c>
      <c r="F944" s="8">
        <v>1302.8900000000001</v>
      </c>
      <c r="G944" s="8">
        <v>10423.120000000001</v>
      </c>
      <c r="H944" s="1" t="s">
        <v>66</v>
      </c>
      <c r="I944" s="1" t="str">
        <f>_xlfn.XLOOKUP(DATASET1!H:H,DATASET2!A:A,DATASET2!B:B)</f>
        <v>Shaquille Payton</v>
      </c>
      <c r="J944" s="6">
        <f>WEEKNUM(Table1[[#This Row],[Date]],1)</f>
        <v>38</v>
      </c>
      <c r="K944">
        <f>YEAR(Table1[[#This Row],[Date]])</f>
        <v>2024</v>
      </c>
      <c r="L944" t="str">
        <f t="shared" si="14"/>
        <v>September</v>
      </c>
    </row>
    <row r="945" spans="1:12" x14ac:dyDescent="0.2">
      <c r="A945" s="1" t="s">
        <v>1073</v>
      </c>
      <c r="B945" s="4">
        <v>45298</v>
      </c>
      <c r="C945" s="1" t="s">
        <v>34</v>
      </c>
      <c r="D945" s="1" t="s">
        <v>22</v>
      </c>
      <c r="E945" s="6">
        <v>3</v>
      </c>
      <c r="F945" s="8">
        <v>1967.99</v>
      </c>
      <c r="G945" s="8">
        <v>5903.97</v>
      </c>
      <c r="H945" s="1" t="s">
        <v>50</v>
      </c>
      <c r="I945" s="1" t="str">
        <f>_xlfn.XLOOKUP(DATASET1!H:H,DATASET2!A:A,DATASET2!B:B)</f>
        <v>Tye Thompson</v>
      </c>
      <c r="J945" s="6">
        <f>WEEKNUM(Table1[[#This Row],[Date]],1)</f>
        <v>2</v>
      </c>
      <c r="K945">
        <f>YEAR(Table1[[#This Row],[Date]])</f>
        <v>2024</v>
      </c>
      <c r="L945" t="str">
        <f t="shared" si="14"/>
        <v>January</v>
      </c>
    </row>
    <row r="946" spans="1:12" x14ac:dyDescent="0.2">
      <c r="A946" s="1" t="s">
        <v>1074</v>
      </c>
      <c r="B946" s="4">
        <v>45499</v>
      </c>
      <c r="C946" s="1" t="s">
        <v>186</v>
      </c>
      <c r="D946" s="1" t="s">
        <v>14</v>
      </c>
      <c r="E946" s="6">
        <v>3</v>
      </c>
      <c r="F946" s="8">
        <v>1115.3599999999999</v>
      </c>
      <c r="G946" s="8">
        <v>3346.08</v>
      </c>
      <c r="H946" s="1" t="s">
        <v>53</v>
      </c>
      <c r="I946" s="1" t="str">
        <f>_xlfn.XLOOKUP(DATASET1!H:H,DATASET2!A:A,DATASET2!B:B)</f>
        <v>Dave Curry</v>
      </c>
      <c r="J946" s="6">
        <f>WEEKNUM(Table1[[#This Row],[Date]],1)</f>
        <v>30</v>
      </c>
      <c r="K946">
        <f>YEAR(Table1[[#This Row],[Date]])</f>
        <v>2024</v>
      </c>
      <c r="L946" t="str">
        <f t="shared" si="14"/>
        <v>July</v>
      </c>
    </row>
    <row r="947" spans="1:12" x14ac:dyDescent="0.2">
      <c r="A947" s="1" t="s">
        <v>1075</v>
      </c>
      <c r="B947" s="4">
        <v>45585</v>
      </c>
      <c r="C947" s="1" t="s">
        <v>314</v>
      </c>
      <c r="D947" s="1" t="s">
        <v>29</v>
      </c>
      <c r="E947" s="6">
        <v>6</v>
      </c>
      <c r="F947" s="8">
        <v>1145</v>
      </c>
      <c r="G947" s="8">
        <v>6870</v>
      </c>
      <c r="H947" s="1" t="s">
        <v>42</v>
      </c>
      <c r="I947" s="1" t="str">
        <f>_xlfn.XLOOKUP(DATASET1!H:H,DATASET2!A:A,DATASET2!B:B)</f>
        <v>Michealla Simpson</v>
      </c>
      <c r="J947" s="6">
        <f>WEEKNUM(Table1[[#This Row],[Date]],1)</f>
        <v>43</v>
      </c>
      <c r="K947">
        <f>YEAR(Table1[[#This Row],[Date]])</f>
        <v>2024</v>
      </c>
      <c r="L947" t="str">
        <f t="shared" si="14"/>
        <v>October</v>
      </c>
    </row>
    <row r="948" spans="1:12" x14ac:dyDescent="0.2">
      <c r="A948" s="1" t="s">
        <v>1076</v>
      </c>
      <c r="B948" s="4">
        <v>45322</v>
      </c>
      <c r="C948" s="1" t="s">
        <v>226</v>
      </c>
      <c r="D948" s="1" t="s">
        <v>91</v>
      </c>
      <c r="E948" s="6">
        <v>5</v>
      </c>
      <c r="F948" s="8">
        <v>1772.34</v>
      </c>
      <c r="G948" s="8">
        <v>8861.6999999999989</v>
      </c>
      <c r="H948" s="1" t="s">
        <v>30</v>
      </c>
      <c r="I948" s="1" t="str">
        <f>_xlfn.XLOOKUP(DATASET1!H:H,DATASET2!A:A,DATASET2!B:B)</f>
        <v>Arnold Swanson</v>
      </c>
      <c r="J948" s="6">
        <f>WEEKNUM(Table1[[#This Row],[Date]],1)</f>
        <v>5</v>
      </c>
      <c r="K948">
        <f>YEAR(Table1[[#This Row],[Date]])</f>
        <v>2024</v>
      </c>
      <c r="L948" t="str">
        <f t="shared" si="14"/>
        <v>January</v>
      </c>
    </row>
    <row r="949" spans="1:12" x14ac:dyDescent="0.2">
      <c r="A949" s="1" t="s">
        <v>1077</v>
      </c>
      <c r="B949" s="4">
        <v>45477</v>
      </c>
      <c r="C949" s="1" t="s">
        <v>52</v>
      </c>
      <c r="D949" s="1" t="s">
        <v>112</v>
      </c>
      <c r="E949" s="6">
        <v>9</v>
      </c>
      <c r="F949" s="8">
        <v>782.64</v>
      </c>
      <c r="G949" s="8">
        <v>7043.76</v>
      </c>
      <c r="H949" s="1" t="s">
        <v>11</v>
      </c>
      <c r="I949" s="1" t="str">
        <f>_xlfn.XLOOKUP(DATASET1!H:H,DATASET2!A:A,DATASET2!B:B)</f>
        <v>Jeff Francis</v>
      </c>
      <c r="J949" s="6">
        <f>WEEKNUM(Table1[[#This Row],[Date]],1)</f>
        <v>27</v>
      </c>
      <c r="K949">
        <f>YEAR(Table1[[#This Row],[Date]])</f>
        <v>2024</v>
      </c>
      <c r="L949" t="str">
        <f t="shared" si="14"/>
        <v>July</v>
      </c>
    </row>
    <row r="950" spans="1:12" x14ac:dyDescent="0.2">
      <c r="A950" s="1" t="s">
        <v>1078</v>
      </c>
      <c r="B950" s="4">
        <v>45330</v>
      </c>
      <c r="C950" s="1" t="s">
        <v>232</v>
      </c>
      <c r="D950" s="1" t="s">
        <v>38</v>
      </c>
      <c r="E950" s="6">
        <v>3</v>
      </c>
      <c r="F950" s="8">
        <v>1657.91</v>
      </c>
      <c r="G950" s="8">
        <v>4973.7299999999996</v>
      </c>
      <c r="H950" s="1" t="s">
        <v>48</v>
      </c>
      <c r="I950" s="1" t="str">
        <f>_xlfn.XLOOKUP(DATASET1!H:H,DATASET2!A:A,DATASET2!B:B)</f>
        <v>Alishia Stevens</v>
      </c>
      <c r="J950" s="6">
        <f>WEEKNUM(Table1[[#This Row],[Date]],1)</f>
        <v>6</v>
      </c>
      <c r="K950">
        <f>YEAR(Table1[[#This Row],[Date]])</f>
        <v>2024</v>
      </c>
      <c r="L950" t="str">
        <f t="shared" si="14"/>
        <v>February</v>
      </c>
    </row>
    <row r="951" spans="1:12" x14ac:dyDescent="0.2">
      <c r="A951" s="1" t="s">
        <v>1079</v>
      </c>
      <c r="B951" s="4">
        <v>45310</v>
      </c>
      <c r="C951" s="1" t="s">
        <v>9</v>
      </c>
      <c r="D951" s="1" t="s">
        <v>45</v>
      </c>
      <c r="E951" s="6">
        <v>8</v>
      </c>
      <c r="F951" s="8">
        <v>548.4</v>
      </c>
      <c r="G951" s="8">
        <v>4387.2</v>
      </c>
      <c r="H951" s="1" t="s">
        <v>23</v>
      </c>
      <c r="I951" s="1" t="str">
        <f>_xlfn.XLOOKUP(DATASET1!H:H,DATASET2!A:A,DATASET2!B:B)</f>
        <v>Shane McMahon</v>
      </c>
      <c r="J951" s="6">
        <f>WEEKNUM(Table1[[#This Row],[Date]],1)</f>
        <v>3</v>
      </c>
      <c r="K951">
        <f>YEAR(Table1[[#This Row],[Date]])</f>
        <v>2024</v>
      </c>
      <c r="L951" t="str">
        <f t="shared" si="14"/>
        <v>January</v>
      </c>
    </row>
    <row r="952" spans="1:12" x14ac:dyDescent="0.2">
      <c r="A952" s="1" t="s">
        <v>1080</v>
      </c>
      <c r="B952" s="4">
        <v>45501</v>
      </c>
      <c r="C952" s="1" t="s">
        <v>145</v>
      </c>
      <c r="D952" s="1" t="s">
        <v>38</v>
      </c>
      <c r="E952" s="6">
        <v>6</v>
      </c>
      <c r="F952" s="8">
        <v>138.86000000000001</v>
      </c>
      <c r="G952" s="8">
        <v>833.16000000000008</v>
      </c>
      <c r="H952" s="1" t="s">
        <v>42</v>
      </c>
      <c r="I952" s="1" t="str">
        <f>_xlfn.XLOOKUP(DATASET1!H:H,DATASET2!A:A,DATASET2!B:B)</f>
        <v>Michealla Simpson</v>
      </c>
      <c r="J952" s="6">
        <f>WEEKNUM(Table1[[#This Row],[Date]],1)</f>
        <v>31</v>
      </c>
      <c r="K952">
        <f>YEAR(Table1[[#This Row],[Date]])</f>
        <v>2024</v>
      </c>
      <c r="L952" t="str">
        <f t="shared" si="14"/>
        <v>July</v>
      </c>
    </row>
    <row r="953" spans="1:12" x14ac:dyDescent="0.2">
      <c r="A953" s="1" t="s">
        <v>1081</v>
      </c>
      <c r="B953" s="4">
        <v>45336</v>
      </c>
      <c r="C953" s="1" t="s">
        <v>303</v>
      </c>
      <c r="D953" s="1" t="s">
        <v>18</v>
      </c>
      <c r="E953" s="6">
        <v>1</v>
      </c>
      <c r="F953" s="8">
        <v>1975.34</v>
      </c>
      <c r="G953" s="8">
        <v>1975.34</v>
      </c>
      <c r="H953" s="1" t="s">
        <v>23</v>
      </c>
      <c r="I953" s="1" t="str">
        <f>_xlfn.XLOOKUP(DATASET1!H:H,DATASET2!A:A,DATASET2!B:B)</f>
        <v>Shane McMahon</v>
      </c>
      <c r="J953" s="6">
        <f>WEEKNUM(Table1[[#This Row],[Date]],1)</f>
        <v>7</v>
      </c>
      <c r="K953">
        <f>YEAR(Table1[[#This Row],[Date]])</f>
        <v>2024</v>
      </c>
      <c r="L953" t="str">
        <f t="shared" si="14"/>
        <v>February</v>
      </c>
    </row>
    <row r="954" spans="1:12" x14ac:dyDescent="0.2">
      <c r="A954" s="1" t="s">
        <v>1082</v>
      </c>
      <c r="B954" s="4">
        <v>45543</v>
      </c>
      <c r="C954" s="1" t="s">
        <v>195</v>
      </c>
      <c r="D954" s="1" t="s">
        <v>45</v>
      </c>
      <c r="E954" s="6">
        <v>3</v>
      </c>
      <c r="F954" s="8">
        <v>1038.01</v>
      </c>
      <c r="G954" s="8">
        <v>3114.03</v>
      </c>
      <c r="H954" s="1" t="s">
        <v>53</v>
      </c>
      <c r="I954" s="1" t="str">
        <f>_xlfn.XLOOKUP(DATASET1!H:H,DATASET2!A:A,DATASET2!B:B)</f>
        <v>Dave Curry</v>
      </c>
      <c r="J954" s="6">
        <f>WEEKNUM(Table1[[#This Row],[Date]],1)</f>
        <v>37</v>
      </c>
      <c r="K954">
        <f>YEAR(Table1[[#This Row],[Date]])</f>
        <v>2024</v>
      </c>
      <c r="L954" t="str">
        <f t="shared" si="14"/>
        <v>September</v>
      </c>
    </row>
    <row r="955" spans="1:12" x14ac:dyDescent="0.2">
      <c r="A955" s="1" t="s">
        <v>1083</v>
      </c>
      <c r="B955" s="4">
        <v>45685</v>
      </c>
      <c r="C955" s="1" t="s">
        <v>140</v>
      </c>
      <c r="D955" s="1" t="s">
        <v>29</v>
      </c>
      <c r="E955" s="6">
        <v>7</v>
      </c>
      <c r="F955" s="8">
        <v>54.56</v>
      </c>
      <c r="G955" s="8">
        <v>381.92</v>
      </c>
      <c r="H955" s="1" t="s">
        <v>11</v>
      </c>
      <c r="I955" s="1" t="str">
        <f>_xlfn.XLOOKUP(DATASET1!H:H,DATASET2!A:A,DATASET2!B:B)</f>
        <v>Jeff Francis</v>
      </c>
      <c r="J955" s="6">
        <f>WEEKNUM(Table1[[#This Row],[Date]],1)</f>
        <v>5</v>
      </c>
      <c r="K955">
        <f>YEAR(Table1[[#This Row],[Date]])</f>
        <v>2025</v>
      </c>
      <c r="L955" t="str">
        <f t="shared" si="14"/>
        <v>January</v>
      </c>
    </row>
    <row r="956" spans="1:12" x14ac:dyDescent="0.2">
      <c r="A956" s="1" t="s">
        <v>1084</v>
      </c>
      <c r="B956" s="4">
        <v>45452</v>
      </c>
      <c r="C956" s="1" t="s">
        <v>59</v>
      </c>
      <c r="D956" s="1" t="s">
        <v>14</v>
      </c>
      <c r="E956" s="6">
        <v>1</v>
      </c>
      <c r="F956" s="8">
        <v>1204.01</v>
      </c>
      <c r="G956" s="8">
        <v>1204.01</v>
      </c>
      <c r="H956" s="1" t="s">
        <v>42</v>
      </c>
      <c r="I956" s="1" t="str">
        <f>_xlfn.XLOOKUP(DATASET1!H:H,DATASET2!A:A,DATASET2!B:B)</f>
        <v>Michealla Simpson</v>
      </c>
      <c r="J956" s="6">
        <f>WEEKNUM(Table1[[#This Row],[Date]],1)</f>
        <v>24</v>
      </c>
      <c r="K956">
        <f>YEAR(Table1[[#This Row],[Date]])</f>
        <v>2024</v>
      </c>
      <c r="L956" t="str">
        <f t="shared" si="14"/>
        <v>June</v>
      </c>
    </row>
    <row r="957" spans="1:12" x14ac:dyDescent="0.2">
      <c r="A957" s="1" t="s">
        <v>1085</v>
      </c>
      <c r="B957" s="4">
        <v>45463</v>
      </c>
      <c r="C957" s="1" t="s">
        <v>9</v>
      </c>
      <c r="D957" s="1" t="s">
        <v>91</v>
      </c>
      <c r="E957" s="6">
        <v>4</v>
      </c>
      <c r="F957" s="8">
        <v>1447.82</v>
      </c>
      <c r="G957" s="8">
        <v>5791.28</v>
      </c>
      <c r="H957" s="1" t="s">
        <v>15</v>
      </c>
      <c r="I957" s="1" t="str">
        <f>_xlfn.XLOOKUP(DATASET1!H:H,DATASET2!A:A,DATASET2!B:B)</f>
        <v>Brett Hart</v>
      </c>
      <c r="J957" s="6">
        <f>WEEKNUM(Table1[[#This Row],[Date]],1)</f>
        <v>25</v>
      </c>
      <c r="K957">
        <f>YEAR(Table1[[#This Row],[Date]])</f>
        <v>2024</v>
      </c>
      <c r="L957" t="str">
        <f t="shared" si="14"/>
        <v>June</v>
      </c>
    </row>
    <row r="958" spans="1:12" x14ac:dyDescent="0.2">
      <c r="A958" s="1" t="s">
        <v>1086</v>
      </c>
      <c r="B958" s="4">
        <v>45598</v>
      </c>
      <c r="C958" s="1" t="s">
        <v>319</v>
      </c>
      <c r="D958" s="1" t="s">
        <v>14</v>
      </c>
      <c r="E958" s="6">
        <v>2</v>
      </c>
      <c r="F958" s="8">
        <v>1246.3900000000001</v>
      </c>
      <c r="G958" s="8">
        <v>2492.7800000000002</v>
      </c>
      <c r="H958" s="1" t="s">
        <v>42</v>
      </c>
      <c r="I958" s="1" t="str">
        <f>_xlfn.XLOOKUP(DATASET1!H:H,DATASET2!A:A,DATASET2!B:B)</f>
        <v>Michealla Simpson</v>
      </c>
      <c r="J958" s="6">
        <f>WEEKNUM(Table1[[#This Row],[Date]],1)</f>
        <v>44</v>
      </c>
      <c r="K958">
        <f>YEAR(Table1[[#This Row],[Date]])</f>
        <v>2024</v>
      </c>
      <c r="L958" t="str">
        <f t="shared" si="14"/>
        <v>November</v>
      </c>
    </row>
    <row r="959" spans="1:12" x14ac:dyDescent="0.2">
      <c r="A959" s="1" t="s">
        <v>1087</v>
      </c>
      <c r="B959" s="4">
        <v>45328</v>
      </c>
      <c r="C959" s="1" t="s">
        <v>41</v>
      </c>
      <c r="D959" s="1" t="s">
        <v>14</v>
      </c>
      <c r="E959" s="6">
        <v>4</v>
      </c>
      <c r="F959" s="8">
        <v>985.8</v>
      </c>
      <c r="G959" s="8">
        <v>3943.2</v>
      </c>
      <c r="H959" s="1" t="s">
        <v>23</v>
      </c>
      <c r="I959" s="1" t="str">
        <f>_xlfn.XLOOKUP(DATASET1!H:H,DATASET2!A:A,DATASET2!B:B)</f>
        <v>Shane McMahon</v>
      </c>
      <c r="J959" s="6">
        <f>WEEKNUM(Table1[[#This Row],[Date]],1)</f>
        <v>6</v>
      </c>
      <c r="K959">
        <f>YEAR(Table1[[#This Row],[Date]])</f>
        <v>2024</v>
      </c>
      <c r="L959" t="str">
        <f t="shared" si="14"/>
        <v>February</v>
      </c>
    </row>
    <row r="960" spans="1:12" x14ac:dyDescent="0.2">
      <c r="A960" s="1" t="s">
        <v>1088</v>
      </c>
      <c r="B960" s="4">
        <v>45581</v>
      </c>
      <c r="C960" s="1" t="s">
        <v>129</v>
      </c>
      <c r="D960" s="1" t="s">
        <v>38</v>
      </c>
      <c r="E960" s="6">
        <v>3</v>
      </c>
      <c r="F960" s="8">
        <v>1910.14</v>
      </c>
      <c r="G960" s="8">
        <v>5730.42</v>
      </c>
      <c r="H960" s="1" t="s">
        <v>19</v>
      </c>
      <c r="I960" s="1" t="str">
        <f>_xlfn.XLOOKUP(DATASET1!H:H,DATASET2!A:A,DATASET2!B:B)</f>
        <v>Sarah Durant</v>
      </c>
      <c r="J960" s="6">
        <f>WEEKNUM(Table1[[#This Row],[Date]],1)</f>
        <v>42</v>
      </c>
      <c r="K960">
        <f>YEAR(Table1[[#This Row],[Date]])</f>
        <v>2024</v>
      </c>
      <c r="L960" t="str">
        <f t="shared" si="14"/>
        <v>October</v>
      </c>
    </row>
    <row r="961" spans="1:12" x14ac:dyDescent="0.2">
      <c r="A961" s="1" t="s">
        <v>1089</v>
      </c>
      <c r="B961" s="4">
        <v>45568</v>
      </c>
      <c r="C961" s="1" t="s">
        <v>369</v>
      </c>
      <c r="D961" s="1" t="s">
        <v>26</v>
      </c>
      <c r="E961" s="6">
        <v>5</v>
      </c>
      <c r="F961" s="8">
        <v>1263.68</v>
      </c>
      <c r="G961" s="8">
        <v>6318.4000000000005</v>
      </c>
      <c r="H961" s="1" t="s">
        <v>39</v>
      </c>
      <c r="I961" s="1" t="str">
        <f>_xlfn.XLOOKUP(DATASET1!H:H,DATASET2!A:A,DATASET2!B:B)</f>
        <v>Hailey Windhoek</v>
      </c>
      <c r="J961" s="6">
        <f>WEEKNUM(Table1[[#This Row],[Date]],1)</f>
        <v>40</v>
      </c>
      <c r="K961">
        <f>YEAR(Table1[[#This Row],[Date]])</f>
        <v>2024</v>
      </c>
      <c r="L961" t="str">
        <f t="shared" si="14"/>
        <v>October</v>
      </c>
    </row>
    <row r="962" spans="1:12" x14ac:dyDescent="0.2">
      <c r="A962" s="1" t="s">
        <v>1090</v>
      </c>
      <c r="B962" s="4">
        <v>45666</v>
      </c>
      <c r="C962" s="1" t="s">
        <v>145</v>
      </c>
      <c r="D962" s="1" t="s">
        <v>14</v>
      </c>
      <c r="E962" s="6">
        <v>4</v>
      </c>
      <c r="F962" s="8">
        <v>1154.1300000000001</v>
      </c>
      <c r="G962" s="8">
        <v>4616.5200000000004</v>
      </c>
      <c r="H962" s="1" t="s">
        <v>15</v>
      </c>
      <c r="I962" s="1" t="str">
        <f>_xlfn.XLOOKUP(DATASET1!H:H,DATASET2!A:A,DATASET2!B:B)</f>
        <v>Brett Hart</v>
      </c>
      <c r="J962" s="6">
        <f>WEEKNUM(Table1[[#This Row],[Date]],1)</f>
        <v>2</v>
      </c>
      <c r="K962">
        <f>YEAR(Table1[[#This Row],[Date]])</f>
        <v>2025</v>
      </c>
      <c r="L962" t="str">
        <f t="shared" si="14"/>
        <v>January</v>
      </c>
    </row>
    <row r="963" spans="1:12" x14ac:dyDescent="0.2">
      <c r="A963" s="1" t="s">
        <v>1091</v>
      </c>
      <c r="B963" s="4">
        <v>45435</v>
      </c>
      <c r="C963" s="1" t="s">
        <v>176</v>
      </c>
      <c r="D963" s="1" t="s">
        <v>38</v>
      </c>
      <c r="E963" s="6">
        <v>4</v>
      </c>
      <c r="F963" s="8">
        <v>215.19</v>
      </c>
      <c r="G963" s="8">
        <v>860.76</v>
      </c>
      <c r="H963" s="1" t="s">
        <v>11</v>
      </c>
      <c r="I963" s="1" t="str">
        <f>_xlfn.XLOOKUP(DATASET1!H:H,DATASET2!A:A,DATASET2!B:B)</f>
        <v>Jeff Francis</v>
      </c>
      <c r="J963" s="6">
        <f>WEEKNUM(Table1[[#This Row],[Date]],1)</f>
        <v>21</v>
      </c>
      <c r="K963">
        <f>YEAR(Table1[[#This Row],[Date]])</f>
        <v>2024</v>
      </c>
      <c r="L963" t="str">
        <f t="shared" ref="L963:L1001" si="15">TEXT(B963, "mmmm")</f>
        <v>May</v>
      </c>
    </row>
    <row r="964" spans="1:12" x14ac:dyDescent="0.2">
      <c r="A964" s="1" t="s">
        <v>1092</v>
      </c>
      <c r="B964" s="4">
        <v>45579</v>
      </c>
      <c r="C964" s="1" t="s">
        <v>25</v>
      </c>
      <c r="D964" s="1" t="s">
        <v>112</v>
      </c>
      <c r="E964" s="6">
        <v>2</v>
      </c>
      <c r="F964" s="8">
        <v>1973.13</v>
      </c>
      <c r="G964" s="8">
        <v>3946.26</v>
      </c>
      <c r="H964" s="1" t="s">
        <v>35</v>
      </c>
      <c r="I964" s="1" t="str">
        <f>_xlfn.XLOOKUP(DATASET1!H:H,DATASET2!A:A,DATASET2!B:B)</f>
        <v>Gary Mitchell</v>
      </c>
      <c r="J964" s="6">
        <f>WEEKNUM(Table1[[#This Row],[Date]],1)</f>
        <v>42</v>
      </c>
      <c r="K964">
        <f>YEAR(Table1[[#This Row],[Date]])</f>
        <v>2024</v>
      </c>
      <c r="L964" t="str">
        <f t="shared" si="15"/>
        <v>October</v>
      </c>
    </row>
    <row r="965" spans="1:12" x14ac:dyDescent="0.2">
      <c r="A965" s="1" t="s">
        <v>1093</v>
      </c>
      <c r="B965" s="4">
        <v>45665</v>
      </c>
      <c r="C965" s="1" t="s">
        <v>399</v>
      </c>
      <c r="D965" s="1" t="s">
        <v>10</v>
      </c>
      <c r="E965" s="6">
        <v>2</v>
      </c>
      <c r="F965" s="8">
        <v>94.58</v>
      </c>
      <c r="G965" s="8">
        <v>189.16</v>
      </c>
      <c r="H965" s="1" t="s">
        <v>11</v>
      </c>
      <c r="I965" s="1" t="str">
        <f>_xlfn.XLOOKUP(DATASET1!H:H,DATASET2!A:A,DATASET2!B:B)</f>
        <v>Jeff Francis</v>
      </c>
      <c r="J965" s="6">
        <f>WEEKNUM(Table1[[#This Row],[Date]],1)</f>
        <v>2</v>
      </c>
      <c r="K965">
        <f>YEAR(Table1[[#This Row],[Date]])</f>
        <v>2025</v>
      </c>
      <c r="L965" t="str">
        <f t="shared" si="15"/>
        <v>January</v>
      </c>
    </row>
    <row r="966" spans="1:12" x14ac:dyDescent="0.2">
      <c r="A966" s="1" t="s">
        <v>1094</v>
      </c>
      <c r="B966" s="4">
        <v>45616</v>
      </c>
      <c r="C966" s="1" t="s">
        <v>101</v>
      </c>
      <c r="D966" s="1" t="s">
        <v>18</v>
      </c>
      <c r="E966" s="6">
        <v>9</v>
      </c>
      <c r="F966" s="8">
        <v>64.31</v>
      </c>
      <c r="G966" s="8">
        <v>578.79</v>
      </c>
      <c r="H966" s="1" t="s">
        <v>66</v>
      </c>
      <c r="I966" s="1" t="str">
        <f>_xlfn.XLOOKUP(DATASET1!H:H,DATASET2!A:A,DATASET2!B:B)</f>
        <v>Shaquille Payton</v>
      </c>
      <c r="J966" s="6">
        <f>WEEKNUM(Table1[[#This Row],[Date]],1)</f>
        <v>47</v>
      </c>
      <c r="K966">
        <f>YEAR(Table1[[#This Row],[Date]])</f>
        <v>2024</v>
      </c>
      <c r="L966" t="str">
        <f t="shared" si="15"/>
        <v>November</v>
      </c>
    </row>
    <row r="967" spans="1:12" x14ac:dyDescent="0.2">
      <c r="A967" s="1" t="s">
        <v>1095</v>
      </c>
      <c r="B967" s="4">
        <v>45312</v>
      </c>
      <c r="C967" s="1" t="s">
        <v>192</v>
      </c>
      <c r="D967" s="1" t="s">
        <v>26</v>
      </c>
      <c r="E967" s="6">
        <v>8</v>
      </c>
      <c r="F967" s="8">
        <v>840.28</v>
      </c>
      <c r="G967" s="8">
        <v>6722.24</v>
      </c>
      <c r="H967" s="1" t="s">
        <v>11</v>
      </c>
      <c r="I967" s="1" t="str">
        <f>_xlfn.XLOOKUP(DATASET1!H:H,DATASET2!A:A,DATASET2!B:B)</f>
        <v>Jeff Francis</v>
      </c>
      <c r="J967" s="6">
        <f>WEEKNUM(Table1[[#This Row],[Date]],1)</f>
        <v>4</v>
      </c>
      <c r="K967">
        <f>YEAR(Table1[[#This Row],[Date]])</f>
        <v>2024</v>
      </c>
      <c r="L967" t="str">
        <f t="shared" si="15"/>
        <v>January</v>
      </c>
    </row>
    <row r="968" spans="1:12" x14ac:dyDescent="0.2">
      <c r="A968" s="1" t="s">
        <v>1096</v>
      </c>
      <c r="B968" s="4">
        <v>45435</v>
      </c>
      <c r="C968" s="1" t="s">
        <v>186</v>
      </c>
      <c r="D968" s="1" t="s">
        <v>22</v>
      </c>
      <c r="E968" s="6">
        <v>8</v>
      </c>
      <c r="F968" s="8">
        <v>1548.27</v>
      </c>
      <c r="G968" s="8">
        <v>12386.16</v>
      </c>
      <c r="H968" s="1" t="s">
        <v>42</v>
      </c>
      <c r="I968" s="1" t="str">
        <f>_xlfn.XLOOKUP(DATASET1!H:H,DATASET2!A:A,DATASET2!B:B)</f>
        <v>Michealla Simpson</v>
      </c>
      <c r="J968" s="6">
        <f>WEEKNUM(Table1[[#This Row],[Date]],1)</f>
        <v>21</v>
      </c>
      <c r="K968">
        <f>YEAR(Table1[[#This Row],[Date]])</f>
        <v>2024</v>
      </c>
      <c r="L968" t="str">
        <f t="shared" si="15"/>
        <v>May</v>
      </c>
    </row>
    <row r="969" spans="1:12" x14ac:dyDescent="0.2">
      <c r="A969" s="1" t="s">
        <v>1097</v>
      </c>
      <c r="B969" s="4">
        <v>45389</v>
      </c>
      <c r="C969" s="1" t="s">
        <v>103</v>
      </c>
      <c r="D969" s="1" t="s">
        <v>14</v>
      </c>
      <c r="E969" s="6">
        <v>1</v>
      </c>
      <c r="F969" s="8">
        <v>1127.56</v>
      </c>
      <c r="G969" s="8">
        <v>1127.56</v>
      </c>
      <c r="H969" s="1" t="s">
        <v>66</v>
      </c>
      <c r="I969" s="1" t="str">
        <f>_xlfn.XLOOKUP(DATASET1!H:H,DATASET2!A:A,DATASET2!B:B)</f>
        <v>Shaquille Payton</v>
      </c>
      <c r="J969" s="6">
        <f>WEEKNUM(Table1[[#This Row],[Date]],1)</f>
        <v>15</v>
      </c>
      <c r="K969">
        <f>YEAR(Table1[[#This Row],[Date]])</f>
        <v>2024</v>
      </c>
      <c r="L969" t="str">
        <f t="shared" si="15"/>
        <v>April</v>
      </c>
    </row>
    <row r="970" spans="1:12" x14ac:dyDescent="0.2">
      <c r="A970" s="1" t="s">
        <v>1098</v>
      </c>
      <c r="B970" s="4">
        <v>45457</v>
      </c>
      <c r="C970" s="1" t="s">
        <v>59</v>
      </c>
      <c r="D970" s="1" t="s">
        <v>10</v>
      </c>
      <c r="E970" s="6">
        <v>9</v>
      </c>
      <c r="F970" s="8">
        <v>434.83</v>
      </c>
      <c r="G970" s="8">
        <v>3913.47</v>
      </c>
      <c r="H970" s="1" t="s">
        <v>15</v>
      </c>
      <c r="I970" s="1" t="str">
        <f>_xlfn.XLOOKUP(DATASET1!H:H,DATASET2!A:A,DATASET2!B:B)</f>
        <v>Brett Hart</v>
      </c>
      <c r="J970" s="6">
        <f>WEEKNUM(Table1[[#This Row],[Date]],1)</f>
        <v>24</v>
      </c>
      <c r="K970">
        <f>YEAR(Table1[[#This Row],[Date]])</f>
        <v>2024</v>
      </c>
      <c r="L970" t="str">
        <f t="shared" si="15"/>
        <v>June</v>
      </c>
    </row>
    <row r="971" spans="1:12" x14ac:dyDescent="0.2">
      <c r="A971" s="1" t="s">
        <v>1099</v>
      </c>
      <c r="B971" s="4">
        <v>45450</v>
      </c>
      <c r="C971" s="1" t="s">
        <v>129</v>
      </c>
      <c r="D971" s="1" t="s">
        <v>38</v>
      </c>
      <c r="E971" s="6">
        <v>5</v>
      </c>
      <c r="F971" s="8">
        <v>126.01</v>
      </c>
      <c r="G971" s="8">
        <v>630.05000000000007</v>
      </c>
      <c r="H971" s="1" t="s">
        <v>39</v>
      </c>
      <c r="I971" s="1" t="str">
        <f>_xlfn.XLOOKUP(DATASET1!H:H,DATASET2!A:A,DATASET2!B:B)</f>
        <v>Hailey Windhoek</v>
      </c>
      <c r="J971" s="6">
        <f>WEEKNUM(Table1[[#This Row],[Date]],1)</f>
        <v>23</v>
      </c>
      <c r="K971">
        <f>YEAR(Table1[[#This Row],[Date]])</f>
        <v>2024</v>
      </c>
      <c r="L971" t="str">
        <f t="shared" si="15"/>
        <v>June</v>
      </c>
    </row>
    <row r="972" spans="1:12" x14ac:dyDescent="0.2">
      <c r="A972" s="1" t="s">
        <v>1100</v>
      </c>
      <c r="B972" s="4">
        <v>45534</v>
      </c>
      <c r="C972" s="1" t="s">
        <v>211</v>
      </c>
      <c r="D972" s="1" t="s">
        <v>10</v>
      </c>
      <c r="E972" s="6">
        <v>1</v>
      </c>
      <c r="F972" s="8">
        <v>734.74</v>
      </c>
      <c r="G972" s="8">
        <v>734.74</v>
      </c>
      <c r="H972" s="1" t="s">
        <v>66</v>
      </c>
      <c r="I972" s="1" t="str">
        <f>_xlfn.XLOOKUP(DATASET1!H:H,DATASET2!A:A,DATASET2!B:B)</f>
        <v>Shaquille Payton</v>
      </c>
      <c r="J972" s="6">
        <f>WEEKNUM(Table1[[#This Row],[Date]],1)</f>
        <v>35</v>
      </c>
      <c r="K972">
        <f>YEAR(Table1[[#This Row],[Date]])</f>
        <v>2024</v>
      </c>
      <c r="L972" t="str">
        <f t="shared" si="15"/>
        <v>August</v>
      </c>
    </row>
    <row r="973" spans="1:12" x14ac:dyDescent="0.2">
      <c r="A973" s="1" t="s">
        <v>1101</v>
      </c>
      <c r="B973" s="4">
        <v>45603</v>
      </c>
      <c r="C973" s="1" t="s">
        <v>232</v>
      </c>
      <c r="D973" s="1" t="s">
        <v>14</v>
      </c>
      <c r="E973" s="6">
        <v>3</v>
      </c>
      <c r="F973" s="8">
        <v>672.19</v>
      </c>
      <c r="G973" s="8">
        <v>2016.57</v>
      </c>
      <c r="H973" s="1" t="s">
        <v>42</v>
      </c>
      <c r="I973" s="1" t="str">
        <f>_xlfn.XLOOKUP(DATASET1!H:H,DATASET2!A:A,DATASET2!B:B)</f>
        <v>Michealla Simpson</v>
      </c>
      <c r="J973" s="6">
        <f>WEEKNUM(Table1[[#This Row],[Date]],1)</f>
        <v>45</v>
      </c>
      <c r="K973">
        <f>YEAR(Table1[[#This Row],[Date]])</f>
        <v>2024</v>
      </c>
      <c r="L973" t="str">
        <f t="shared" si="15"/>
        <v>November</v>
      </c>
    </row>
    <row r="974" spans="1:12" x14ac:dyDescent="0.2">
      <c r="A974" s="1" t="s">
        <v>1102</v>
      </c>
      <c r="B974" s="4">
        <v>45375</v>
      </c>
      <c r="C974" s="1" t="s">
        <v>322</v>
      </c>
      <c r="D974" s="1" t="s">
        <v>10</v>
      </c>
      <c r="E974" s="6">
        <v>8</v>
      </c>
      <c r="F974" s="8">
        <v>1622.38</v>
      </c>
      <c r="G974" s="8">
        <v>12979.04</v>
      </c>
      <c r="H974" s="1" t="s">
        <v>15</v>
      </c>
      <c r="I974" s="1" t="str">
        <f>_xlfn.XLOOKUP(DATASET1!H:H,DATASET2!A:A,DATASET2!B:B)</f>
        <v>Brett Hart</v>
      </c>
      <c r="J974" s="6">
        <f>WEEKNUM(Table1[[#This Row],[Date]],1)</f>
        <v>13</v>
      </c>
      <c r="K974">
        <f>YEAR(Table1[[#This Row],[Date]])</f>
        <v>2024</v>
      </c>
      <c r="L974" t="str">
        <f t="shared" si="15"/>
        <v>March</v>
      </c>
    </row>
    <row r="975" spans="1:12" x14ac:dyDescent="0.2">
      <c r="A975" s="1" t="s">
        <v>1103</v>
      </c>
      <c r="B975" s="4">
        <v>45554</v>
      </c>
      <c r="C975" s="1" t="s">
        <v>90</v>
      </c>
      <c r="D975" s="1" t="s">
        <v>29</v>
      </c>
      <c r="E975" s="6">
        <v>7</v>
      </c>
      <c r="F975" s="8">
        <v>1790.03</v>
      </c>
      <c r="G975" s="8">
        <v>12530.21</v>
      </c>
      <c r="H975" s="1" t="s">
        <v>39</v>
      </c>
      <c r="I975" s="1" t="str">
        <f>_xlfn.XLOOKUP(DATASET1!H:H,DATASET2!A:A,DATASET2!B:B)</f>
        <v>Hailey Windhoek</v>
      </c>
      <c r="J975" s="6">
        <f>WEEKNUM(Table1[[#This Row],[Date]],1)</f>
        <v>38</v>
      </c>
      <c r="K975">
        <f>YEAR(Table1[[#This Row],[Date]])</f>
        <v>2024</v>
      </c>
      <c r="L975" t="str">
        <f t="shared" si="15"/>
        <v>September</v>
      </c>
    </row>
    <row r="976" spans="1:12" x14ac:dyDescent="0.2">
      <c r="A976" s="1" t="s">
        <v>1104</v>
      </c>
      <c r="B976" s="4">
        <v>45658</v>
      </c>
      <c r="C976" s="1" t="s">
        <v>65</v>
      </c>
      <c r="D976" s="1" t="s">
        <v>26</v>
      </c>
      <c r="E976" s="6">
        <v>2</v>
      </c>
      <c r="F976" s="8">
        <v>281.01</v>
      </c>
      <c r="G976" s="8">
        <v>562.02</v>
      </c>
      <c r="H976" s="1" t="s">
        <v>42</v>
      </c>
      <c r="I976" s="1" t="str">
        <f>_xlfn.XLOOKUP(DATASET1!H:H,DATASET2!A:A,DATASET2!B:B)</f>
        <v>Michealla Simpson</v>
      </c>
      <c r="J976" s="6">
        <f>WEEKNUM(Table1[[#This Row],[Date]],1)</f>
        <v>1</v>
      </c>
      <c r="K976">
        <f>YEAR(Table1[[#This Row],[Date]])</f>
        <v>2025</v>
      </c>
      <c r="L976" t="str">
        <f t="shared" si="15"/>
        <v>January</v>
      </c>
    </row>
    <row r="977" spans="1:12" x14ac:dyDescent="0.2">
      <c r="A977" s="1" t="s">
        <v>1105</v>
      </c>
      <c r="B977" s="4">
        <v>45535</v>
      </c>
      <c r="C977" s="1" t="s">
        <v>103</v>
      </c>
      <c r="D977" s="1" t="s">
        <v>10</v>
      </c>
      <c r="E977" s="6">
        <v>7</v>
      </c>
      <c r="F977" s="8">
        <v>1106.95</v>
      </c>
      <c r="G977" s="8">
        <v>7748.6500000000005</v>
      </c>
      <c r="H977" s="1" t="s">
        <v>66</v>
      </c>
      <c r="I977" s="1" t="str">
        <f>_xlfn.XLOOKUP(DATASET1!H:H,DATASET2!A:A,DATASET2!B:B)</f>
        <v>Shaquille Payton</v>
      </c>
      <c r="J977" s="6">
        <f>WEEKNUM(Table1[[#This Row],[Date]],1)</f>
        <v>35</v>
      </c>
      <c r="K977">
        <f>YEAR(Table1[[#This Row],[Date]])</f>
        <v>2024</v>
      </c>
      <c r="L977" t="str">
        <f t="shared" si="15"/>
        <v>August</v>
      </c>
    </row>
    <row r="978" spans="1:12" x14ac:dyDescent="0.2">
      <c r="A978" s="1" t="s">
        <v>1106</v>
      </c>
      <c r="B978" s="4">
        <v>45477</v>
      </c>
      <c r="C978" s="1" t="s">
        <v>203</v>
      </c>
      <c r="D978" s="1" t="s">
        <v>45</v>
      </c>
      <c r="E978" s="6">
        <v>3</v>
      </c>
      <c r="F978" s="8">
        <v>955.89</v>
      </c>
      <c r="G978" s="8">
        <v>2867.67</v>
      </c>
      <c r="H978" s="1" t="s">
        <v>48</v>
      </c>
      <c r="I978" s="1" t="str">
        <f>_xlfn.XLOOKUP(DATASET1!H:H,DATASET2!A:A,DATASET2!B:B)</f>
        <v>Alishia Stevens</v>
      </c>
      <c r="J978" s="6">
        <f>WEEKNUM(Table1[[#This Row],[Date]],1)</f>
        <v>27</v>
      </c>
      <c r="K978">
        <f>YEAR(Table1[[#This Row],[Date]])</f>
        <v>2024</v>
      </c>
      <c r="L978" t="str">
        <f t="shared" si="15"/>
        <v>July</v>
      </c>
    </row>
    <row r="979" spans="1:12" x14ac:dyDescent="0.2">
      <c r="A979" s="1" t="s">
        <v>1107</v>
      </c>
      <c r="B979" s="4">
        <v>45547</v>
      </c>
      <c r="C979" s="1" t="s">
        <v>182</v>
      </c>
      <c r="D979" s="1" t="s">
        <v>29</v>
      </c>
      <c r="E979" s="6">
        <v>2</v>
      </c>
      <c r="F979" s="8">
        <v>1981.94</v>
      </c>
      <c r="G979" s="8">
        <v>3963.88</v>
      </c>
      <c r="H979" s="1" t="s">
        <v>35</v>
      </c>
      <c r="I979" s="1" t="str">
        <f>_xlfn.XLOOKUP(DATASET1!H:H,DATASET2!A:A,DATASET2!B:B)</f>
        <v>Gary Mitchell</v>
      </c>
      <c r="J979" s="6">
        <f>WEEKNUM(Table1[[#This Row],[Date]],1)</f>
        <v>37</v>
      </c>
      <c r="K979">
        <f>YEAR(Table1[[#This Row],[Date]])</f>
        <v>2024</v>
      </c>
      <c r="L979" t="str">
        <f t="shared" si="15"/>
        <v>September</v>
      </c>
    </row>
    <row r="980" spans="1:12" x14ac:dyDescent="0.2">
      <c r="A980" s="1" t="s">
        <v>1108</v>
      </c>
      <c r="B980" s="4">
        <v>45571</v>
      </c>
      <c r="C980" s="1" t="s">
        <v>303</v>
      </c>
      <c r="D980" s="1" t="s">
        <v>10</v>
      </c>
      <c r="E980" s="6">
        <v>1</v>
      </c>
      <c r="F980" s="8">
        <v>1556.79</v>
      </c>
      <c r="G980" s="8">
        <v>1556.79</v>
      </c>
      <c r="H980" s="1" t="s">
        <v>35</v>
      </c>
      <c r="I980" s="1" t="str">
        <f>_xlfn.XLOOKUP(DATASET1!H:H,DATASET2!A:A,DATASET2!B:B)</f>
        <v>Gary Mitchell</v>
      </c>
      <c r="J980" s="6">
        <f>WEEKNUM(Table1[[#This Row],[Date]],1)</f>
        <v>41</v>
      </c>
      <c r="K980">
        <f>YEAR(Table1[[#This Row],[Date]])</f>
        <v>2024</v>
      </c>
      <c r="L980" t="str">
        <f t="shared" si="15"/>
        <v>October</v>
      </c>
    </row>
    <row r="981" spans="1:12" x14ac:dyDescent="0.2">
      <c r="A981" s="1" t="s">
        <v>1109</v>
      </c>
      <c r="B981" s="4">
        <v>45371</v>
      </c>
      <c r="C981" s="1" t="s">
        <v>57</v>
      </c>
      <c r="D981" s="1" t="s">
        <v>26</v>
      </c>
      <c r="E981" s="6">
        <v>9</v>
      </c>
      <c r="F981" s="8">
        <v>1300.49</v>
      </c>
      <c r="G981" s="8">
        <v>11704.41</v>
      </c>
      <c r="H981" s="1" t="s">
        <v>23</v>
      </c>
      <c r="I981" s="1" t="str">
        <f>_xlfn.XLOOKUP(DATASET1!H:H,DATASET2!A:A,DATASET2!B:B)</f>
        <v>Shane McMahon</v>
      </c>
      <c r="J981" s="6">
        <f>WEEKNUM(Table1[[#This Row],[Date]],1)</f>
        <v>12</v>
      </c>
      <c r="K981">
        <f>YEAR(Table1[[#This Row],[Date]])</f>
        <v>2024</v>
      </c>
      <c r="L981" t="str">
        <f t="shared" si="15"/>
        <v>March</v>
      </c>
    </row>
    <row r="982" spans="1:12" x14ac:dyDescent="0.2">
      <c r="A982" s="1" t="s">
        <v>1110</v>
      </c>
      <c r="B982" s="4">
        <v>45338</v>
      </c>
      <c r="C982" s="1" t="s">
        <v>339</v>
      </c>
      <c r="D982" s="1" t="s">
        <v>10</v>
      </c>
      <c r="E982" s="6">
        <v>7</v>
      </c>
      <c r="F982" s="8">
        <v>1384.9</v>
      </c>
      <c r="G982" s="8">
        <v>9694.3000000000011</v>
      </c>
      <c r="H982" s="1" t="s">
        <v>48</v>
      </c>
      <c r="I982" s="1" t="str">
        <f>_xlfn.XLOOKUP(DATASET1!H:H,DATASET2!A:A,DATASET2!B:B)</f>
        <v>Alishia Stevens</v>
      </c>
      <c r="J982" s="6">
        <f>WEEKNUM(Table1[[#This Row],[Date]],1)</f>
        <v>7</v>
      </c>
      <c r="K982">
        <f>YEAR(Table1[[#This Row],[Date]])</f>
        <v>2024</v>
      </c>
      <c r="L982" t="str">
        <f t="shared" si="15"/>
        <v>February</v>
      </c>
    </row>
    <row r="983" spans="1:12" x14ac:dyDescent="0.2">
      <c r="A983" s="1" t="s">
        <v>1111</v>
      </c>
      <c r="B983" s="4">
        <v>45647</v>
      </c>
      <c r="C983" s="1" t="s">
        <v>80</v>
      </c>
      <c r="D983" s="1" t="s">
        <v>18</v>
      </c>
      <c r="E983" s="6">
        <v>8</v>
      </c>
      <c r="F983" s="8">
        <v>1718.04</v>
      </c>
      <c r="G983" s="8">
        <v>13744.32</v>
      </c>
      <c r="H983" s="1" t="s">
        <v>66</v>
      </c>
      <c r="I983" s="1" t="str">
        <f>_xlfn.XLOOKUP(DATASET1!H:H,DATASET2!A:A,DATASET2!B:B)</f>
        <v>Shaquille Payton</v>
      </c>
      <c r="J983" s="6">
        <f>WEEKNUM(Table1[[#This Row],[Date]],1)</f>
        <v>51</v>
      </c>
      <c r="K983">
        <f>YEAR(Table1[[#This Row],[Date]])</f>
        <v>2024</v>
      </c>
      <c r="L983" t="str">
        <f t="shared" si="15"/>
        <v>December</v>
      </c>
    </row>
    <row r="984" spans="1:12" x14ac:dyDescent="0.2">
      <c r="A984" s="1" t="s">
        <v>1112</v>
      </c>
      <c r="B984" s="4">
        <v>45541</v>
      </c>
      <c r="C984" s="1" t="s">
        <v>157</v>
      </c>
      <c r="D984" s="1" t="s">
        <v>45</v>
      </c>
      <c r="E984" s="6">
        <v>1</v>
      </c>
      <c r="F984" s="8">
        <v>1126.3800000000001</v>
      </c>
      <c r="G984" s="8">
        <v>1126.3800000000001</v>
      </c>
      <c r="H984" s="1" t="s">
        <v>39</v>
      </c>
      <c r="I984" s="1" t="str">
        <f>_xlfn.XLOOKUP(DATASET1!H:H,DATASET2!A:A,DATASET2!B:B)</f>
        <v>Hailey Windhoek</v>
      </c>
      <c r="J984" s="6">
        <f>WEEKNUM(Table1[[#This Row],[Date]],1)</f>
        <v>36</v>
      </c>
      <c r="K984">
        <f>YEAR(Table1[[#This Row],[Date]])</f>
        <v>2024</v>
      </c>
      <c r="L984" t="str">
        <f t="shared" si="15"/>
        <v>September</v>
      </c>
    </row>
    <row r="985" spans="1:12" x14ac:dyDescent="0.2">
      <c r="A985" s="1" t="s">
        <v>1113</v>
      </c>
      <c r="B985" s="4">
        <v>45664</v>
      </c>
      <c r="C985" s="1" t="s">
        <v>57</v>
      </c>
      <c r="D985" s="1" t="s">
        <v>26</v>
      </c>
      <c r="E985" s="6">
        <v>7</v>
      </c>
      <c r="F985" s="8">
        <v>1588.4</v>
      </c>
      <c r="G985" s="8">
        <v>11118.8</v>
      </c>
      <c r="H985" s="1" t="s">
        <v>42</v>
      </c>
      <c r="I985" s="1" t="str">
        <f>_xlfn.XLOOKUP(DATASET1!H:H,DATASET2!A:A,DATASET2!B:B)</f>
        <v>Michealla Simpson</v>
      </c>
      <c r="J985" s="6">
        <f>WEEKNUM(Table1[[#This Row],[Date]],1)</f>
        <v>2</v>
      </c>
      <c r="K985">
        <f>YEAR(Table1[[#This Row],[Date]])</f>
        <v>2025</v>
      </c>
      <c r="L985" t="str">
        <f t="shared" si="15"/>
        <v>January</v>
      </c>
    </row>
    <row r="986" spans="1:12" x14ac:dyDescent="0.2">
      <c r="A986" s="1" t="s">
        <v>1114</v>
      </c>
      <c r="B986" s="4">
        <v>45600</v>
      </c>
      <c r="C986" s="1" t="s">
        <v>28</v>
      </c>
      <c r="D986" s="1" t="s">
        <v>14</v>
      </c>
      <c r="E986" s="6">
        <v>6</v>
      </c>
      <c r="F986" s="8">
        <v>560.71</v>
      </c>
      <c r="G986" s="8">
        <v>3364.26</v>
      </c>
      <c r="H986" s="1" t="s">
        <v>48</v>
      </c>
      <c r="I986" s="1" t="str">
        <f>_xlfn.XLOOKUP(DATASET1!H:H,DATASET2!A:A,DATASET2!B:B)</f>
        <v>Alishia Stevens</v>
      </c>
      <c r="J986" s="6">
        <f>WEEKNUM(Table1[[#This Row],[Date]],1)</f>
        <v>45</v>
      </c>
      <c r="K986">
        <f>YEAR(Table1[[#This Row],[Date]])</f>
        <v>2024</v>
      </c>
      <c r="L986" t="str">
        <f t="shared" si="15"/>
        <v>November</v>
      </c>
    </row>
    <row r="987" spans="1:12" x14ac:dyDescent="0.2">
      <c r="A987" s="1" t="s">
        <v>1115</v>
      </c>
      <c r="B987" s="4">
        <v>45382</v>
      </c>
      <c r="C987" s="1" t="s">
        <v>34</v>
      </c>
      <c r="D987" s="1" t="s">
        <v>29</v>
      </c>
      <c r="E987" s="6">
        <v>3</v>
      </c>
      <c r="F987" s="8">
        <v>422.8</v>
      </c>
      <c r="G987" s="8">
        <v>1268.4000000000001</v>
      </c>
      <c r="H987" s="1" t="s">
        <v>42</v>
      </c>
      <c r="I987" s="1" t="str">
        <f>_xlfn.XLOOKUP(DATASET1!H:H,DATASET2!A:A,DATASET2!B:B)</f>
        <v>Michealla Simpson</v>
      </c>
      <c r="J987" s="6">
        <f>WEEKNUM(Table1[[#This Row],[Date]],1)</f>
        <v>14</v>
      </c>
      <c r="K987">
        <f>YEAR(Table1[[#This Row],[Date]])</f>
        <v>2024</v>
      </c>
      <c r="L987" t="str">
        <f t="shared" si="15"/>
        <v>March</v>
      </c>
    </row>
    <row r="988" spans="1:12" x14ac:dyDescent="0.2">
      <c r="A988" s="1" t="s">
        <v>1116</v>
      </c>
      <c r="B988" s="4">
        <v>45294</v>
      </c>
      <c r="C988" s="1" t="s">
        <v>392</v>
      </c>
      <c r="D988" s="1" t="s">
        <v>26</v>
      </c>
      <c r="E988" s="6">
        <v>1</v>
      </c>
      <c r="F988" s="8">
        <v>1345.92</v>
      </c>
      <c r="G988" s="8">
        <v>1345.92</v>
      </c>
      <c r="H988" s="1" t="s">
        <v>48</v>
      </c>
      <c r="I988" s="1" t="str">
        <f>_xlfn.XLOOKUP(DATASET1!H:H,DATASET2!A:A,DATASET2!B:B)</f>
        <v>Alishia Stevens</v>
      </c>
      <c r="J988" s="6">
        <f>WEEKNUM(Table1[[#This Row],[Date]],1)</f>
        <v>1</v>
      </c>
      <c r="K988">
        <f>YEAR(Table1[[#This Row],[Date]])</f>
        <v>2024</v>
      </c>
      <c r="L988" t="str">
        <f t="shared" si="15"/>
        <v>January</v>
      </c>
    </row>
    <row r="989" spans="1:12" x14ac:dyDescent="0.2">
      <c r="A989" s="1" t="s">
        <v>1117</v>
      </c>
      <c r="B989" s="4">
        <v>45574</v>
      </c>
      <c r="C989" s="1" t="s">
        <v>436</v>
      </c>
      <c r="D989" s="1" t="s">
        <v>22</v>
      </c>
      <c r="E989" s="6">
        <v>6</v>
      </c>
      <c r="F989" s="8">
        <v>997.36</v>
      </c>
      <c r="G989" s="8">
        <v>5984.16</v>
      </c>
      <c r="H989" s="1" t="s">
        <v>53</v>
      </c>
      <c r="I989" s="1" t="str">
        <f>_xlfn.XLOOKUP(DATASET1!H:H,DATASET2!A:A,DATASET2!B:B)</f>
        <v>Dave Curry</v>
      </c>
      <c r="J989" s="6">
        <f>WEEKNUM(Table1[[#This Row],[Date]],1)</f>
        <v>41</v>
      </c>
      <c r="K989">
        <f>YEAR(Table1[[#This Row],[Date]])</f>
        <v>2024</v>
      </c>
      <c r="L989" t="str">
        <f t="shared" si="15"/>
        <v>October</v>
      </c>
    </row>
    <row r="990" spans="1:12" x14ac:dyDescent="0.2">
      <c r="A990" s="1" t="s">
        <v>1118</v>
      </c>
      <c r="B990" s="4">
        <v>45494</v>
      </c>
      <c r="C990" s="1" t="s">
        <v>392</v>
      </c>
      <c r="D990" s="1" t="s">
        <v>112</v>
      </c>
      <c r="E990" s="6">
        <v>4</v>
      </c>
      <c r="F990" s="8">
        <v>132.47999999999999</v>
      </c>
      <c r="G990" s="8">
        <v>529.91999999999996</v>
      </c>
      <c r="H990" s="1" t="s">
        <v>42</v>
      </c>
      <c r="I990" s="1" t="str">
        <f>_xlfn.XLOOKUP(DATASET1!H:H,DATASET2!A:A,DATASET2!B:B)</f>
        <v>Michealla Simpson</v>
      </c>
      <c r="J990" s="6">
        <f>WEEKNUM(Table1[[#This Row],[Date]],1)</f>
        <v>30</v>
      </c>
      <c r="K990">
        <f>YEAR(Table1[[#This Row],[Date]])</f>
        <v>2024</v>
      </c>
      <c r="L990" t="str">
        <f t="shared" si="15"/>
        <v>July</v>
      </c>
    </row>
    <row r="991" spans="1:12" x14ac:dyDescent="0.2">
      <c r="A991" s="1" t="s">
        <v>1119</v>
      </c>
      <c r="B991" s="4">
        <v>45577</v>
      </c>
      <c r="C991" s="1" t="s">
        <v>114</v>
      </c>
      <c r="D991" s="1" t="s">
        <v>26</v>
      </c>
      <c r="E991" s="6">
        <v>4</v>
      </c>
      <c r="F991" s="8">
        <v>1940.72</v>
      </c>
      <c r="G991" s="8">
        <v>7762.88</v>
      </c>
      <c r="H991" s="1" t="s">
        <v>30</v>
      </c>
      <c r="I991" s="1" t="str">
        <f>_xlfn.XLOOKUP(DATASET1!H:H,DATASET2!A:A,DATASET2!B:B)</f>
        <v>Arnold Swanson</v>
      </c>
      <c r="J991" s="6">
        <f>WEEKNUM(Table1[[#This Row],[Date]],1)</f>
        <v>41</v>
      </c>
      <c r="K991">
        <f>YEAR(Table1[[#This Row],[Date]])</f>
        <v>2024</v>
      </c>
      <c r="L991" t="str">
        <f t="shared" si="15"/>
        <v>October</v>
      </c>
    </row>
    <row r="992" spans="1:12" x14ac:dyDescent="0.2">
      <c r="A992" s="1" t="s">
        <v>1120</v>
      </c>
      <c r="B992" s="4">
        <v>45539</v>
      </c>
      <c r="C992" s="1" t="s">
        <v>182</v>
      </c>
      <c r="D992" s="1" t="s">
        <v>112</v>
      </c>
      <c r="E992" s="6">
        <v>7</v>
      </c>
      <c r="F992" s="8">
        <v>854.42</v>
      </c>
      <c r="G992" s="8">
        <v>5980.94</v>
      </c>
      <c r="H992" s="1" t="s">
        <v>39</v>
      </c>
      <c r="I992" s="1" t="str">
        <f>_xlfn.XLOOKUP(DATASET1!H:H,DATASET2!A:A,DATASET2!B:B)</f>
        <v>Hailey Windhoek</v>
      </c>
      <c r="J992" s="6">
        <f>WEEKNUM(Table1[[#This Row],[Date]],1)</f>
        <v>36</v>
      </c>
      <c r="K992">
        <f>YEAR(Table1[[#This Row],[Date]])</f>
        <v>2024</v>
      </c>
      <c r="L992" t="str">
        <f t="shared" si="15"/>
        <v>September</v>
      </c>
    </row>
    <row r="993" spans="1:12" x14ac:dyDescent="0.2">
      <c r="A993" s="1" t="s">
        <v>1121</v>
      </c>
      <c r="B993" s="4">
        <v>45496</v>
      </c>
      <c r="C993" s="1" t="s">
        <v>476</v>
      </c>
      <c r="D993" s="1" t="s">
        <v>91</v>
      </c>
      <c r="E993" s="6">
        <v>8</v>
      </c>
      <c r="F993" s="8">
        <v>1250.26</v>
      </c>
      <c r="G993" s="8">
        <v>10002.08</v>
      </c>
      <c r="H993" s="1" t="s">
        <v>15</v>
      </c>
      <c r="I993" s="1" t="str">
        <f>_xlfn.XLOOKUP(DATASET1!H:H,DATASET2!A:A,DATASET2!B:B)</f>
        <v>Brett Hart</v>
      </c>
      <c r="J993" s="6">
        <f>WEEKNUM(Table1[[#This Row],[Date]],1)</f>
        <v>30</v>
      </c>
      <c r="K993">
        <f>YEAR(Table1[[#This Row],[Date]])</f>
        <v>2024</v>
      </c>
      <c r="L993" t="str">
        <f t="shared" si="15"/>
        <v>July</v>
      </c>
    </row>
    <row r="994" spans="1:12" x14ac:dyDescent="0.2">
      <c r="A994" s="1" t="s">
        <v>1122</v>
      </c>
      <c r="B994" s="4">
        <v>45331</v>
      </c>
      <c r="C994" s="1" t="s">
        <v>98</v>
      </c>
      <c r="D994" s="1" t="s">
        <v>22</v>
      </c>
      <c r="E994" s="6">
        <v>6</v>
      </c>
      <c r="F994" s="8">
        <v>702.87</v>
      </c>
      <c r="G994" s="8">
        <v>4217.22</v>
      </c>
      <c r="H994" s="1" t="s">
        <v>23</v>
      </c>
      <c r="I994" s="1" t="str">
        <f>_xlfn.XLOOKUP(DATASET1!H:H,DATASET2!A:A,DATASET2!B:B)</f>
        <v>Shane McMahon</v>
      </c>
      <c r="J994" s="6">
        <f>WEEKNUM(Table1[[#This Row],[Date]],1)</f>
        <v>6</v>
      </c>
      <c r="K994">
        <f>YEAR(Table1[[#This Row],[Date]])</f>
        <v>2024</v>
      </c>
      <c r="L994" t="str">
        <f t="shared" si="15"/>
        <v>February</v>
      </c>
    </row>
    <row r="995" spans="1:12" x14ac:dyDescent="0.2">
      <c r="A995" s="1" t="s">
        <v>1123</v>
      </c>
      <c r="B995" s="4">
        <v>45688</v>
      </c>
      <c r="C995" s="1" t="s">
        <v>61</v>
      </c>
      <c r="D995" s="1" t="s">
        <v>112</v>
      </c>
      <c r="E995" s="6">
        <v>7</v>
      </c>
      <c r="F995" s="8">
        <v>1954.99</v>
      </c>
      <c r="G995" s="8">
        <v>13684.93</v>
      </c>
      <c r="H995" s="1" t="s">
        <v>23</v>
      </c>
      <c r="I995" s="1" t="str">
        <f>_xlfn.XLOOKUP(DATASET1!H:H,DATASET2!A:A,DATASET2!B:B)</f>
        <v>Shane McMahon</v>
      </c>
      <c r="J995" s="6">
        <f>WEEKNUM(Table1[[#This Row],[Date]],1)</f>
        <v>5</v>
      </c>
      <c r="K995">
        <f>YEAR(Table1[[#This Row],[Date]])</f>
        <v>2025</v>
      </c>
      <c r="L995" t="str">
        <f t="shared" si="15"/>
        <v>January</v>
      </c>
    </row>
    <row r="996" spans="1:12" x14ac:dyDescent="0.2">
      <c r="A996" s="1" t="s">
        <v>1124</v>
      </c>
      <c r="B996" s="4">
        <v>45382</v>
      </c>
      <c r="C996" s="1" t="s">
        <v>52</v>
      </c>
      <c r="D996" s="1" t="s">
        <v>26</v>
      </c>
      <c r="E996" s="6">
        <v>4</v>
      </c>
      <c r="F996" s="8">
        <v>703.35</v>
      </c>
      <c r="G996" s="8">
        <v>2813.4</v>
      </c>
      <c r="H996" s="1" t="s">
        <v>35</v>
      </c>
      <c r="I996" s="1" t="str">
        <f>_xlfn.XLOOKUP(DATASET1!H:H,DATASET2!A:A,DATASET2!B:B)</f>
        <v>Gary Mitchell</v>
      </c>
      <c r="J996" s="6">
        <f>WEEKNUM(Table1[[#This Row],[Date]],1)</f>
        <v>14</v>
      </c>
      <c r="K996">
        <f>YEAR(Table1[[#This Row],[Date]])</f>
        <v>2024</v>
      </c>
      <c r="L996" t="str">
        <f t="shared" si="15"/>
        <v>March</v>
      </c>
    </row>
    <row r="997" spans="1:12" x14ac:dyDescent="0.2">
      <c r="A997" s="1" t="s">
        <v>1125</v>
      </c>
      <c r="B997" s="4">
        <v>45591</v>
      </c>
      <c r="C997" s="1" t="s">
        <v>135</v>
      </c>
      <c r="D997" s="1" t="s">
        <v>26</v>
      </c>
      <c r="E997" s="6">
        <v>2</v>
      </c>
      <c r="F997" s="8">
        <v>1656.91</v>
      </c>
      <c r="G997" s="8">
        <v>3313.82</v>
      </c>
      <c r="H997" s="1" t="s">
        <v>53</v>
      </c>
      <c r="I997" s="1" t="str">
        <f>_xlfn.XLOOKUP(DATASET1!H:H,DATASET2!A:A,DATASET2!B:B)</f>
        <v>Dave Curry</v>
      </c>
      <c r="J997" s="6">
        <f>WEEKNUM(Table1[[#This Row],[Date]],1)</f>
        <v>43</v>
      </c>
      <c r="K997">
        <f>YEAR(Table1[[#This Row],[Date]])</f>
        <v>2024</v>
      </c>
      <c r="L997" t="str">
        <f t="shared" si="15"/>
        <v>October</v>
      </c>
    </row>
    <row r="998" spans="1:12" x14ac:dyDescent="0.2">
      <c r="A998" s="1" t="s">
        <v>1126</v>
      </c>
      <c r="B998" s="4">
        <v>45301</v>
      </c>
      <c r="C998" s="1" t="s">
        <v>230</v>
      </c>
      <c r="D998" s="1" t="s">
        <v>45</v>
      </c>
      <c r="E998" s="6">
        <v>2</v>
      </c>
      <c r="F998" s="8">
        <v>1942.24</v>
      </c>
      <c r="G998" s="8">
        <v>3884.48</v>
      </c>
      <c r="H998" s="1" t="s">
        <v>11</v>
      </c>
      <c r="I998" s="1" t="str">
        <f>_xlfn.XLOOKUP(DATASET1!H:H,DATASET2!A:A,DATASET2!B:B)</f>
        <v>Jeff Francis</v>
      </c>
      <c r="J998" s="6">
        <f>WEEKNUM(Table1[[#This Row],[Date]],1)</f>
        <v>2</v>
      </c>
      <c r="K998">
        <f>YEAR(Table1[[#This Row],[Date]])</f>
        <v>2024</v>
      </c>
      <c r="L998" t="str">
        <f t="shared" si="15"/>
        <v>January</v>
      </c>
    </row>
    <row r="999" spans="1:12" x14ac:dyDescent="0.2">
      <c r="A999" s="1" t="s">
        <v>1127</v>
      </c>
      <c r="B999" s="4">
        <v>45584</v>
      </c>
      <c r="C999" s="1" t="s">
        <v>63</v>
      </c>
      <c r="D999" s="1" t="s">
        <v>112</v>
      </c>
      <c r="E999" s="6">
        <v>8</v>
      </c>
      <c r="F999" s="8">
        <v>1786.91</v>
      </c>
      <c r="G999" s="8">
        <v>14295.28</v>
      </c>
      <c r="H999" s="1" t="s">
        <v>53</v>
      </c>
      <c r="I999" s="1" t="str">
        <f>_xlfn.XLOOKUP(DATASET1!H:H,DATASET2!A:A,DATASET2!B:B)</f>
        <v>Dave Curry</v>
      </c>
      <c r="J999" s="6">
        <f>WEEKNUM(Table1[[#This Row],[Date]],1)</f>
        <v>42</v>
      </c>
      <c r="K999">
        <f>YEAR(Table1[[#This Row],[Date]])</f>
        <v>2024</v>
      </c>
      <c r="L999" t="str">
        <f t="shared" si="15"/>
        <v>October</v>
      </c>
    </row>
    <row r="1000" spans="1:12" x14ac:dyDescent="0.2">
      <c r="A1000" s="1" t="s">
        <v>1128</v>
      </c>
      <c r="B1000" s="4">
        <v>45424</v>
      </c>
      <c r="C1000" s="1" t="s">
        <v>153</v>
      </c>
      <c r="D1000" s="1" t="s">
        <v>22</v>
      </c>
      <c r="E1000" s="6">
        <v>6</v>
      </c>
      <c r="F1000" s="8">
        <v>535.41</v>
      </c>
      <c r="G1000" s="8">
        <v>3212.46</v>
      </c>
      <c r="H1000" s="1" t="s">
        <v>39</v>
      </c>
      <c r="I1000" s="1" t="str">
        <f>_xlfn.XLOOKUP(DATASET1!H:H,DATASET2!A:A,DATASET2!B:B)</f>
        <v>Hailey Windhoek</v>
      </c>
      <c r="J1000" s="6">
        <f>WEEKNUM(Table1[[#This Row],[Date]],1)</f>
        <v>20</v>
      </c>
      <c r="K1000">
        <f>YEAR(Table1[[#This Row],[Date]])</f>
        <v>2024</v>
      </c>
      <c r="L1000" t="str">
        <f t="shared" si="15"/>
        <v>May</v>
      </c>
    </row>
    <row r="1001" spans="1:12" x14ac:dyDescent="0.2">
      <c r="A1001" s="1" t="s">
        <v>1129</v>
      </c>
      <c r="B1001" s="4">
        <v>45497</v>
      </c>
      <c r="C1001" s="1" t="s">
        <v>245</v>
      </c>
      <c r="D1001" s="1" t="s">
        <v>14</v>
      </c>
      <c r="E1001" s="6">
        <v>7</v>
      </c>
      <c r="F1001" s="8">
        <v>825.58</v>
      </c>
      <c r="G1001" s="8">
        <v>5779.06</v>
      </c>
      <c r="H1001" s="1" t="s">
        <v>35</v>
      </c>
      <c r="I1001" s="1" t="str">
        <f>_xlfn.XLOOKUP(DATASET1!H:H,DATASET2!A:A,DATASET2!B:B)</f>
        <v>Gary Mitchell</v>
      </c>
      <c r="J1001" s="6">
        <f>WEEKNUM(Table1[[#This Row],[Date]],1)</f>
        <v>30</v>
      </c>
      <c r="K1001">
        <f>YEAR(Table1[[#This Row],[Date]])</f>
        <v>2024</v>
      </c>
      <c r="L1001" t="str">
        <f t="shared" si="15"/>
        <v>July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EFDF-E683-D74C-B3A2-D7CCA13FC361}">
  <dimension ref="A2:AB105"/>
  <sheetViews>
    <sheetView topLeftCell="K21" workbookViewId="0">
      <selection activeCell="P18" sqref="P18"/>
    </sheetView>
  </sheetViews>
  <sheetFormatPr baseColWidth="10" defaultColWidth="17.5" defaultRowHeight="16" x14ac:dyDescent="0.2"/>
  <cols>
    <col min="1" max="1" width="13" bestFit="1" customWidth="1"/>
    <col min="2" max="2" width="16.6640625" bestFit="1" customWidth="1"/>
    <col min="3" max="3" width="17.6640625" bestFit="1" customWidth="1"/>
    <col min="4" max="4" width="11.1640625" bestFit="1" customWidth="1"/>
    <col min="5" max="5" width="14.6640625" bestFit="1" customWidth="1"/>
    <col min="6" max="6" width="16.6640625" bestFit="1" customWidth="1"/>
    <col min="7" max="7" width="17.6640625" bestFit="1" customWidth="1"/>
    <col min="8" max="8" width="16.6640625" bestFit="1" customWidth="1"/>
    <col min="9" max="9" width="20.83203125" bestFit="1" customWidth="1"/>
    <col min="10" max="10" width="16.6640625" bestFit="1" customWidth="1"/>
    <col min="11" max="11" width="10.1640625" bestFit="1" customWidth="1"/>
    <col min="12" max="12" width="11.33203125" bestFit="1" customWidth="1"/>
    <col min="13" max="13" width="16.6640625" bestFit="1" customWidth="1"/>
    <col min="14" max="14" width="10.1640625" bestFit="1" customWidth="1"/>
    <col min="15" max="15" width="17" bestFit="1" customWidth="1"/>
    <col min="16" max="16" width="22.1640625" bestFit="1" customWidth="1"/>
    <col min="17" max="17" width="16.6640625" bestFit="1" customWidth="1"/>
    <col min="18" max="18" width="13" bestFit="1" customWidth="1"/>
    <col min="19" max="19" width="15.5" bestFit="1" customWidth="1"/>
    <col min="20" max="20" width="16.6640625" bestFit="1" customWidth="1"/>
    <col min="21" max="21" width="14.6640625" bestFit="1" customWidth="1"/>
    <col min="22" max="23" width="16.6640625" bestFit="1" customWidth="1"/>
    <col min="24" max="25" width="15.5" bestFit="1" customWidth="1"/>
    <col min="26" max="26" width="16.6640625" bestFit="1" customWidth="1"/>
    <col min="27" max="27" width="14.6640625" bestFit="1" customWidth="1"/>
    <col min="28" max="28" width="16.6640625" bestFit="1" customWidth="1"/>
  </cols>
  <sheetData>
    <row r="2" spans="3:28" x14ac:dyDescent="0.2">
      <c r="C2" s="10" t="s">
        <v>1146</v>
      </c>
      <c r="D2" s="9">
        <v>2024</v>
      </c>
      <c r="F2" s="10" t="s">
        <v>1146</v>
      </c>
      <c r="G2" s="9">
        <v>2024</v>
      </c>
      <c r="I2" s="10" t="s">
        <v>1146</v>
      </c>
      <c r="J2" s="9">
        <v>2024</v>
      </c>
      <c r="L2" s="10" t="s">
        <v>1146</v>
      </c>
      <c r="M2" s="9">
        <v>2024</v>
      </c>
      <c r="O2" s="10" t="s">
        <v>1146</v>
      </c>
      <c r="P2" s="9">
        <v>2024</v>
      </c>
      <c r="S2" s="10" t="s">
        <v>1152</v>
      </c>
      <c r="Y2" s="10" t="s">
        <v>1152</v>
      </c>
    </row>
    <row r="3" spans="3:28" x14ac:dyDescent="0.2">
      <c r="S3">
        <v>2024</v>
      </c>
      <c r="U3">
        <v>2025</v>
      </c>
      <c r="Y3">
        <v>2024</v>
      </c>
      <c r="AA3">
        <v>2025</v>
      </c>
    </row>
    <row r="4" spans="3:28" x14ac:dyDescent="0.2">
      <c r="C4" s="10" t="s">
        <v>1147</v>
      </c>
      <c r="D4" t="s">
        <v>1148</v>
      </c>
      <c r="F4" s="10" t="s">
        <v>1147</v>
      </c>
      <c r="G4" t="s">
        <v>1167</v>
      </c>
      <c r="I4" s="10" t="s">
        <v>1147</v>
      </c>
      <c r="J4" t="s">
        <v>1148</v>
      </c>
      <c r="L4" s="10" t="s">
        <v>1147</v>
      </c>
      <c r="M4" t="s">
        <v>1148</v>
      </c>
      <c r="O4" s="10" t="s">
        <v>2</v>
      </c>
      <c r="P4" t="s">
        <v>1167</v>
      </c>
      <c r="Q4" t="s">
        <v>1148</v>
      </c>
      <c r="R4" s="10" t="s">
        <v>1147</v>
      </c>
      <c r="S4" t="s">
        <v>1151</v>
      </c>
      <c r="T4" t="s">
        <v>1148</v>
      </c>
      <c r="U4" t="s">
        <v>1151</v>
      </c>
      <c r="V4" t="s">
        <v>1148</v>
      </c>
      <c r="X4" s="10" t="s">
        <v>1147</v>
      </c>
      <c r="Y4" t="s">
        <v>1151</v>
      </c>
      <c r="Z4" t="s">
        <v>1148</v>
      </c>
      <c r="AA4" t="s">
        <v>1151</v>
      </c>
      <c r="AB4" t="s">
        <v>1148</v>
      </c>
    </row>
    <row r="5" spans="3:28" x14ac:dyDescent="0.2">
      <c r="C5" s="9" t="s">
        <v>1140</v>
      </c>
      <c r="D5" s="8">
        <v>452540.18000000011</v>
      </c>
      <c r="F5" s="9" t="s">
        <v>11</v>
      </c>
      <c r="G5">
        <v>61</v>
      </c>
      <c r="I5" s="9" t="s">
        <v>11</v>
      </c>
      <c r="J5" s="8">
        <v>285947.01999999996</v>
      </c>
      <c r="L5" s="9" t="s">
        <v>18</v>
      </c>
      <c r="M5" s="8">
        <v>547475.19000000006</v>
      </c>
      <c r="O5" s="9" t="s">
        <v>18</v>
      </c>
      <c r="P5">
        <v>86</v>
      </c>
      <c r="Q5" s="12">
        <v>0.11675572486085324</v>
      </c>
      <c r="R5" s="11">
        <v>1</v>
      </c>
      <c r="S5">
        <v>20</v>
      </c>
      <c r="T5" s="8">
        <v>104637.56999999999</v>
      </c>
      <c r="U5">
        <v>12</v>
      </c>
      <c r="V5" s="8">
        <v>46047.829999999994</v>
      </c>
      <c r="X5" s="9" t="s">
        <v>258</v>
      </c>
      <c r="Y5">
        <v>9</v>
      </c>
      <c r="Z5" s="8">
        <v>36922.22</v>
      </c>
      <c r="AB5" s="8"/>
    </row>
    <row r="6" spans="3:28" x14ac:dyDescent="0.2">
      <c r="C6" s="9" t="s">
        <v>1136</v>
      </c>
      <c r="D6" s="8">
        <v>396609.0400000001</v>
      </c>
      <c r="F6" s="9" t="s">
        <v>39</v>
      </c>
      <c r="G6">
        <v>106</v>
      </c>
      <c r="H6" s="8"/>
      <c r="I6" s="9" t="s">
        <v>39</v>
      </c>
      <c r="J6" s="8">
        <v>514301.00000000012</v>
      </c>
      <c r="L6" s="9" t="s">
        <v>91</v>
      </c>
      <c r="M6" s="8">
        <v>449804.14000000013</v>
      </c>
      <c r="O6" s="9" t="s">
        <v>91</v>
      </c>
      <c r="P6">
        <v>89</v>
      </c>
      <c r="Q6" s="12">
        <v>9.5926188748594654E-2</v>
      </c>
      <c r="R6" s="11">
        <v>2</v>
      </c>
      <c r="S6">
        <v>20</v>
      </c>
      <c r="T6" s="8">
        <v>108617.82999999997</v>
      </c>
      <c r="U6">
        <v>15</v>
      </c>
      <c r="V6" s="8">
        <v>72927.989999999991</v>
      </c>
      <c r="X6" s="9" t="s">
        <v>82</v>
      </c>
      <c r="Y6">
        <v>7</v>
      </c>
      <c r="Z6" s="8">
        <v>44873.99</v>
      </c>
      <c r="AA6">
        <v>1</v>
      </c>
      <c r="AB6" s="8">
        <v>10759.84</v>
      </c>
    </row>
    <row r="7" spans="3:28" x14ac:dyDescent="0.2">
      <c r="C7" s="9" t="s">
        <v>1133</v>
      </c>
      <c r="D7" s="8">
        <v>348288.57000000012</v>
      </c>
      <c r="F7" s="9" t="s">
        <v>15</v>
      </c>
      <c r="G7">
        <v>72</v>
      </c>
      <c r="H7" s="8"/>
      <c r="I7" s="9" t="s">
        <v>15</v>
      </c>
      <c r="J7" s="8">
        <v>348288.57000000012</v>
      </c>
      <c r="L7" s="9" t="s">
        <v>38</v>
      </c>
      <c r="M7" s="8">
        <v>405075.58</v>
      </c>
      <c r="O7" s="9" t="s">
        <v>38</v>
      </c>
      <c r="P7">
        <v>95</v>
      </c>
      <c r="Q7" s="12">
        <v>8.6387280794095064E-2</v>
      </c>
      <c r="R7" s="11">
        <v>3</v>
      </c>
      <c r="S7">
        <v>15</v>
      </c>
      <c r="T7" s="8">
        <v>89612.279999999984</v>
      </c>
      <c r="U7">
        <v>20</v>
      </c>
      <c r="V7" s="8">
        <v>133814.97999999998</v>
      </c>
      <c r="X7" s="9" t="s">
        <v>25</v>
      </c>
      <c r="Y7">
        <v>8</v>
      </c>
      <c r="Z7" s="8">
        <v>24115.43</v>
      </c>
      <c r="AA7">
        <v>1</v>
      </c>
      <c r="AB7" s="8">
        <v>5490.9500000000007</v>
      </c>
    </row>
    <row r="8" spans="3:28" x14ac:dyDescent="0.2">
      <c r="C8" s="9" t="s">
        <v>1142</v>
      </c>
      <c r="D8" s="8">
        <v>341946.22</v>
      </c>
      <c r="F8" s="9" t="s">
        <v>42</v>
      </c>
      <c r="G8">
        <v>80</v>
      </c>
      <c r="H8" s="8"/>
      <c r="I8" s="9" t="s">
        <v>42</v>
      </c>
      <c r="J8" s="8">
        <v>364775.00000000006</v>
      </c>
      <c r="L8" s="9" t="s">
        <v>14</v>
      </c>
      <c r="M8" s="8">
        <v>546350.9</v>
      </c>
      <c r="O8" s="9" t="s">
        <v>14</v>
      </c>
      <c r="P8">
        <v>104</v>
      </c>
      <c r="Q8" s="12">
        <v>0.11651595638129199</v>
      </c>
      <c r="R8" s="11">
        <v>4</v>
      </c>
      <c r="S8">
        <v>13</v>
      </c>
      <c r="T8" s="8">
        <v>98944.930000000008</v>
      </c>
      <c r="U8">
        <v>15</v>
      </c>
      <c r="V8" s="8">
        <v>60547.180000000008</v>
      </c>
      <c r="X8" s="9" t="s">
        <v>143</v>
      </c>
      <c r="Y8">
        <v>10</v>
      </c>
      <c r="Z8" s="8">
        <v>33768.67</v>
      </c>
      <c r="AB8" s="8"/>
    </row>
    <row r="9" spans="3:28" x14ac:dyDescent="0.2">
      <c r="C9" s="9" t="s">
        <v>1137</v>
      </c>
      <c r="D9" s="8">
        <v>349067.50000000006</v>
      </c>
      <c r="F9" s="9" t="s">
        <v>23</v>
      </c>
      <c r="G9">
        <v>74</v>
      </c>
      <c r="H9" s="8"/>
      <c r="I9" s="9" t="s">
        <v>23</v>
      </c>
      <c r="J9" s="8">
        <v>383572.17</v>
      </c>
      <c r="L9" s="9" t="s">
        <v>45</v>
      </c>
      <c r="M9" s="8">
        <v>408185.59999999992</v>
      </c>
      <c r="O9" s="9" t="s">
        <v>45</v>
      </c>
      <c r="P9">
        <v>81</v>
      </c>
      <c r="Q9" s="12">
        <v>8.705053028204307E-2</v>
      </c>
      <c r="R9" s="11">
        <v>5</v>
      </c>
      <c r="S9">
        <v>21</v>
      </c>
      <c r="T9" s="8">
        <v>118001.32999999999</v>
      </c>
      <c r="U9">
        <v>17</v>
      </c>
      <c r="V9" s="8">
        <v>66355.59</v>
      </c>
      <c r="X9" s="9" t="s">
        <v>90</v>
      </c>
      <c r="Y9">
        <v>8</v>
      </c>
      <c r="Z9" s="8">
        <v>37607.53</v>
      </c>
      <c r="AA9">
        <v>1</v>
      </c>
      <c r="AB9" s="8">
        <v>8158.25</v>
      </c>
    </row>
    <row r="10" spans="3:28" x14ac:dyDescent="0.2">
      <c r="C10" s="9" t="s">
        <v>1138</v>
      </c>
      <c r="D10" s="8">
        <v>514301.00000000012</v>
      </c>
      <c r="F10" s="9" t="s">
        <v>19</v>
      </c>
      <c r="G10">
        <v>88</v>
      </c>
      <c r="H10" s="8"/>
      <c r="I10" s="9" t="s">
        <v>19</v>
      </c>
      <c r="J10" s="8">
        <v>522262.62</v>
      </c>
      <c r="L10" s="9" t="s">
        <v>22</v>
      </c>
      <c r="M10" s="8">
        <v>450614.5500000001</v>
      </c>
      <c r="O10" s="9" t="s">
        <v>22</v>
      </c>
      <c r="P10">
        <v>92</v>
      </c>
      <c r="Q10" s="12">
        <v>9.6099018510952441E-2</v>
      </c>
      <c r="R10" s="11">
        <v>6</v>
      </c>
      <c r="S10">
        <v>20</v>
      </c>
      <c r="T10" s="8">
        <v>114923.89000000001</v>
      </c>
      <c r="V10" s="8"/>
      <c r="X10" s="9" t="s">
        <v>94</v>
      </c>
      <c r="Y10">
        <v>11</v>
      </c>
      <c r="Z10" s="8">
        <v>50665.94</v>
      </c>
      <c r="AA10">
        <v>1</v>
      </c>
      <c r="AB10" s="8">
        <v>67.81</v>
      </c>
    </row>
    <row r="11" spans="3:28" x14ac:dyDescent="0.2">
      <c r="C11" s="9" t="s">
        <v>1132</v>
      </c>
      <c r="D11" s="8">
        <v>285947.01999999996</v>
      </c>
      <c r="F11" s="9" t="s">
        <v>30</v>
      </c>
      <c r="G11">
        <v>68</v>
      </c>
      <c r="H11" s="8"/>
      <c r="I11" s="9" t="s">
        <v>30</v>
      </c>
      <c r="J11" s="8">
        <v>396609.0400000001</v>
      </c>
      <c r="L11" s="9" t="s">
        <v>112</v>
      </c>
      <c r="M11" s="8">
        <v>514510.18</v>
      </c>
      <c r="O11" s="9" t="s">
        <v>112</v>
      </c>
      <c r="P11">
        <v>99</v>
      </c>
      <c r="Q11" s="12">
        <v>0.10972553662968375</v>
      </c>
      <c r="R11" s="11">
        <v>7</v>
      </c>
      <c r="S11">
        <v>19</v>
      </c>
      <c r="T11" s="8">
        <v>90818.04</v>
      </c>
      <c r="V11" s="8"/>
      <c r="X11" s="9" t="s">
        <v>57</v>
      </c>
      <c r="Y11">
        <v>14</v>
      </c>
      <c r="Z11" s="8">
        <v>41095.01</v>
      </c>
      <c r="AA11">
        <v>1</v>
      </c>
      <c r="AB11" s="8">
        <v>11118.8</v>
      </c>
    </row>
    <row r="12" spans="3:28" x14ac:dyDescent="0.2">
      <c r="C12" s="9" t="s">
        <v>1139</v>
      </c>
      <c r="D12" s="8">
        <v>364775.00000000006</v>
      </c>
      <c r="F12" s="9" t="s">
        <v>53</v>
      </c>
      <c r="G12">
        <v>74</v>
      </c>
      <c r="H12" s="8"/>
      <c r="I12" s="9" t="s">
        <v>53</v>
      </c>
      <c r="J12" s="8">
        <v>341946.22</v>
      </c>
      <c r="L12" s="9" t="s">
        <v>10</v>
      </c>
      <c r="M12" s="8">
        <v>455191.94000000012</v>
      </c>
      <c r="O12" s="9" t="s">
        <v>10</v>
      </c>
      <c r="P12">
        <v>92</v>
      </c>
      <c r="Q12" s="12">
        <v>9.7075202449846229E-2</v>
      </c>
      <c r="R12" s="11">
        <v>8</v>
      </c>
      <c r="S12">
        <v>12</v>
      </c>
      <c r="T12" s="8">
        <v>56480.520000000004</v>
      </c>
      <c r="V12" s="8"/>
      <c r="X12" s="9" t="s">
        <v>44</v>
      </c>
      <c r="Y12">
        <v>12</v>
      </c>
      <c r="Z12" s="8">
        <v>43035.37</v>
      </c>
      <c r="AA12">
        <v>1</v>
      </c>
      <c r="AB12" s="8">
        <v>889.42</v>
      </c>
    </row>
    <row r="13" spans="3:28" x14ac:dyDescent="0.2">
      <c r="C13" s="9" t="s">
        <v>1134</v>
      </c>
      <c r="D13" s="8">
        <v>522262.62</v>
      </c>
      <c r="F13" s="9" t="s">
        <v>35</v>
      </c>
      <c r="G13">
        <v>75</v>
      </c>
      <c r="H13" s="8"/>
      <c r="I13" s="9" t="s">
        <v>35</v>
      </c>
      <c r="J13" s="8">
        <v>349067.50000000006</v>
      </c>
      <c r="L13" s="9" t="s">
        <v>26</v>
      </c>
      <c r="M13" s="8">
        <v>462460.22999999992</v>
      </c>
      <c r="O13" s="9" t="s">
        <v>26</v>
      </c>
      <c r="P13">
        <v>98</v>
      </c>
      <c r="Q13" s="12">
        <v>9.8625253452977291E-2</v>
      </c>
      <c r="R13" s="11">
        <v>9</v>
      </c>
      <c r="S13">
        <v>11</v>
      </c>
      <c r="T13" s="8">
        <v>87111.890000000014</v>
      </c>
      <c r="V13" s="8"/>
      <c r="X13" s="9" t="s">
        <v>219</v>
      </c>
      <c r="Y13">
        <v>5</v>
      </c>
      <c r="Z13" s="8">
        <v>31074.39</v>
      </c>
      <c r="AA13">
        <v>1</v>
      </c>
      <c r="AB13" s="8">
        <v>1619</v>
      </c>
    </row>
    <row r="14" spans="3:28" x14ac:dyDescent="0.2">
      <c r="C14" s="9" t="s">
        <v>1135</v>
      </c>
      <c r="D14" s="8">
        <v>383572.17</v>
      </c>
      <c r="F14" s="9" t="s">
        <v>50</v>
      </c>
      <c r="G14">
        <v>64</v>
      </c>
      <c r="H14" s="8"/>
      <c r="I14" s="9" t="s">
        <v>50</v>
      </c>
      <c r="J14" s="8">
        <v>324957.41000000003</v>
      </c>
      <c r="L14" s="9" t="s">
        <v>29</v>
      </c>
      <c r="M14" s="8">
        <v>449396.75000000006</v>
      </c>
      <c r="O14" s="9" t="s">
        <v>29</v>
      </c>
      <c r="P14">
        <v>85</v>
      </c>
      <c r="Q14" s="12">
        <v>9.5839307889662828E-2</v>
      </c>
      <c r="R14" s="11">
        <v>10</v>
      </c>
      <c r="S14">
        <v>18</v>
      </c>
      <c r="T14" s="8">
        <v>89410.700000000012</v>
      </c>
      <c r="V14" s="8"/>
      <c r="X14" s="9" t="s">
        <v>86</v>
      </c>
      <c r="Y14">
        <v>5</v>
      </c>
      <c r="Z14" s="8">
        <v>20509.07</v>
      </c>
      <c r="AA14">
        <v>1</v>
      </c>
      <c r="AB14" s="8">
        <v>573.24</v>
      </c>
    </row>
    <row r="15" spans="3:28" x14ac:dyDescent="0.2">
      <c r="C15" s="9" t="s">
        <v>1143</v>
      </c>
      <c r="D15" s="8">
        <v>404798.32999999996</v>
      </c>
      <c r="F15" s="9" t="s">
        <v>48</v>
      </c>
      <c r="G15">
        <v>79</v>
      </c>
      <c r="H15" s="8"/>
      <c r="I15" s="9" t="s">
        <v>48</v>
      </c>
      <c r="J15" s="8">
        <v>452540.18000000011</v>
      </c>
      <c r="R15" s="11">
        <v>11</v>
      </c>
      <c r="S15">
        <v>19</v>
      </c>
      <c r="T15" s="8">
        <v>105063.18999999999</v>
      </c>
      <c r="V15" s="8"/>
      <c r="X15" s="9" t="s">
        <v>137</v>
      </c>
      <c r="Y15">
        <v>16</v>
      </c>
      <c r="Z15" s="8">
        <v>80114.09</v>
      </c>
      <c r="AA15">
        <v>1</v>
      </c>
      <c r="AB15" s="8">
        <v>8170.2</v>
      </c>
    </row>
    <row r="16" spans="3:28" x14ac:dyDescent="0.2">
      <c r="C16" s="9" t="s">
        <v>1141</v>
      </c>
      <c r="D16" s="8">
        <v>324957.41000000003</v>
      </c>
      <c r="F16" s="9" t="s">
        <v>66</v>
      </c>
      <c r="G16">
        <v>80</v>
      </c>
      <c r="H16" s="8"/>
      <c r="I16" s="9" t="s">
        <v>66</v>
      </c>
      <c r="J16" s="8">
        <v>404798.32999999996</v>
      </c>
      <c r="R16" s="11">
        <v>12</v>
      </c>
      <c r="S16">
        <v>17</v>
      </c>
      <c r="T16" s="8">
        <v>59778.92</v>
      </c>
      <c r="V16" s="8"/>
      <c r="X16" s="9" t="s">
        <v>399</v>
      </c>
      <c r="Y16">
        <v>7</v>
      </c>
      <c r="Z16" s="8">
        <v>29347.010000000002</v>
      </c>
      <c r="AA16">
        <v>1</v>
      </c>
      <c r="AB16" s="8">
        <v>189.16</v>
      </c>
    </row>
    <row r="17" spans="1:28" x14ac:dyDescent="0.2">
      <c r="H17" s="8"/>
      <c r="R17" s="11">
        <v>13</v>
      </c>
      <c r="S17">
        <v>17</v>
      </c>
      <c r="T17" s="8">
        <v>101734.65</v>
      </c>
      <c r="V17" s="8"/>
      <c r="X17" s="9" t="s">
        <v>283</v>
      </c>
      <c r="Y17">
        <v>8</v>
      </c>
      <c r="Z17" s="8">
        <v>21761.46</v>
      </c>
      <c r="AB17" s="8"/>
    </row>
    <row r="18" spans="1:28" x14ac:dyDescent="0.2">
      <c r="R18" s="11">
        <v>14</v>
      </c>
      <c r="S18">
        <v>17</v>
      </c>
      <c r="T18" s="8">
        <v>87441.51</v>
      </c>
      <c r="V18" s="8"/>
      <c r="X18" s="9" t="s">
        <v>199</v>
      </c>
      <c r="Y18">
        <v>10</v>
      </c>
      <c r="Z18" s="8">
        <v>35466.559999999998</v>
      </c>
      <c r="AA18">
        <v>1</v>
      </c>
      <c r="AB18" s="8">
        <v>6676.38</v>
      </c>
    </row>
    <row r="19" spans="1:28" x14ac:dyDescent="0.2">
      <c r="F19" s="10" t="s">
        <v>1146</v>
      </c>
      <c r="G19" s="9">
        <v>2024</v>
      </c>
      <c r="R19" s="11">
        <v>15</v>
      </c>
      <c r="S19">
        <v>9</v>
      </c>
      <c r="T19" s="8">
        <v>37804.28</v>
      </c>
      <c r="V19" s="8"/>
      <c r="X19" s="9" t="s">
        <v>103</v>
      </c>
      <c r="Y19">
        <v>9</v>
      </c>
      <c r="Z19" s="8">
        <v>26663.430000000004</v>
      </c>
      <c r="AB19" s="8"/>
    </row>
    <row r="20" spans="1:28" x14ac:dyDescent="0.2">
      <c r="C20" s="10" t="s">
        <v>1152</v>
      </c>
      <c r="R20" s="11">
        <v>16</v>
      </c>
      <c r="S20">
        <v>20</v>
      </c>
      <c r="T20" s="8">
        <v>86987.810000000012</v>
      </c>
      <c r="V20" s="8"/>
      <c r="X20" s="9" t="s">
        <v>428</v>
      </c>
      <c r="Y20">
        <v>6</v>
      </c>
      <c r="Z20" s="8">
        <v>29593.65</v>
      </c>
      <c r="AB20" s="8"/>
    </row>
    <row r="21" spans="1:28" x14ac:dyDescent="0.2">
      <c r="C21">
        <v>2024</v>
      </c>
      <c r="D21">
        <v>2025</v>
      </c>
      <c r="F21" s="10" t="s">
        <v>1148</v>
      </c>
      <c r="G21" s="10" t="s">
        <v>1152</v>
      </c>
      <c r="R21" s="11">
        <v>17</v>
      </c>
      <c r="S21">
        <v>19</v>
      </c>
      <c r="T21" s="8">
        <v>64477.27</v>
      </c>
      <c r="V21" s="8"/>
      <c r="X21" s="9" t="s">
        <v>121</v>
      </c>
      <c r="Y21">
        <v>3</v>
      </c>
      <c r="Z21" s="8">
        <v>18780.809999999998</v>
      </c>
      <c r="AA21">
        <v>1</v>
      </c>
      <c r="AB21" s="8">
        <v>11686.8</v>
      </c>
    </row>
    <row r="22" spans="1:28" x14ac:dyDescent="0.2">
      <c r="B22" t="s">
        <v>1148</v>
      </c>
      <c r="C22" s="8">
        <v>4689065.0600000042</v>
      </c>
      <c r="D22" s="8">
        <v>379693.57000000012</v>
      </c>
      <c r="F22" s="10" t="s">
        <v>1147</v>
      </c>
      <c r="G22" t="s">
        <v>18</v>
      </c>
      <c r="H22" t="s">
        <v>91</v>
      </c>
      <c r="I22" t="s">
        <v>38</v>
      </c>
      <c r="J22" t="s">
        <v>14</v>
      </c>
      <c r="K22" t="s">
        <v>45</v>
      </c>
      <c r="L22" t="s">
        <v>22</v>
      </c>
      <c r="M22" t="s">
        <v>112</v>
      </c>
      <c r="N22" t="s">
        <v>10</v>
      </c>
      <c r="O22" t="s">
        <v>26</v>
      </c>
      <c r="P22" t="s">
        <v>29</v>
      </c>
      <c r="R22" s="11">
        <v>18</v>
      </c>
      <c r="S22">
        <v>17</v>
      </c>
      <c r="T22" s="8">
        <v>109824.89000000001</v>
      </c>
      <c r="V22" s="8"/>
      <c r="X22" s="9" t="s">
        <v>314</v>
      </c>
      <c r="Y22">
        <v>12</v>
      </c>
      <c r="Z22" s="8">
        <v>67199.260000000009</v>
      </c>
      <c r="AB22" s="8"/>
    </row>
    <row r="23" spans="1:28" x14ac:dyDescent="0.2">
      <c r="F23" s="9" t="s">
        <v>11</v>
      </c>
      <c r="G23" s="8">
        <v>30945.07</v>
      </c>
      <c r="H23" s="8">
        <v>43510.67</v>
      </c>
      <c r="I23" s="8">
        <v>40593.760000000002</v>
      </c>
      <c r="J23" s="8">
        <v>14056.72</v>
      </c>
      <c r="K23" s="8">
        <v>50970.9</v>
      </c>
      <c r="L23" s="8">
        <v>3040.52</v>
      </c>
      <c r="M23" s="8">
        <v>19049.39</v>
      </c>
      <c r="N23" s="8">
        <v>38525.380000000005</v>
      </c>
      <c r="O23" s="8">
        <v>30399.700000000004</v>
      </c>
      <c r="P23" s="8">
        <v>14854.910000000002</v>
      </c>
      <c r="R23" s="11">
        <v>19</v>
      </c>
      <c r="S23">
        <v>16</v>
      </c>
      <c r="T23" s="8">
        <v>78429.02</v>
      </c>
      <c r="V23" s="8"/>
      <c r="X23" s="9" t="s">
        <v>166</v>
      </c>
      <c r="Y23">
        <v>7</v>
      </c>
      <c r="Z23" s="8">
        <v>40314.499999999993</v>
      </c>
      <c r="AA23">
        <v>1</v>
      </c>
      <c r="AB23" s="8">
        <v>2507.4</v>
      </c>
    </row>
    <row r="24" spans="1:28" x14ac:dyDescent="0.2">
      <c r="F24" s="9" t="s">
        <v>39</v>
      </c>
      <c r="G24" s="8">
        <v>93470.92</v>
      </c>
      <c r="H24" s="8">
        <v>47044.62</v>
      </c>
      <c r="I24" s="8">
        <v>23280.35</v>
      </c>
      <c r="J24" s="8">
        <v>52085.979999999996</v>
      </c>
      <c r="K24" s="8">
        <v>45140.32</v>
      </c>
      <c r="L24" s="8">
        <v>16332.469999999998</v>
      </c>
      <c r="M24" s="8">
        <v>46725.58</v>
      </c>
      <c r="N24" s="8">
        <v>46114.990000000005</v>
      </c>
      <c r="O24" s="8">
        <v>62478.029999999992</v>
      </c>
      <c r="P24" s="8">
        <v>81627.74000000002</v>
      </c>
      <c r="R24" s="11">
        <v>20</v>
      </c>
      <c r="S24">
        <v>17</v>
      </c>
      <c r="T24" s="8">
        <v>45279.719999999994</v>
      </c>
      <c r="V24" s="8"/>
      <c r="X24" s="9" t="s">
        <v>78</v>
      </c>
      <c r="Y24">
        <v>9</v>
      </c>
      <c r="Z24" s="8">
        <v>47283.780000000006</v>
      </c>
      <c r="AA24">
        <v>2</v>
      </c>
      <c r="AB24" s="8">
        <v>20916.88</v>
      </c>
    </row>
    <row r="25" spans="1:28" x14ac:dyDescent="0.2">
      <c r="F25" s="9" t="s">
        <v>15</v>
      </c>
      <c r="G25" s="8">
        <v>6614.3000000000011</v>
      </c>
      <c r="H25" s="8">
        <v>46877.1</v>
      </c>
      <c r="I25" s="8">
        <v>57149.840000000004</v>
      </c>
      <c r="J25" s="8">
        <v>21124.23</v>
      </c>
      <c r="K25" s="8">
        <v>18266.620000000003</v>
      </c>
      <c r="L25" s="8">
        <v>41490.130000000005</v>
      </c>
      <c r="M25" s="8">
        <v>45748.5</v>
      </c>
      <c r="N25" s="8">
        <v>47322.79</v>
      </c>
      <c r="O25" s="8">
        <v>30071.789999999997</v>
      </c>
      <c r="P25" s="8">
        <v>33623.269999999997</v>
      </c>
      <c r="R25" s="11">
        <v>21</v>
      </c>
      <c r="S25">
        <v>20</v>
      </c>
      <c r="T25" s="8">
        <v>95777.08</v>
      </c>
      <c r="V25" s="8"/>
      <c r="X25" s="9" t="s">
        <v>69</v>
      </c>
      <c r="Y25">
        <v>10</v>
      </c>
      <c r="Z25" s="8">
        <v>56788.23</v>
      </c>
      <c r="AA25">
        <v>1</v>
      </c>
      <c r="AB25" s="8">
        <v>3808.6</v>
      </c>
    </row>
    <row r="26" spans="1:28" x14ac:dyDescent="0.2">
      <c r="C26" s="10" t="s">
        <v>1152</v>
      </c>
      <c r="F26" s="9" t="s">
        <v>42</v>
      </c>
      <c r="G26" s="8">
        <v>28331.71</v>
      </c>
      <c r="H26" s="8">
        <v>31651.9</v>
      </c>
      <c r="I26" s="8">
        <v>39377.660000000003</v>
      </c>
      <c r="J26" s="8">
        <v>43412.459999999992</v>
      </c>
      <c r="K26" s="8">
        <v>18542.53</v>
      </c>
      <c r="L26" s="8">
        <v>48611.219999999994</v>
      </c>
      <c r="M26" s="8">
        <v>42483.6</v>
      </c>
      <c r="N26" s="8">
        <v>35014.950000000004</v>
      </c>
      <c r="O26" s="8">
        <v>26506.489999999994</v>
      </c>
      <c r="P26" s="8">
        <v>50842.479999999996</v>
      </c>
      <c r="R26" s="11">
        <v>22</v>
      </c>
      <c r="S26">
        <v>16</v>
      </c>
      <c r="T26" s="8">
        <v>73262.36</v>
      </c>
      <c r="V26" s="8"/>
      <c r="X26" s="9" t="s">
        <v>236</v>
      </c>
      <c r="Y26">
        <v>6</v>
      </c>
      <c r="Z26" s="8">
        <v>39902.26</v>
      </c>
      <c r="AB26" s="8"/>
    </row>
    <row r="27" spans="1:28" x14ac:dyDescent="0.2">
      <c r="C27">
        <v>2024</v>
      </c>
      <c r="D27">
        <v>2025</v>
      </c>
      <c r="F27" s="9" t="s">
        <v>23</v>
      </c>
      <c r="G27" s="8">
        <v>45005.630000000005</v>
      </c>
      <c r="H27" s="8">
        <v>38590.83</v>
      </c>
      <c r="I27" s="8">
        <v>49257.369999999995</v>
      </c>
      <c r="J27" s="8">
        <v>42967.1</v>
      </c>
      <c r="K27" s="8">
        <v>32316.39</v>
      </c>
      <c r="L27" s="8">
        <v>53064.339999999989</v>
      </c>
      <c r="M27" s="8">
        <v>13254.25</v>
      </c>
      <c r="N27" s="8">
        <v>31524.78</v>
      </c>
      <c r="O27" s="8">
        <v>32301.5</v>
      </c>
      <c r="P27" s="8">
        <v>45289.98</v>
      </c>
      <c r="R27" s="11">
        <v>23</v>
      </c>
      <c r="S27">
        <v>8</v>
      </c>
      <c r="T27" s="8">
        <v>28848.420000000002</v>
      </c>
      <c r="V27" s="8"/>
      <c r="X27" s="9" t="s">
        <v>80</v>
      </c>
      <c r="Y27">
        <v>12</v>
      </c>
      <c r="Z27" s="8">
        <v>105787.98000000001</v>
      </c>
      <c r="AB27" s="8"/>
    </row>
    <row r="28" spans="1:28" x14ac:dyDescent="0.2">
      <c r="B28" t="s">
        <v>1150</v>
      </c>
      <c r="C28" s="8">
        <v>5091.2758523344237</v>
      </c>
      <c r="D28" s="8">
        <v>4806.2477215189892</v>
      </c>
      <c r="F28" s="9" t="s">
        <v>19</v>
      </c>
      <c r="G28" s="8">
        <v>49728.9</v>
      </c>
      <c r="H28" s="8">
        <v>43672.939999999995</v>
      </c>
      <c r="I28" s="8">
        <v>18259.84</v>
      </c>
      <c r="J28" s="8">
        <v>64452.26</v>
      </c>
      <c r="K28" s="8">
        <v>30104.28</v>
      </c>
      <c r="L28" s="8">
        <v>50950.170000000006</v>
      </c>
      <c r="M28" s="8">
        <v>81533.930000000008</v>
      </c>
      <c r="N28" s="8">
        <v>47503.119999999995</v>
      </c>
      <c r="O28" s="8">
        <v>97257.35</v>
      </c>
      <c r="P28" s="8">
        <v>38799.829999999994</v>
      </c>
      <c r="R28" s="11">
        <v>24</v>
      </c>
      <c r="S28">
        <v>23</v>
      </c>
      <c r="T28" s="8">
        <v>104223.82999999996</v>
      </c>
      <c r="V28" s="8"/>
      <c r="X28" s="9" t="s">
        <v>339</v>
      </c>
      <c r="Y28">
        <v>9</v>
      </c>
      <c r="Z28" s="8">
        <v>48873.98</v>
      </c>
      <c r="AA28">
        <v>1</v>
      </c>
      <c r="AB28" s="8">
        <v>2035.08</v>
      </c>
    </row>
    <row r="29" spans="1:28" x14ac:dyDescent="0.2">
      <c r="F29" s="9" t="s">
        <v>30</v>
      </c>
      <c r="G29" s="8">
        <v>29013.340000000004</v>
      </c>
      <c r="H29" s="8">
        <v>46838.369999999995</v>
      </c>
      <c r="I29" s="8">
        <v>16330.46</v>
      </c>
      <c r="J29" s="8">
        <v>74880.52</v>
      </c>
      <c r="K29" s="8">
        <v>25333.690000000002</v>
      </c>
      <c r="L29" s="8">
        <v>45430.68</v>
      </c>
      <c r="M29" s="8">
        <v>42128.020000000004</v>
      </c>
      <c r="N29" s="8">
        <v>16192.97</v>
      </c>
      <c r="O29" s="8">
        <v>43905.039999999994</v>
      </c>
      <c r="P29" s="8">
        <v>56555.95</v>
      </c>
      <c r="R29" s="11">
        <v>25</v>
      </c>
      <c r="S29">
        <v>17</v>
      </c>
      <c r="T29" s="8">
        <v>78536.899999999994</v>
      </c>
      <c r="V29" s="8"/>
      <c r="X29" s="9" t="s">
        <v>55</v>
      </c>
      <c r="Y29">
        <v>12</v>
      </c>
      <c r="Z29" s="8">
        <v>80088.790000000008</v>
      </c>
      <c r="AA29">
        <v>1</v>
      </c>
      <c r="AB29" s="8">
        <v>769.4</v>
      </c>
    </row>
    <row r="30" spans="1:28" x14ac:dyDescent="0.2">
      <c r="A30" s="10" t="s">
        <v>1146</v>
      </c>
      <c r="B30" s="9">
        <v>2024</v>
      </c>
      <c r="F30" s="9" t="s">
        <v>53</v>
      </c>
      <c r="G30" s="8">
        <v>29924.14</v>
      </c>
      <c r="H30" s="8">
        <v>35241.539999999994</v>
      </c>
      <c r="I30" s="8">
        <v>18022.500000000004</v>
      </c>
      <c r="J30" s="8">
        <v>33703.759999999995</v>
      </c>
      <c r="K30" s="8">
        <v>35230.160000000003</v>
      </c>
      <c r="L30" s="8">
        <v>52452.759999999995</v>
      </c>
      <c r="M30" s="8">
        <v>56529.569999999992</v>
      </c>
      <c r="N30" s="8">
        <v>34456.129999999997</v>
      </c>
      <c r="O30" s="8">
        <v>28568.679999999997</v>
      </c>
      <c r="P30" s="8">
        <v>17816.98</v>
      </c>
      <c r="R30" s="11">
        <v>26</v>
      </c>
      <c r="S30">
        <v>15</v>
      </c>
      <c r="T30" s="8">
        <v>79336.290000000008</v>
      </c>
      <c r="V30" s="8"/>
      <c r="X30" s="9" t="s">
        <v>245</v>
      </c>
      <c r="Y30">
        <v>6</v>
      </c>
      <c r="Z30" s="8">
        <v>39560.079999999994</v>
      </c>
      <c r="AB30" s="8"/>
    </row>
    <row r="31" spans="1:28" x14ac:dyDescent="0.2">
      <c r="F31" s="9" t="s">
        <v>35</v>
      </c>
      <c r="G31" s="8">
        <v>77534.12</v>
      </c>
      <c r="H31" s="8">
        <v>14846.27</v>
      </c>
      <c r="I31" s="8">
        <v>69913.490000000005</v>
      </c>
      <c r="J31" s="8">
        <v>29615.120000000003</v>
      </c>
      <c r="K31" s="8">
        <v>23198.200000000004</v>
      </c>
      <c r="L31" s="8">
        <v>15931.650000000001</v>
      </c>
      <c r="M31" s="8">
        <v>19331.679999999997</v>
      </c>
      <c r="N31" s="8">
        <v>40318.46</v>
      </c>
      <c r="O31" s="8">
        <v>32961.590000000004</v>
      </c>
      <c r="P31" s="8">
        <v>25416.920000000002</v>
      </c>
      <c r="R31" s="11">
        <v>27</v>
      </c>
      <c r="S31">
        <v>22</v>
      </c>
      <c r="T31" s="8">
        <v>85382.749999999985</v>
      </c>
      <c r="V31" s="8"/>
      <c r="X31" s="9" t="s">
        <v>127</v>
      </c>
      <c r="Y31">
        <v>14</v>
      </c>
      <c r="Z31" s="8">
        <v>67312.699999999983</v>
      </c>
      <c r="AA31">
        <v>1</v>
      </c>
      <c r="AB31" s="8">
        <v>3543.04</v>
      </c>
    </row>
    <row r="32" spans="1:28" x14ac:dyDescent="0.2">
      <c r="A32" s="10" t="s">
        <v>1147</v>
      </c>
      <c r="B32" t="s">
        <v>1148</v>
      </c>
      <c r="C32" t="s">
        <v>1166</v>
      </c>
      <c r="F32" s="9" t="s">
        <v>50</v>
      </c>
      <c r="G32" s="8">
        <v>45988.28</v>
      </c>
      <c r="H32" s="8">
        <v>14935.72</v>
      </c>
      <c r="I32" s="8">
        <v>38446.270000000004</v>
      </c>
      <c r="J32" s="8">
        <v>35148.979999999996</v>
      </c>
      <c r="K32" s="8">
        <v>46998.44</v>
      </c>
      <c r="L32" s="8">
        <v>27104.350000000002</v>
      </c>
      <c r="M32" s="8">
        <v>57590.19</v>
      </c>
      <c r="N32" s="8">
        <v>19746.96</v>
      </c>
      <c r="O32" s="8">
        <v>8191.31</v>
      </c>
      <c r="P32" s="8">
        <v>30806.909999999996</v>
      </c>
      <c r="R32" s="11">
        <v>28</v>
      </c>
      <c r="S32">
        <v>20</v>
      </c>
      <c r="T32" s="8">
        <v>82486.67</v>
      </c>
      <c r="V32" s="8"/>
      <c r="X32" s="9" t="s">
        <v>186</v>
      </c>
      <c r="Y32">
        <v>15</v>
      </c>
      <c r="Z32" s="8">
        <v>84190.969999999987</v>
      </c>
      <c r="AB32" s="8"/>
    </row>
    <row r="33" spans="1:28" x14ac:dyDescent="0.2">
      <c r="A33" s="9" t="s">
        <v>1154</v>
      </c>
      <c r="B33" s="8">
        <v>476667.53999999992</v>
      </c>
      <c r="C33" s="12">
        <v>0.10165513463786316</v>
      </c>
      <c r="F33" s="9" t="s">
        <v>48</v>
      </c>
      <c r="G33" s="8">
        <v>72701.42</v>
      </c>
      <c r="H33" s="8">
        <v>20693.55</v>
      </c>
      <c r="I33" s="8">
        <v>16339.779999999999</v>
      </c>
      <c r="J33" s="8">
        <v>81469.13</v>
      </c>
      <c r="K33" s="8">
        <v>74815.539999999994</v>
      </c>
      <c r="L33" s="8">
        <v>40900.539999999994</v>
      </c>
      <c r="M33" s="8">
        <v>36457.79</v>
      </c>
      <c r="N33" s="8">
        <v>49255.16</v>
      </c>
      <c r="O33" s="8">
        <v>35662.76</v>
      </c>
      <c r="P33" s="8">
        <v>24244.51</v>
      </c>
      <c r="R33" s="11">
        <v>29</v>
      </c>
      <c r="S33">
        <v>18</v>
      </c>
      <c r="T33" s="8">
        <v>102704.40000000001</v>
      </c>
      <c r="V33" s="8"/>
      <c r="X33" s="9" t="s">
        <v>322</v>
      </c>
      <c r="Y33">
        <v>7</v>
      </c>
      <c r="Z33" s="8">
        <v>38424.68</v>
      </c>
      <c r="AB33" s="8"/>
    </row>
    <row r="34" spans="1:28" x14ac:dyDescent="0.2">
      <c r="A34" s="9" t="s">
        <v>1155</v>
      </c>
      <c r="B34" s="8">
        <v>368003.10999999987</v>
      </c>
      <c r="C34" s="12">
        <v>7.8481126896541686E-2</v>
      </c>
      <c r="F34" s="9" t="s">
        <v>66</v>
      </c>
      <c r="G34" s="8">
        <v>38217.360000000001</v>
      </c>
      <c r="H34" s="8">
        <v>65900.63</v>
      </c>
      <c r="I34" s="8">
        <v>18104.259999999998</v>
      </c>
      <c r="J34" s="8">
        <v>53434.64</v>
      </c>
      <c r="K34" s="8">
        <v>7268.53</v>
      </c>
      <c r="L34" s="8">
        <v>55305.72</v>
      </c>
      <c r="M34" s="8">
        <v>53677.68</v>
      </c>
      <c r="N34" s="8">
        <v>49216.250000000007</v>
      </c>
      <c r="O34" s="8">
        <v>34155.99</v>
      </c>
      <c r="P34" s="8">
        <v>29517.269999999997</v>
      </c>
      <c r="R34" s="11">
        <v>30</v>
      </c>
      <c r="S34">
        <v>19</v>
      </c>
      <c r="T34" s="8">
        <v>95078.39</v>
      </c>
      <c r="V34" s="8"/>
      <c r="X34" s="9" t="s">
        <v>240</v>
      </c>
      <c r="Y34">
        <v>9</v>
      </c>
      <c r="Z34" s="8">
        <v>48042.590000000004</v>
      </c>
      <c r="AA34">
        <v>1</v>
      </c>
      <c r="AB34" s="8">
        <v>3186.12</v>
      </c>
    </row>
    <row r="35" spans="1:28" x14ac:dyDescent="0.2">
      <c r="A35" s="9" t="s">
        <v>1156</v>
      </c>
      <c r="B35" s="8">
        <v>391886.58000000013</v>
      </c>
      <c r="C35" s="12">
        <v>8.3574566568287295E-2</v>
      </c>
      <c r="R35" s="11">
        <v>31</v>
      </c>
      <c r="S35">
        <v>20</v>
      </c>
      <c r="T35" s="8">
        <v>80962.030000000013</v>
      </c>
      <c r="V35" s="8"/>
      <c r="X35" s="9" t="s">
        <v>114</v>
      </c>
      <c r="Y35">
        <v>3</v>
      </c>
      <c r="Z35" s="8">
        <v>21345.96</v>
      </c>
      <c r="AA35">
        <v>1</v>
      </c>
      <c r="AB35" s="8">
        <v>1147.1199999999999</v>
      </c>
    </row>
    <row r="36" spans="1:28" x14ac:dyDescent="0.2">
      <c r="A36" s="9" t="s">
        <v>1157</v>
      </c>
      <c r="B36" s="8">
        <v>297650.73</v>
      </c>
      <c r="C36" s="12">
        <v>6.3477628523243387E-2</v>
      </c>
      <c r="R36" s="11">
        <v>32</v>
      </c>
      <c r="S36">
        <v>16</v>
      </c>
      <c r="T36" s="8">
        <v>83976.569999999992</v>
      </c>
      <c r="V36" s="8"/>
      <c r="X36" s="9" t="s">
        <v>105</v>
      </c>
      <c r="Y36">
        <v>13</v>
      </c>
      <c r="Z36" s="8">
        <v>110841.51</v>
      </c>
      <c r="AB36" s="8"/>
    </row>
    <row r="37" spans="1:28" x14ac:dyDescent="0.2">
      <c r="A37" s="9" t="s">
        <v>1158</v>
      </c>
      <c r="B37" s="8">
        <v>363938.03</v>
      </c>
      <c r="C37" s="12">
        <v>7.7614199279205556E-2</v>
      </c>
      <c r="D37" s="10" t="s">
        <v>1146</v>
      </c>
      <c r="E37" s="9">
        <v>2024</v>
      </c>
      <c r="R37" s="11">
        <v>33</v>
      </c>
      <c r="S37">
        <v>14</v>
      </c>
      <c r="T37" s="8">
        <v>105284.04999999999</v>
      </c>
      <c r="V37" s="8"/>
      <c r="X37" s="9" t="s">
        <v>303</v>
      </c>
      <c r="Y37">
        <v>10</v>
      </c>
      <c r="Z37" s="8">
        <v>38972.559999999998</v>
      </c>
      <c r="AA37">
        <v>1</v>
      </c>
      <c r="AB37" s="8">
        <v>1063.3</v>
      </c>
    </row>
    <row r="38" spans="1:28" x14ac:dyDescent="0.2">
      <c r="A38" s="9" t="s">
        <v>1159</v>
      </c>
      <c r="B38" s="8">
        <v>325539.44000000006</v>
      </c>
      <c r="C38" s="12">
        <v>6.94252342064966E-2</v>
      </c>
      <c r="R38" s="11">
        <v>34</v>
      </c>
      <c r="S38">
        <v>19</v>
      </c>
      <c r="T38" s="8">
        <v>99037.770000000019</v>
      </c>
      <c r="V38" s="8"/>
      <c r="X38" s="9" t="s">
        <v>59</v>
      </c>
      <c r="Y38">
        <v>11</v>
      </c>
      <c r="Z38" s="8">
        <v>27821.35</v>
      </c>
      <c r="AB38" s="8"/>
    </row>
    <row r="39" spans="1:28" x14ac:dyDescent="0.2">
      <c r="A39" s="9" t="s">
        <v>1160</v>
      </c>
      <c r="B39" s="8">
        <v>382418.62000000011</v>
      </c>
      <c r="C39" s="12">
        <v>8.1555409256786907E-2</v>
      </c>
      <c r="D39" s="10" t="s">
        <v>1148</v>
      </c>
      <c r="E39" s="10" t="s">
        <v>1152</v>
      </c>
      <c r="R39" s="11">
        <v>35</v>
      </c>
      <c r="S39">
        <v>17</v>
      </c>
      <c r="T39" s="8">
        <v>71581.539999999994</v>
      </c>
      <c r="V39" s="8"/>
      <c r="X39" s="9" t="s">
        <v>230</v>
      </c>
      <c r="Y39">
        <v>15</v>
      </c>
      <c r="Z39" s="8">
        <v>75343.739999999991</v>
      </c>
      <c r="AB39" s="8"/>
    </row>
    <row r="40" spans="1:28" x14ac:dyDescent="0.2">
      <c r="A40" s="9" t="s">
        <v>1161</v>
      </c>
      <c r="B40" s="8">
        <v>395755.24</v>
      </c>
      <c r="C40" s="12">
        <v>8.439960523814953E-2</v>
      </c>
      <c r="D40" s="10" t="s">
        <v>1147</v>
      </c>
      <c r="E40" t="s">
        <v>1154</v>
      </c>
      <c r="F40" t="s">
        <v>1155</v>
      </c>
      <c r="G40" t="s">
        <v>1156</v>
      </c>
      <c r="H40" t="s">
        <v>1157</v>
      </c>
      <c r="I40" t="s">
        <v>1158</v>
      </c>
      <c r="J40" t="s">
        <v>1159</v>
      </c>
      <c r="K40" t="s">
        <v>1160</v>
      </c>
      <c r="L40" t="s">
        <v>1161</v>
      </c>
      <c r="M40" t="s">
        <v>1162</v>
      </c>
      <c r="N40" t="s">
        <v>1163</v>
      </c>
      <c r="O40" t="s">
        <v>1164</v>
      </c>
      <c r="P40" t="s">
        <v>1165</v>
      </c>
      <c r="R40" s="11">
        <v>36</v>
      </c>
      <c r="S40">
        <v>16</v>
      </c>
      <c r="T40" s="8">
        <v>77976.38</v>
      </c>
      <c r="V40" s="8"/>
      <c r="X40" s="9" t="s">
        <v>195</v>
      </c>
      <c r="Y40">
        <v>15</v>
      </c>
      <c r="Z40" s="8">
        <v>75478.7</v>
      </c>
      <c r="AB40" s="8"/>
    </row>
    <row r="41" spans="1:28" x14ac:dyDescent="0.2">
      <c r="A41" s="9" t="s">
        <v>1162</v>
      </c>
      <c r="B41" s="8">
        <v>402855.80000000005</v>
      </c>
      <c r="C41" s="12">
        <v>8.5913885784301744E-2</v>
      </c>
      <c r="D41" s="9" t="s">
        <v>1140</v>
      </c>
      <c r="E41" s="8">
        <v>88099.319999999992</v>
      </c>
      <c r="F41" s="8">
        <v>36267.070000000007</v>
      </c>
      <c r="G41" s="8">
        <v>38215.08</v>
      </c>
      <c r="H41" s="8">
        <v>24000.87</v>
      </c>
      <c r="I41" s="8">
        <v>9422.380000000001</v>
      </c>
      <c r="J41" s="8">
        <v>29774.03</v>
      </c>
      <c r="K41" s="8">
        <v>36663.519999999997</v>
      </c>
      <c r="L41" s="8">
        <v>44164.82</v>
      </c>
      <c r="M41" s="8">
        <v>42002.720000000001</v>
      </c>
      <c r="N41" s="8">
        <v>53523.519999999997</v>
      </c>
      <c r="O41" s="8">
        <v>29947.87</v>
      </c>
      <c r="P41" s="8">
        <v>20458.98</v>
      </c>
      <c r="R41" s="11">
        <v>37</v>
      </c>
      <c r="S41">
        <v>21</v>
      </c>
      <c r="T41" s="8">
        <v>100710.58000000002</v>
      </c>
      <c r="V41" s="8"/>
      <c r="X41" s="9" t="s">
        <v>153</v>
      </c>
      <c r="Y41">
        <v>11</v>
      </c>
      <c r="Z41" s="8">
        <v>44229.270000000004</v>
      </c>
      <c r="AB41" s="8"/>
    </row>
    <row r="42" spans="1:28" x14ac:dyDescent="0.2">
      <c r="A42" s="9" t="s">
        <v>1163</v>
      </c>
      <c r="B42" s="8">
        <v>407277.45</v>
      </c>
      <c r="C42" s="12">
        <v>8.6856856279149172E-2</v>
      </c>
      <c r="D42" s="9" t="s">
        <v>1136</v>
      </c>
      <c r="E42" s="8">
        <v>29140.139999999992</v>
      </c>
      <c r="F42" s="8">
        <v>1253.5999999999999</v>
      </c>
      <c r="G42" s="8">
        <v>47200.619999999995</v>
      </c>
      <c r="H42" s="8">
        <v>24221.059999999998</v>
      </c>
      <c r="I42" s="8">
        <v>27858.81</v>
      </c>
      <c r="J42" s="8">
        <v>31017.629999999997</v>
      </c>
      <c r="K42" s="8">
        <v>30015.9</v>
      </c>
      <c r="L42" s="8">
        <v>50701.560000000005</v>
      </c>
      <c r="M42" s="8">
        <v>15524.859999999999</v>
      </c>
      <c r="N42" s="8">
        <v>40145.11</v>
      </c>
      <c r="O42" s="8">
        <v>24098.46</v>
      </c>
      <c r="P42" s="8">
        <v>75431.290000000008</v>
      </c>
      <c r="R42" s="11">
        <v>38</v>
      </c>
      <c r="S42">
        <v>21</v>
      </c>
      <c r="T42" s="8">
        <v>124273.72</v>
      </c>
      <c r="V42" s="8"/>
      <c r="X42" s="9" t="s">
        <v>222</v>
      </c>
      <c r="Y42">
        <v>5</v>
      </c>
      <c r="Z42" s="8">
        <v>32254.020000000004</v>
      </c>
      <c r="AA42">
        <v>2</v>
      </c>
      <c r="AB42" s="8">
        <v>2566.5500000000002</v>
      </c>
    </row>
    <row r="43" spans="1:28" x14ac:dyDescent="0.2">
      <c r="A43" s="9" t="s">
        <v>1164</v>
      </c>
      <c r="B43" s="8">
        <v>396337.57000000012</v>
      </c>
      <c r="C43" s="12">
        <v>8.4523794174013886E-2</v>
      </c>
      <c r="D43" s="9" t="s">
        <v>1133</v>
      </c>
      <c r="E43" s="8">
        <v>19848.730000000003</v>
      </c>
      <c r="F43" s="8">
        <v>50988.880000000005</v>
      </c>
      <c r="G43" s="8">
        <v>18398.18</v>
      </c>
      <c r="H43" s="8">
        <v>23652.54</v>
      </c>
      <c r="I43" s="8">
        <v>48457.810000000005</v>
      </c>
      <c r="J43" s="8">
        <v>46095.83</v>
      </c>
      <c r="K43" s="8">
        <v>52266.400000000001</v>
      </c>
      <c r="L43" s="8">
        <v>25896.09</v>
      </c>
      <c r="M43" s="8">
        <v>14132.970000000001</v>
      </c>
      <c r="N43" s="8">
        <v>13226.539999999999</v>
      </c>
      <c r="O43" s="8">
        <v>31290.29</v>
      </c>
      <c r="P43" s="8">
        <v>4034.3099999999995</v>
      </c>
      <c r="R43" s="11">
        <v>39</v>
      </c>
      <c r="S43">
        <v>15</v>
      </c>
      <c r="T43" s="8">
        <v>87940.35</v>
      </c>
      <c r="V43" s="8"/>
      <c r="X43" s="9" t="s">
        <v>203</v>
      </c>
      <c r="Y43">
        <v>8</v>
      </c>
      <c r="Z43" s="8">
        <v>42176.65</v>
      </c>
      <c r="AA43">
        <v>1</v>
      </c>
      <c r="AB43" s="8">
        <v>4997.34</v>
      </c>
    </row>
    <row r="44" spans="1:28" x14ac:dyDescent="0.2">
      <c r="A44" s="9" t="s">
        <v>1165</v>
      </c>
      <c r="B44" s="8">
        <v>480734.95000000024</v>
      </c>
      <c r="C44" s="12">
        <v>0.10252255915596108</v>
      </c>
      <c r="D44" s="9" t="s">
        <v>1142</v>
      </c>
      <c r="E44" s="8">
        <v>45970.159999999996</v>
      </c>
      <c r="F44" s="8">
        <v>11784.69</v>
      </c>
      <c r="G44" s="8">
        <v>14565.92</v>
      </c>
      <c r="H44" s="8">
        <v>43828.909999999996</v>
      </c>
      <c r="I44" s="8">
        <v>9529.7999999999993</v>
      </c>
      <c r="J44" s="8">
        <v>22917.859999999997</v>
      </c>
      <c r="K44" s="8">
        <v>53722.960000000006</v>
      </c>
      <c r="L44" s="8">
        <v>22240.39</v>
      </c>
      <c r="M44" s="8">
        <v>16290.210000000001</v>
      </c>
      <c r="N44" s="8">
        <v>39519.49</v>
      </c>
      <c r="O44" s="8">
        <v>17740.71</v>
      </c>
      <c r="P44" s="8">
        <v>43835.12</v>
      </c>
      <c r="R44" s="11">
        <v>40</v>
      </c>
      <c r="S44">
        <v>14</v>
      </c>
      <c r="T44" s="8">
        <v>89425.209999999977</v>
      </c>
      <c r="V44" s="8"/>
      <c r="X44" s="9" t="s">
        <v>84</v>
      </c>
      <c r="Y44">
        <v>6</v>
      </c>
      <c r="Z44" s="8">
        <v>19840.57</v>
      </c>
      <c r="AA44">
        <v>1</v>
      </c>
      <c r="AB44" s="8">
        <v>935.58</v>
      </c>
    </row>
    <row r="45" spans="1:28" x14ac:dyDescent="0.2">
      <c r="D45" s="9" t="s">
        <v>1137</v>
      </c>
      <c r="E45" s="8">
        <v>40557.289999999994</v>
      </c>
      <c r="F45" s="8">
        <v>33360.840000000004</v>
      </c>
      <c r="G45" s="8">
        <v>30239.9</v>
      </c>
      <c r="H45" s="8">
        <v>15595.439999999999</v>
      </c>
      <c r="I45" s="8">
        <v>36179.26</v>
      </c>
      <c r="J45" s="8">
        <v>17842.84</v>
      </c>
      <c r="K45" s="8">
        <v>18452.150000000001</v>
      </c>
      <c r="L45" s="8">
        <v>24810.22</v>
      </c>
      <c r="M45" s="8">
        <v>44793.31</v>
      </c>
      <c r="N45" s="8">
        <v>20059.68</v>
      </c>
      <c r="O45" s="8">
        <v>43850.11</v>
      </c>
      <c r="P45" s="8">
        <v>23326.460000000003</v>
      </c>
      <c r="R45" s="11">
        <v>41</v>
      </c>
      <c r="S45">
        <v>19</v>
      </c>
      <c r="T45" s="8">
        <v>109479.25</v>
      </c>
      <c r="V45" s="8"/>
      <c r="X45" s="9" t="s">
        <v>182</v>
      </c>
      <c r="Y45">
        <v>10</v>
      </c>
      <c r="Z45" s="8">
        <v>70545.409999999989</v>
      </c>
      <c r="AA45">
        <v>3</v>
      </c>
      <c r="AB45" s="8">
        <v>4742.1099999999997</v>
      </c>
    </row>
    <row r="46" spans="1:28" x14ac:dyDescent="0.2">
      <c r="D46" s="9" t="s">
        <v>1138</v>
      </c>
      <c r="E46" s="8">
        <v>26645.33</v>
      </c>
      <c r="F46" s="8">
        <v>25567.43</v>
      </c>
      <c r="G46" s="8">
        <v>3769.72</v>
      </c>
      <c r="H46" s="8">
        <v>19161.18</v>
      </c>
      <c r="I46" s="8">
        <v>70195.61</v>
      </c>
      <c r="J46" s="8">
        <v>65568.14</v>
      </c>
      <c r="K46" s="8">
        <v>24995.46</v>
      </c>
      <c r="L46" s="8">
        <v>40884.36</v>
      </c>
      <c r="M46" s="8">
        <v>81032.580000000016</v>
      </c>
      <c r="N46" s="8">
        <v>52564.66</v>
      </c>
      <c r="O46" s="8">
        <v>55866.55</v>
      </c>
      <c r="P46" s="8">
        <v>48049.98</v>
      </c>
      <c r="R46" s="11">
        <v>42</v>
      </c>
      <c r="S46">
        <v>21</v>
      </c>
      <c r="T46" s="8">
        <v>84052.86</v>
      </c>
      <c r="V46" s="8"/>
      <c r="X46" s="9" t="s">
        <v>37</v>
      </c>
      <c r="Y46">
        <v>9</v>
      </c>
      <c r="Z46" s="8">
        <v>37783.9</v>
      </c>
      <c r="AA46">
        <v>1</v>
      </c>
      <c r="AB46" s="8">
        <v>8310.7199999999993</v>
      </c>
    </row>
    <row r="47" spans="1:28" x14ac:dyDescent="0.2">
      <c r="D47" s="9" t="s">
        <v>1132</v>
      </c>
      <c r="E47" s="8">
        <v>29619.64</v>
      </c>
      <c r="F47" s="8">
        <v>31477.189999999995</v>
      </c>
      <c r="G47" s="8">
        <v>37227.31</v>
      </c>
      <c r="H47" s="8">
        <v>21576.01</v>
      </c>
      <c r="I47" s="8">
        <v>12703.480000000001</v>
      </c>
      <c r="J47" s="8">
        <v>15685.590000000002</v>
      </c>
      <c r="K47" s="8">
        <v>25469.329999999998</v>
      </c>
      <c r="L47" s="8">
        <v>13634.860000000002</v>
      </c>
      <c r="M47" s="8">
        <v>27209.350000000002</v>
      </c>
      <c r="N47" s="8">
        <v>36875.65</v>
      </c>
      <c r="O47" s="8">
        <v>11217.57</v>
      </c>
      <c r="P47" s="8">
        <v>23251.039999999997</v>
      </c>
      <c r="R47" s="11">
        <v>43</v>
      </c>
      <c r="S47">
        <v>17</v>
      </c>
      <c r="T47" s="8">
        <v>91000.760000000009</v>
      </c>
      <c r="V47" s="8"/>
      <c r="X47" s="9" t="s">
        <v>272</v>
      </c>
      <c r="Y47">
        <v>7</v>
      </c>
      <c r="Z47" s="8">
        <v>52875</v>
      </c>
      <c r="AA47">
        <v>1</v>
      </c>
      <c r="AB47" s="8">
        <v>9520.6299999999992</v>
      </c>
    </row>
    <row r="48" spans="1:28" x14ac:dyDescent="0.2">
      <c r="A48" s="10" t="s">
        <v>1146</v>
      </c>
      <c r="B48" s="9">
        <v>2024</v>
      </c>
      <c r="D48" s="9" t="s">
        <v>1139</v>
      </c>
      <c r="E48" s="8">
        <v>35699.089999999997</v>
      </c>
      <c r="F48" s="8">
        <v>33184.319999999992</v>
      </c>
      <c r="G48" s="8">
        <v>19014.57</v>
      </c>
      <c r="H48" s="8">
        <v>21852.26</v>
      </c>
      <c r="I48" s="8">
        <v>57465.389999999992</v>
      </c>
      <c r="J48" s="8">
        <v>4573.93</v>
      </c>
      <c r="K48" s="8">
        <v>23798.58</v>
      </c>
      <c r="L48" s="8">
        <v>19602.71</v>
      </c>
      <c r="M48" s="8">
        <v>23485.93</v>
      </c>
      <c r="N48" s="8">
        <v>30421.8</v>
      </c>
      <c r="O48" s="8">
        <v>34539.67</v>
      </c>
      <c r="P48" s="8">
        <v>61136.750000000007</v>
      </c>
      <c r="R48" s="11">
        <v>44</v>
      </c>
      <c r="S48">
        <v>15</v>
      </c>
      <c r="T48" s="8">
        <v>73888.859999999986</v>
      </c>
      <c r="V48" s="8"/>
      <c r="X48" s="9" t="s">
        <v>433</v>
      </c>
      <c r="Y48">
        <v>9</v>
      </c>
      <c r="Z48" s="8">
        <v>53234.7</v>
      </c>
      <c r="AA48">
        <v>1</v>
      </c>
      <c r="AB48" s="8">
        <v>658.64</v>
      </c>
    </row>
    <row r="49" spans="1:28" x14ac:dyDescent="0.2">
      <c r="D49" s="9" t="s">
        <v>1134</v>
      </c>
      <c r="E49" s="8">
        <v>40539.11</v>
      </c>
      <c r="F49" s="8">
        <v>38078.94</v>
      </c>
      <c r="G49" s="8">
        <v>55659.01</v>
      </c>
      <c r="H49" s="8">
        <v>9524.7000000000007</v>
      </c>
      <c r="I49" s="8">
        <v>37174.179999999993</v>
      </c>
      <c r="J49" s="8">
        <v>47040.43</v>
      </c>
      <c r="K49" s="8">
        <v>41073.369999999995</v>
      </c>
      <c r="L49" s="8">
        <v>38375.61</v>
      </c>
      <c r="M49" s="8">
        <v>50232.649999999994</v>
      </c>
      <c r="N49" s="8">
        <v>37883.350000000006</v>
      </c>
      <c r="O49" s="8">
        <v>73055.709999999992</v>
      </c>
      <c r="P49" s="8">
        <v>53625.560000000005</v>
      </c>
      <c r="R49" s="11">
        <v>45</v>
      </c>
      <c r="S49">
        <v>17</v>
      </c>
      <c r="T49" s="8">
        <v>75122.850000000006</v>
      </c>
      <c r="V49" s="8"/>
      <c r="X49" s="9" t="s">
        <v>169</v>
      </c>
      <c r="Y49">
        <v>9</v>
      </c>
      <c r="Z49" s="8">
        <v>45850.79</v>
      </c>
      <c r="AA49">
        <v>2</v>
      </c>
      <c r="AB49" s="8">
        <v>10060.49</v>
      </c>
    </row>
    <row r="50" spans="1:28" x14ac:dyDescent="0.2">
      <c r="A50" s="10" t="s">
        <v>1147</v>
      </c>
      <c r="B50" t="s">
        <v>1151</v>
      </c>
      <c r="D50" s="9" t="s">
        <v>1135</v>
      </c>
      <c r="E50" s="8">
        <v>61873.509999999995</v>
      </c>
      <c r="F50" s="8">
        <v>27878.560000000001</v>
      </c>
      <c r="G50" s="8">
        <v>53983.95</v>
      </c>
      <c r="H50" s="8">
        <v>57512.86</v>
      </c>
      <c r="I50" s="8">
        <v>23167.79</v>
      </c>
      <c r="J50" s="8">
        <v>4400.24</v>
      </c>
      <c r="K50" s="8">
        <v>4902.79</v>
      </c>
      <c r="L50" s="8">
        <v>26183.089999999997</v>
      </c>
      <c r="M50" s="8">
        <v>21000.61</v>
      </c>
      <c r="N50" s="8">
        <v>29965.46</v>
      </c>
      <c r="O50" s="8">
        <v>17203.84</v>
      </c>
      <c r="P50" s="8">
        <v>55499.469999999994</v>
      </c>
      <c r="R50" s="11">
        <v>46</v>
      </c>
      <c r="S50">
        <v>17</v>
      </c>
      <c r="T50" s="8">
        <v>117448.11</v>
      </c>
      <c r="V50" s="8"/>
      <c r="X50" s="9" t="s">
        <v>335</v>
      </c>
      <c r="Y50">
        <v>9</v>
      </c>
      <c r="Z50" s="8">
        <v>37031.1</v>
      </c>
      <c r="AB50" s="8"/>
    </row>
    <row r="51" spans="1:28" x14ac:dyDescent="0.2">
      <c r="A51" s="9" t="s">
        <v>1154</v>
      </c>
      <c r="B51">
        <v>82</v>
      </c>
      <c r="D51" s="9" t="s">
        <v>1143</v>
      </c>
      <c r="E51" s="8">
        <v>41665.279999999999</v>
      </c>
      <c r="F51" s="8">
        <v>36858.609999999993</v>
      </c>
      <c r="G51" s="8">
        <v>54481.1</v>
      </c>
      <c r="H51" s="8">
        <v>18912.8</v>
      </c>
      <c r="I51" s="8">
        <v>7097.1100000000006</v>
      </c>
      <c r="J51" s="8">
        <v>29405.629999999997</v>
      </c>
      <c r="K51" s="8">
        <v>46014.350000000006</v>
      </c>
      <c r="L51" s="8">
        <v>32574.079999999998</v>
      </c>
      <c r="M51" s="8">
        <v>51940.33</v>
      </c>
      <c r="N51" s="8">
        <v>30641.260000000002</v>
      </c>
      <c r="O51" s="8">
        <v>29116.98</v>
      </c>
      <c r="P51" s="8">
        <v>26090.800000000003</v>
      </c>
      <c r="R51" s="11">
        <v>47</v>
      </c>
      <c r="S51">
        <v>17</v>
      </c>
      <c r="T51" s="8">
        <v>88089.13</v>
      </c>
      <c r="V51" s="8"/>
      <c r="X51" s="9" t="s">
        <v>476</v>
      </c>
      <c r="Y51">
        <v>7</v>
      </c>
      <c r="Z51" s="8">
        <v>47708</v>
      </c>
      <c r="AB51" s="8"/>
    </row>
    <row r="52" spans="1:28" x14ac:dyDescent="0.2">
      <c r="A52" s="9" t="s">
        <v>1155</v>
      </c>
      <c r="B52">
        <v>67</v>
      </c>
      <c r="D52" s="9" t="s">
        <v>1141</v>
      </c>
      <c r="E52" s="8">
        <v>17009.940000000002</v>
      </c>
      <c r="F52" s="8">
        <v>41302.980000000003</v>
      </c>
      <c r="G52" s="8">
        <v>19131.219999999998</v>
      </c>
      <c r="H52" s="8">
        <v>17812.099999999999</v>
      </c>
      <c r="I52" s="8">
        <v>24686.41</v>
      </c>
      <c r="J52" s="8">
        <v>11217.29</v>
      </c>
      <c r="K52" s="8">
        <v>25043.81</v>
      </c>
      <c r="L52" s="8">
        <v>56687.45</v>
      </c>
      <c r="M52" s="8">
        <v>15210.28</v>
      </c>
      <c r="N52" s="8">
        <v>22450.930000000004</v>
      </c>
      <c r="O52" s="8">
        <v>28409.81</v>
      </c>
      <c r="P52" s="8">
        <v>45995.19</v>
      </c>
      <c r="R52" s="11">
        <v>48</v>
      </c>
      <c r="S52">
        <v>16</v>
      </c>
      <c r="T52" s="8">
        <v>87062.760000000009</v>
      </c>
      <c r="V52" s="8"/>
      <c r="X52" s="9" t="s">
        <v>179</v>
      </c>
      <c r="Y52">
        <v>13</v>
      </c>
      <c r="Z52" s="8">
        <v>87238.459999999992</v>
      </c>
      <c r="AA52">
        <v>1</v>
      </c>
      <c r="AB52" s="8">
        <v>8714.16</v>
      </c>
    </row>
    <row r="53" spans="1:28" x14ac:dyDescent="0.2">
      <c r="A53" s="9" t="s">
        <v>1156</v>
      </c>
      <c r="B53">
        <v>77</v>
      </c>
      <c r="R53" s="11">
        <v>49</v>
      </c>
      <c r="S53">
        <v>21</v>
      </c>
      <c r="T53" s="8">
        <v>107645.62999999999</v>
      </c>
      <c r="V53" s="8"/>
      <c r="X53" s="9" t="s">
        <v>61</v>
      </c>
      <c r="Y53">
        <v>7</v>
      </c>
      <c r="Z53" s="8">
        <v>39702.980000000003</v>
      </c>
      <c r="AA53">
        <v>2</v>
      </c>
      <c r="AB53" s="8">
        <v>19502.88</v>
      </c>
    </row>
    <row r="54" spans="1:28" x14ac:dyDescent="0.2">
      <c r="A54" s="9" t="s">
        <v>1157</v>
      </c>
      <c r="B54">
        <v>66</v>
      </c>
      <c r="R54" s="11">
        <v>50</v>
      </c>
      <c r="S54">
        <v>29</v>
      </c>
      <c r="T54" s="8">
        <v>159796.99</v>
      </c>
      <c r="V54" s="8"/>
      <c r="X54" s="9" t="s">
        <v>255</v>
      </c>
      <c r="Y54">
        <v>12</v>
      </c>
      <c r="Z54" s="8">
        <v>72497.989999999991</v>
      </c>
      <c r="AA54">
        <v>1</v>
      </c>
      <c r="AB54" s="8">
        <v>11683.26</v>
      </c>
    </row>
    <row r="55" spans="1:28" x14ac:dyDescent="0.2">
      <c r="A55" s="9" t="s">
        <v>1158</v>
      </c>
      <c r="B55">
        <v>79</v>
      </c>
      <c r="R55" s="11">
        <v>51</v>
      </c>
      <c r="S55">
        <v>18</v>
      </c>
      <c r="T55" s="8">
        <v>95683.979999999981</v>
      </c>
      <c r="V55" s="8"/>
      <c r="X55" s="9" t="s">
        <v>71</v>
      </c>
      <c r="Y55">
        <v>7</v>
      </c>
      <c r="Z55" s="8">
        <v>30485.89</v>
      </c>
      <c r="AB55" s="8"/>
    </row>
    <row r="56" spans="1:28" x14ac:dyDescent="0.2">
      <c r="A56" s="9" t="s">
        <v>1159</v>
      </c>
      <c r="B56">
        <v>71</v>
      </c>
      <c r="R56" s="11">
        <v>52</v>
      </c>
      <c r="S56">
        <v>12</v>
      </c>
      <c r="T56" s="8">
        <v>48785.619999999995</v>
      </c>
      <c r="V56" s="8"/>
      <c r="X56" s="9" t="s">
        <v>149</v>
      </c>
      <c r="Y56">
        <v>9</v>
      </c>
      <c r="Z56" s="8">
        <v>48047.7</v>
      </c>
      <c r="AA56">
        <v>1</v>
      </c>
      <c r="AB56" s="8">
        <v>2848.77</v>
      </c>
    </row>
    <row r="57" spans="1:28" x14ac:dyDescent="0.2">
      <c r="A57" s="9" t="s">
        <v>1160</v>
      </c>
      <c r="B57">
        <v>84</v>
      </c>
      <c r="R57" s="11">
        <v>53</v>
      </c>
      <c r="S57">
        <v>14</v>
      </c>
      <c r="T57" s="8">
        <v>68822.73</v>
      </c>
      <c r="V57" s="8"/>
      <c r="X57" s="9" t="s">
        <v>430</v>
      </c>
      <c r="Y57">
        <v>3</v>
      </c>
      <c r="Z57" s="8">
        <v>28241.86</v>
      </c>
      <c r="AB57" s="8"/>
    </row>
    <row r="58" spans="1:28" x14ac:dyDescent="0.2">
      <c r="A58" s="9" t="s">
        <v>1161</v>
      </c>
      <c r="B58">
        <v>75</v>
      </c>
      <c r="R58" s="11" t="s">
        <v>1149</v>
      </c>
      <c r="S58">
        <v>921</v>
      </c>
      <c r="T58" s="8">
        <v>4689065.0600000052</v>
      </c>
      <c r="U58">
        <v>79</v>
      </c>
      <c r="V58" s="8">
        <v>379693.57000000007</v>
      </c>
      <c r="X58" s="9" t="s">
        <v>232</v>
      </c>
      <c r="Y58">
        <v>9</v>
      </c>
      <c r="Z58" s="8">
        <v>44616.609999999993</v>
      </c>
      <c r="AA58">
        <v>2</v>
      </c>
      <c r="AB58" s="8">
        <v>2566.62</v>
      </c>
    </row>
    <row r="59" spans="1:28" x14ac:dyDescent="0.2">
      <c r="A59" s="9" t="s">
        <v>1162</v>
      </c>
      <c r="B59">
        <v>76</v>
      </c>
      <c r="X59" s="9" t="s">
        <v>211</v>
      </c>
      <c r="Y59">
        <v>14</v>
      </c>
      <c r="Z59" s="8">
        <v>73983.3</v>
      </c>
      <c r="AA59">
        <v>1</v>
      </c>
      <c r="AB59" s="8">
        <v>4358.07</v>
      </c>
    </row>
    <row r="60" spans="1:28" x14ac:dyDescent="0.2">
      <c r="A60" s="9" t="s">
        <v>1163</v>
      </c>
      <c r="B60">
        <v>77</v>
      </c>
      <c r="X60" s="9" t="s">
        <v>263</v>
      </c>
      <c r="Y60">
        <v>4</v>
      </c>
      <c r="Z60" s="8">
        <v>15615.09</v>
      </c>
      <c r="AA60">
        <v>1</v>
      </c>
      <c r="AB60" s="8">
        <v>4510.2000000000007</v>
      </c>
    </row>
    <row r="61" spans="1:28" x14ac:dyDescent="0.2">
      <c r="A61" s="9" t="s">
        <v>1164</v>
      </c>
      <c r="B61">
        <v>73</v>
      </c>
      <c r="X61" s="9" t="s">
        <v>332</v>
      </c>
      <c r="Y61">
        <v>8</v>
      </c>
      <c r="Z61" s="8">
        <v>24155.100000000002</v>
      </c>
      <c r="AA61">
        <v>1</v>
      </c>
      <c r="AB61" s="8">
        <v>4360.5599999999986</v>
      </c>
    </row>
    <row r="62" spans="1:28" x14ac:dyDescent="0.2">
      <c r="A62" s="9" t="s">
        <v>1165</v>
      </c>
      <c r="B62">
        <v>94</v>
      </c>
      <c r="X62" s="9" t="s">
        <v>41</v>
      </c>
      <c r="Y62">
        <v>11</v>
      </c>
      <c r="Z62" s="8">
        <v>38894.53</v>
      </c>
      <c r="AB62" s="8"/>
    </row>
    <row r="63" spans="1:28" x14ac:dyDescent="0.2">
      <c r="X63" s="9" t="s">
        <v>123</v>
      </c>
      <c r="Y63">
        <v>4</v>
      </c>
      <c r="Z63" s="8">
        <v>32191.01</v>
      </c>
      <c r="AA63">
        <v>2</v>
      </c>
      <c r="AB63" s="8">
        <v>3590.0099999999998</v>
      </c>
    </row>
    <row r="64" spans="1:28" x14ac:dyDescent="0.2">
      <c r="X64" s="9" t="s">
        <v>392</v>
      </c>
      <c r="Y64">
        <v>8</v>
      </c>
      <c r="Z64" s="8">
        <v>31619.739999999991</v>
      </c>
      <c r="AB64" s="8"/>
    </row>
    <row r="65" spans="24:28" x14ac:dyDescent="0.2">
      <c r="X65" s="9" t="s">
        <v>369</v>
      </c>
      <c r="Y65">
        <v>5</v>
      </c>
      <c r="Z65" s="8">
        <v>25332.170000000002</v>
      </c>
      <c r="AB65" s="8"/>
    </row>
    <row r="66" spans="24:28" x14ac:dyDescent="0.2">
      <c r="X66" s="9" t="s">
        <v>129</v>
      </c>
      <c r="Y66">
        <v>15</v>
      </c>
      <c r="Z66" s="8">
        <v>70959.64</v>
      </c>
      <c r="AA66">
        <v>1</v>
      </c>
      <c r="AB66" s="8">
        <v>3373.92</v>
      </c>
    </row>
    <row r="67" spans="24:28" x14ac:dyDescent="0.2">
      <c r="X67" s="9" t="s">
        <v>13</v>
      </c>
      <c r="Y67">
        <v>11</v>
      </c>
      <c r="Z67" s="8">
        <v>25221.649999999998</v>
      </c>
      <c r="AA67">
        <v>3</v>
      </c>
      <c r="AB67" s="8">
        <v>16776.829999999998</v>
      </c>
    </row>
    <row r="68" spans="24:28" x14ac:dyDescent="0.2">
      <c r="X68" s="9" t="s">
        <v>116</v>
      </c>
      <c r="Y68">
        <v>9</v>
      </c>
      <c r="Z68" s="8">
        <v>27644.050000000003</v>
      </c>
      <c r="AA68">
        <v>1</v>
      </c>
      <c r="AB68" s="8">
        <v>6670.9000000000005</v>
      </c>
    </row>
    <row r="69" spans="24:28" x14ac:dyDescent="0.2">
      <c r="X69" s="9" t="s">
        <v>107</v>
      </c>
      <c r="Y69">
        <v>10</v>
      </c>
      <c r="Z69" s="8">
        <v>33342.400000000001</v>
      </c>
      <c r="AB69" s="8"/>
    </row>
    <row r="70" spans="24:28" x14ac:dyDescent="0.2">
      <c r="X70" s="9" t="s">
        <v>267</v>
      </c>
      <c r="Y70">
        <v>6</v>
      </c>
      <c r="Z70" s="8">
        <v>19094.07</v>
      </c>
      <c r="AB70" s="8"/>
    </row>
    <row r="71" spans="24:28" x14ac:dyDescent="0.2">
      <c r="X71" s="9" t="s">
        <v>96</v>
      </c>
      <c r="Y71">
        <v>7</v>
      </c>
      <c r="Z71" s="8">
        <v>40178.46</v>
      </c>
      <c r="AB71" s="8"/>
    </row>
    <row r="72" spans="24:28" x14ac:dyDescent="0.2">
      <c r="X72" s="9" t="s">
        <v>52</v>
      </c>
      <c r="Y72">
        <v>13</v>
      </c>
      <c r="Z72" s="8">
        <v>64328.23</v>
      </c>
      <c r="AB72" s="8"/>
    </row>
    <row r="73" spans="24:28" x14ac:dyDescent="0.2">
      <c r="X73" s="9" t="s">
        <v>88</v>
      </c>
      <c r="Y73">
        <v>12</v>
      </c>
      <c r="Z73" s="8">
        <v>65133.310000000005</v>
      </c>
      <c r="AB73" s="8"/>
    </row>
    <row r="74" spans="24:28" x14ac:dyDescent="0.2">
      <c r="X74" s="9" t="s">
        <v>74</v>
      </c>
      <c r="Y74">
        <v>10</v>
      </c>
      <c r="Z74" s="8">
        <v>55862.02</v>
      </c>
      <c r="AA74">
        <v>1</v>
      </c>
      <c r="AB74" s="8">
        <v>5980.32</v>
      </c>
    </row>
    <row r="75" spans="24:28" x14ac:dyDescent="0.2">
      <c r="X75" s="9" t="s">
        <v>157</v>
      </c>
      <c r="Y75">
        <v>8</v>
      </c>
      <c r="Z75" s="8">
        <v>44863.05999999999</v>
      </c>
      <c r="AA75">
        <v>2</v>
      </c>
      <c r="AB75" s="8">
        <v>16446.599999999999</v>
      </c>
    </row>
    <row r="76" spans="24:28" x14ac:dyDescent="0.2">
      <c r="X76" s="9" t="s">
        <v>207</v>
      </c>
      <c r="Y76">
        <v>7</v>
      </c>
      <c r="Z76" s="8">
        <v>43785.979999999996</v>
      </c>
      <c r="AA76">
        <v>1</v>
      </c>
      <c r="AB76" s="8">
        <v>3641.64</v>
      </c>
    </row>
    <row r="77" spans="24:28" x14ac:dyDescent="0.2">
      <c r="X77" s="9" t="s">
        <v>160</v>
      </c>
      <c r="Y77">
        <v>6</v>
      </c>
      <c r="Z77" s="8">
        <v>24767.489999999998</v>
      </c>
      <c r="AA77">
        <v>2</v>
      </c>
      <c r="AB77" s="8">
        <v>2875.12</v>
      </c>
    </row>
    <row r="78" spans="24:28" x14ac:dyDescent="0.2">
      <c r="X78" s="9" t="s">
        <v>34</v>
      </c>
      <c r="Y78">
        <v>5</v>
      </c>
      <c r="Z78" s="8">
        <v>28781.470000000005</v>
      </c>
      <c r="AB78" s="8"/>
    </row>
    <row r="79" spans="24:28" x14ac:dyDescent="0.2">
      <c r="X79" s="9" t="s">
        <v>125</v>
      </c>
      <c r="Y79">
        <v>11</v>
      </c>
      <c r="Z79" s="8">
        <v>67712.11</v>
      </c>
      <c r="AB79" s="8"/>
    </row>
    <row r="80" spans="24:28" x14ac:dyDescent="0.2">
      <c r="X80" s="9" t="s">
        <v>164</v>
      </c>
      <c r="Y80">
        <v>8</v>
      </c>
      <c r="Z80" s="8">
        <v>50835.44</v>
      </c>
      <c r="AA80">
        <v>1</v>
      </c>
      <c r="AB80" s="8">
        <v>8238.3700000000008</v>
      </c>
    </row>
    <row r="81" spans="24:28" x14ac:dyDescent="0.2">
      <c r="X81" s="9" t="s">
        <v>47</v>
      </c>
      <c r="Y81">
        <v>15</v>
      </c>
      <c r="Z81" s="8">
        <v>84044.930000000008</v>
      </c>
      <c r="AA81">
        <v>2</v>
      </c>
      <c r="AB81" s="8">
        <v>4849.49</v>
      </c>
    </row>
    <row r="82" spans="24:28" x14ac:dyDescent="0.2">
      <c r="X82" s="9" t="s">
        <v>63</v>
      </c>
      <c r="Y82">
        <v>6</v>
      </c>
      <c r="Z82" s="8">
        <v>46478.520000000004</v>
      </c>
      <c r="AB82" s="8"/>
    </row>
    <row r="83" spans="24:28" x14ac:dyDescent="0.2">
      <c r="X83" s="9" t="s">
        <v>65</v>
      </c>
      <c r="Y83">
        <v>16</v>
      </c>
      <c r="Z83" s="8">
        <v>91524.63</v>
      </c>
      <c r="AA83">
        <v>3</v>
      </c>
      <c r="AB83" s="8">
        <v>10361.700000000001</v>
      </c>
    </row>
    <row r="84" spans="24:28" x14ac:dyDescent="0.2">
      <c r="X84" s="9" t="s">
        <v>319</v>
      </c>
      <c r="Y84">
        <v>11</v>
      </c>
      <c r="Z84" s="8">
        <v>68033.819999999992</v>
      </c>
      <c r="AB84" s="8"/>
    </row>
    <row r="85" spans="24:28" x14ac:dyDescent="0.2">
      <c r="X85" s="9" t="s">
        <v>9</v>
      </c>
      <c r="Y85">
        <v>16</v>
      </c>
      <c r="Z85" s="8">
        <v>95914.58</v>
      </c>
      <c r="AA85">
        <v>2</v>
      </c>
      <c r="AB85" s="8">
        <v>23376.95</v>
      </c>
    </row>
    <row r="86" spans="24:28" x14ac:dyDescent="0.2">
      <c r="X86" s="9" t="s">
        <v>32</v>
      </c>
      <c r="Y86">
        <v>9</v>
      </c>
      <c r="Z86" s="8">
        <v>26565.620000000003</v>
      </c>
      <c r="AB86" s="8"/>
    </row>
    <row r="87" spans="24:28" x14ac:dyDescent="0.2">
      <c r="X87" s="9" t="s">
        <v>145</v>
      </c>
      <c r="Y87">
        <v>6</v>
      </c>
      <c r="Z87" s="8">
        <v>34240.9</v>
      </c>
      <c r="AA87">
        <v>1</v>
      </c>
      <c r="AB87" s="8">
        <v>4616.5200000000004</v>
      </c>
    </row>
    <row r="88" spans="24:28" x14ac:dyDescent="0.2">
      <c r="X88" s="9" t="s">
        <v>101</v>
      </c>
      <c r="Y88">
        <v>6</v>
      </c>
      <c r="Z88" s="8">
        <v>31424.010000000002</v>
      </c>
      <c r="AA88">
        <v>2</v>
      </c>
      <c r="AB88" s="8">
        <v>20466.620000000003</v>
      </c>
    </row>
    <row r="89" spans="24:28" x14ac:dyDescent="0.2">
      <c r="X89" s="9" t="s">
        <v>28</v>
      </c>
      <c r="Y89">
        <v>7</v>
      </c>
      <c r="Z89" s="8">
        <v>37580</v>
      </c>
      <c r="AA89">
        <v>2</v>
      </c>
      <c r="AB89" s="8">
        <v>2103.0500000000002</v>
      </c>
    </row>
    <row r="90" spans="24:28" x14ac:dyDescent="0.2">
      <c r="X90" s="9" t="s">
        <v>131</v>
      </c>
      <c r="Y90">
        <v>13</v>
      </c>
      <c r="Z90" s="8">
        <v>76374.67</v>
      </c>
      <c r="AA90">
        <v>1</v>
      </c>
      <c r="AB90" s="8">
        <v>2527.6999999999998</v>
      </c>
    </row>
    <row r="91" spans="24:28" x14ac:dyDescent="0.2">
      <c r="X91" s="9" t="s">
        <v>226</v>
      </c>
      <c r="Y91">
        <v>20</v>
      </c>
      <c r="Z91" s="8">
        <v>109866.77</v>
      </c>
      <c r="AA91">
        <v>2</v>
      </c>
      <c r="AB91" s="8">
        <v>14215.07</v>
      </c>
    </row>
    <row r="92" spans="24:28" x14ac:dyDescent="0.2">
      <c r="X92" s="9" t="s">
        <v>17</v>
      </c>
      <c r="Y92">
        <v>9</v>
      </c>
      <c r="Z92" s="8">
        <v>45798.960000000006</v>
      </c>
      <c r="AA92">
        <v>1</v>
      </c>
      <c r="AB92" s="8">
        <v>9760.24</v>
      </c>
    </row>
    <row r="93" spans="24:28" x14ac:dyDescent="0.2">
      <c r="X93" s="9" t="s">
        <v>76</v>
      </c>
      <c r="Y93">
        <v>10</v>
      </c>
      <c r="Z93" s="8">
        <v>67146.48</v>
      </c>
      <c r="AB93" s="8"/>
    </row>
    <row r="94" spans="24:28" x14ac:dyDescent="0.2">
      <c r="X94" s="9" t="s">
        <v>98</v>
      </c>
      <c r="Y94">
        <v>16</v>
      </c>
      <c r="Z94" s="8">
        <v>96673.09</v>
      </c>
      <c r="AA94">
        <v>1</v>
      </c>
      <c r="AB94" s="8">
        <v>7368.08</v>
      </c>
    </row>
    <row r="95" spans="24:28" x14ac:dyDescent="0.2">
      <c r="X95" s="9" t="s">
        <v>176</v>
      </c>
      <c r="Y95">
        <v>8</v>
      </c>
      <c r="Z95" s="8">
        <v>36923.120000000003</v>
      </c>
      <c r="AB95" s="8"/>
    </row>
    <row r="96" spans="24:28" x14ac:dyDescent="0.2">
      <c r="X96" s="9" t="s">
        <v>440</v>
      </c>
      <c r="Y96">
        <v>7</v>
      </c>
      <c r="Z96" s="8">
        <v>14616.71</v>
      </c>
      <c r="AB96" s="8"/>
    </row>
    <row r="97" spans="24:28" x14ac:dyDescent="0.2">
      <c r="X97" s="9" t="s">
        <v>135</v>
      </c>
      <c r="Y97">
        <v>6</v>
      </c>
      <c r="Z97" s="8">
        <v>26486.260000000002</v>
      </c>
      <c r="AB97" s="8"/>
    </row>
    <row r="98" spans="24:28" x14ac:dyDescent="0.2">
      <c r="X98" s="9" t="s">
        <v>21</v>
      </c>
      <c r="Y98">
        <v>10</v>
      </c>
      <c r="Z98" s="8">
        <v>29825.43</v>
      </c>
      <c r="AB98" s="8"/>
    </row>
    <row r="99" spans="24:28" x14ac:dyDescent="0.2">
      <c r="X99" s="9" t="s">
        <v>436</v>
      </c>
      <c r="Y99">
        <v>6</v>
      </c>
      <c r="Z99" s="8">
        <v>33721.119999999995</v>
      </c>
      <c r="AA99">
        <v>1</v>
      </c>
      <c r="AB99" s="8">
        <v>1587.03</v>
      </c>
    </row>
    <row r="100" spans="24:28" x14ac:dyDescent="0.2">
      <c r="X100" s="9" t="s">
        <v>111</v>
      </c>
      <c r="Y100">
        <v>9</v>
      </c>
      <c r="Z100" s="8">
        <v>33700.160000000003</v>
      </c>
      <c r="AB100" s="8"/>
    </row>
    <row r="101" spans="24:28" x14ac:dyDescent="0.2">
      <c r="X101" s="9" t="s">
        <v>140</v>
      </c>
      <c r="Y101">
        <v>6</v>
      </c>
      <c r="Z101" s="8">
        <v>13849.350000000002</v>
      </c>
      <c r="AA101">
        <v>1</v>
      </c>
      <c r="AB101" s="8">
        <v>381.92</v>
      </c>
    </row>
    <row r="102" spans="24:28" x14ac:dyDescent="0.2">
      <c r="X102" s="9" t="s">
        <v>407</v>
      </c>
      <c r="Y102">
        <v>8</v>
      </c>
      <c r="Z102" s="8">
        <v>56834.84</v>
      </c>
      <c r="AB102" s="8"/>
    </row>
    <row r="103" spans="24:28" x14ac:dyDescent="0.2">
      <c r="X103" s="9" t="s">
        <v>174</v>
      </c>
      <c r="Y103">
        <v>5</v>
      </c>
      <c r="Z103" s="8">
        <v>12352.18</v>
      </c>
      <c r="AA103">
        <v>2</v>
      </c>
      <c r="AB103" s="8">
        <v>5772.12</v>
      </c>
    </row>
    <row r="104" spans="24:28" x14ac:dyDescent="0.2">
      <c r="X104" s="9" t="s">
        <v>192</v>
      </c>
      <c r="Y104">
        <v>11</v>
      </c>
      <c r="Z104" s="8">
        <v>61459.439999999995</v>
      </c>
      <c r="AB104" s="8"/>
    </row>
    <row r="105" spans="24:28" x14ac:dyDescent="0.2">
      <c r="X105" s="9" t="s">
        <v>1149</v>
      </c>
      <c r="Y105">
        <v>921</v>
      </c>
      <c r="Z105" s="8">
        <v>4689065.0599999987</v>
      </c>
      <c r="AA105">
        <v>79</v>
      </c>
      <c r="AB105" s="8">
        <v>379693.57000000007</v>
      </c>
    </row>
  </sheetData>
  <conditionalFormatting pivot="1" sqref="D5:D16">
    <cfRule type="top10" dxfId="49" priority="72" bottom="1" rank="1"/>
  </conditionalFormatting>
  <conditionalFormatting pivot="1" sqref="D5:D16">
    <cfRule type="top10" dxfId="48" priority="71" rank="1"/>
  </conditionalFormatting>
  <conditionalFormatting pivot="1" sqref="J5:J16">
    <cfRule type="top10" dxfId="47" priority="70" rank="1"/>
  </conditionalFormatting>
  <conditionalFormatting pivot="1" sqref="J5:J16">
    <cfRule type="top10" dxfId="46" priority="69" bottom="1" rank="1"/>
  </conditionalFormatting>
  <conditionalFormatting pivot="1" sqref="M5:M14">
    <cfRule type="top10" dxfId="45" priority="68" rank="1"/>
  </conditionalFormatting>
  <conditionalFormatting pivot="1" sqref="M5:M14">
    <cfRule type="top10" dxfId="44" priority="67" bottom="1" rank="1"/>
  </conditionalFormatting>
  <conditionalFormatting pivot="1" sqref="E41:E52">
    <cfRule type="top10" dxfId="43" priority="58" rank="1"/>
  </conditionalFormatting>
  <conditionalFormatting pivot="1" sqref="F41:F52">
    <cfRule type="top10" dxfId="42" priority="57" rank="1"/>
  </conditionalFormatting>
  <conditionalFormatting pivot="1" sqref="G41:G52">
    <cfRule type="top10" dxfId="41" priority="56" rank="1"/>
  </conditionalFormatting>
  <conditionalFormatting pivot="1" sqref="H41:H52">
    <cfRule type="top10" dxfId="40" priority="55" rank="1"/>
  </conditionalFormatting>
  <conditionalFormatting pivot="1" sqref="I41:I52">
    <cfRule type="top10" dxfId="39" priority="54" rank="1"/>
  </conditionalFormatting>
  <conditionalFormatting pivot="1" sqref="J41:J52">
    <cfRule type="top10" dxfId="38" priority="53" rank="1"/>
  </conditionalFormatting>
  <conditionalFormatting pivot="1" sqref="K41:K52">
    <cfRule type="top10" dxfId="37" priority="52" rank="1"/>
  </conditionalFormatting>
  <conditionalFormatting pivot="1" sqref="L41:L52">
    <cfRule type="top10" dxfId="36" priority="51" rank="1"/>
  </conditionalFormatting>
  <conditionalFormatting pivot="1" sqref="M41:M52">
    <cfRule type="top10" dxfId="35" priority="50" rank="1"/>
  </conditionalFormatting>
  <conditionalFormatting pivot="1" sqref="N41:N52">
    <cfRule type="top10" dxfId="34" priority="49" rank="1"/>
  </conditionalFormatting>
  <conditionalFormatting pivot="1" sqref="O41:O52">
    <cfRule type="top10" dxfId="33" priority="48" rank="1"/>
  </conditionalFormatting>
  <conditionalFormatting pivot="1" sqref="P41:P52">
    <cfRule type="top10" dxfId="32" priority="47" rank="1"/>
  </conditionalFormatting>
  <conditionalFormatting pivot="1">
    <cfRule type="top10" dxfId="31" priority="46" rank="1"/>
  </conditionalFormatting>
  <conditionalFormatting pivot="1" sqref="P5:P14">
    <cfRule type="top10" dxfId="30" priority="45" rank="1"/>
  </conditionalFormatting>
  <conditionalFormatting pivot="1" sqref="P5:P14">
    <cfRule type="top10" dxfId="29" priority="44" bottom="1" rank="1"/>
  </conditionalFormatting>
  <conditionalFormatting sqref="T4">
    <cfRule type="top10" dxfId="28" priority="43" rank="5"/>
  </conditionalFormatting>
  <conditionalFormatting pivot="1" sqref="G33:P33">
    <cfRule type="top10" dxfId="27" priority="28" rank="1"/>
  </conditionalFormatting>
  <conditionalFormatting pivot="1" sqref="G33:P33">
    <cfRule type="top10" dxfId="26" priority="27" bottom="1" rank="1"/>
  </conditionalFormatting>
  <conditionalFormatting pivot="1" sqref="G34:P34">
    <cfRule type="top10" dxfId="25" priority="26" rank="1"/>
  </conditionalFormatting>
  <conditionalFormatting pivot="1" sqref="G34:P34">
    <cfRule type="top10" dxfId="24" priority="25" bottom="1" rank="1"/>
  </conditionalFormatting>
  <conditionalFormatting pivot="1" sqref="G32:P32">
    <cfRule type="top10" dxfId="23" priority="24" rank="1"/>
  </conditionalFormatting>
  <conditionalFormatting pivot="1" sqref="G32:P32">
    <cfRule type="top10" dxfId="22" priority="23" bottom="1" rank="1"/>
  </conditionalFormatting>
  <conditionalFormatting pivot="1" sqref="G30:P30">
    <cfRule type="top10" dxfId="21" priority="22" rank="1"/>
  </conditionalFormatting>
  <conditionalFormatting pivot="1" sqref="G30:P30">
    <cfRule type="top10" dxfId="20" priority="21" bottom="1" rank="1"/>
  </conditionalFormatting>
  <conditionalFormatting pivot="1" sqref="G31:P31">
    <cfRule type="top10" dxfId="19" priority="20" rank="1"/>
  </conditionalFormatting>
  <conditionalFormatting pivot="1" sqref="G31:P31">
    <cfRule type="top10" dxfId="18" priority="19" bottom="1" rank="1"/>
  </conditionalFormatting>
  <conditionalFormatting pivot="1" sqref="G29:P29">
    <cfRule type="top10" dxfId="17" priority="18" rank="1"/>
  </conditionalFormatting>
  <conditionalFormatting pivot="1" sqref="G29:P29">
    <cfRule type="top10" dxfId="16" priority="17" bottom="1" rank="1"/>
  </conditionalFormatting>
  <conditionalFormatting pivot="1" sqref="G28:P28">
    <cfRule type="top10" dxfId="15" priority="16" rank="1"/>
  </conditionalFormatting>
  <conditionalFormatting pivot="1" sqref="G28:P28">
    <cfRule type="top10" dxfId="14" priority="15" bottom="1" rank="1"/>
  </conditionalFormatting>
  <conditionalFormatting pivot="1" sqref="G27:P27">
    <cfRule type="top10" dxfId="13" priority="14" rank="1"/>
  </conditionalFormatting>
  <conditionalFormatting pivot="1" sqref="G27:P27">
    <cfRule type="top10" dxfId="12" priority="13" bottom="1" rank="1"/>
  </conditionalFormatting>
  <conditionalFormatting pivot="1" sqref="G26:P26">
    <cfRule type="top10" dxfId="11" priority="12" rank="1"/>
  </conditionalFormatting>
  <conditionalFormatting pivot="1" sqref="G26:P26">
    <cfRule type="top10" dxfId="10" priority="11" bottom="1" rank="1"/>
  </conditionalFormatting>
  <conditionalFormatting pivot="1" sqref="G25:P25">
    <cfRule type="top10" dxfId="9" priority="10" rank="1"/>
  </conditionalFormatting>
  <conditionalFormatting pivot="1" sqref="G25:P25">
    <cfRule type="top10" dxfId="8" priority="9" bottom="1" rank="1"/>
  </conditionalFormatting>
  <conditionalFormatting pivot="1" sqref="G24:P24">
    <cfRule type="top10" dxfId="7" priority="8" rank="1"/>
  </conditionalFormatting>
  <conditionalFormatting pivot="1" sqref="G24:P24">
    <cfRule type="top10" dxfId="6" priority="7" bottom="1" rank="1"/>
  </conditionalFormatting>
  <conditionalFormatting pivot="1" sqref="G23:P23">
    <cfRule type="top10" dxfId="5" priority="6" rank="1"/>
  </conditionalFormatting>
  <conditionalFormatting pivot="1" sqref="G23:P23">
    <cfRule type="top10" dxfId="4" priority="5" bottom="1" rank="1"/>
  </conditionalFormatting>
  <conditionalFormatting pivot="1" sqref="G5:G16">
    <cfRule type="top10" dxfId="3" priority="4" rank="1"/>
  </conditionalFormatting>
  <conditionalFormatting pivot="1" sqref="G5:G16">
    <cfRule type="top10" dxfId="2" priority="3" bottom="1" rank="1"/>
  </conditionalFormatting>
  <conditionalFormatting sqref="Z4">
    <cfRule type="top10" dxfId="1" priority="2" rank="5"/>
  </conditionalFormatting>
  <conditionalFormatting sqref="Z4:Z104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DA96-918D-4746-9822-46DC6D64B0B3}">
  <dimension ref="A1:A2"/>
  <sheetViews>
    <sheetView showGridLines="0" zoomScale="70" zoomScaleNormal="70" workbookViewId="0">
      <selection activeCell="I49" sqref="I49"/>
    </sheetView>
  </sheetViews>
  <sheetFormatPr baseColWidth="10" defaultRowHeight="16" x14ac:dyDescent="0.2"/>
  <sheetData>
    <row r="1" customFormat="1" x14ac:dyDescent="0.2"/>
    <row r="2" customFormat="1" x14ac:dyDescent="0.2"/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DATASET2</vt:lpstr>
      <vt:lpstr>DATASET1</vt:lpstr>
      <vt:lpstr>Pivot Tables</vt:lpstr>
      <vt:lpstr>Report</vt:lpstr>
      <vt:lpstr>B_manager</vt:lpstr>
      <vt:lpstr>BB_CITY</vt:lpstr>
      <vt:lpstr>BB_PRODUCT</vt:lpstr>
      <vt:lpstr>BS_PRODUCT</vt:lpstr>
      <vt:lpstr>Customer_Name</vt:lpstr>
      <vt:lpstr>Date</vt:lpstr>
      <vt:lpstr>HG_PRODUCT</vt:lpstr>
      <vt:lpstr>HS_CUSTOMER</vt:lpstr>
      <vt:lpstr>Location</vt:lpstr>
      <vt:lpstr>Month_Of_Sale</vt:lpstr>
      <vt:lpstr>Order_ID</vt:lpstr>
      <vt:lpstr>Product</vt:lpstr>
      <vt:lpstr>Quantity</vt:lpstr>
      <vt:lpstr>Sales_2024</vt:lpstr>
      <vt:lpstr>Sales_Manger</vt:lpstr>
      <vt:lpstr>Total_Sales</vt:lpstr>
      <vt:lpstr>Unit_Price</vt:lpstr>
      <vt:lpstr>Week_Of_Sale</vt:lpstr>
      <vt:lpstr>Year_Of_Sale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Analyst</dc:creator>
  <cp:lastModifiedBy>Data Analyst</cp:lastModifiedBy>
  <dcterms:created xsi:type="dcterms:W3CDTF">2025-04-06T06:07:45Z</dcterms:created>
  <dcterms:modified xsi:type="dcterms:W3CDTF">2025-04-07T16:48:19Z</dcterms:modified>
</cp:coreProperties>
</file>