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1a40ac73ea8251d/Desktop/"/>
    </mc:Choice>
  </mc:AlternateContent>
  <xr:revisionPtr revIDLastSave="256" documentId="11_F25DC773A252ABDACC104841A15E72CE5ADE5907" xr6:coauthVersionLast="47" xr6:coauthVersionMax="47" xr10:uidLastSave="{ACEE002E-6413-4F35-B2D7-21508469EBFF}"/>
  <bookViews>
    <workbookView xWindow="-110" yWindow="-110" windowWidth="19420" windowHeight="10300" activeTab="1" xr2:uid="{00000000-000D-0000-FFFF-FFFF00000000}"/>
  </bookViews>
  <sheets>
    <sheet name="Data" sheetId="1" r:id="rId1"/>
    <sheet name="Data (2)" sheetId="2" r:id="rId2"/>
    <sheet name="Gantt Chart" sheetId="3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5" i="3"/>
  <c r="D7" i="3"/>
  <c r="D2" i="3"/>
  <c r="D6" i="3"/>
  <c r="D8" i="3"/>
  <c r="D9" i="3"/>
  <c r="D4" i="3"/>
  <c r="M2" i="2"/>
  <c r="M3" i="2"/>
  <c r="M4" i="2"/>
  <c r="M5" i="2"/>
  <c r="M6" i="2"/>
  <c r="M7" i="2"/>
  <c r="M8" i="2"/>
  <c r="M9" i="2"/>
  <c r="G2" i="2"/>
  <c r="G3" i="2"/>
  <c r="G4" i="2"/>
  <c r="G5" i="2"/>
  <c r="G6" i="2"/>
  <c r="G7" i="2"/>
  <c r="G8" i="2"/>
  <c r="G9" i="2"/>
  <c r="R10" i="2"/>
  <c r="Q10" i="2"/>
  <c r="Q9" i="2"/>
  <c r="K9" i="2"/>
  <c r="Q8" i="2"/>
  <c r="K8" i="2"/>
  <c r="Q7" i="2"/>
  <c r="K7" i="2"/>
  <c r="Q6" i="2"/>
  <c r="K6" i="2"/>
  <c r="K5" i="2"/>
  <c r="Q4" i="2"/>
  <c r="K4" i="2"/>
  <c r="K3" i="2"/>
  <c r="K2" i="2"/>
  <c r="J5" i="1"/>
  <c r="J2" i="1"/>
  <c r="J6" i="1"/>
  <c r="J8" i="1"/>
  <c r="J3" i="1"/>
  <c r="J7" i="1"/>
  <c r="J9" i="1"/>
  <c r="J4" i="1"/>
  <c r="P10" i="1"/>
  <c r="O10" i="1"/>
  <c r="O9" i="1"/>
  <c r="O7" i="1"/>
  <c r="O8" i="1"/>
  <c r="O6" i="1"/>
  <c r="O4" i="1"/>
</calcChain>
</file>

<file path=xl/sharedStrings.xml><?xml version="1.0" encoding="utf-8"?>
<sst xmlns="http://schemas.openxmlformats.org/spreadsheetml/2006/main" count="148" uniqueCount="57">
  <si>
    <t>Task ID</t>
  </si>
  <si>
    <t>Task Name</t>
  </si>
  <si>
    <t>Priority</t>
  </si>
  <si>
    <t>Deadline</t>
  </si>
  <si>
    <t>Assigned To</t>
  </si>
  <si>
    <t>Status</t>
  </si>
  <si>
    <t>Progress (%)</t>
  </si>
  <si>
    <t>Start Date</t>
  </si>
  <si>
    <t>End Date</t>
  </si>
  <si>
    <t>Notes</t>
  </si>
  <si>
    <t>Prepare presentation</t>
  </si>
  <si>
    <t>High</t>
  </si>
  <si>
    <t>John</t>
  </si>
  <si>
    <t>In Progress</t>
  </si>
  <si>
    <t>Include sales data</t>
  </si>
  <si>
    <t>Submit budget proposal</t>
  </si>
  <si>
    <t>Medium</t>
  </si>
  <si>
    <t>Mary</t>
  </si>
  <si>
    <t>Not Started</t>
  </si>
  <si>
    <t>Team meeting</t>
  </si>
  <si>
    <t>Sarah</t>
  </si>
  <si>
    <t>Completed</t>
  </si>
  <si>
    <t>Notes sent via email</t>
  </si>
  <si>
    <t>Finalize report draft</t>
  </si>
  <si>
    <t>Michael</t>
  </si>
  <si>
    <t>Review pending with manager</t>
  </si>
  <si>
    <t>Update website content</t>
  </si>
  <si>
    <t>Low</t>
  </si>
  <si>
    <t>Emma</t>
  </si>
  <si>
    <t>Requires approval from design</t>
  </si>
  <si>
    <t>Arrange client meeting</t>
  </si>
  <si>
    <t>Daniel</t>
  </si>
  <si>
    <t>Meeting minutes shared</t>
  </si>
  <si>
    <t>Review policy document</t>
  </si>
  <si>
    <t>Olivia</t>
  </si>
  <si>
    <t>Requires legal review</t>
  </si>
  <si>
    <t>Draft social media post</t>
  </si>
  <si>
    <t>Noah</t>
  </si>
  <si>
    <t>Align with marketing strategy</t>
  </si>
  <si>
    <r>
      <t>Summary Metrics</t>
    </r>
    <r>
      <rPr>
        <sz val="11"/>
        <color theme="1"/>
        <rFont val="Calibri"/>
        <family val="2"/>
        <scheme val="minor"/>
      </rPr>
      <t>:</t>
    </r>
  </si>
  <si>
    <t>Total Tasks</t>
  </si>
  <si>
    <t>Average Progress</t>
  </si>
  <si>
    <t>Upcoming Deadlines</t>
  </si>
  <si>
    <r>
      <t>Visual Elements</t>
    </r>
    <r>
      <rPr>
        <sz val="11"/>
        <color theme="1"/>
        <rFont val="Calibri"/>
        <family val="2"/>
        <scheme val="minor"/>
      </rPr>
      <t>:</t>
    </r>
  </si>
  <si>
    <t>A Progress Bar Chart</t>
  </si>
  <si>
    <t>A Pie/Donut Chart for Task Status</t>
  </si>
  <si>
    <t>A List of Overdue Tasks</t>
  </si>
  <si>
    <r>
      <t>Filters</t>
    </r>
    <r>
      <rPr>
        <sz val="11"/>
        <color theme="1"/>
        <rFont val="Calibri"/>
        <family val="2"/>
        <scheme val="minor"/>
      </rPr>
      <t>:</t>
    </r>
  </si>
  <si>
    <t>Ability to filter by Priority, Assigned Person, or Status</t>
  </si>
  <si>
    <t xml:space="preserve">Tasks by Status </t>
  </si>
  <si>
    <t>Overdue Task</t>
  </si>
  <si>
    <t>Row Labels</t>
  </si>
  <si>
    <t>Grand Total</t>
  </si>
  <si>
    <t>Count of Status</t>
  </si>
  <si>
    <t>Column1</t>
  </si>
  <si>
    <t>Countdown</t>
  </si>
  <si>
    <t>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</si>
</sst>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9" fontId="0" fillId="0" borderId="0" xfId="0" applyNumberFormat="1"/>
    <xf numFmtId="9" fontId="0" fillId="0" borderId="0" xfId="0" applyNumberFormat="1" applyAlignment="1">
      <alignment vertical="center" wrapText="1"/>
    </xf>
    <xf numFmtId="0" fontId="1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3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vertical="center" wrapText="1"/>
    </xf>
  </cellXfs>
  <cellStyles count="1">
    <cellStyle name="Normal" xfId="0" builtinId="0"/>
  </cellStyles>
  <dxfs count="3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9" formatCode="d/m/yyyy"/>
      <alignment horizontal="general" vertical="center" textRotation="0" wrapText="1" indent="0" justifyLastLine="0" shrinkToFit="0" readingOrder="0"/>
    </dxf>
    <dxf>
      <numFmt numFmtId="19" formatCode="d/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19" formatCode="d/m/yyyy"/>
      <alignment horizontal="general" vertical="center" textRotation="0" wrapText="1" indent="0" justifyLastLine="0" shrinkToFit="0" readingOrder="0"/>
    </dxf>
    <dxf>
      <numFmt numFmtId="19" formatCode="d/m/yyyy"/>
      <alignment horizontal="general" vertical="center" textRotation="0" wrapText="1" indent="0" justifyLastLine="0" shrinkToFit="0" readingOrder="0"/>
    </dxf>
    <dxf>
      <numFmt numFmtId="19" formatCode="d/m/yyyy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/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/m/yyyy"/>
      <alignment horizontal="general" vertical="center" textRotation="0" wrapText="1" indent="0" justifyLastLine="0" shrinkToFit="0" readingOrder="0"/>
    </dxf>
    <dxf>
      <numFmt numFmtId="19" formatCode="d/m/yyyy"/>
      <alignment horizontal="general" vertical="center" textRotation="0" wrapText="1" indent="0" justifyLastLine="0" shrinkToFit="0" readingOrder="0"/>
    </dxf>
    <dxf>
      <numFmt numFmtId="19" formatCode="d/m/yyyy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/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Progress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Data!$B$2:$B$9</c:f>
              <c:strCache>
                <c:ptCount val="8"/>
                <c:pt idx="0">
                  <c:v>Team meeting</c:v>
                </c:pt>
                <c:pt idx="1">
                  <c:v>Arrange client meeting</c:v>
                </c:pt>
                <c:pt idx="2">
                  <c:v>Prepare presentation</c:v>
                </c:pt>
                <c:pt idx="3">
                  <c:v>Submit budget proposal</c:v>
                </c:pt>
                <c:pt idx="4">
                  <c:v>Finalize report draft</c:v>
                </c:pt>
                <c:pt idx="5">
                  <c:v>Review policy document</c:v>
                </c:pt>
                <c:pt idx="6">
                  <c:v>Update website content</c:v>
                </c:pt>
                <c:pt idx="7">
                  <c:v>Draft social media post</c:v>
                </c:pt>
              </c:strCache>
            </c:strRef>
          </c:cat>
          <c:val>
            <c:numRef>
              <c:f>Data!$G$2:$G$9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0.4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8-4CF9-8E78-88DA852501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36192223"/>
        <c:axId val="2036195103"/>
      </c:barChart>
      <c:catAx>
        <c:axId val="2036192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195103"/>
        <c:crosses val="autoZero"/>
        <c:auto val="1"/>
        <c:lblAlgn val="ctr"/>
        <c:lblOffset val="100"/>
        <c:noMultiLvlLbl val="0"/>
      </c:catAx>
      <c:valAx>
        <c:axId val="203619510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19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[To-do List Tracker.xlsx]Data!PivotTable1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Data!$H$16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Data!$G$17:$G$20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Started</c:v>
                </c:pt>
              </c:strCache>
            </c:strRef>
          </c:cat>
          <c:val>
            <c:numRef>
              <c:f>Data!$H$17:$H$20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7-4E47-8D43-E8E4A8856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(2)'!$H$1</c:f>
              <c:strCache>
                <c:ptCount val="1"/>
                <c:pt idx="0">
                  <c:v>Progress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(2)'!$B$2:$B$9</c:f>
              <c:strCache>
                <c:ptCount val="8"/>
                <c:pt idx="0">
                  <c:v>Team meeting</c:v>
                </c:pt>
                <c:pt idx="1">
                  <c:v>Arrange client meeting</c:v>
                </c:pt>
                <c:pt idx="2">
                  <c:v>Prepare presentation</c:v>
                </c:pt>
                <c:pt idx="3">
                  <c:v>Submit budget proposal</c:v>
                </c:pt>
                <c:pt idx="4">
                  <c:v>Finalize report draft</c:v>
                </c:pt>
                <c:pt idx="5">
                  <c:v>Review policy document</c:v>
                </c:pt>
                <c:pt idx="6">
                  <c:v>Update website content</c:v>
                </c:pt>
                <c:pt idx="7">
                  <c:v>Draft social media post</c:v>
                </c:pt>
              </c:strCache>
            </c:strRef>
          </c:cat>
          <c:val>
            <c:numRef>
              <c:f>'Data (2)'!$H$2:$H$9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0.4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D-49F2-92A2-69065E79AA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36192223"/>
        <c:axId val="2036195103"/>
      </c:barChart>
      <c:catAx>
        <c:axId val="2036192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195103"/>
        <c:crosses val="autoZero"/>
        <c:auto val="1"/>
        <c:lblAlgn val="ctr"/>
        <c:lblOffset val="100"/>
        <c:noMultiLvlLbl val="0"/>
      </c:catAx>
      <c:valAx>
        <c:axId val="203619510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19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[To-do List Tracker.xlsx]Data (2)!PivotTable1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'Data (2)'!$J$16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A-4513-AE61-7A66291AE5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A-4513-AE61-7A66291AE5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EA-4513-AE61-7A66291AE5D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'Data (2)'!$I$17:$I$20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Started</c:v>
                </c:pt>
              </c:strCache>
            </c:strRef>
          </c:cat>
          <c:val>
            <c:numRef>
              <c:f>'Data (2)'!$J$17:$J$20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EA-4513-AE61-7A66291AE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Chart'!$A$2:$A$9</c:f>
              <c:strCache>
                <c:ptCount val="8"/>
                <c:pt idx="0">
                  <c:v>Finalize report draft</c:v>
                </c:pt>
                <c:pt idx="1">
                  <c:v>Arrange client meeting</c:v>
                </c:pt>
                <c:pt idx="2">
                  <c:v>Team meeting</c:v>
                </c:pt>
                <c:pt idx="3">
                  <c:v>Prepare presentation</c:v>
                </c:pt>
                <c:pt idx="4">
                  <c:v>Review policy document</c:v>
                </c:pt>
                <c:pt idx="5">
                  <c:v>Submit budget proposal</c:v>
                </c:pt>
                <c:pt idx="6">
                  <c:v>Update website content</c:v>
                </c:pt>
                <c:pt idx="7">
                  <c:v>Draft social media post</c:v>
                </c:pt>
              </c:strCache>
            </c:strRef>
          </c:cat>
          <c:val>
            <c:numRef>
              <c:f>'Gantt Chart'!$B$2:$B$9</c:f>
              <c:numCache>
                <c:formatCode>m/d/yyyy</c:formatCode>
                <c:ptCount val="8"/>
                <c:pt idx="0">
                  <c:v>45667</c:v>
                </c:pt>
                <c:pt idx="1">
                  <c:v>45669</c:v>
                </c:pt>
                <c:pt idx="2">
                  <c:v>45672</c:v>
                </c:pt>
                <c:pt idx="3">
                  <c:v>45672</c:v>
                </c:pt>
                <c:pt idx="4">
                  <c:v>45673</c:v>
                </c:pt>
                <c:pt idx="5">
                  <c:v>45675</c:v>
                </c:pt>
                <c:pt idx="6">
                  <c:v>45677</c:v>
                </c:pt>
                <c:pt idx="7">
                  <c:v>45682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0-4896-95A7-64869015657E}"/>
            </c:ext>
          </c:extLst>
        </c:ser>
        <c:ser>
          <c:idx val="1"/>
          <c:order val="1"/>
          <c:tx>
            <c:strRef>
              <c:f>'Gantt Chart'!$D$1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Chart'!$A$2:$A$9</c:f>
              <c:strCache>
                <c:ptCount val="8"/>
                <c:pt idx="0">
                  <c:v>Finalize report draft</c:v>
                </c:pt>
                <c:pt idx="1">
                  <c:v>Arrange client meeting</c:v>
                </c:pt>
                <c:pt idx="2">
                  <c:v>Team meeting</c:v>
                </c:pt>
                <c:pt idx="3">
                  <c:v>Prepare presentation</c:v>
                </c:pt>
                <c:pt idx="4">
                  <c:v>Review policy document</c:v>
                </c:pt>
                <c:pt idx="5">
                  <c:v>Submit budget proposal</c:v>
                </c:pt>
                <c:pt idx="6">
                  <c:v>Update website content</c:v>
                </c:pt>
                <c:pt idx="7">
                  <c:v>Draft social media post</c:v>
                </c:pt>
              </c:strCache>
            </c:strRef>
          </c:cat>
          <c:val>
            <c:numRef>
              <c:f>'Gantt Chart'!$D$2:$D$9</c:f>
              <c:numCache>
                <c:formatCode>General</c:formatCode>
                <c:ptCount val="8"/>
                <c:pt idx="0">
                  <c:v>15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12</c:v>
                </c:pt>
                <c:pt idx="5">
                  <c:v>4</c:v>
                </c:pt>
                <c:pt idx="6">
                  <c:v>10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0-4896-95A7-648690156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146816"/>
        <c:axId val="91147296"/>
      </c:barChart>
      <c:catAx>
        <c:axId val="91146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7296"/>
        <c:crosses val="autoZero"/>
        <c:auto val="1"/>
        <c:lblAlgn val="ctr"/>
        <c:lblOffset val="100"/>
        <c:noMultiLvlLbl val="0"/>
      </c:catAx>
      <c:valAx>
        <c:axId val="91147296"/>
        <c:scaling>
          <c:orientation val="minMax"/>
          <c:max val="45689"/>
          <c:min val="4566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681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Chart'!$A$2:$A$9</c:f>
              <c:strCache>
                <c:ptCount val="8"/>
                <c:pt idx="0">
                  <c:v>Finalize report draft</c:v>
                </c:pt>
                <c:pt idx="1">
                  <c:v>Arrange client meeting</c:v>
                </c:pt>
                <c:pt idx="2">
                  <c:v>Team meeting</c:v>
                </c:pt>
                <c:pt idx="3">
                  <c:v>Prepare presentation</c:v>
                </c:pt>
                <c:pt idx="4">
                  <c:v>Review policy document</c:v>
                </c:pt>
                <c:pt idx="5">
                  <c:v>Submit budget proposal</c:v>
                </c:pt>
                <c:pt idx="6">
                  <c:v>Update website content</c:v>
                </c:pt>
                <c:pt idx="7">
                  <c:v>Draft social media post</c:v>
                </c:pt>
              </c:strCache>
            </c:strRef>
          </c:cat>
          <c:val>
            <c:numRef>
              <c:f>'Gantt Chart'!$B$2:$B$9</c:f>
              <c:numCache>
                <c:formatCode>m/d/yyyy</c:formatCode>
                <c:ptCount val="8"/>
                <c:pt idx="0">
                  <c:v>45667</c:v>
                </c:pt>
                <c:pt idx="1">
                  <c:v>45669</c:v>
                </c:pt>
                <c:pt idx="2">
                  <c:v>45672</c:v>
                </c:pt>
                <c:pt idx="3">
                  <c:v>45672</c:v>
                </c:pt>
                <c:pt idx="4">
                  <c:v>45673</c:v>
                </c:pt>
                <c:pt idx="5">
                  <c:v>45675</c:v>
                </c:pt>
                <c:pt idx="6">
                  <c:v>45677</c:v>
                </c:pt>
                <c:pt idx="7">
                  <c:v>45682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BF4-8287-0AD7C4B45AA5}"/>
            </c:ext>
          </c:extLst>
        </c:ser>
        <c:ser>
          <c:idx val="1"/>
          <c:order val="1"/>
          <c:tx>
            <c:strRef>
              <c:f>'Gantt Chart'!$D$1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Chart'!$A$2:$A$9</c:f>
              <c:strCache>
                <c:ptCount val="8"/>
                <c:pt idx="0">
                  <c:v>Finalize report draft</c:v>
                </c:pt>
                <c:pt idx="1">
                  <c:v>Arrange client meeting</c:v>
                </c:pt>
                <c:pt idx="2">
                  <c:v>Team meeting</c:v>
                </c:pt>
                <c:pt idx="3">
                  <c:v>Prepare presentation</c:v>
                </c:pt>
                <c:pt idx="4">
                  <c:v>Review policy document</c:v>
                </c:pt>
                <c:pt idx="5">
                  <c:v>Submit budget proposal</c:v>
                </c:pt>
                <c:pt idx="6">
                  <c:v>Update website content</c:v>
                </c:pt>
                <c:pt idx="7">
                  <c:v>Draft social media post</c:v>
                </c:pt>
              </c:strCache>
            </c:strRef>
          </c:cat>
          <c:val>
            <c:numRef>
              <c:f>'Gantt Chart'!$D$2:$D$9</c:f>
              <c:numCache>
                <c:formatCode>General</c:formatCode>
                <c:ptCount val="8"/>
                <c:pt idx="0">
                  <c:v>15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12</c:v>
                </c:pt>
                <c:pt idx="5">
                  <c:v>4</c:v>
                </c:pt>
                <c:pt idx="6">
                  <c:v>10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BF4-8287-0AD7C4B45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146816"/>
        <c:axId val="91147296"/>
      </c:barChart>
      <c:catAx>
        <c:axId val="91146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7296"/>
        <c:crosses val="autoZero"/>
        <c:auto val="1"/>
        <c:lblAlgn val="ctr"/>
        <c:lblOffset val="100"/>
        <c:noMultiLvlLbl val="0"/>
      </c:catAx>
      <c:valAx>
        <c:axId val="91147296"/>
        <c:scaling>
          <c:orientation val="minMax"/>
          <c:max val="45689"/>
          <c:min val="4566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681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40823</xdr:colOff>
      <xdr:row>10</xdr:row>
      <xdr:rowOff>143329</xdr:rowOff>
    </xdr:from>
    <xdr:to>
      <xdr:col>5</xdr:col>
      <xdr:colOff>557895</xdr:colOff>
      <xdr:row>25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003251-8AFA-9961-1FB6-BB5BE736C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716643</xdr:colOff>
      <xdr:row>10</xdr:row>
      <xdr:rowOff>152400</xdr:rowOff>
    </xdr:from>
    <xdr:to>
      <xdr:col>10</xdr:col>
      <xdr:colOff>235857</xdr:colOff>
      <xdr:row>25</xdr:row>
      <xdr:rowOff>174172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CF7787-5354-FC7B-F3FE-203D75F73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40823</xdr:colOff>
      <xdr:row>10</xdr:row>
      <xdr:rowOff>143329</xdr:rowOff>
    </xdr:from>
    <xdr:to>
      <xdr:col>6</xdr:col>
      <xdr:colOff>557895</xdr:colOff>
      <xdr:row>25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86146-5968-4DFD-A2B0-D637CC8C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221343</xdr:colOff>
      <xdr:row>10</xdr:row>
      <xdr:rowOff>152400</xdr:rowOff>
    </xdr:from>
    <xdr:to>
      <xdr:col>10</xdr:col>
      <xdr:colOff>299357</xdr:colOff>
      <xdr:row>25</xdr:row>
      <xdr:rowOff>174172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E12C73-9990-448C-B970-FC81F2F67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435429</xdr:colOff>
      <xdr:row>10</xdr:row>
      <xdr:rowOff>145143</xdr:rowOff>
    </xdr:from>
    <xdr:to>
      <xdr:col>18</xdr:col>
      <xdr:colOff>172119</xdr:colOff>
      <xdr:row>26</xdr:row>
      <xdr:rowOff>24707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BEB9C4-4403-40AC-B7B9-F41D5F8AB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283322</xdr:colOff>
      <xdr:row>0</xdr:row>
      <xdr:rowOff>99546</xdr:rowOff>
    </xdr:from>
    <xdr:to>
      <xdr:col>15</xdr:col>
      <xdr:colOff>502398</xdr:colOff>
      <xdr:row>15</xdr:row>
      <xdr:rowOff>80496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32D482-48A9-F081-FA31-D27FC17A4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lina Farhatul Farida Mohd Seliman" refreshedDate="45674.650162731479" createdVersion="8" refreshedVersion="8" minRefreshableVersion="3" recordCount="8" xr:uid="{C885D870-4E9A-4294-A5CE-3A5723A89A28}">
  <cacheSource type="worksheet">
    <worksheetSource name="Table1"/>
  </cacheSource>
  <cacheFields count="11">
    <cacheField name="Task ID" numFmtId="0">
      <sharedItems containsSemiMixedTypes="0" containsString="0" containsNumber="1" containsInteger="1" minValue="1" maxValue="8"/>
    </cacheField>
    <cacheField name="Task Name" numFmtId="0">
      <sharedItems/>
    </cacheField>
    <cacheField name="Priority" numFmtId="0">
      <sharedItems/>
    </cacheField>
    <cacheField name="Deadline" numFmtId="14">
      <sharedItems containsSemiMixedTypes="0" containsNonDate="0" containsDate="1" containsString="0" minDate="2025-01-17T00:00:00" maxDate="2025-02-02T00:00:00"/>
    </cacheField>
    <cacheField name="Assigned To" numFmtId="0">
      <sharedItems/>
    </cacheField>
    <cacheField name="Status" numFmtId="0">
      <sharedItems count="3">
        <s v="In Progress"/>
        <s v="Not Started"/>
        <s v="Completed"/>
      </sharedItems>
    </cacheField>
    <cacheField name="Progress (%)" numFmtId="9">
      <sharedItems containsSemiMixedTypes="0" containsString="0" containsNumber="1" minValue="0" maxValue="1"/>
    </cacheField>
    <cacheField name="Start Date" numFmtId="14">
      <sharedItems containsSemiMixedTypes="0" containsNonDate="0" containsDate="1" containsString="0" minDate="2025-01-10T00:00:00" maxDate="2025-01-26T00:00:00"/>
    </cacheField>
    <cacheField name="End Date" numFmtId="14">
      <sharedItems containsSemiMixedTypes="0" containsNonDate="0" containsDate="1" containsString="0" minDate="2025-01-17T00:00:00" maxDate="2025-02-02T00:00:00"/>
    </cacheField>
    <cacheField name="Overdue Task" numFmtId="14">
      <sharedItems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"/>
    <s v="Prepare presentation"/>
    <s v="High"/>
    <d v="2025-01-20T00:00:00"/>
    <s v="John"/>
    <x v="0"/>
    <n v="0.5"/>
    <d v="2025-01-15T00:00:00"/>
    <d v="2025-01-20T00:00:00"/>
    <s v="No Overdue"/>
    <s v="Include sales data"/>
  </r>
  <r>
    <n v="2"/>
    <s v="Submit budget proposal"/>
    <s v="Medium"/>
    <d v="2025-01-22T00:00:00"/>
    <s v="Mary"/>
    <x v="1"/>
    <n v="0"/>
    <d v="2025-01-18T00:00:00"/>
    <d v="2025-01-22T00:00:00"/>
    <s v="No Overdue"/>
    <m/>
  </r>
  <r>
    <n v="3"/>
    <s v="Team meeting"/>
    <s v="High"/>
    <d v="2025-01-17T00:00:00"/>
    <s v="Sarah"/>
    <x v="2"/>
    <n v="1"/>
    <d v="2025-01-15T00:00:00"/>
    <d v="2025-01-17T00:00:00"/>
    <s v="No Overdue"/>
    <s v="Notes sent via email"/>
  </r>
  <r>
    <n v="4"/>
    <s v="Finalize report draft"/>
    <s v="Medium"/>
    <d v="2025-01-25T00:00:00"/>
    <s v="Michael"/>
    <x v="0"/>
    <n v="0.4"/>
    <d v="2025-01-10T00:00:00"/>
    <d v="2025-01-25T00:00:00"/>
    <s v="No Overdue"/>
    <s v="Review pending with manager"/>
  </r>
  <r>
    <n v="5"/>
    <s v="Update website content"/>
    <s v="Low"/>
    <d v="2025-01-30T00:00:00"/>
    <s v="Emma"/>
    <x v="1"/>
    <n v="0"/>
    <d v="2025-01-20T00:00:00"/>
    <d v="2025-01-30T00:00:00"/>
    <s v="No Overdue"/>
    <s v="Requires approval from design"/>
  </r>
  <r>
    <n v="6"/>
    <s v="Arrange client meeting"/>
    <s v="High"/>
    <d v="2025-01-18T00:00:00"/>
    <s v="Daniel"/>
    <x v="2"/>
    <n v="1"/>
    <d v="2025-01-12T00:00:00"/>
    <d v="2025-01-18T00:00:00"/>
    <s v="No Overdue"/>
    <s v="Meeting minutes shared"/>
  </r>
  <r>
    <n v="7"/>
    <s v="Review policy document"/>
    <s v="Medium"/>
    <d v="2025-01-28T00:00:00"/>
    <s v="Olivia"/>
    <x v="0"/>
    <n v="0.2"/>
    <d v="2025-01-16T00:00:00"/>
    <d v="2025-01-28T00:00:00"/>
    <s v="No Overdue"/>
    <s v="Requires legal review"/>
  </r>
  <r>
    <n v="8"/>
    <s v="Draft social media post"/>
    <s v="Low"/>
    <d v="2025-02-01T00:00:00"/>
    <s v="Noah"/>
    <x v="1"/>
    <n v="0"/>
    <d v="2025-01-25T00:00:00"/>
    <d v="2025-02-01T00:00:00"/>
    <s v="No Overdue"/>
    <s v="Align with marketing strateg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2DD0D-171B-4D37-8EB9-24EBC0E36A1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16:H20" firstHeaderRow="1" firstDataRow="1" firstDataCol="1"/>
  <pivotFields count="11">
    <pivotField showAll="0"/>
    <pivotField showAll="0"/>
    <pivotField showAll="0"/>
    <pivotField numFmtId="14" showAll="0"/>
    <pivotField showAll="0"/>
    <pivotField axis="axisRow" dataField="1" showAll="0">
      <items count="4">
        <item x="2"/>
        <item x="0"/>
        <item x="1"/>
        <item t="default"/>
      </items>
    </pivotField>
    <pivotField numFmtId="9" showAll="0"/>
    <pivotField numFmtId="14" showAll="0"/>
    <pivotField numFmtId="14"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atus" fld="5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0418F-FAD1-4FD7-830B-347936182A8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16:J20" firstHeaderRow="1" firstDataRow="1" firstDataCol="1"/>
  <pivotFields count="11">
    <pivotField showAll="0"/>
    <pivotField showAll="0"/>
    <pivotField showAll="0"/>
    <pivotField numFmtId="14" showAll="0"/>
    <pivotField showAll="0"/>
    <pivotField axis="axisRow" dataField="1" showAll="0">
      <items count="4">
        <item x="2"/>
        <item x="0"/>
        <item x="1"/>
        <item t="default"/>
      </items>
    </pivotField>
    <pivotField numFmtId="9" showAll="0"/>
    <pivotField numFmtId="14" showAll="0"/>
    <pivotField numFmtId="14"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atus" fld="5" subtotal="count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F957B9-FAB4-4D53-B998-837903858C9E}" name="Table1" displayName="Table1" ref="A1:K9" totalsRowShown="0" headerRowDxfId="22" dataDxfId="23">
  <autoFilter ref="A1:K9" xr:uid="{5DF957B9-FAB4-4D53-B998-837903858C9E}"/>
  <sortState xmlns:xlrd2="http://schemas.microsoft.com/office/spreadsheetml/2017/richdata2" ref="A2:K9">
    <sortCondition ref="D1:D9"/>
  </sortState>
  <tableColumns count="11">
    <tableColumn id="1" xr3:uid="{00976908-3C54-4423-B5A0-B22043A56297}" name="Task ID" dataDxfId="34"/>
    <tableColumn id="2" xr3:uid="{8CCB4972-099E-478C-9E38-240A5D9E9F3C}" name="Task Name" dataDxfId="33"/>
    <tableColumn id="3" xr3:uid="{EFE64B76-E874-458C-95B5-29D78551C9C3}" name="Priority" dataDxfId="32"/>
    <tableColumn id="4" xr3:uid="{C5D2CB24-2618-4F75-8258-06F97D8FCC51}" name="Deadline" dataDxfId="31"/>
    <tableColumn id="5" xr3:uid="{F88F75D9-6AED-46B5-A6EE-A1DD1CA63BFE}" name="Assigned To" dataDxfId="30"/>
    <tableColumn id="6" xr3:uid="{DFB886AE-F46A-495B-B2B7-A874DABA0480}" name="Status" dataDxfId="29"/>
    <tableColumn id="7" xr3:uid="{42764855-2311-4F4A-A312-FFB6B9E3D450}" name="Progress (%)" dataDxfId="28"/>
    <tableColumn id="8" xr3:uid="{8D756D7A-A573-47CD-B1B8-461E17879333}" name="Start Date" dataDxfId="27"/>
    <tableColumn id="9" xr3:uid="{759B78A2-2913-43EF-B9C6-3B72189B54A8}" name="End Date" dataDxfId="26"/>
    <tableColumn id="10" xr3:uid="{C26783A5-62A3-463C-BAA4-4FDDDB99E44E}" name="Overdue Task" dataDxfId="25">
      <calculatedColumnFormula>IF(D2&lt;TODAY(),"Overdue Task","No Overdue")</calculatedColumnFormula>
    </tableColumn>
    <tableColumn id="11" xr3:uid="{BF314D89-3098-468A-93CA-81F98CA55261}" name="Notes" dataDxfId="2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C7EE0A-3A81-4AF8-AA0B-F771012FC1D7}" name="Table13" displayName="Table13" ref="A1:M9" totalsRowShown="0" headerRowDxfId="21" dataDxfId="20">
  <autoFilter ref="A1:M9" xr:uid="{5DF957B9-FAB4-4D53-B998-837903858C9E}"/>
  <sortState xmlns:xlrd2="http://schemas.microsoft.com/office/spreadsheetml/2017/richdata2" ref="A2:M9">
    <sortCondition ref="D1:D9"/>
  </sortState>
  <tableColumns count="13">
    <tableColumn id="1" xr3:uid="{33A1897C-669F-4716-B2E7-53EFCAA937B1}" name="Task ID" dataDxfId="19"/>
    <tableColumn id="2" xr3:uid="{7684E862-2AE5-48BE-BFBD-1F5C9370EDA6}" name="Task Name" dataDxfId="18"/>
    <tableColumn id="3" xr3:uid="{F6B8F62A-BD69-44FE-8DBB-459AA5746485}" name="Priority" dataDxfId="17"/>
    <tableColumn id="4" xr3:uid="{55B6B0B5-C2CF-40F8-BE88-96A1F297BDD0}" name="Deadline" dataDxfId="16"/>
    <tableColumn id="5" xr3:uid="{FDD14147-A0C0-408B-9275-259E7B3F3388}" name="Assigned To" dataDxfId="15"/>
    <tableColumn id="6" xr3:uid="{EA7E5FC1-7F5F-453D-8485-3F15EEBD235F}" name="Status" dataDxfId="14"/>
    <tableColumn id="12" xr3:uid="{6AF7AE86-A0DA-44A0-BBD5-11E8D4C4B76D}" name="Column1" dataDxfId="9">
      <calculatedColumnFormula>IF(F2="Completed", "✓", IF(F2="In Progress", "⚠", "✗"))</calculatedColumnFormula>
    </tableColumn>
    <tableColumn id="7" xr3:uid="{872E8D92-1AEB-4A58-80A1-A1D2BD31A859}" name="Progress (%)" dataDxfId="13"/>
    <tableColumn id="8" xr3:uid="{1039396E-8019-45AC-BB1C-69E040D8FB1B}" name="Start Date" dataDxfId="12"/>
    <tableColumn id="9" xr3:uid="{111C5537-B0A8-411A-A9C5-65050D32E5B0}" name="End Date" dataDxfId="11"/>
    <tableColumn id="10" xr3:uid="{93468502-65AB-413F-B1ED-1D2382BC5D06}" name="Overdue Task" dataDxfId="10">
      <calculatedColumnFormula>IF(D2&lt;TODAY(),"Overdue Task","No Overdue")</calculatedColumnFormula>
    </tableColumn>
    <tableColumn id="11" xr3:uid="{ECC156CD-5299-497F-A3C8-C1B9645A71E9}" name="Notes" dataDxfId="8"/>
    <tableColumn id="13" xr3:uid="{932C3DFF-0460-4E29-A7A6-360DF29CBC28}" name="Countdown" dataDxfId="7">
      <calculatedColumnFormula>Table13[[#This Row],[Deadline]]-TODAY()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3130CF-819B-45DB-926A-29FAB42F9F9F}" name="Table3" displayName="Table3" ref="A1:D9" totalsRowShown="0" headerRowDxfId="0">
  <autoFilter ref="A1:D9" xr:uid="{293130CF-819B-45DB-926A-29FAB42F9F9F}"/>
  <sortState xmlns:xlrd2="http://schemas.microsoft.com/office/spreadsheetml/2017/richdata2" ref="A2:D9">
    <sortCondition ref="B1:B9"/>
  </sortState>
  <tableColumns count="4">
    <tableColumn id="1" xr3:uid="{4DFBDF13-6361-4DC6-B4A7-1A24B87D5BA6}" name="Task Name" dataDxfId="3"/>
    <tableColumn id="2" xr3:uid="{3F2EBF41-12A3-4E70-9BBC-A6AEB2163378}" name="Start Date" dataDxfId="2"/>
    <tableColumn id="3" xr3:uid="{1AE176AC-6C80-4FF4-AD20-912568AEB89C}" name="End Date" dataDxfId="1"/>
    <tableColumn id="4" xr3:uid="{2E829E16-FC4A-499B-B53B-DA75BD761B81}" name="Duration (days)">
      <calculatedColumnFormula>C2-B2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opLeftCell="A2" zoomScale="70" zoomScaleNormal="70" workbookViewId="0">
      <selection activeCell="I1" activeCellId="2" sqref="B1:B1048576 H1:H1048576 I1:I1048576"/>
    </sheetView>
  </sheetViews>
  <sheetFormatPr defaultRowHeight="14.5" x14ac:dyDescent="0.35"/>
  <cols>
    <col min="2" max="2" width="22.81640625" customWidth="1"/>
    <col min="3" max="3" width="8.81640625" customWidth="1"/>
    <col min="4" max="4" width="12.90625" customWidth="1"/>
    <col min="5" max="5" width="13.54296875" customWidth="1"/>
    <col min="6" max="6" width="14.26953125" customWidth="1"/>
    <col min="7" max="7" width="13.08984375" bestFit="1" customWidth="1"/>
    <col min="8" max="8" width="13.90625" bestFit="1" customWidth="1"/>
    <col min="9" max="9" width="11.90625" customWidth="1"/>
    <col min="10" max="10" width="19.08984375" customWidth="1"/>
    <col min="11" max="11" width="36.81640625" customWidth="1"/>
    <col min="14" max="14" width="13" customWidth="1"/>
    <col min="15" max="15" width="10.90625" customWidth="1"/>
  </cols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50</v>
      </c>
      <c r="K1" s="1" t="s">
        <v>9</v>
      </c>
    </row>
    <row r="2" spans="1:16" x14ac:dyDescent="0.35">
      <c r="A2" s="2">
        <v>3</v>
      </c>
      <c r="B2" s="2" t="s">
        <v>19</v>
      </c>
      <c r="C2" s="2" t="s">
        <v>11</v>
      </c>
      <c r="D2" s="4">
        <v>45674</v>
      </c>
      <c r="E2" s="2" t="s">
        <v>20</v>
      </c>
      <c r="F2" s="2" t="s">
        <v>21</v>
      </c>
      <c r="G2" s="6">
        <v>1</v>
      </c>
      <c r="H2" s="4">
        <v>45672</v>
      </c>
      <c r="I2" s="4">
        <v>45674</v>
      </c>
      <c r="J2" s="4" t="str">
        <f ca="1">IF(D2&lt;TODAY(),"Overdue Task","No Overdue")</f>
        <v>No Overdue</v>
      </c>
      <c r="K2" s="2" t="s">
        <v>22</v>
      </c>
      <c r="M2" s="7" t="s">
        <v>39</v>
      </c>
    </row>
    <row r="3" spans="1:16" x14ac:dyDescent="0.35">
      <c r="A3" s="2">
        <v>6</v>
      </c>
      <c r="B3" s="2" t="s">
        <v>30</v>
      </c>
      <c r="C3" s="2" t="s">
        <v>11</v>
      </c>
      <c r="D3" s="4">
        <v>45675</v>
      </c>
      <c r="E3" s="2" t="s">
        <v>31</v>
      </c>
      <c r="F3" s="2" t="s">
        <v>21</v>
      </c>
      <c r="G3" s="6">
        <v>1</v>
      </c>
      <c r="H3" s="4">
        <v>45669</v>
      </c>
      <c r="I3" s="4">
        <v>45675</v>
      </c>
      <c r="J3" s="4" t="str">
        <f ca="1">IF(D3&lt;TODAY(),"Overdue Task","No Overdue")</f>
        <v>No Overdue</v>
      </c>
      <c r="K3" s="2" t="s">
        <v>32</v>
      </c>
      <c r="M3" s="8"/>
    </row>
    <row r="4" spans="1:16" x14ac:dyDescent="0.35">
      <c r="A4" s="2">
        <v>1</v>
      </c>
      <c r="B4" s="2" t="s">
        <v>10</v>
      </c>
      <c r="C4" s="2" t="s">
        <v>11</v>
      </c>
      <c r="D4" s="4">
        <v>45677</v>
      </c>
      <c r="E4" s="2" t="s">
        <v>12</v>
      </c>
      <c r="F4" s="2" t="s">
        <v>13</v>
      </c>
      <c r="G4" s="6">
        <v>0.5</v>
      </c>
      <c r="H4" s="4">
        <v>45672</v>
      </c>
      <c r="I4" s="4">
        <v>45677</v>
      </c>
      <c r="J4" s="4" t="str">
        <f ca="1">IF(D4&lt;TODAY(),"Overdue Task","No Overdue")</f>
        <v>No Overdue</v>
      </c>
      <c r="K4" s="2" t="s">
        <v>14</v>
      </c>
      <c r="M4" s="8" t="s">
        <v>40</v>
      </c>
      <c r="O4">
        <f>COUNTA(A2:A9)</f>
        <v>8</v>
      </c>
    </row>
    <row r="5" spans="1:16" x14ac:dyDescent="0.35">
      <c r="A5" s="2">
        <v>2</v>
      </c>
      <c r="B5" s="2" t="s">
        <v>15</v>
      </c>
      <c r="C5" s="2" t="s">
        <v>16</v>
      </c>
      <c r="D5" s="4">
        <v>45679</v>
      </c>
      <c r="E5" s="2" t="s">
        <v>17</v>
      </c>
      <c r="F5" s="2" t="s">
        <v>18</v>
      </c>
      <c r="G5" s="6">
        <v>0</v>
      </c>
      <c r="H5" s="4">
        <v>45675</v>
      </c>
      <c r="I5" s="4">
        <v>45679</v>
      </c>
      <c r="J5" s="4" t="str">
        <f ca="1">IF(D5&lt;TODAY(),"Overdue Task","No Overdue")</f>
        <v>No Overdue</v>
      </c>
      <c r="K5" s="2"/>
      <c r="M5" s="8" t="s">
        <v>49</v>
      </c>
    </row>
    <row r="6" spans="1:16" x14ac:dyDescent="0.35">
      <c r="A6" s="2">
        <v>4</v>
      </c>
      <c r="B6" s="2" t="s">
        <v>23</v>
      </c>
      <c r="C6" s="2" t="s">
        <v>16</v>
      </c>
      <c r="D6" s="4">
        <v>45682</v>
      </c>
      <c r="E6" s="2" t="s">
        <v>24</v>
      </c>
      <c r="F6" s="2" t="s">
        <v>13</v>
      </c>
      <c r="G6" s="6">
        <v>0.4</v>
      </c>
      <c r="H6" s="4">
        <v>45667</v>
      </c>
      <c r="I6" s="4">
        <v>45682</v>
      </c>
      <c r="J6" s="4" t="str">
        <f ca="1">IF(D6&lt;TODAY(),"Overdue Task","No Overdue")</f>
        <v>No Overdue</v>
      </c>
      <c r="K6" s="2" t="s">
        <v>25</v>
      </c>
      <c r="M6" s="9" t="s">
        <v>21</v>
      </c>
      <c r="O6">
        <f>COUNTIF($F$2:$F$9,M6)</f>
        <v>2</v>
      </c>
    </row>
    <row r="7" spans="1:16" x14ac:dyDescent="0.35">
      <c r="A7" s="2">
        <v>7</v>
      </c>
      <c r="B7" s="2" t="s">
        <v>33</v>
      </c>
      <c r="C7" s="2" t="s">
        <v>16</v>
      </c>
      <c r="D7" s="4">
        <v>45685</v>
      </c>
      <c r="E7" s="2" t="s">
        <v>34</v>
      </c>
      <c r="F7" s="2" t="s">
        <v>13</v>
      </c>
      <c r="G7" s="6">
        <v>0.2</v>
      </c>
      <c r="H7" s="4">
        <v>45673</v>
      </c>
      <c r="I7" s="4">
        <v>45685</v>
      </c>
      <c r="J7" s="4" t="str">
        <f ca="1">IF(D7&lt;TODAY(),"Overdue Task","No Overdue")</f>
        <v>No Overdue</v>
      </c>
      <c r="K7" s="2" t="s">
        <v>35</v>
      </c>
      <c r="M7" s="9" t="s">
        <v>13</v>
      </c>
      <c r="O7">
        <f>COUNTIF($F$2:$F$9,M7)</f>
        <v>3</v>
      </c>
    </row>
    <row r="8" spans="1:16" x14ac:dyDescent="0.35">
      <c r="A8" s="2">
        <v>5</v>
      </c>
      <c r="B8" s="2" t="s">
        <v>26</v>
      </c>
      <c r="C8" s="2" t="s">
        <v>27</v>
      </c>
      <c r="D8" s="4">
        <v>45687</v>
      </c>
      <c r="E8" s="2" t="s">
        <v>28</v>
      </c>
      <c r="F8" s="2" t="s">
        <v>18</v>
      </c>
      <c r="G8" s="6">
        <v>0</v>
      </c>
      <c r="H8" s="4">
        <v>45677</v>
      </c>
      <c r="I8" s="4">
        <v>45687</v>
      </c>
      <c r="J8" s="4" t="str">
        <f ca="1">IF(D8&lt;TODAY(),"Overdue Task","No Overdue")</f>
        <v>No Overdue</v>
      </c>
      <c r="K8" s="2" t="s">
        <v>29</v>
      </c>
      <c r="M8" s="9" t="s">
        <v>18</v>
      </c>
      <c r="O8">
        <f t="shared" ref="O8" si="0">COUNTIF($F$2:$F$9,M8)</f>
        <v>3</v>
      </c>
    </row>
    <row r="9" spans="1:16" x14ac:dyDescent="0.35">
      <c r="A9" s="2">
        <v>8</v>
      </c>
      <c r="B9" s="2" t="s">
        <v>36</v>
      </c>
      <c r="C9" s="2" t="s">
        <v>27</v>
      </c>
      <c r="D9" s="4">
        <v>45689</v>
      </c>
      <c r="E9" s="2" t="s">
        <v>37</v>
      </c>
      <c r="F9" s="2" t="s">
        <v>18</v>
      </c>
      <c r="G9" s="6">
        <v>0</v>
      </c>
      <c r="H9" s="4">
        <v>45682</v>
      </c>
      <c r="I9" s="4">
        <v>45689</v>
      </c>
      <c r="J9" s="4" t="str">
        <f ca="1">IF(D9&lt;TODAY(),"Overdue Task","No Overdue")</f>
        <v>No Overdue</v>
      </c>
      <c r="K9" s="2" t="s">
        <v>38</v>
      </c>
      <c r="M9" s="8" t="s">
        <v>41</v>
      </c>
      <c r="O9" s="5">
        <f>AVERAGE(G2:G9)</f>
        <v>0.38750000000000001</v>
      </c>
    </row>
    <row r="10" spans="1:16" x14ac:dyDescent="0.35">
      <c r="M10" s="8" t="s">
        <v>42</v>
      </c>
      <c r="O10" s="3">
        <f>IF(COUNTA(D2:D9)=0, "No Deadlines", MAX(D2:D9))</f>
        <v>45689</v>
      </c>
      <c r="P10" t="str">
        <f>INDEX(B2:B9, MATCH(MAX(D2:D9), D2:D9, 0))</f>
        <v>Draft social media post</v>
      </c>
    </row>
    <row r="12" spans="1:16" x14ac:dyDescent="0.35">
      <c r="M12" s="7" t="s">
        <v>43</v>
      </c>
    </row>
    <row r="13" spans="1:16" x14ac:dyDescent="0.35">
      <c r="M13" s="8"/>
    </row>
    <row r="14" spans="1:16" x14ac:dyDescent="0.35">
      <c r="M14" s="8" t="s">
        <v>44</v>
      </c>
    </row>
    <row r="15" spans="1:16" x14ac:dyDescent="0.35">
      <c r="M15" s="8" t="s">
        <v>45</v>
      </c>
    </row>
    <row r="16" spans="1:16" x14ac:dyDescent="0.35">
      <c r="G16" s="10" t="s">
        <v>51</v>
      </c>
      <c r="H16" t="s">
        <v>53</v>
      </c>
      <c r="M16" s="8" t="s">
        <v>46</v>
      </c>
    </row>
    <row r="17" spans="7:13" x14ac:dyDescent="0.35">
      <c r="G17" s="11" t="s">
        <v>21</v>
      </c>
      <c r="H17" s="12">
        <v>2</v>
      </c>
    </row>
    <row r="18" spans="7:13" x14ac:dyDescent="0.35">
      <c r="G18" s="11" t="s">
        <v>13</v>
      </c>
      <c r="H18" s="12">
        <v>3</v>
      </c>
      <c r="M18" s="7" t="s">
        <v>47</v>
      </c>
    </row>
    <row r="19" spans="7:13" x14ac:dyDescent="0.35">
      <c r="G19" s="11" t="s">
        <v>18</v>
      </c>
      <c r="H19" s="12">
        <v>3</v>
      </c>
      <c r="M19" s="8"/>
    </row>
    <row r="20" spans="7:13" x14ac:dyDescent="0.35">
      <c r="G20" s="11" t="s">
        <v>52</v>
      </c>
      <c r="H20" s="12">
        <v>8</v>
      </c>
      <c r="M20" s="8" t="s">
        <v>48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32E83-4D32-4D76-8A76-F004C7BBF839}">
  <dimension ref="A1:R20"/>
  <sheetViews>
    <sheetView tabSelected="1" zoomScale="70" zoomScaleNormal="70" workbookViewId="0">
      <selection activeCell="T14" sqref="T14"/>
    </sheetView>
  </sheetViews>
  <sheetFormatPr defaultRowHeight="14.5" x14ac:dyDescent="0.35"/>
  <cols>
    <col min="2" max="2" width="22.81640625" customWidth="1"/>
    <col min="3" max="3" width="8.81640625" customWidth="1"/>
    <col min="4" max="4" width="13.81640625" customWidth="1"/>
    <col min="5" max="5" width="13.54296875" customWidth="1"/>
    <col min="6" max="6" width="12.453125" customWidth="1"/>
    <col min="7" max="7" width="3.1796875" customWidth="1"/>
    <col min="8" max="8" width="15" customWidth="1"/>
    <col min="9" max="9" width="13.08984375" bestFit="1" customWidth="1"/>
    <col min="10" max="10" width="13.90625" bestFit="1" customWidth="1"/>
    <col min="11" max="11" width="13.7265625" customWidth="1"/>
    <col min="12" max="12" width="28.453125" customWidth="1"/>
    <col min="13" max="13" width="14.54296875" customWidth="1"/>
    <col min="15" max="15" width="13" customWidth="1"/>
    <col min="16" max="16" width="7.54296875" customWidth="1"/>
  </cols>
  <sheetData>
    <row r="1" spans="1:18" ht="20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54</v>
      </c>
      <c r="H1" s="1" t="s">
        <v>6</v>
      </c>
      <c r="I1" s="1" t="s">
        <v>7</v>
      </c>
      <c r="J1" s="1" t="s">
        <v>8</v>
      </c>
      <c r="K1" s="1" t="s">
        <v>50</v>
      </c>
      <c r="L1" s="1" t="s">
        <v>9</v>
      </c>
      <c r="M1" s="1" t="s">
        <v>55</v>
      </c>
    </row>
    <row r="2" spans="1:18" x14ac:dyDescent="0.35">
      <c r="A2" s="2">
        <v>3</v>
      </c>
      <c r="B2" s="2" t="s">
        <v>19</v>
      </c>
      <c r="C2" s="2" t="s">
        <v>11</v>
      </c>
      <c r="D2" s="4">
        <v>45674</v>
      </c>
      <c r="E2" s="2" t="s">
        <v>20</v>
      </c>
      <c r="F2" s="2" t="s">
        <v>21</v>
      </c>
      <c r="G2" s="2" t="str">
        <f>IF(F2="Completed", "✓", IF(F2="In Progress", "⚠", "✗"))</f>
        <v>✓</v>
      </c>
      <c r="H2" s="6">
        <v>1</v>
      </c>
      <c r="I2" s="4">
        <v>45672</v>
      </c>
      <c r="J2" s="4">
        <v>45674</v>
      </c>
      <c r="K2" s="4" t="str">
        <f ca="1">IF(D2&lt;TODAY(),"Overdue Task","No Overdue")</f>
        <v>No Overdue</v>
      </c>
      <c r="L2" s="2" t="s">
        <v>22</v>
      </c>
      <c r="M2" s="13">
        <f ca="1">Table13[[#This Row],[Deadline]]-TODAY()</f>
        <v>0</v>
      </c>
      <c r="O2" s="7" t="s">
        <v>39</v>
      </c>
    </row>
    <row r="3" spans="1:18" x14ac:dyDescent="0.35">
      <c r="A3" s="2">
        <v>6</v>
      </c>
      <c r="B3" s="2" t="s">
        <v>30</v>
      </c>
      <c r="C3" s="2" t="s">
        <v>11</v>
      </c>
      <c r="D3" s="4">
        <v>45675</v>
      </c>
      <c r="E3" s="2" t="s">
        <v>31</v>
      </c>
      <c r="F3" s="2" t="s">
        <v>21</v>
      </c>
      <c r="G3" s="2" t="str">
        <f>IF(F3="Completed", "✓", IF(F3="In Progress", "⚠", "✗"))</f>
        <v>✓</v>
      </c>
      <c r="H3" s="6">
        <v>1</v>
      </c>
      <c r="I3" s="4">
        <v>45669</v>
      </c>
      <c r="J3" s="4">
        <v>45675</v>
      </c>
      <c r="K3" s="4" t="str">
        <f ca="1">IF(D3&lt;TODAY(),"Overdue Task","No Overdue")</f>
        <v>No Overdue</v>
      </c>
      <c r="L3" s="2" t="s">
        <v>32</v>
      </c>
      <c r="M3" s="13">
        <f ca="1">Table13[[#This Row],[Deadline]]-TODAY()</f>
        <v>1</v>
      </c>
      <c r="O3" s="8"/>
    </row>
    <row r="4" spans="1:18" x14ac:dyDescent="0.35">
      <c r="A4" s="2">
        <v>1</v>
      </c>
      <c r="B4" s="2" t="s">
        <v>10</v>
      </c>
      <c r="C4" s="2" t="s">
        <v>11</v>
      </c>
      <c r="D4" s="4">
        <v>45677</v>
      </c>
      <c r="E4" s="2" t="s">
        <v>12</v>
      </c>
      <c r="F4" s="2" t="s">
        <v>13</v>
      </c>
      <c r="G4" s="2" t="str">
        <f>IF(F4="Completed", "✓", IF(F4="In Progress", "⚠", "✗"))</f>
        <v>⚠</v>
      </c>
      <c r="H4" s="6">
        <v>0.5</v>
      </c>
      <c r="I4" s="4">
        <v>45672</v>
      </c>
      <c r="J4" s="4">
        <v>45677</v>
      </c>
      <c r="K4" s="4" t="str">
        <f ca="1">IF(D4&lt;TODAY(),"Overdue Task","No Overdue")</f>
        <v>No Overdue</v>
      </c>
      <c r="L4" s="2" t="s">
        <v>14</v>
      </c>
      <c r="M4" s="13">
        <f ca="1">Table13[[#This Row],[Deadline]]-TODAY()</f>
        <v>3</v>
      </c>
      <c r="O4" s="8" t="s">
        <v>40</v>
      </c>
      <c r="Q4">
        <f>COUNTA(A2:A9)</f>
        <v>8</v>
      </c>
    </row>
    <row r="5" spans="1:18" x14ac:dyDescent="0.35">
      <c r="A5" s="2">
        <v>2</v>
      </c>
      <c r="B5" s="2" t="s">
        <v>15</v>
      </c>
      <c r="C5" s="2" t="s">
        <v>16</v>
      </c>
      <c r="D5" s="4">
        <v>45679</v>
      </c>
      <c r="E5" s="2" t="s">
        <v>17</v>
      </c>
      <c r="F5" s="2" t="s">
        <v>18</v>
      </c>
      <c r="G5" s="2" t="str">
        <f>IF(F5="Completed", "✓", IF(F5="In Progress", "⚠", "✗"))</f>
        <v>✗</v>
      </c>
      <c r="H5" s="6">
        <v>0</v>
      </c>
      <c r="I5" s="4">
        <v>45675</v>
      </c>
      <c r="J5" s="4">
        <v>45679</v>
      </c>
      <c r="K5" s="4" t="str">
        <f ca="1">IF(D5&lt;TODAY(),"Overdue Task","No Overdue")</f>
        <v>No Overdue</v>
      </c>
      <c r="L5" s="2"/>
      <c r="M5" s="13">
        <f ca="1">Table13[[#This Row],[Deadline]]-TODAY()</f>
        <v>5</v>
      </c>
      <c r="O5" s="8" t="s">
        <v>49</v>
      </c>
    </row>
    <row r="6" spans="1:18" x14ac:dyDescent="0.35">
      <c r="A6" s="2">
        <v>4</v>
      </c>
      <c r="B6" s="2" t="s">
        <v>23</v>
      </c>
      <c r="C6" s="2" t="s">
        <v>16</v>
      </c>
      <c r="D6" s="4">
        <v>45682</v>
      </c>
      <c r="E6" s="2" t="s">
        <v>24</v>
      </c>
      <c r="F6" s="2" t="s">
        <v>13</v>
      </c>
      <c r="G6" s="2" t="str">
        <f>IF(F6="Completed", "✓", IF(F6="In Progress", "⚠", "✗"))</f>
        <v>⚠</v>
      </c>
      <c r="H6" s="6">
        <v>0.4</v>
      </c>
      <c r="I6" s="4">
        <v>45667</v>
      </c>
      <c r="J6" s="4">
        <v>45682</v>
      </c>
      <c r="K6" s="4" t="str">
        <f ca="1">IF(D6&lt;TODAY(),"Overdue Task","No Overdue")</f>
        <v>No Overdue</v>
      </c>
      <c r="L6" s="2" t="s">
        <v>25</v>
      </c>
      <c r="M6" s="13">
        <f ca="1">Table13[[#This Row],[Deadline]]-TODAY()</f>
        <v>8</v>
      </c>
      <c r="O6" s="9" t="s">
        <v>21</v>
      </c>
      <c r="Q6">
        <f>COUNTIF($F$2:$F$9,O6)</f>
        <v>2</v>
      </c>
    </row>
    <row r="7" spans="1:18" x14ac:dyDescent="0.35">
      <c r="A7" s="2">
        <v>7</v>
      </c>
      <c r="B7" s="2" t="s">
        <v>33</v>
      </c>
      <c r="C7" s="2" t="s">
        <v>16</v>
      </c>
      <c r="D7" s="4">
        <v>45685</v>
      </c>
      <c r="E7" s="2" t="s">
        <v>34</v>
      </c>
      <c r="F7" s="2" t="s">
        <v>13</v>
      </c>
      <c r="G7" s="2" t="str">
        <f>IF(F7="Completed", "✓", IF(F7="In Progress", "⚠", "✗"))</f>
        <v>⚠</v>
      </c>
      <c r="H7" s="6">
        <v>0.2</v>
      </c>
      <c r="I7" s="4">
        <v>45673</v>
      </c>
      <c r="J7" s="4">
        <v>45685</v>
      </c>
      <c r="K7" s="4" t="str">
        <f ca="1">IF(D7&lt;TODAY(),"Overdue Task","No Overdue")</f>
        <v>No Overdue</v>
      </c>
      <c r="L7" s="2" t="s">
        <v>35</v>
      </c>
      <c r="M7" s="13">
        <f ca="1">Table13[[#This Row],[Deadline]]-TODAY()</f>
        <v>11</v>
      </c>
      <c r="O7" s="9" t="s">
        <v>13</v>
      </c>
      <c r="Q7">
        <f>COUNTIF($F$2:$F$9,O7)</f>
        <v>3</v>
      </c>
    </row>
    <row r="8" spans="1:18" x14ac:dyDescent="0.35">
      <c r="A8" s="2">
        <v>5</v>
      </c>
      <c r="B8" s="2" t="s">
        <v>26</v>
      </c>
      <c r="C8" s="2" t="s">
        <v>27</v>
      </c>
      <c r="D8" s="4">
        <v>45687</v>
      </c>
      <c r="E8" s="2" t="s">
        <v>28</v>
      </c>
      <c r="F8" s="2" t="s">
        <v>18</v>
      </c>
      <c r="G8" s="2" t="str">
        <f>IF(F8="Completed", "✓", IF(F8="In Progress", "⚠", "✗"))</f>
        <v>✗</v>
      </c>
      <c r="H8" s="6">
        <v>0</v>
      </c>
      <c r="I8" s="4">
        <v>45677</v>
      </c>
      <c r="J8" s="4">
        <v>45687</v>
      </c>
      <c r="K8" s="4" t="str">
        <f ca="1">IF(D8&lt;TODAY(),"Overdue Task","No Overdue")</f>
        <v>No Overdue</v>
      </c>
      <c r="L8" s="2" t="s">
        <v>29</v>
      </c>
      <c r="M8" s="13">
        <f ca="1">Table13[[#This Row],[Deadline]]-TODAY()</f>
        <v>13</v>
      </c>
      <c r="O8" s="9" t="s">
        <v>18</v>
      </c>
      <c r="Q8">
        <f t="shared" ref="Q8" si="0">COUNTIF($F$2:$F$9,O8)</f>
        <v>3</v>
      </c>
    </row>
    <row r="9" spans="1:18" x14ac:dyDescent="0.35">
      <c r="A9" s="2">
        <v>8</v>
      </c>
      <c r="B9" s="2" t="s">
        <v>36</v>
      </c>
      <c r="C9" s="2" t="s">
        <v>27</v>
      </c>
      <c r="D9" s="4">
        <v>45689</v>
      </c>
      <c r="E9" s="2" t="s">
        <v>37</v>
      </c>
      <c r="F9" s="2" t="s">
        <v>18</v>
      </c>
      <c r="G9" s="2" t="str">
        <f>IF(F9="Completed", "✓", IF(F9="In Progress", "⚠", "✗"))</f>
        <v>✗</v>
      </c>
      <c r="H9" s="6">
        <v>0</v>
      </c>
      <c r="I9" s="4">
        <v>45682</v>
      </c>
      <c r="J9" s="4">
        <v>45689</v>
      </c>
      <c r="K9" s="4" t="str">
        <f ca="1">IF(D9&lt;TODAY(),"Overdue Task","No Overdue")</f>
        <v>No Overdue</v>
      </c>
      <c r="L9" s="2" t="s">
        <v>38</v>
      </c>
      <c r="M9" s="13">
        <f ca="1">Table13[[#This Row],[Deadline]]-TODAY()</f>
        <v>15</v>
      </c>
      <c r="O9" s="8" t="s">
        <v>41</v>
      </c>
      <c r="Q9" s="5">
        <f>AVERAGE(H2:H9)</f>
        <v>0.38750000000000001</v>
      </c>
    </row>
    <row r="10" spans="1:18" x14ac:dyDescent="0.35">
      <c r="O10" s="8" t="s">
        <v>42</v>
      </c>
      <c r="Q10" s="3">
        <f>IF(COUNTA(D2:D9)=0, "No Deadlines", MAX(D2:D9))</f>
        <v>45689</v>
      </c>
      <c r="R10" t="str">
        <f>INDEX(B2:B9, MATCH(MAX(D2:D9), D2:D9, 0))</f>
        <v>Draft social media post</v>
      </c>
    </row>
    <row r="16" spans="1:18" x14ac:dyDescent="0.35">
      <c r="I16" t="s">
        <v>51</v>
      </c>
      <c r="J16" t="s">
        <v>53</v>
      </c>
    </row>
    <row r="17" spans="9:10" x14ac:dyDescent="0.35">
      <c r="I17" s="11" t="s">
        <v>21</v>
      </c>
      <c r="J17" s="12">
        <v>2</v>
      </c>
    </row>
    <row r="18" spans="9:10" x14ac:dyDescent="0.35">
      <c r="I18" s="11" t="s">
        <v>13</v>
      </c>
      <c r="J18" s="12">
        <v>3</v>
      </c>
    </row>
    <row r="19" spans="9:10" x14ac:dyDescent="0.35">
      <c r="I19" s="11" t="s">
        <v>18</v>
      </c>
      <c r="J19" s="12">
        <v>3</v>
      </c>
    </row>
    <row r="20" spans="9:10" x14ac:dyDescent="0.35">
      <c r="I20" s="11" t="s">
        <v>52</v>
      </c>
      <c r="J20" s="12">
        <v>8</v>
      </c>
    </row>
  </sheetData>
  <conditionalFormatting sqref="H2:H9">
    <cfRule type="dataBar" priority="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{762C0901-6722-404C-B968-291825439767}</x14:id>
        </ext>
      </extLst>
    </cfRule>
  </conditionalFormatting>
  <conditionalFormatting sqref="M2:M9">
    <cfRule type="cellIs" dxfId="6" priority="1" operator="greaterThan">
      <formula>3</formula>
    </cfRule>
    <cfRule type="cellIs" dxfId="5" priority="2" operator="between">
      <formula>1</formula>
      <formula>3</formula>
    </cfRule>
    <cfRule type="cellIs" dxfId="4" priority="3" operator="lessThan">
      <formula>0</formula>
    </cfRule>
  </conditionalFormatting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2C0901-6722-404C-B968-291825439767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H2:H9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6E7A6-E521-4286-B31B-2E3F1C372FDD}">
  <dimension ref="A1:D20"/>
  <sheetViews>
    <sheetView zoomScale="85" zoomScaleNormal="85" workbookViewId="0">
      <selection activeCell="B18" sqref="B18"/>
    </sheetView>
  </sheetViews>
  <sheetFormatPr defaultRowHeight="14.5" x14ac:dyDescent="0.35"/>
  <cols>
    <col min="1" max="1" width="22.81640625" customWidth="1"/>
    <col min="2" max="2" width="13.90625" bestFit="1" customWidth="1"/>
    <col min="3" max="3" width="11.90625" customWidth="1"/>
    <col min="4" max="4" width="15.81640625" customWidth="1"/>
  </cols>
  <sheetData>
    <row r="1" spans="1:4" x14ac:dyDescent="0.35">
      <c r="A1" s="1" t="s">
        <v>1</v>
      </c>
      <c r="B1" s="1" t="s">
        <v>7</v>
      </c>
      <c r="C1" s="1" t="s">
        <v>8</v>
      </c>
      <c r="D1" s="1" t="s">
        <v>56</v>
      </c>
    </row>
    <row r="2" spans="1:4" x14ac:dyDescent="0.35">
      <c r="A2" s="2" t="s">
        <v>23</v>
      </c>
      <c r="B2" s="4">
        <v>45667</v>
      </c>
      <c r="C2" s="4">
        <v>45682</v>
      </c>
      <c r="D2">
        <f>C2-B2</f>
        <v>15</v>
      </c>
    </row>
    <row r="3" spans="1:4" x14ac:dyDescent="0.35">
      <c r="A3" s="2" t="s">
        <v>30</v>
      </c>
      <c r="B3" s="4">
        <v>45669</v>
      </c>
      <c r="C3" s="4">
        <v>45675</v>
      </c>
      <c r="D3">
        <f>C3-B3</f>
        <v>6</v>
      </c>
    </row>
    <row r="4" spans="1:4" x14ac:dyDescent="0.35">
      <c r="A4" s="2" t="s">
        <v>19</v>
      </c>
      <c r="B4" s="4">
        <v>45672</v>
      </c>
      <c r="C4" s="4">
        <v>45674</v>
      </c>
      <c r="D4">
        <f>C4-B4</f>
        <v>2</v>
      </c>
    </row>
    <row r="5" spans="1:4" x14ac:dyDescent="0.35">
      <c r="A5" s="2" t="s">
        <v>10</v>
      </c>
      <c r="B5" s="4">
        <v>45672</v>
      </c>
      <c r="C5" s="4">
        <v>45677</v>
      </c>
      <c r="D5">
        <f>C5-B5</f>
        <v>5</v>
      </c>
    </row>
    <row r="6" spans="1:4" x14ac:dyDescent="0.35">
      <c r="A6" s="2" t="s">
        <v>33</v>
      </c>
      <c r="B6" s="4">
        <v>45673</v>
      </c>
      <c r="C6" s="4">
        <v>45685</v>
      </c>
      <c r="D6">
        <f>C6-B6</f>
        <v>12</v>
      </c>
    </row>
    <row r="7" spans="1:4" x14ac:dyDescent="0.35">
      <c r="A7" s="2" t="s">
        <v>15</v>
      </c>
      <c r="B7" s="4">
        <v>45675</v>
      </c>
      <c r="C7" s="4">
        <v>45679</v>
      </c>
      <c r="D7">
        <f>C7-B7</f>
        <v>4</v>
      </c>
    </row>
    <row r="8" spans="1:4" x14ac:dyDescent="0.35">
      <c r="A8" s="2" t="s">
        <v>26</v>
      </c>
      <c r="B8" s="4">
        <v>45677</v>
      </c>
      <c r="C8" s="4">
        <v>45687</v>
      </c>
      <c r="D8">
        <f>C8-B8</f>
        <v>10</v>
      </c>
    </row>
    <row r="9" spans="1:4" x14ac:dyDescent="0.35">
      <c r="A9" s="2" t="s">
        <v>36</v>
      </c>
      <c r="B9" s="4">
        <v>45682</v>
      </c>
      <c r="C9" s="4">
        <v>45689</v>
      </c>
      <c r="D9">
        <f>C9-B9</f>
        <v>7</v>
      </c>
    </row>
    <row r="17" spans="2:2" x14ac:dyDescent="0.35">
      <c r="B17" s="12"/>
    </row>
    <row r="18" spans="2:2" x14ac:dyDescent="0.35">
      <c r="B18" s="12"/>
    </row>
    <row r="19" spans="2:2" x14ac:dyDescent="0.35">
      <c r="B19" s="12"/>
    </row>
    <row r="20" spans="2:2" x14ac:dyDescent="0.35">
      <c r="B20" s="1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 (2)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Amalina Farhatul Farida Mohd Seliman</dc:creator>
  <cp:lastModifiedBy>Amalina Farhatul Farida Mohd Seliman</cp:lastModifiedBy>
  <dcterms:created xsi:type="dcterms:W3CDTF">2015-06-05T18:17:20Z</dcterms:created>
  <dcterms:modified xsi:type="dcterms:W3CDTF">2025-01-17T08:29:12Z</dcterms:modified>
</cp:coreProperties>
</file>