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allipudi\Desktop\new templates\"/>
    </mc:Choice>
  </mc:AlternateContent>
  <xr:revisionPtr revIDLastSave="0" documentId="13_ncr:1_{8204DCD5-DD48-4E07-AE34-CD8D89E9E002}" xr6:coauthVersionLast="47" xr6:coauthVersionMax="47" xr10:uidLastSave="{00000000-0000-0000-0000-000000000000}"/>
  <bookViews>
    <workbookView xWindow="57480" yWindow="-1620" windowWidth="29040" windowHeight="15840" firstSheet="1" activeTab="3" xr2:uid="{3D83BCA5-26C0-44AB-AA63-AF455D3579A1}"/>
  </bookViews>
  <sheets>
    <sheet name="Form Sample1" sheetId="6" state="hidden" r:id="rId1"/>
    <sheet name="Deal Data" sheetId="7" r:id="rId2"/>
    <sheet name="Cashflow Mapping" sheetId="8" r:id="rId3"/>
    <sheet name="IF Deal" sheetId="15" r:id="rId4"/>
    <sheet name="MktView" sheetId="9" state="hidden" r:id="rId5"/>
    <sheet name="Customer" sheetId="12" state="hidden" r:id="rId6"/>
    <sheet name="Vendor" sheetId="13" state="hidden" r:id="rId7"/>
  </sheets>
  <definedNames>
    <definedName name="Query_from_DWH" localSheetId="5" hidden="1">Customer!$A$1:$DJ$191</definedName>
    <definedName name="Query_from_DWH" localSheetId="4" hidden="1">MktView!$A$1:$H$4176</definedName>
    <definedName name="Query_from_DWH" localSheetId="6" hidden="1">Vendor!$A$1:$AE$291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5" l="1"/>
  <c r="S2" i="8" l="1"/>
  <c r="C39" i="8" l="1"/>
  <c r="C41" i="8" s="1"/>
  <c r="C37" i="8"/>
  <c r="C38" i="8" s="1"/>
  <c r="C36" i="8"/>
  <c r="C35" i="8"/>
  <c r="L5" i="9"/>
  <c r="AF2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2" i="13"/>
  <c r="AF63" i="13"/>
  <c r="AF64" i="13"/>
  <c r="AF65" i="13"/>
  <c r="AF66" i="13"/>
  <c r="AF67" i="13"/>
  <c r="AF68" i="13"/>
  <c r="AF69" i="13"/>
  <c r="AF70" i="13"/>
  <c r="AF71" i="13"/>
  <c r="AF72" i="13"/>
  <c r="AF73" i="13"/>
  <c r="AF74" i="13"/>
  <c r="AF75" i="13"/>
  <c r="AF76" i="13"/>
  <c r="AF77" i="13"/>
  <c r="AF78" i="13"/>
  <c r="AF79" i="13"/>
  <c r="AF80" i="13"/>
  <c r="AF81" i="13"/>
  <c r="AF82" i="13"/>
  <c r="AF83" i="13"/>
  <c r="AF84" i="13"/>
  <c r="AF85" i="13"/>
  <c r="AF86" i="13"/>
  <c r="AF87" i="13"/>
  <c r="AF88" i="13"/>
  <c r="AF89" i="13"/>
  <c r="AF90" i="13"/>
  <c r="AF91" i="13"/>
  <c r="AF92" i="13"/>
  <c r="AF93" i="13"/>
  <c r="AF94" i="13"/>
  <c r="AF95" i="13"/>
  <c r="AF96" i="13"/>
  <c r="AF97" i="13"/>
  <c r="AF98" i="13"/>
  <c r="AF99" i="13"/>
  <c r="AF100" i="13"/>
  <c r="AF101" i="13"/>
  <c r="AF102" i="13"/>
  <c r="AF103" i="13"/>
  <c r="AF104" i="13"/>
  <c r="AF105" i="13"/>
  <c r="AF106" i="13"/>
  <c r="AF107" i="13"/>
  <c r="AF108" i="13"/>
  <c r="AF109" i="13"/>
  <c r="AF110" i="13"/>
  <c r="AF111" i="13"/>
  <c r="AF112" i="13"/>
  <c r="AF113" i="13"/>
  <c r="AF114" i="13"/>
  <c r="AF115" i="13"/>
  <c r="AF116" i="13"/>
  <c r="AF117" i="13"/>
  <c r="AF118" i="13"/>
  <c r="AF119" i="13"/>
  <c r="AF120" i="13"/>
  <c r="AF121" i="13"/>
  <c r="AF122" i="13"/>
  <c r="AF123" i="13"/>
  <c r="AF124" i="13"/>
  <c r="AF125" i="13"/>
  <c r="AF126" i="13"/>
  <c r="AF127" i="13"/>
  <c r="AF128" i="13"/>
  <c r="AF129" i="13"/>
  <c r="AF130" i="13"/>
  <c r="AF131" i="13"/>
  <c r="AF132" i="13"/>
  <c r="AF133" i="13"/>
  <c r="AF134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F190" i="13"/>
  <c r="AF191" i="13"/>
  <c r="AF192" i="13"/>
  <c r="AF193" i="13"/>
  <c r="AF194" i="13"/>
  <c r="AF195" i="13"/>
  <c r="AF196" i="13"/>
  <c r="AF197" i="13"/>
  <c r="AF198" i="13"/>
  <c r="AF199" i="13"/>
  <c r="AF200" i="13"/>
  <c r="AF201" i="13"/>
  <c r="AF202" i="13"/>
  <c r="AF203" i="13"/>
  <c r="AF204" i="13"/>
  <c r="AF205" i="13"/>
  <c r="AF206" i="13"/>
  <c r="AF207" i="13"/>
  <c r="AF208" i="13"/>
  <c r="AF209" i="13"/>
  <c r="AF210" i="13"/>
  <c r="AF211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F223" i="13"/>
  <c r="AF224" i="13"/>
  <c r="AF225" i="13"/>
  <c r="AF226" i="13"/>
  <c r="AF227" i="13"/>
  <c r="AF228" i="13"/>
  <c r="AF229" i="13"/>
  <c r="AF230" i="13"/>
  <c r="AF231" i="13"/>
  <c r="AF232" i="13"/>
  <c r="AF233" i="13"/>
  <c r="AF234" i="13"/>
  <c r="AF235" i="13"/>
  <c r="AF236" i="13"/>
  <c r="AF237" i="13"/>
  <c r="AF238" i="13"/>
  <c r="AF239" i="13"/>
  <c r="AF240" i="13"/>
  <c r="AF241" i="13"/>
  <c r="AF242" i="13"/>
  <c r="AF243" i="13"/>
  <c r="AF244" i="13"/>
  <c r="AF245" i="13"/>
  <c r="AF246" i="13"/>
  <c r="AF247" i="13"/>
  <c r="AF248" i="13"/>
  <c r="AF249" i="13"/>
  <c r="AF250" i="13"/>
  <c r="AF251" i="13"/>
  <c r="AF252" i="13"/>
  <c r="AF253" i="13"/>
  <c r="AF254" i="13"/>
  <c r="AF255" i="13"/>
  <c r="AF256" i="13"/>
  <c r="AF257" i="13"/>
  <c r="AF258" i="13"/>
  <c r="AF259" i="13"/>
  <c r="AF260" i="13"/>
  <c r="AF261" i="13"/>
  <c r="AF262" i="13"/>
  <c r="AF263" i="13"/>
  <c r="AF264" i="13"/>
  <c r="AF265" i="13"/>
  <c r="AF266" i="13"/>
  <c r="AF267" i="13"/>
  <c r="AF268" i="13"/>
  <c r="AF269" i="13"/>
  <c r="AF270" i="13"/>
  <c r="AF271" i="13"/>
  <c r="AF272" i="13"/>
  <c r="AF273" i="13"/>
  <c r="AF274" i="13"/>
  <c r="AF275" i="13"/>
  <c r="AF276" i="13"/>
  <c r="AF277" i="13"/>
  <c r="AF278" i="13"/>
  <c r="AF279" i="13"/>
  <c r="AF280" i="13"/>
  <c r="AF281" i="13"/>
  <c r="AF282" i="13"/>
  <c r="AF283" i="13"/>
  <c r="AF284" i="13"/>
  <c r="AF285" i="13"/>
  <c r="AF286" i="13"/>
  <c r="AF287" i="13"/>
  <c r="AF288" i="13"/>
  <c r="AF289" i="13"/>
  <c r="AF290" i="13"/>
  <c r="AF291" i="13"/>
  <c r="DK2" i="12"/>
  <c r="DK3" i="12"/>
  <c r="DK4" i="12"/>
  <c r="DK5" i="12"/>
  <c r="DK6" i="12"/>
  <c r="DK7" i="12"/>
  <c r="DK8" i="12"/>
  <c r="DK9" i="12"/>
  <c r="DK10" i="12"/>
  <c r="DK11" i="12"/>
  <c r="DK12" i="12"/>
  <c r="DK13" i="12"/>
  <c r="DK14" i="12"/>
  <c r="DK15" i="12"/>
  <c r="DK16" i="12"/>
  <c r="DK17" i="12"/>
  <c r="DK18" i="12"/>
  <c r="DK19" i="12"/>
  <c r="DK20" i="12"/>
  <c r="DK21" i="12"/>
  <c r="DK22" i="12"/>
  <c r="DK23" i="12"/>
  <c r="DK24" i="12"/>
  <c r="DK25" i="12"/>
  <c r="DK26" i="12"/>
  <c r="DK27" i="12"/>
  <c r="DK28" i="12"/>
  <c r="DK29" i="12"/>
  <c r="DK30" i="12"/>
  <c r="DK31" i="12"/>
  <c r="DK32" i="12"/>
  <c r="DK33" i="12"/>
  <c r="DK34" i="12"/>
  <c r="DK35" i="12"/>
  <c r="DK36" i="12"/>
  <c r="DK37" i="12"/>
  <c r="DK38" i="12"/>
  <c r="DK39" i="12"/>
  <c r="DK40" i="12"/>
  <c r="DK41" i="12"/>
  <c r="DK42" i="12"/>
  <c r="DK43" i="12"/>
  <c r="DK44" i="12"/>
  <c r="DK45" i="12"/>
  <c r="DK46" i="12"/>
  <c r="DK47" i="12"/>
  <c r="DK48" i="12"/>
  <c r="DK49" i="12"/>
  <c r="DK50" i="12"/>
  <c r="DK51" i="12"/>
  <c r="DK52" i="12"/>
  <c r="DK53" i="12"/>
  <c r="DK54" i="12"/>
  <c r="DK55" i="12"/>
  <c r="DK56" i="12"/>
  <c r="DK57" i="12"/>
  <c r="DK58" i="12"/>
  <c r="DK59" i="12"/>
  <c r="DK60" i="12"/>
  <c r="DK61" i="12"/>
  <c r="DK62" i="12"/>
  <c r="DK63" i="12"/>
  <c r="DK64" i="12"/>
  <c r="DK65" i="12"/>
  <c r="DK66" i="12"/>
  <c r="DK67" i="12"/>
  <c r="DK68" i="12"/>
  <c r="DK69" i="12"/>
  <c r="DK70" i="12"/>
  <c r="DK71" i="12"/>
  <c r="DK72" i="12"/>
  <c r="DK73" i="12"/>
  <c r="DK74" i="12"/>
  <c r="DK75" i="12"/>
  <c r="DK76" i="12"/>
  <c r="DK77" i="12"/>
  <c r="DK78" i="12"/>
  <c r="DK79" i="12"/>
  <c r="DK80" i="12"/>
  <c r="DK81" i="12"/>
  <c r="DK82" i="12"/>
  <c r="DK83" i="12"/>
  <c r="DK84" i="12"/>
  <c r="DK85" i="12"/>
  <c r="DK86" i="12"/>
  <c r="DK87" i="12"/>
  <c r="DK88" i="12"/>
  <c r="DK89" i="12"/>
  <c r="DK90" i="12"/>
  <c r="DK91" i="12"/>
  <c r="DK92" i="12"/>
  <c r="DK93" i="12"/>
  <c r="DK94" i="12"/>
  <c r="DK95" i="12"/>
  <c r="DK96" i="12"/>
  <c r="DK97" i="12"/>
  <c r="DK98" i="12"/>
  <c r="DK99" i="12"/>
  <c r="DK100" i="12"/>
  <c r="DK101" i="12"/>
  <c r="DK102" i="12"/>
  <c r="DK103" i="12"/>
  <c r="DK104" i="12"/>
  <c r="DK105" i="12"/>
  <c r="DK106" i="12"/>
  <c r="DK107" i="12"/>
  <c r="DK108" i="12"/>
  <c r="DK109" i="12"/>
  <c r="DK110" i="12"/>
  <c r="DK111" i="12"/>
  <c r="DK112" i="12"/>
  <c r="DK113" i="12"/>
  <c r="DK114" i="12"/>
  <c r="DK115" i="12"/>
  <c r="DK116" i="12"/>
  <c r="DK117" i="12"/>
  <c r="DK118" i="12"/>
  <c r="DK119" i="12"/>
  <c r="DK120" i="12"/>
  <c r="DK121" i="12"/>
  <c r="DK122" i="12"/>
  <c r="DK123" i="12"/>
  <c r="DK124" i="12"/>
  <c r="DK125" i="12"/>
  <c r="DK126" i="12"/>
  <c r="DK127" i="12"/>
  <c r="DK128" i="12"/>
  <c r="DK129" i="12"/>
  <c r="DK130" i="12"/>
  <c r="DK131" i="12"/>
  <c r="DK132" i="12"/>
  <c r="DK133" i="12"/>
  <c r="DK134" i="12"/>
  <c r="DK135" i="12"/>
  <c r="DK136" i="12"/>
  <c r="DK137" i="12"/>
  <c r="DK138" i="12"/>
  <c r="DK139" i="12"/>
  <c r="DK140" i="12"/>
  <c r="DK141" i="12"/>
  <c r="DK142" i="12"/>
  <c r="DK143" i="12"/>
  <c r="DK144" i="12"/>
  <c r="DK145" i="12"/>
  <c r="DK146" i="12"/>
  <c r="DK147" i="12"/>
  <c r="DK148" i="12"/>
  <c r="DK149" i="12"/>
  <c r="DK150" i="12"/>
  <c r="DK151" i="12"/>
  <c r="DK152" i="12"/>
  <c r="DK153" i="12"/>
  <c r="DK154" i="12"/>
  <c r="DK155" i="12"/>
  <c r="DK156" i="12"/>
  <c r="DK157" i="12"/>
  <c r="DK158" i="12"/>
  <c r="DK159" i="12"/>
  <c r="DK160" i="12"/>
  <c r="DK161" i="12"/>
  <c r="DK162" i="12"/>
  <c r="DK163" i="12"/>
  <c r="DK164" i="12"/>
  <c r="DK165" i="12"/>
  <c r="DK166" i="12"/>
  <c r="DK167" i="12"/>
  <c r="DK168" i="12"/>
  <c r="DK169" i="12"/>
  <c r="DK170" i="12"/>
  <c r="DK171" i="12"/>
  <c r="DK172" i="12"/>
  <c r="DK173" i="12"/>
  <c r="DK174" i="12"/>
  <c r="DK175" i="12"/>
  <c r="DK176" i="12"/>
  <c r="DK177" i="12"/>
  <c r="DK178" i="12"/>
  <c r="DK179" i="12"/>
  <c r="DK180" i="12"/>
  <c r="DK181" i="12"/>
  <c r="DK182" i="12"/>
  <c r="DK183" i="12"/>
  <c r="DK184" i="12"/>
  <c r="DK185" i="12"/>
  <c r="DK186" i="12"/>
  <c r="DK187" i="12"/>
  <c r="DK188" i="12"/>
  <c r="DK189" i="12"/>
  <c r="DK190" i="12"/>
  <c r="DK191" i="12"/>
  <c r="I930" i="9"/>
  <c r="I931" i="9"/>
  <c r="I932" i="9"/>
  <c r="I933" i="9"/>
  <c r="I926" i="9"/>
  <c r="I927" i="9"/>
  <c r="I928" i="9"/>
  <c r="I929" i="9"/>
  <c r="I922" i="9"/>
  <c r="I923" i="9"/>
  <c r="I924" i="9"/>
  <c r="I925" i="9"/>
  <c r="I868" i="9"/>
  <c r="I872" i="9"/>
  <c r="I918" i="9"/>
  <c r="I869" i="9"/>
  <c r="I873" i="9"/>
  <c r="I919" i="9"/>
  <c r="I870" i="9"/>
  <c r="I874" i="9"/>
  <c r="I920" i="9"/>
  <c r="I871" i="9"/>
  <c r="I875" i="9"/>
  <c r="I921" i="9"/>
  <c r="I814" i="9"/>
  <c r="I860" i="9"/>
  <c r="I864" i="9"/>
  <c r="I815" i="9"/>
  <c r="I861" i="9"/>
  <c r="I865" i="9"/>
  <c r="I816" i="9"/>
  <c r="I862" i="9"/>
  <c r="I866" i="9"/>
  <c r="I817" i="9"/>
  <c r="I863" i="9"/>
  <c r="I867" i="9"/>
  <c r="I810" i="9"/>
  <c r="I811" i="9"/>
  <c r="I812" i="9"/>
  <c r="I813" i="9"/>
  <c r="I806" i="9"/>
  <c r="I807" i="9"/>
  <c r="I808" i="9"/>
  <c r="I809" i="9"/>
  <c r="I802" i="9"/>
  <c r="I803" i="9"/>
  <c r="I804" i="9"/>
  <c r="I805" i="9"/>
  <c r="I746" i="9"/>
  <c r="I750" i="9"/>
  <c r="I754" i="9"/>
  <c r="I758" i="9"/>
  <c r="I762" i="9"/>
  <c r="I747" i="9"/>
  <c r="I751" i="9"/>
  <c r="I755" i="9"/>
  <c r="I759" i="9"/>
  <c r="I763" i="9"/>
  <c r="I748" i="9"/>
  <c r="I752" i="9"/>
  <c r="I756" i="9"/>
  <c r="I760" i="9"/>
  <c r="I764" i="9"/>
  <c r="I749" i="9"/>
  <c r="I753" i="9"/>
  <c r="I757" i="9"/>
  <c r="I761" i="9"/>
  <c r="I765" i="9"/>
  <c r="I4108" i="9"/>
  <c r="I4109" i="9"/>
  <c r="I4110" i="9"/>
  <c r="I4111" i="9"/>
  <c r="I4112" i="9"/>
  <c r="I4113" i="9"/>
  <c r="I4114" i="9"/>
  <c r="I4115" i="9"/>
  <c r="I4116" i="9"/>
  <c r="I4117" i="9"/>
  <c r="I4118" i="9"/>
  <c r="I4119" i="9"/>
  <c r="I4120" i="9"/>
  <c r="I4121" i="9"/>
  <c r="I4122" i="9"/>
  <c r="I4123" i="9"/>
  <c r="I4124" i="9"/>
  <c r="I4125" i="9"/>
  <c r="I4126" i="9"/>
  <c r="I4127" i="9"/>
  <c r="I4128" i="9"/>
  <c r="I4129" i="9"/>
  <c r="I4130" i="9"/>
  <c r="I4131" i="9"/>
  <c r="I4132" i="9"/>
  <c r="I4133" i="9"/>
  <c r="I4134" i="9"/>
  <c r="I4135" i="9"/>
  <c r="I4136" i="9"/>
  <c r="I4137" i="9"/>
  <c r="I4138" i="9"/>
  <c r="I4139" i="9"/>
  <c r="I4140" i="9"/>
  <c r="I4141" i="9"/>
  <c r="I4142" i="9"/>
  <c r="I4143" i="9"/>
  <c r="I4144" i="9"/>
  <c r="I4145" i="9"/>
  <c r="I4146" i="9"/>
  <c r="I4147" i="9"/>
  <c r="I4148" i="9"/>
  <c r="I4149" i="9"/>
  <c r="I4150" i="9"/>
  <c r="I4151" i="9"/>
  <c r="I4152" i="9"/>
  <c r="I4153" i="9"/>
  <c r="I4154" i="9"/>
  <c r="I4155" i="9"/>
  <c r="I4156" i="9"/>
  <c r="I4157" i="9"/>
  <c r="I4158" i="9"/>
  <c r="I4159" i="9"/>
  <c r="I4160" i="9"/>
  <c r="I4161" i="9"/>
  <c r="I4162" i="9"/>
  <c r="I4163" i="9"/>
  <c r="I4164" i="9"/>
  <c r="I4165" i="9"/>
  <c r="I4166" i="9"/>
  <c r="I4167" i="9"/>
  <c r="I4168" i="9"/>
  <c r="I4169" i="9"/>
  <c r="I4170" i="9"/>
  <c r="I4171" i="9"/>
  <c r="I4172" i="9"/>
  <c r="I4173" i="9"/>
  <c r="I4174" i="9"/>
  <c r="I4175" i="9"/>
  <c r="I4176" i="9"/>
  <c r="I4039" i="9"/>
  <c r="I4040" i="9"/>
  <c r="I4041" i="9"/>
  <c r="I4042" i="9"/>
  <c r="I4043" i="9"/>
  <c r="I4044" i="9"/>
  <c r="I4045" i="9"/>
  <c r="I4046" i="9"/>
  <c r="I4047" i="9"/>
  <c r="I4048" i="9"/>
  <c r="I4049" i="9"/>
  <c r="I4050" i="9"/>
  <c r="I4051" i="9"/>
  <c r="I4052" i="9"/>
  <c r="I4053" i="9"/>
  <c r="I4054" i="9"/>
  <c r="I4055" i="9"/>
  <c r="I4056" i="9"/>
  <c r="I4057" i="9"/>
  <c r="I4058" i="9"/>
  <c r="I4059" i="9"/>
  <c r="I4060" i="9"/>
  <c r="I4061" i="9"/>
  <c r="I4062" i="9"/>
  <c r="I4063" i="9"/>
  <c r="I4064" i="9"/>
  <c r="I4065" i="9"/>
  <c r="I4066" i="9"/>
  <c r="I4067" i="9"/>
  <c r="I4068" i="9"/>
  <c r="I4069" i="9"/>
  <c r="I4070" i="9"/>
  <c r="I4071" i="9"/>
  <c r="I4072" i="9"/>
  <c r="I4073" i="9"/>
  <c r="I4074" i="9"/>
  <c r="I4075" i="9"/>
  <c r="I4076" i="9"/>
  <c r="I4077" i="9"/>
  <c r="I4078" i="9"/>
  <c r="I4079" i="9"/>
  <c r="I4080" i="9"/>
  <c r="I4081" i="9"/>
  <c r="I4082" i="9"/>
  <c r="I4083" i="9"/>
  <c r="I4084" i="9"/>
  <c r="I4085" i="9"/>
  <c r="I4086" i="9"/>
  <c r="I4087" i="9"/>
  <c r="I4088" i="9"/>
  <c r="I4089" i="9"/>
  <c r="I4090" i="9"/>
  <c r="I4091" i="9"/>
  <c r="I4092" i="9"/>
  <c r="I4093" i="9"/>
  <c r="I4094" i="9"/>
  <c r="I4095" i="9"/>
  <c r="I4096" i="9"/>
  <c r="I4097" i="9"/>
  <c r="I4098" i="9"/>
  <c r="I4099" i="9"/>
  <c r="I4100" i="9"/>
  <c r="I4101" i="9"/>
  <c r="I4102" i="9"/>
  <c r="I4103" i="9"/>
  <c r="I4104" i="9"/>
  <c r="I4105" i="9"/>
  <c r="I4106" i="9"/>
  <c r="I4107" i="9"/>
  <c r="I3976" i="9"/>
  <c r="I3977" i="9"/>
  <c r="I3978" i="9"/>
  <c r="I3979" i="9"/>
  <c r="I3980" i="9"/>
  <c r="I3981" i="9"/>
  <c r="I3982" i="9"/>
  <c r="I3983" i="9"/>
  <c r="I3984" i="9"/>
  <c r="I3985" i="9"/>
  <c r="I3986" i="9"/>
  <c r="I3987" i="9"/>
  <c r="I3988" i="9"/>
  <c r="I3989" i="9"/>
  <c r="I3990" i="9"/>
  <c r="I3991" i="9"/>
  <c r="I3992" i="9"/>
  <c r="I3993" i="9"/>
  <c r="I3994" i="9"/>
  <c r="I3995" i="9"/>
  <c r="I3996" i="9"/>
  <c r="I3997" i="9"/>
  <c r="I3998" i="9"/>
  <c r="I3999" i="9"/>
  <c r="I4000" i="9"/>
  <c r="I4001" i="9"/>
  <c r="I4002" i="9"/>
  <c r="I4003" i="9"/>
  <c r="I4004" i="9"/>
  <c r="I4005" i="9"/>
  <c r="I4006" i="9"/>
  <c r="I4007" i="9"/>
  <c r="I4008" i="9"/>
  <c r="I4009" i="9"/>
  <c r="I4010" i="9"/>
  <c r="I4011" i="9"/>
  <c r="I4012" i="9"/>
  <c r="I4013" i="9"/>
  <c r="I4014" i="9"/>
  <c r="I4015" i="9"/>
  <c r="I4016" i="9"/>
  <c r="I4017" i="9"/>
  <c r="I4018" i="9"/>
  <c r="I4019" i="9"/>
  <c r="I4020" i="9"/>
  <c r="I4021" i="9"/>
  <c r="I4022" i="9"/>
  <c r="I4023" i="9"/>
  <c r="I4024" i="9"/>
  <c r="I4025" i="9"/>
  <c r="I4026" i="9"/>
  <c r="I4027" i="9"/>
  <c r="I4028" i="9"/>
  <c r="I4029" i="9"/>
  <c r="I4030" i="9"/>
  <c r="I4031" i="9"/>
  <c r="I4032" i="9"/>
  <c r="I4033" i="9"/>
  <c r="I4034" i="9"/>
  <c r="I4035" i="9"/>
  <c r="I4036" i="9"/>
  <c r="I4037" i="9"/>
  <c r="I4038" i="9"/>
  <c r="I3913" i="9"/>
  <c r="I3914" i="9"/>
  <c r="I3915" i="9"/>
  <c r="I3916" i="9"/>
  <c r="I3917" i="9"/>
  <c r="I3918" i="9"/>
  <c r="I3919" i="9"/>
  <c r="I3920" i="9"/>
  <c r="I3921" i="9"/>
  <c r="I3922" i="9"/>
  <c r="I3923" i="9"/>
  <c r="I3924" i="9"/>
  <c r="I3925" i="9"/>
  <c r="I3926" i="9"/>
  <c r="I3927" i="9"/>
  <c r="I3928" i="9"/>
  <c r="I3929" i="9"/>
  <c r="I3930" i="9"/>
  <c r="I3931" i="9"/>
  <c r="I3932" i="9"/>
  <c r="I3933" i="9"/>
  <c r="I3934" i="9"/>
  <c r="I3935" i="9"/>
  <c r="I3936" i="9"/>
  <c r="I3937" i="9"/>
  <c r="I3938" i="9"/>
  <c r="I3939" i="9"/>
  <c r="I3940" i="9"/>
  <c r="I3941" i="9"/>
  <c r="I3942" i="9"/>
  <c r="I3943" i="9"/>
  <c r="I3944" i="9"/>
  <c r="I3945" i="9"/>
  <c r="I3946" i="9"/>
  <c r="I3947" i="9"/>
  <c r="I3948" i="9"/>
  <c r="I3949" i="9"/>
  <c r="I3950" i="9"/>
  <c r="I3951" i="9"/>
  <c r="I3952" i="9"/>
  <c r="I3953" i="9"/>
  <c r="I3954" i="9"/>
  <c r="I3955" i="9"/>
  <c r="I3956" i="9"/>
  <c r="I3957" i="9"/>
  <c r="I3958" i="9"/>
  <c r="I3959" i="9"/>
  <c r="I3960" i="9"/>
  <c r="I3961" i="9"/>
  <c r="I3962" i="9"/>
  <c r="I3963" i="9"/>
  <c r="I3964" i="9"/>
  <c r="I3965" i="9"/>
  <c r="I3966" i="9"/>
  <c r="I3967" i="9"/>
  <c r="I3968" i="9"/>
  <c r="I3969" i="9"/>
  <c r="I3970" i="9"/>
  <c r="I3971" i="9"/>
  <c r="I3972" i="9"/>
  <c r="I3973" i="9"/>
  <c r="I3974" i="9"/>
  <c r="I3975" i="9"/>
  <c r="I3850" i="9"/>
  <c r="I3851" i="9"/>
  <c r="I3852" i="9"/>
  <c r="I3853" i="9"/>
  <c r="I3854" i="9"/>
  <c r="I3855" i="9"/>
  <c r="I3856" i="9"/>
  <c r="I3857" i="9"/>
  <c r="I3858" i="9"/>
  <c r="I3859" i="9"/>
  <c r="I3860" i="9"/>
  <c r="I3861" i="9"/>
  <c r="I3862" i="9"/>
  <c r="I3863" i="9"/>
  <c r="I3864" i="9"/>
  <c r="I3865" i="9"/>
  <c r="I3866" i="9"/>
  <c r="I3867" i="9"/>
  <c r="I3868" i="9"/>
  <c r="I3869" i="9"/>
  <c r="I3870" i="9"/>
  <c r="I3871" i="9"/>
  <c r="I3872" i="9"/>
  <c r="I3873" i="9"/>
  <c r="I3874" i="9"/>
  <c r="I3875" i="9"/>
  <c r="I3876" i="9"/>
  <c r="I3877" i="9"/>
  <c r="I3878" i="9"/>
  <c r="I3879" i="9"/>
  <c r="I3880" i="9"/>
  <c r="I3881" i="9"/>
  <c r="I3882" i="9"/>
  <c r="I3883" i="9"/>
  <c r="I3884" i="9"/>
  <c r="I3885" i="9"/>
  <c r="I3886" i="9"/>
  <c r="I3887" i="9"/>
  <c r="I3888" i="9"/>
  <c r="I3889" i="9"/>
  <c r="I3890" i="9"/>
  <c r="I3891" i="9"/>
  <c r="I3892" i="9"/>
  <c r="I3893" i="9"/>
  <c r="I3894" i="9"/>
  <c r="I3895" i="9"/>
  <c r="I3896" i="9"/>
  <c r="I3897" i="9"/>
  <c r="I3898" i="9"/>
  <c r="I3899" i="9"/>
  <c r="I3900" i="9"/>
  <c r="I3901" i="9"/>
  <c r="I3902" i="9"/>
  <c r="I3903" i="9"/>
  <c r="I3904" i="9"/>
  <c r="I3905" i="9"/>
  <c r="I3906" i="9"/>
  <c r="I3907" i="9"/>
  <c r="I3908" i="9"/>
  <c r="I3909" i="9"/>
  <c r="I3910" i="9"/>
  <c r="I3911" i="9"/>
  <c r="I3912" i="9"/>
  <c r="I3787" i="9"/>
  <c r="I3788" i="9"/>
  <c r="I3789" i="9"/>
  <c r="I3790" i="9"/>
  <c r="I3791" i="9"/>
  <c r="I3792" i="9"/>
  <c r="I3793" i="9"/>
  <c r="I3794" i="9"/>
  <c r="I3795" i="9"/>
  <c r="I3796" i="9"/>
  <c r="I3797" i="9"/>
  <c r="I3798" i="9"/>
  <c r="I3799" i="9"/>
  <c r="I3800" i="9"/>
  <c r="I3801" i="9"/>
  <c r="I3802" i="9"/>
  <c r="I3803" i="9"/>
  <c r="I3804" i="9"/>
  <c r="I3805" i="9"/>
  <c r="I3806" i="9"/>
  <c r="I3807" i="9"/>
  <c r="I3808" i="9"/>
  <c r="I3809" i="9"/>
  <c r="I3810" i="9"/>
  <c r="I3811" i="9"/>
  <c r="I3812" i="9"/>
  <c r="I3813" i="9"/>
  <c r="I3814" i="9"/>
  <c r="I3815" i="9"/>
  <c r="I3816" i="9"/>
  <c r="I3817" i="9"/>
  <c r="I3818" i="9"/>
  <c r="I3819" i="9"/>
  <c r="I3820" i="9"/>
  <c r="I3821" i="9"/>
  <c r="I3822" i="9"/>
  <c r="I3823" i="9"/>
  <c r="I3824" i="9"/>
  <c r="I3825" i="9"/>
  <c r="I3826" i="9"/>
  <c r="I3827" i="9"/>
  <c r="I3828" i="9"/>
  <c r="I3829" i="9"/>
  <c r="I3830" i="9"/>
  <c r="I3831" i="9"/>
  <c r="I3832" i="9"/>
  <c r="I3833" i="9"/>
  <c r="I3834" i="9"/>
  <c r="I3835" i="9"/>
  <c r="I3836" i="9"/>
  <c r="I3837" i="9"/>
  <c r="I3838" i="9"/>
  <c r="I3839" i="9"/>
  <c r="I3840" i="9"/>
  <c r="I3841" i="9"/>
  <c r="I3842" i="9"/>
  <c r="I3843" i="9"/>
  <c r="I3844" i="9"/>
  <c r="I3845" i="9"/>
  <c r="I3846" i="9"/>
  <c r="I3847" i="9"/>
  <c r="I3848" i="9"/>
  <c r="I3849" i="9"/>
  <c r="I3745" i="9"/>
  <c r="I3746" i="9"/>
  <c r="I3747" i="9"/>
  <c r="I3748" i="9"/>
  <c r="I3749" i="9"/>
  <c r="I3750" i="9"/>
  <c r="I3751" i="9"/>
  <c r="I3752" i="9"/>
  <c r="I3753" i="9"/>
  <c r="I3754" i="9"/>
  <c r="I3755" i="9"/>
  <c r="I3756" i="9"/>
  <c r="I3757" i="9"/>
  <c r="I3758" i="9"/>
  <c r="I3759" i="9"/>
  <c r="I3760" i="9"/>
  <c r="I3761" i="9"/>
  <c r="I3762" i="9"/>
  <c r="I3763" i="9"/>
  <c r="I3764" i="9"/>
  <c r="I3765" i="9"/>
  <c r="I3766" i="9"/>
  <c r="I3767" i="9"/>
  <c r="I3768" i="9"/>
  <c r="I3769" i="9"/>
  <c r="I3770" i="9"/>
  <c r="I3771" i="9"/>
  <c r="I3772" i="9"/>
  <c r="I3773" i="9"/>
  <c r="I3774" i="9"/>
  <c r="I3775" i="9"/>
  <c r="I3776" i="9"/>
  <c r="I3777" i="9"/>
  <c r="I3778" i="9"/>
  <c r="I3779" i="9"/>
  <c r="I3780" i="9"/>
  <c r="I3781" i="9"/>
  <c r="I3782" i="9"/>
  <c r="I3783" i="9"/>
  <c r="I3784" i="9"/>
  <c r="I3785" i="9"/>
  <c r="I3786" i="9"/>
  <c r="I3682" i="9"/>
  <c r="I3683" i="9"/>
  <c r="I3684" i="9"/>
  <c r="I3685" i="9"/>
  <c r="I3686" i="9"/>
  <c r="I3687" i="9"/>
  <c r="I3688" i="9"/>
  <c r="I3689" i="9"/>
  <c r="I3690" i="9"/>
  <c r="I3691" i="9"/>
  <c r="I3692" i="9"/>
  <c r="I3693" i="9"/>
  <c r="I3694" i="9"/>
  <c r="I3695" i="9"/>
  <c r="I3696" i="9"/>
  <c r="I3697" i="9"/>
  <c r="I3698" i="9"/>
  <c r="I3699" i="9"/>
  <c r="I3700" i="9"/>
  <c r="I3701" i="9"/>
  <c r="I3702" i="9"/>
  <c r="I3703" i="9"/>
  <c r="I3704" i="9"/>
  <c r="I3705" i="9"/>
  <c r="I3706" i="9"/>
  <c r="I3707" i="9"/>
  <c r="I3708" i="9"/>
  <c r="I3709" i="9"/>
  <c r="I3710" i="9"/>
  <c r="I3711" i="9"/>
  <c r="I3712" i="9"/>
  <c r="I3713" i="9"/>
  <c r="I3714" i="9"/>
  <c r="I3715" i="9"/>
  <c r="I3716" i="9"/>
  <c r="I3717" i="9"/>
  <c r="I3718" i="9"/>
  <c r="I3719" i="9"/>
  <c r="I3720" i="9"/>
  <c r="I3721" i="9"/>
  <c r="I3722" i="9"/>
  <c r="I3723" i="9"/>
  <c r="I3724" i="9"/>
  <c r="I3725" i="9"/>
  <c r="I3726" i="9"/>
  <c r="I3727" i="9"/>
  <c r="I3728" i="9"/>
  <c r="I3729" i="9"/>
  <c r="I3730" i="9"/>
  <c r="I3731" i="9"/>
  <c r="I3732" i="9"/>
  <c r="I3733" i="9"/>
  <c r="I3734" i="9"/>
  <c r="I3735" i="9"/>
  <c r="I3736" i="9"/>
  <c r="I3737" i="9"/>
  <c r="I3738" i="9"/>
  <c r="I3739" i="9"/>
  <c r="I3740" i="9"/>
  <c r="I3741" i="9"/>
  <c r="I3742" i="9"/>
  <c r="I3743" i="9"/>
  <c r="I3744" i="9"/>
  <c r="I3619" i="9"/>
  <c r="I3620" i="9"/>
  <c r="I3621" i="9"/>
  <c r="I3622" i="9"/>
  <c r="I3623" i="9"/>
  <c r="I3624" i="9"/>
  <c r="I3625" i="9"/>
  <c r="I3626" i="9"/>
  <c r="I3627" i="9"/>
  <c r="I3628" i="9"/>
  <c r="I3629" i="9"/>
  <c r="I3630" i="9"/>
  <c r="I3631" i="9"/>
  <c r="I3632" i="9"/>
  <c r="I3633" i="9"/>
  <c r="I3634" i="9"/>
  <c r="I3635" i="9"/>
  <c r="I3636" i="9"/>
  <c r="I3637" i="9"/>
  <c r="I3638" i="9"/>
  <c r="I3639" i="9"/>
  <c r="I3640" i="9"/>
  <c r="I3641" i="9"/>
  <c r="I3642" i="9"/>
  <c r="I3643" i="9"/>
  <c r="I3644" i="9"/>
  <c r="I3645" i="9"/>
  <c r="I3646" i="9"/>
  <c r="I3647" i="9"/>
  <c r="I3648" i="9"/>
  <c r="I3649" i="9"/>
  <c r="I3650" i="9"/>
  <c r="I3651" i="9"/>
  <c r="I3652" i="9"/>
  <c r="I3653" i="9"/>
  <c r="I3654" i="9"/>
  <c r="I3655" i="9"/>
  <c r="I3656" i="9"/>
  <c r="I3657" i="9"/>
  <c r="I3658" i="9"/>
  <c r="I3659" i="9"/>
  <c r="I3660" i="9"/>
  <c r="I3661" i="9"/>
  <c r="I3662" i="9"/>
  <c r="I3663" i="9"/>
  <c r="I3664" i="9"/>
  <c r="I3665" i="9"/>
  <c r="I3666" i="9"/>
  <c r="I3667" i="9"/>
  <c r="I3668" i="9"/>
  <c r="I3669" i="9"/>
  <c r="I3670" i="9"/>
  <c r="I3671" i="9"/>
  <c r="I3672" i="9"/>
  <c r="I3673" i="9"/>
  <c r="I3674" i="9"/>
  <c r="I3675" i="9"/>
  <c r="I3676" i="9"/>
  <c r="I3677" i="9"/>
  <c r="I3678" i="9"/>
  <c r="I3679" i="9"/>
  <c r="I3680" i="9"/>
  <c r="I3681" i="9"/>
  <c r="I3553" i="9"/>
  <c r="I3554" i="9"/>
  <c r="I3555" i="9"/>
  <c r="I3556" i="9"/>
  <c r="I3557" i="9"/>
  <c r="I3558" i="9"/>
  <c r="I3559" i="9"/>
  <c r="I3560" i="9"/>
  <c r="I3561" i="9"/>
  <c r="I3562" i="9"/>
  <c r="I3563" i="9"/>
  <c r="I3564" i="9"/>
  <c r="I3565" i="9"/>
  <c r="I3566" i="9"/>
  <c r="I3567" i="9"/>
  <c r="I3568" i="9"/>
  <c r="I3569" i="9"/>
  <c r="I3570" i="9"/>
  <c r="I3571" i="9"/>
  <c r="I3572" i="9"/>
  <c r="I3573" i="9"/>
  <c r="I3574" i="9"/>
  <c r="I3575" i="9"/>
  <c r="I3576" i="9"/>
  <c r="I3577" i="9"/>
  <c r="I3578" i="9"/>
  <c r="I3579" i="9"/>
  <c r="I3580" i="9"/>
  <c r="I3581" i="9"/>
  <c r="I3582" i="9"/>
  <c r="I3583" i="9"/>
  <c r="I3584" i="9"/>
  <c r="I3585" i="9"/>
  <c r="I3586" i="9"/>
  <c r="I3587" i="9"/>
  <c r="I3588" i="9"/>
  <c r="I3589" i="9"/>
  <c r="I3590" i="9"/>
  <c r="I3591" i="9"/>
  <c r="I3592" i="9"/>
  <c r="I3593" i="9"/>
  <c r="I3594" i="9"/>
  <c r="I3595" i="9"/>
  <c r="I3596" i="9"/>
  <c r="I3597" i="9"/>
  <c r="I3598" i="9"/>
  <c r="I3599" i="9"/>
  <c r="I3600" i="9"/>
  <c r="I3601" i="9"/>
  <c r="I3602" i="9"/>
  <c r="I3603" i="9"/>
  <c r="I3604" i="9"/>
  <c r="I3605" i="9"/>
  <c r="I3606" i="9"/>
  <c r="I3607" i="9"/>
  <c r="I3608" i="9"/>
  <c r="I3609" i="9"/>
  <c r="I3610" i="9"/>
  <c r="I3611" i="9"/>
  <c r="I3612" i="9"/>
  <c r="I3613" i="9"/>
  <c r="I3614" i="9"/>
  <c r="I3615" i="9"/>
  <c r="I3616" i="9"/>
  <c r="I3617" i="9"/>
  <c r="I3618" i="9"/>
  <c r="I3481" i="9"/>
  <c r="I3482" i="9"/>
  <c r="I3483" i="9"/>
  <c r="I3484" i="9"/>
  <c r="I3485" i="9"/>
  <c r="I3486" i="9"/>
  <c r="I3487" i="9"/>
  <c r="I3488" i="9"/>
  <c r="I3489" i="9"/>
  <c r="I3490" i="9"/>
  <c r="I3491" i="9"/>
  <c r="I3492" i="9"/>
  <c r="I3493" i="9"/>
  <c r="I3494" i="9"/>
  <c r="I3495" i="9"/>
  <c r="I3496" i="9"/>
  <c r="I3497" i="9"/>
  <c r="I3498" i="9"/>
  <c r="I3499" i="9"/>
  <c r="I3500" i="9"/>
  <c r="I3501" i="9"/>
  <c r="I3502" i="9"/>
  <c r="I3503" i="9"/>
  <c r="I3504" i="9"/>
  <c r="I3505" i="9"/>
  <c r="I3506" i="9"/>
  <c r="I3507" i="9"/>
  <c r="I3508" i="9"/>
  <c r="I3509" i="9"/>
  <c r="I3510" i="9"/>
  <c r="I3511" i="9"/>
  <c r="I3512" i="9"/>
  <c r="I3513" i="9"/>
  <c r="I3514" i="9"/>
  <c r="I3515" i="9"/>
  <c r="I3516" i="9"/>
  <c r="I3517" i="9"/>
  <c r="I3518" i="9"/>
  <c r="I3519" i="9"/>
  <c r="I3520" i="9"/>
  <c r="I3521" i="9"/>
  <c r="I3522" i="9"/>
  <c r="I3523" i="9"/>
  <c r="I3524" i="9"/>
  <c r="I3525" i="9"/>
  <c r="I3526" i="9"/>
  <c r="I3527" i="9"/>
  <c r="I3528" i="9"/>
  <c r="I3529" i="9"/>
  <c r="I3530" i="9"/>
  <c r="I3531" i="9"/>
  <c r="I3532" i="9"/>
  <c r="I3533" i="9"/>
  <c r="I3534" i="9"/>
  <c r="I3535" i="9"/>
  <c r="I3536" i="9"/>
  <c r="I3537" i="9"/>
  <c r="I3538" i="9"/>
  <c r="I3539" i="9"/>
  <c r="I3540" i="9"/>
  <c r="I3541" i="9"/>
  <c r="I3542" i="9"/>
  <c r="I3543" i="9"/>
  <c r="I3544" i="9"/>
  <c r="I3545" i="9"/>
  <c r="I3546" i="9"/>
  <c r="I3547" i="9"/>
  <c r="I3548" i="9"/>
  <c r="I3549" i="9"/>
  <c r="I3550" i="9"/>
  <c r="I3551" i="9"/>
  <c r="I3552" i="9"/>
  <c r="I3418" i="9"/>
  <c r="I3419" i="9"/>
  <c r="I3420" i="9"/>
  <c r="I3421" i="9"/>
  <c r="I3422" i="9"/>
  <c r="I3423" i="9"/>
  <c r="I3424" i="9"/>
  <c r="I3425" i="9"/>
  <c r="I3426" i="9"/>
  <c r="I3427" i="9"/>
  <c r="I3428" i="9"/>
  <c r="I3429" i="9"/>
  <c r="I3430" i="9"/>
  <c r="I3431" i="9"/>
  <c r="I3432" i="9"/>
  <c r="I3433" i="9"/>
  <c r="I3434" i="9"/>
  <c r="I3435" i="9"/>
  <c r="I3436" i="9"/>
  <c r="I3437" i="9"/>
  <c r="I3438" i="9"/>
  <c r="I3439" i="9"/>
  <c r="I3440" i="9"/>
  <c r="I3441" i="9"/>
  <c r="I3442" i="9"/>
  <c r="I3443" i="9"/>
  <c r="I3444" i="9"/>
  <c r="I3445" i="9"/>
  <c r="I3446" i="9"/>
  <c r="I3447" i="9"/>
  <c r="I3448" i="9"/>
  <c r="I3449" i="9"/>
  <c r="I3450" i="9"/>
  <c r="I3451" i="9"/>
  <c r="I3452" i="9"/>
  <c r="I3453" i="9"/>
  <c r="I3454" i="9"/>
  <c r="I3455" i="9"/>
  <c r="I3456" i="9"/>
  <c r="I3457" i="9"/>
  <c r="I3458" i="9"/>
  <c r="I3459" i="9"/>
  <c r="I3460" i="9"/>
  <c r="I3461" i="9"/>
  <c r="I3462" i="9"/>
  <c r="I3463" i="9"/>
  <c r="I3464" i="9"/>
  <c r="I3465" i="9"/>
  <c r="I3466" i="9"/>
  <c r="I3467" i="9"/>
  <c r="I3468" i="9"/>
  <c r="I3469" i="9"/>
  <c r="I3470" i="9"/>
  <c r="I3471" i="9"/>
  <c r="I3472" i="9"/>
  <c r="I3473" i="9"/>
  <c r="I3474" i="9"/>
  <c r="I3475" i="9"/>
  <c r="I3476" i="9"/>
  <c r="I3477" i="9"/>
  <c r="I3478" i="9"/>
  <c r="I3479" i="9"/>
  <c r="I3480" i="9"/>
  <c r="I3355" i="9"/>
  <c r="I3356" i="9"/>
  <c r="I3357" i="9"/>
  <c r="I3358" i="9"/>
  <c r="I3359" i="9"/>
  <c r="I3360" i="9"/>
  <c r="I3361" i="9"/>
  <c r="I3362" i="9"/>
  <c r="I3363" i="9"/>
  <c r="I3364" i="9"/>
  <c r="I3365" i="9"/>
  <c r="I3366" i="9"/>
  <c r="I3367" i="9"/>
  <c r="I3368" i="9"/>
  <c r="I3369" i="9"/>
  <c r="I3370" i="9"/>
  <c r="I3371" i="9"/>
  <c r="I3372" i="9"/>
  <c r="I3373" i="9"/>
  <c r="I3374" i="9"/>
  <c r="I3375" i="9"/>
  <c r="I3376" i="9"/>
  <c r="I3377" i="9"/>
  <c r="I3378" i="9"/>
  <c r="I3379" i="9"/>
  <c r="I3380" i="9"/>
  <c r="I3381" i="9"/>
  <c r="I3382" i="9"/>
  <c r="I3383" i="9"/>
  <c r="I3384" i="9"/>
  <c r="I3385" i="9"/>
  <c r="I3386" i="9"/>
  <c r="I3387" i="9"/>
  <c r="I3388" i="9"/>
  <c r="I3389" i="9"/>
  <c r="I3390" i="9"/>
  <c r="I3391" i="9"/>
  <c r="I3392" i="9"/>
  <c r="I3393" i="9"/>
  <c r="I3394" i="9"/>
  <c r="I3395" i="9"/>
  <c r="I3396" i="9"/>
  <c r="I3397" i="9"/>
  <c r="I3398" i="9"/>
  <c r="I3399" i="9"/>
  <c r="I3400" i="9"/>
  <c r="I3401" i="9"/>
  <c r="I3402" i="9"/>
  <c r="I3403" i="9"/>
  <c r="I3404" i="9"/>
  <c r="I3405" i="9"/>
  <c r="I3406" i="9"/>
  <c r="I3407" i="9"/>
  <c r="I3408" i="9"/>
  <c r="I3409" i="9"/>
  <c r="I3410" i="9"/>
  <c r="I3411" i="9"/>
  <c r="I3412" i="9"/>
  <c r="I3413" i="9"/>
  <c r="I3414" i="9"/>
  <c r="I3415" i="9"/>
  <c r="I3416" i="9"/>
  <c r="I3417" i="9"/>
  <c r="I3292" i="9"/>
  <c r="I3293" i="9"/>
  <c r="I3294" i="9"/>
  <c r="I3295" i="9"/>
  <c r="I3296" i="9"/>
  <c r="I3297" i="9"/>
  <c r="I3298" i="9"/>
  <c r="I3299" i="9"/>
  <c r="I3300" i="9"/>
  <c r="I3301" i="9"/>
  <c r="I3302" i="9"/>
  <c r="I3303" i="9"/>
  <c r="I3304" i="9"/>
  <c r="I3305" i="9"/>
  <c r="I3306" i="9"/>
  <c r="I3307" i="9"/>
  <c r="I3308" i="9"/>
  <c r="I3309" i="9"/>
  <c r="I3310" i="9"/>
  <c r="I3311" i="9"/>
  <c r="I3312" i="9"/>
  <c r="I3313" i="9"/>
  <c r="I3314" i="9"/>
  <c r="I3315" i="9"/>
  <c r="I3316" i="9"/>
  <c r="I3317" i="9"/>
  <c r="I3318" i="9"/>
  <c r="I3319" i="9"/>
  <c r="I3320" i="9"/>
  <c r="I3321" i="9"/>
  <c r="I3322" i="9"/>
  <c r="I3323" i="9"/>
  <c r="I3324" i="9"/>
  <c r="I3325" i="9"/>
  <c r="I3326" i="9"/>
  <c r="I3327" i="9"/>
  <c r="I3328" i="9"/>
  <c r="I3329" i="9"/>
  <c r="I3330" i="9"/>
  <c r="I3331" i="9"/>
  <c r="I3332" i="9"/>
  <c r="I3333" i="9"/>
  <c r="I3334" i="9"/>
  <c r="I3335" i="9"/>
  <c r="I3336" i="9"/>
  <c r="I3337" i="9"/>
  <c r="I3338" i="9"/>
  <c r="I3339" i="9"/>
  <c r="I3340" i="9"/>
  <c r="I3341" i="9"/>
  <c r="I3342" i="9"/>
  <c r="I3343" i="9"/>
  <c r="I3344" i="9"/>
  <c r="I3345" i="9"/>
  <c r="I3346" i="9"/>
  <c r="I3347" i="9"/>
  <c r="I3348" i="9"/>
  <c r="I3349" i="9"/>
  <c r="I3350" i="9"/>
  <c r="I3351" i="9"/>
  <c r="I3352" i="9"/>
  <c r="I3353" i="9"/>
  <c r="I3354" i="9"/>
  <c r="I3235" i="9"/>
  <c r="I3236" i="9"/>
  <c r="I3237" i="9"/>
  <c r="I3238" i="9"/>
  <c r="I3239" i="9"/>
  <c r="I3240" i="9"/>
  <c r="I3241" i="9"/>
  <c r="I3242" i="9"/>
  <c r="I3243" i="9"/>
  <c r="I3244" i="9"/>
  <c r="I3245" i="9"/>
  <c r="I3246" i="9"/>
  <c r="I3247" i="9"/>
  <c r="I3248" i="9"/>
  <c r="I3249" i="9"/>
  <c r="I3250" i="9"/>
  <c r="I3251" i="9"/>
  <c r="I3252" i="9"/>
  <c r="I3253" i="9"/>
  <c r="I3254" i="9"/>
  <c r="I3255" i="9"/>
  <c r="I3256" i="9"/>
  <c r="I3257" i="9"/>
  <c r="I3258" i="9"/>
  <c r="I3259" i="9"/>
  <c r="I3260" i="9"/>
  <c r="I3261" i="9"/>
  <c r="I3262" i="9"/>
  <c r="I3263" i="9"/>
  <c r="I3264" i="9"/>
  <c r="I3265" i="9"/>
  <c r="I3266" i="9"/>
  <c r="I3267" i="9"/>
  <c r="I3268" i="9"/>
  <c r="I3269" i="9"/>
  <c r="I3270" i="9"/>
  <c r="I3271" i="9"/>
  <c r="I3272" i="9"/>
  <c r="I3273" i="9"/>
  <c r="I3274" i="9"/>
  <c r="I3275" i="9"/>
  <c r="I3276" i="9"/>
  <c r="I3277" i="9"/>
  <c r="I3278" i="9"/>
  <c r="I3279" i="9"/>
  <c r="I3280" i="9"/>
  <c r="I3281" i="9"/>
  <c r="I3282" i="9"/>
  <c r="I3283" i="9"/>
  <c r="I3284" i="9"/>
  <c r="I3285" i="9"/>
  <c r="I3286" i="9"/>
  <c r="I3287" i="9"/>
  <c r="I3288" i="9"/>
  <c r="I3289" i="9"/>
  <c r="I3290" i="9"/>
  <c r="I3291" i="9"/>
  <c r="I3178" i="9"/>
  <c r="I3179" i="9"/>
  <c r="I3180" i="9"/>
  <c r="I3181" i="9"/>
  <c r="I3182" i="9"/>
  <c r="I3183" i="9"/>
  <c r="I3184" i="9"/>
  <c r="I3185" i="9"/>
  <c r="I3186" i="9"/>
  <c r="I3187" i="9"/>
  <c r="I3188" i="9"/>
  <c r="I3189" i="9"/>
  <c r="I3190" i="9"/>
  <c r="I3191" i="9"/>
  <c r="I3192" i="9"/>
  <c r="I3193" i="9"/>
  <c r="I3194" i="9"/>
  <c r="I3195" i="9"/>
  <c r="I3196" i="9"/>
  <c r="I3197" i="9"/>
  <c r="I3198" i="9"/>
  <c r="I3199" i="9"/>
  <c r="I3200" i="9"/>
  <c r="I3201" i="9"/>
  <c r="I3202" i="9"/>
  <c r="I3203" i="9"/>
  <c r="I3204" i="9"/>
  <c r="I3205" i="9"/>
  <c r="I3206" i="9"/>
  <c r="I3207" i="9"/>
  <c r="I3208" i="9"/>
  <c r="I3209" i="9"/>
  <c r="I3210" i="9"/>
  <c r="I3211" i="9"/>
  <c r="I3212" i="9"/>
  <c r="I3213" i="9"/>
  <c r="I3214" i="9"/>
  <c r="I3215" i="9"/>
  <c r="I3216" i="9"/>
  <c r="I3217" i="9"/>
  <c r="I3218" i="9"/>
  <c r="I3219" i="9"/>
  <c r="I3220" i="9"/>
  <c r="I3221" i="9"/>
  <c r="I3222" i="9"/>
  <c r="I3223" i="9"/>
  <c r="I3224" i="9"/>
  <c r="I3225" i="9"/>
  <c r="I3226" i="9"/>
  <c r="I3227" i="9"/>
  <c r="I3228" i="9"/>
  <c r="I3229" i="9"/>
  <c r="I3230" i="9"/>
  <c r="I3231" i="9"/>
  <c r="I3232" i="9"/>
  <c r="I3233" i="9"/>
  <c r="I3234" i="9"/>
  <c r="I3112" i="9"/>
  <c r="I3113" i="9"/>
  <c r="I3114" i="9"/>
  <c r="I3115" i="9"/>
  <c r="I3116" i="9"/>
  <c r="I3117" i="9"/>
  <c r="I3118" i="9"/>
  <c r="I3119" i="9"/>
  <c r="I3120" i="9"/>
  <c r="I3121" i="9"/>
  <c r="I3122" i="9"/>
  <c r="I3123" i="9"/>
  <c r="I3124" i="9"/>
  <c r="I3125" i="9"/>
  <c r="I3126" i="9"/>
  <c r="I3127" i="9"/>
  <c r="I3128" i="9"/>
  <c r="I3129" i="9"/>
  <c r="I3130" i="9"/>
  <c r="I3131" i="9"/>
  <c r="I3132" i="9"/>
  <c r="I3133" i="9"/>
  <c r="I3134" i="9"/>
  <c r="I3135" i="9"/>
  <c r="I3136" i="9"/>
  <c r="I3137" i="9"/>
  <c r="I3138" i="9"/>
  <c r="I3139" i="9"/>
  <c r="I3140" i="9"/>
  <c r="I3141" i="9"/>
  <c r="I3142" i="9"/>
  <c r="I3143" i="9"/>
  <c r="I3144" i="9"/>
  <c r="I3145" i="9"/>
  <c r="I3146" i="9"/>
  <c r="I3147" i="9"/>
  <c r="I3148" i="9"/>
  <c r="I3149" i="9"/>
  <c r="I3150" i="9"/>
  <c r="I3151" i="9"/>
  <c r="I3152" i="9"/>
  <c r="I3153" i="9"/>
  <c r="I3154" i="9"/>
  <c r="I3155" i="9"/>
  <c r="I3156" i="9"/>
  <c r="I3157" i="9"/>
  <c r="I3158" i="9"/>
  <c r="I3159" i="9"/>
  <c r="I3160" i="9"/>
  <c r="I3161" i="9"/>
  <c r="I3162" i="9"/>
  <c r="I3163" i="9"/>
  <c r="I3164" i="9"/>
  <c r="I3165" i="9"/>
  <c r="I3166" i="9"/>
  <c r="I3167" i="9"/>
  <c r="I3168" i="9"/>
  <c r="I3169" i="9"/>
  <c r="I3170" i="9"/>
  <c r="I3171" i="9"/>
  <c r="I3172" i="9"/>
  <c r="I3173" i="9"/>
  <c r="I3174" i="9"/>
  <c r="I3175" i="9"/>
  <c r="I3176" i="9"/>
  <c r="I3177" i="9"/>
  <c r="I3046" i="9"/>
  <c r="I3047" i="9"/>
  <c r="I3048" i="9"/>
  <c r="I3049" i="9"/>
  <c r="I3050" i="9"/>
  <c r="I3051" i="9"/>
  <c r="I3052" i="9"/>
  <c r="I3053" i="9"/>
  <c r="I3054" i="9"/>
  <c r="I3055" i="9"/>
  <c r="I3056" i="9"/>
  <c r="I3057" i="9"/>
  <c r="I3058" i="9"/>
  <c r="I3059" i="9"/>
  <c r="I3060" i="9"/>
  <c r="I3061" i="9"/>
  <c r="I3062" i="9"/>
  <c r="I3063" i="9"/>
  <c r="I3064" i="9"/>
  <c r="I3065" i="9"/>
  <c r="I3066" i="9"/>
  <c r="I3067" i="9"/>
  <c r="I3068" i="9"/>
  <c r="I3069" i="9"/>
  <c r="I3070" i="9"/>
  <c r="I3071" i="9"/>
  <c r="I3072" i="9"/>
  <c r="I3073" i="9"/>
  <c r="I3074" i="9"/>
  <c r="I3075" i="9"/>
  <c r="I3076" i="9"/>
  <c r="I3077" i="9"/>
  <c r="I3078" i="9"/>
  <c r="I3079" i="9"/>
  <c r="I3080" i="9"/>
  <c r="I3081" i="9"/>
  <c r="I3082" i="9"/>
  <c r="I3083" i="9"/>
  <c r="I3084" i="9"/>
  <c r="I3085" i="9"/>
  <c r="I3086" i="9"/>
  <c r="I3087" i="9"/>
  <c r="I3088" i="9"/>
  <c r="I3089" i="9"/>
  <c r="I3090" i="9"/>
  <c r="I3091" i="9"/>
  <c r="I3092" i="9"/>
  <c r="I3093" i="9"/>
  <c r="I3094" i="9"/>
  <c r="I3095" i="9"/>
  <c r="I3096" i="9"/>
  <c r="I3097" i="9"/>
  <c r="I3098" i="9"/>
  <c r="I3099" i="9"/>
  <c r="I3100" i="9"/>
  <c r="I3101" i="9"/>
  <c r="I3102" i="9"/>
  <c r="I3103" i="9"/>
  <c r="I3104" i="9"/>
  <c r="I3105" i="9"/>
  <c r="I3106" i="9"/>
  <c r="I3107" i="9"/>
  <c r="I3108" i="9"/>
  <c r="I3109" i="9"/>
  <c r="I3110" i="9"/>
  <c r="I3111" i="9"/>
  <c r="I2980" i="9"/>
  <c r="I2981" i="9"/>
  <c r="I2982" i="9"/>
  <c r="I2983" i="9"/>
  <c r="I2984" i="9"/>
  <c r="I2985" i="9"/>
  <c r="I2986" i="9"/>
  <c r="I2987" i="9"/>
  <c r="I2988" i="9"/>
  <c r="I2989" i="9"/>
  <c r="I2990" i="9"/>
  <c r="I2991" i="9"/>
  <c r="I2992" i="9"/>
  <c r="I2993" i="9"/>
  <c r="I2994" i="9"/>
  <c r="I2995" i="9"/>
  <c r="I2996" i="9"/>
  <c r="I2997" i="9"/>
  <c r="I2998" i="9"/>
  <c r="I2999" i="9"/>
  <c r="I3000" i="9"/>
  <c r="I3001" i="9"/>
  <c r="I3002" i="9"/>
  <c r="I3003" i="9"/>
  <c r="I3004" i="9"/>
  <c r="I3005" i="9"/>
  <c r="I3006" i="9"/>
  <c r="I3007" i="9"/>
  <c r="I3008" i="9"/>
  <c r="I3009" i="9"/>
  <c r="I3010" i="9"/>
  <c r="I3011" i="9"/>
  <c r="I3012" i="9"/>
  <c r="I3013" i="9"/>
  <c r="I3014" i="9"/>
  <c r="I3015" i="9"/>
  <c r="I3016" i="9"/>
  <c r="I3017" i="9"/>
  <c r="I3018" i="9"/>
  <c r="I3019" i="9"/>
  <c r="I3020" i="9"/>
  <c r="I3021" i="9"/>
  <c r="I3022" i="9"/>
  <c r="I3023" i="9"/>
  <c r="I3024" i="9"/>
  <c r="I3025" i="9"/>
  <c r="I3026" i="9"/>
  <c r="I3027" i="9"/>
  <c r="I3028" i="9"/>
  <c r="I3029" i="9"/>
  <c r="I3030" i="9"/>
  <c r="I3031" i="9"/>
  <c r="I3032" i="9"/>
  <c r="I3033" i="9"/>
  <c r="I3034" i="9"/>
  <c r="I3035" i="9"/>
  <c r="I3036" i="9"/>
  <c r="I3037" i="9"/>
  <c r="I3038" i="9"/>
  <c r="I3039" i="9"/>
  <c r="I3040" i="9"/>
  <c r="I3041" i="9"/>
  <c r="I3042" i="9"/>
  <c r="I3043" i="9"/>
  <c r="I3044" i="9"/>
  <c r="I3045" i="9"/>
  <c r="I2914" i="9"/>
  <c r="I2915" i="9"/>
  <c r="I2916" i="9"/>
  <c r="I2917" i="9"/>
  <c r="I2918" i="9"/>
  <c r="I2919" i="9"/>
  <c r="I2920" i="9"/>
  <c r="I2921" i="9"/>
  <c r="I2922" i="9"/>
  <c r="I2923" i="9"/>
  <c r="I2924" i="9"/>
  <c r="I2925" i="9"/>
  <c r="I2926" i="9"/>
  <c r="I2927" i="9"/>
  <c r="I2928" i="9"/>
  <c r="I2929" i="9"/>
  <c r="I2930" i="9"/>
  <c r="I2931" i="9"/>
  <c r="I2932" i="9"/>
  <c r="I2933" i="9"/>
  <c r="I2934" i="9"/>
  <c r="I2935" i="9"/>
  <c r="I2936" i="9"/>
  <c r="I2937" i="9"/>
  <c r="I2938" i="9"/>
  <c r="I2939" i="9"/>
  <c r="I2940" i="9"/>
  <c r="I2941" i="9"/>
  <c r="I2942" i="9"/>
  <c r="I2943" i="9"/>
  <c r="I2944" i="9"/>
  <c r="I2945" i="9"/>
  <c r="I2946" i="9"/>
  <c r="I2947" i="9"/>
  <c r="I2948" i="9"/>
  <c r="I2949" i="9"/>
  <c r="I2950" i="9"/>
  <c r="I2951" i="9"/>
  <c r="I2952" i="9"/>
  <c r="I2953" i="9"/>
  <c r="I2954" i="9"/>
  <c r="I2955" i="9"/>
  <c r="I2956" i="9"/>
  <c r="I2957" i="9"/>
  <c r="I2958" i="9"/>
  <c r="I2959" i="9"/>
  <c r="I2960" i="9"/>
  <c r="I2961" i="9"/>
  <c r="I2962" i="9"/>
  <c r="I2963" i="9"/>
  <c r="I2964" i="9"/>
  <c r="I2965" i="9"/>
  <c r="I2966" i="9"/>
  <c r="I2967" i="9"/>
  <c r="I2968" i="9"/>
  <c r="I2969" i="9"/>
  <c r="I2970" i="9"/>
  <c r="I2971" i="9"/>
  <c r="I2972" i="9"/>
  <c r="I2973" i="9"/>
  <c r="I2974" i="9"/>
  <c r="I2975" i="9"/>
  <c r="I2976" i="9"/>
  <c r="I2977" i="9"/>
  <c r="I2978" i="9"/>
  <c r="I2979" i="9"/>
  <c r="I2848" i="9"/>
  <c r="I2849" i="9"/>
  <c r="I2850" i="9"/>
  <c r="I2851" i="9"/>
  <c r="I2852" i="9"/>
  <c r="I2853" i="9"/>
  <c r="I2854" i="9"/>
  <c r="I2855" i="9"/>
  <c r="I2856" i="9"/>
  <c r="I2857" i="9"/>
  <c r="I2858" i="9"/>
  <c r="I2859" i="9"/>
  <c r="I2860" i="9"/>
  <c r="I2861" i="9"/>
  <c r="I2862" i="9"/>
  <c r="I2863" i="9"/>
  <c r="I2864" i="9"/>
  <c r="I2865" i="9"/>
  <c r="I2866" i="9"/>
  <c r="I2867" i="9"/>
  <c r="I2868" i="9"/>
  <c r="I2869" i="9"/>
  <c r="I2870" i="9"/>
  <c r="I2871" i="9"/>
  <c r="I2872" i="9"/>
  <c r="I2873" i="9"/>
  <c r="I2874" i="9"/>
  <c r="I2875" i="9"/>
  <c r="I2876" i="9"/>
  <c r="I2877" i="9"/>
  <c r="I2878" i="9"/>
  <c r="I2879" i="9"/>
  <c r="I2880" i="9"/>
  <c r="I2881" i="9"/>
  <c r="I2882" i="9"/>
  <c r="I2883" i="9"/>
  <c r="I2884" i="9"/>
  <c r="I2885" i="9"/>
  <c r="I2886" i="9"/>
  <c r="I2887" i="9"/>
  <c r="I2888" i="9"/>
  <c r="I2889" i="9"/>
  <c r="I2890" i="9"/>
  <c r="I2891" i="9"/>
  <c r="I2892" i="9"/>
  <c r="I2893" i="9"/>
  <c r="I2894" i="9"/>
  <c r="I2895" i="9"/>
  <c r="I2896" i="9"/>
  <c r="I2897" i="9"/>
  <c r="I2898" i="9"/>
  <c r="I2899" i="9"/>
  <c r="I2900" i="9"/>
  <c r="I2901" i="9"/>
  <c r="I2902" i="9"/>
  <c r="I2903" i="9"/>
  <c r="I2904" i="9"/>
  <c r="I2905" i="9"/>
  <c r="I2906" i="9"/>
  <c r="I2907" i="9"/>
  <c r="I2908" i="9"/>
  <c r="I2909" i="9"/>
  <c r="I2910" i="9"/>
  <c r="I2911" i="9"/>
  <c r="I2912" i="9"/>
  <c r="I2913" i="9"/>
  <c r="I2782" i="9"/>
  <c r="I2783" i="9"/>
  <c r="I2784" i="9"/>
  <c r="I2785" i="9"/>
  <c r="I2786" i="9"/>
  <c r="I2787" i="9"/>
  <c r="I2788" i="9"/>
  <c r="I2789" i="9"/>
  <c r="I2790" i="9"/>
  <c r="I2791" i="9"/>
  <c r="I2792" i="9"/>
  <c r="I2793" i="9"/>
  <c r="I2794" i="9"/>
  <c r="I2795" i="9"/>
  <c r="I2796" i="9"/>
  <c r="I2797" i="9"/>
  <c r="I2798" i="9"/>
  <c r="I2799" i="9"/>
  <c r="I2800" i="9"/>
  <c r="I2801" i="9"/>
  <c r="I2802" i="9"/>
  <c r="I2803" i="9"/>
  <c r="I2804" i="9"/>
  <c r="I2805" i="9"/>
  <c r="I2806" i="9"/>
  <c r="I2807" i="9"/>
  <c r="I2808" i="9"/>
  <c r="I2809" i="9"/>
  <c r="I2810" i="9"/>
  <c r="I2811" i="9"/>
  <c r="I2812" i="9"/>
  <c r="I2813" i="9"/>
  <c r="I2814" i="9"/>
  <c r="I2815" i="9"/>
  <c r="I2816" i="9"/>
  <c r="I2817" i="9"/>
  <c r="I2818" i="9"/>
  <c r="I2819" i="9"/>
  <c r="I2820" i="9"/>
  <c r="I2821" i="9"/>
  <c r="I2822" i="9"/>
  <c r="I2823" i="9"/>
  <c r="I2824" i="9"/>
  <c r="I2825" i="9"/>
  <c r="I2826" i="9"/>
  <c r="I2827" i="9"/>
  <c r="I2828" i="9"/>
  <c r="I2829" i="9"/>
  <c r="I2830" i="9"/>
  <c r="I2831" i="9"/>
  <c r="I2832" i="9"/>
  <c r="I2833" i="9"/>
  <c r="I2834" i="9"/>
  <c r="I2835" i="9"/>
  <c r="I2836" i="9"/>
  <c r="I2837" i="9"/>
  <c r="I2838" i="9"/>
  <c r="I2839" i="9"/>
  <c r="I2840" i="9"/>
  <c r="I2841" i="9"/>
  <c r="I2842" i="9"/>
  <c r="I2843" i="9"/>
  <c r="I2844" i="9"/>
  <c r="I2845" i="9"/>
  <c r="I2846" i="9"/>
  <c r="I2847" i="9"/>
  <c r="I2716" i="9"/>
  <c r="I2717" i="9"/>
  <c r="I2718" i="9"/>
  <c r="I2719" i="9"/>
  <c r="I2720" i="9"/>
  <c r="I2721" i="9"/>
  <c r="I2722" i="9"/>
  <c r="I2723" i="9"/>
  <c r="I2724" i="9"/>
  <c r="I2725" i="9"/>
  <c r="I2726" i="9"/>
  <c r="I2727" i="9"/>
  <c r="I2728" i="9"/>
  <c r="I2729" i="9"/>
  <c r="I2730" i="9"/>
  <c r="I2731" i="9"/>
  <c r="I2732" i="9"/>
  <c r="I2733" i="9"/>
  <c r="I2734" i="9"/>
  <c r="I2735" i="9"/>
  <c r="I2736" i="9"/>
  <c r="I2737" i="9"/>
  <c r="I2738" i="9"/>
  <c r="I2739" i="9"/>
  <c r="I2740" i="9"/>
  <c r="I2741" i="9"/>
  <c r="I2742" i="9"/>
  <c r="I2743" i="9"/>
  <c r="I2744" i="9"/>
  <c r="I2745" i="9"/>
  <c r="I2746" i="9"/>
  <c r="I2747" i="9"/>
  <c r="I2748" i="9"/>
  <c r="I2749" i="9"/>
  <c r="I2750" i="9"/>
  <c r="I2751" i="9"/>
  <c r="I2752" i="9"/>
  <c r="I2753" i="9"/>
  <c r="I2754" i="9"/>
  <c r="I2755" i="9"/>
  <c r="I2756" i="9"/>
  <c r="I2757" i="9"/>
  <c r="I2758" i="9"/>
  <c r="I2759" i="9"/>
  <c r="I2760" i="9"/>
  <c r="I2761" i="9"/>
  <c r="I2762" i="9"/>
  <c r="I2763" i="9"/>
  <c r="I2764" i="9"/>
  <c r="I2765" i="9"/>
  <c r="I2766" i="9"/>
  <c r="I2767" i="9"/>
  <c r="I2768" i="9"/>
  <c r="I2769" i="9"/>
  <c r="I2770" i="9"/>
  <c r="I2771" i="9"/>
  <c r="I2772" i="9"/>
  <c r="I2773" i="9"/>
  <c r="I2774" i="9"/>
  <c r="I2775" i="9"/>
  <c r="I2776" i="9"/>
  <c r="I2777" i="9"/>
  <c r="I2778" i="9"/>
  <c r="I2779" i="9"/>
  <c r="I2780" i="9"/>
  <c r="I2781" i="9"/>
  <c r="I2650" i="9"/>
  <c r="I2651" i="9"/>
  <c r="I2652" i="9"/>
  <c r="I2653" i="9"/>
  <c r="I2654" i="9"/>
  <c r="I2655" i="9"/>
  <c r="I2656" i="9"/>
  <c r="I2657" i="9"/>
  <c r="I2658" i="9"/>
  <c r="I2659" i="9"/>
  <c r="I2660" i="9"/>
  <c r="I2661" i="9"/>
  <c r="I2662" i="9"/>
  <c r="I2663" i="9"/>
  <c r="I2664" i="9"/>
  <c r="I2665" i="9"/>
  <c r="I2666" i="9"/>
  <c r="I2667" i="9"/>
  <c r="I2668" i="9"/>
  <c r="I2669" i="9"/>
  <c r="I2670" i="9"/>
  <c r="I2671" i="9"/>
  <c r="I2672" i="9"/>
  <c r="I2673" i="9"/>
  <c r="I2674" i="9"/>
  <c r="I2675" i="9"/>
  <c r="I2676" i="9"/>
  <c r="I2677" i="9"/>
  <c r="I2678" i="9"/>
  <c r="I2679" i="9"/>
  <c r="I2680" i="9"/>
  <c r="I2681" i="9"/>
  <c r="I2682" i="9"/>
  <c r="I2683" i="9"/>
  <c r="I2684" i="9"/>
  <c r="I2685" i="9"/>
  <c r="I2686" i="9"/>
  <c r="I2687" i="9"/>
  <c r="I2688" i="9"/>
  <c r="I2689" i="9"/>
  <c r="I2690" i="9"/>
  <c r="I2691" i="9"/>
  <c r="I2692" i="9"/>
  <c r="I2693" i="9"/>
  <c r="I2694" i="9"/>
  <c r="I2695" i="9"/>
  <c r="I2696" i="9"/>
  <c r="I2697" i="9"/>
  <c r="I2698" i="9"/>
  <c r="I2699" i="9"/>
  <c r="I2700" i="9"/>
  <c r="I2701" i="9"/>
  <c r="I2702" i="9"/>
  <c r="I2703" i="9"/>
  <c r="I2704" i="9"/>
  <c r="I2705" i="9"/>
  <c r="I2706" i="9"/>
  <c r="I2707" i="9"/>
  <c r="I2708" i="9"/>
  <c r="I2709" i="9"/>
  <c r="I2710" i="9"/>
  <c r="I2711" i="9"/>
  <c r="I2712" i="9"/>
  <c r="I2713" i="9"/>
  <c r="I2714" i="9"/>
  <c r="I2715" i="9"/>
  <c r="I2584" i="9"/>
  <c r="I2585" i="9"/>
  <c r="I2586" i="9"/>
  <c r="I2587" i="9"/>
  <c r="I2588" i="9"/>
  <c r="I2589" i="9"/>
  <c r="I2590" i="9"/>
  <c r="I2591" i="9"/>
  <c r="I2592" i="9"/>
  <c r="I2593" i="9"/>
  <c r="I2594" i="9"/>
  <c r="I2595" i="9"/>
  <c r="I2596" i="9"/>
  <c r="I2597" i="9"/>
  <c r="I2598" i="9"/>
  <c r="I2599" i="9"/>
  <c r="I2600" i="9"/>
  <c r="I2601" i="9"/>
  <c r="I2602" i="9"/>
  <c r="I2603" i="9"/>
  <c r="I2604" i="9"/>
  <c r="I2605" i="9"/>
  <c r="I2606" i="9"/>
  <c r="I2607" i="9"/>
  <c r="I2608" i="9"/>
  <c r="I2609" i="9"/>
  <c r="I2610" i="9"/>
  <c r="I2611" i="9"/>
  <c r="I2612" i="9"/>
  <c r="I2613" i="9"/>
  <c r="I2614" i="9"/>
  <c r="I2615" i="9"/>
  <c r="I2616" i="9"/>
  <c r="I2617" i="9"/>
  <c r="I2618" i="9"/>
  <c r="I2619" i="9"/>
  <c r="I2620" i="9"/>
  <c r="I2621" i="9"/>
  <c r="I2622" i="9"/>
  <c r="I2623" i="9"/>
  <c r="I2624" i="9"/>
  <c r="I2625" i="9"/>
  <c r="I2626" i="9"/>
  <c r="I2627" i="9"/>
  <c r="I2628" i="9"/>
  <c r="I2629" i="9"/>
  <c r="I2630" i="9"/>
  <c r="I2631" i="9"/>
  <c r="I2632" i="9"/>
  <c r="I2633" i="9"/>
  <c r="I2634" i="9"/>
  <c r="I2635" i="9"/>
  <c r="I2636" i="9"/>
  <c r="I2637" i="9"/>
  <c r="I2638" i="9"/>
  <c r="I2639" i="9"/>
  <c r="I2640" i="9"/>
  <c r="I2641" i="9"/>
  <c r="I2642" i="9"/>
  <c r="I2643" i="9"/>
  <c r="I2644" i="9"/>
  <c r="I2645" i="9"/>
  <c r="I2646" i="9"/>
  <c r="I2647" i="9"/>
  <c r="I2648" i="9"/>
  <c r="I2649" i="9"/>
  <c r="I2530" i="9"/>
  <c r="I2531" i="9"/>
  <c r="I2532" i="9"/>
  <c r="I2533" i="9"/>
  <c r="I2534" i="9"/>
  <c r="I2535" i="9"/>
  <c r="I2536" i="9"/>
  <c r="I2537" i="9"/>
  <c r="I2538" i="9"/>
  <c r="I2539" i="9"/>
  <c r="I2540" i="9"/>
  <c r="I2541" i="9"/>
  <c r="I2542" i="9"/>
  <c r="I2543" i="9"/>
  <c r="I2544" i="9"/>
  <c r="I2545" i="9"/>
  <c r="I2546" i="9"/>
  <c r="I2547" i="9"/>
  <c r="I2548" i="9"/>
  <c r="I2549" i="9"/>
  <c r="I2550" i="9"/>
  <c r="I2551" i="9"/>
  <c r="I2552" i="9"/>
  <c r="I2553" i="9"/>
  <c r="I2554" i="9"/>
  <c r="I2555" i="9"/>
  <c r="I2556" i="9"/>
  <c r="I2557" i="9"/>
  <c r="I2558" i="9"/>
  <c r="I2559" i="9"/>
  <c r="I2560" i="9"/>
  <c r="I2561" i="9"/>
  <c r="I2562" i="9"/>
  <c r="I2563" i="9"/>
  <c r="I2564" i="9"/>
  <c r="I2565" i="9"/>
  <c r="I2566" i="9"/>
  <c r="I2567" i="9"/>
  <c r="I2568" i="9"/>
  <c r="I2569" i="9"/>
  <c r="I2570" i="9"/>
  <c r="I2571" i="9"/>
  <c r="I2572" i="9"/>
  <c r="I2573" i="9"/>
  <c r="I2574" i="9"/>
  <c r="I2575" i="9"/>
  <c r="I2576" i="9"/>
  <c r="I2577" i="9"/>
  <c r="I2578" i="9"/>
  <c r="I2579" i="9"/>
  <c r="I2580" i="9"/>
  <c r="I2581" i="9"/>
  <c r="I2582" i="9"/>
  <c r="I2583" i="9"/>
  <c r="I2476" i="9"/>
  <c r="I2477" i="9"/>
  <c r="I2478" i="9"/>
  <c r="I2479" i="9"/>
  <c r="I2480" i="9"/>
  <c r="I2481" i="9"/>
  <c r="I2482" i="9"/>
  <c r="I2483" i="9"/>
  <c r="I2484" i="9"/>
  <c r="I2485" i="9"/>
  <c r="I2486" i="9"/>
  <c r="I2487" i="9"/>
  <c r="I2488" i="9"/>
  <c r="I2489" i="9"/>
  <c r="I2490" i="9"/>
  <c r="I2491" i="9"/>
  <c r="I2492" i="9"/>
  <c r="I2493" i="9"/>
  <c r="I2494" i="9"/>
  <c r="I2495" i="9"/>
  <c r="I2496" i="9"/>
  <c r="I2497" i="9"/>
  <c r="I2498" i="9"/>
  <c r="I2499" i="9"/>
  <c r="I2500" i="9"/>
  <c r="I2501" i="9"/>
  <c r="I2502" i="9"/>
  <c r="I2503" i="9"/>
  <c r="I2504" i="9"/>
  <c r="I2505" i="9"/>
  <c r="I2506" i="9"/>
  <c r="I2507" i="9"/>
  <c r="I2508" i="9"/>
  <c r="I2509" i="9"/>
  <c r="I2510" i="9"/>
  <c r="I2511" i="9"/>
  <c r="I2512" i="9"/>
  <c r="I2513" i="9"/>
  <c r="I2514" i="9"/>
  <c r="I2515" i="9"/>
  <c r="I2516" i="9"/>
  <c r="I2517" i="9"/>
  <c r="I2518" i="9"/>
  <c r="I2519" i="9"/>
  <c r="I2520" i="9"/>
  <c r="I2521" i="9"/>
  <c r="I2522" i="9"/>
  <c r="I2523" i="9"/>
  <c r="I2524" i="9"/>
  <c r="I2525" i="9"/>
  <c r="I2526" i="9"/>
  <c r="I2527" i="9"/>
  <c r="I2528" i="9"/>
  <c r="I2529" i="9"/>
  <c r="I2422" i="9"/>
  <c r="I2423" i="9"/>
  <c r="I2424" i="9"/>
  <c r="I2425" i="9"/>
  <c r="I2426" i="9"/>
  <c r="I2427" i="9"/>
  <c r="I2428" i="9"/>
  <c r="I2429" i="9"/>
  <c r="I2430" i="9"/>
  <c r="I2431" i="9"/>
  <c r="I2432" i="9"/>
  <c r="I2433" i="9"/>
  <c r="I2434" i="9"/>
  <c r="I2435" i="9"/>
  <c r="I2436" i="9"/>
  <c r="I2437" i="9"/>
  <c r="I2438" i="9"/>
  <c r="I2439" i="9"/>
  <c r="I2440" i="9"/>
  <c r="I2441" i="9"/>
  <c r="I2442" i="9"/>
  <c r="I2443" i="9"/>
  <c r="I2444" i="9"/>
  <c r="I2445" i="9"/>
  <c r="I2446" i="9"/>
  <c r="I2447" i="9"/>
  <c r="I2448" i="9"/>
  <c r="I2449" i="9"/>
  <c r="I2450" i="9"/>
  <c r="I2451" i="9"/>
  <c r="I2452" i="9"/>
  <c r="I2453" i="9"/>
  <c r="I2454" i="9"/>
  <c r="I2455" i="9"/>
  <c r="I2456" i="9"/>
  <c r="I2457" i="9"/>
  <c r="I2458" i="9"/>
  <c r="I2459" i="9"/>
  <c r="I2460" i="9"/>
  <c r="I2461" i="9"/>
  <c r="I2462" i="9"/>
  <c r="I2463" i="9"/>
  <c r="I2464" i="9"/>
  <c r="I2465" i="9"/>
  <c r="I2466" i="9"/>
  <c r="I2467" i="9"/>
  <c r="I2468" i="9"/>
  <c r="I2469" i="9"/>
  <c r="I2470" i="9"/>
  <c r="I2471" i="9"/>
  <c r="I2472" i="9"/>
  <c r="I2473" i="9"/>
  <c r="I2474" i="9"/>
  <c r="I2475" i="9"/>
  <c r="I2368" i="9"/>
  <c r="I2369" i="9"/>
  <c r="I2370" i="9"/>
  <c r="I2371" i="9"/>
  <c r="I2372" i="9"/>
  <c r="I2373" i="9"/>
  <c r="I2374" i="9"/>
  <c r="I2375" i="9"/>
  <c r="I2376" i="9"/>
  <c r="I2377" i="9"/>
  <c r="I2378" i="9"/>
  <c r="I2379" i="9"/>
  <c r="I2380" i="9"/>
  <c r="I2381" i="9"/>
  <c r="I2382" i="9"/>
  <c r="I2383" i="9"/>
  <c r="I2384" i="9"/>
  <c r="I2385" i="9"/>
  <c r="I2386" i="9"/>
  <c r="I2387" i="9"/>
  <c r="I2388" i="9"/>
  <c r="I2389" i="9"/>
  <c r="I2390" i="9"/>
  <c r="I2391" i="9"/>
  <c r="I2392" i="9"/>
  <c r="I2393" i="9"/>
  <c r="I2394" i="9"/>
  <c r="I2395" i="9"/>
  <c r="I2396" i="9"/>
  <c r="I2397" i="9"/>
  <c r="I2398" i="9"/>
  <c r="I2399" i="9"/>
  <c r="I2400" i="9"/>
  <c r="I2401" i="9"/>
  <c r="I2402" i="9"/>
  <c r="I2403" i="9"/>
  <c r="I2404" i="9"/>
  <c r="I2405" i="9"/>
  <c r="I2406" i="9"/>
  <c r="I2407" i="9"/>
  <c r="I2408" i="9"/>
  <c r="I2409" i="9"/>
  <c r="I2410" i="9"/>
  <c r="I2411" i="9"/>
  <c r="I2412" i="9"/>
  <c r="I2413" i="9"/>
  <c r="I2414" i="9"/>
  <c r="I2415" i="9"/>
  <c r="I2416" i="9"/>
  <c r="I2417" i="9"/>
  <c r="I2418" i="9"/>
  <c r="I2419" i="9"/>
  <c r="I2420" i="9"/>
  <c r="I2421" i="9"/>
  <c r="I2314" i="9"/>
  <c r="I2315" i="9"/>
  <c r="I2316" i="9"/>
  <c r="I2317" i="9"/>
  <c r="I2318" i="9"/>
  <c r="I2319" i="9"/>
  <c r="I2320" i="9"/>
  <c r="I2321" i="9"/>
  <c r="I2322" i="9"/>
  <c r="I2323" i="9"/>
  <c r="I2324" i="9"/>
  <c r="I2325" i="9"/>
  <c r="I2326" i="9"/>
  <c r="I2327" i="9"/>
  <c r="I2328" i="9"/>
  <c r="I2329" i="9"/>
  <c r="I2330" i="9"/>
  <c r="I2331" i="9"/>
  <c r="I2332" i="9"/>
  <c r="I2333" i="9"/>
  <c r="I2334" i="9"/>
  <c r="I2335" i="9"/>
  <c r="I2336" i="9"/>
  <c r="I2337" i="9"/>
  <c r="I2338" i="9"/>
  <c r="I2339" i="9"/>
  <c r="I2340" i="9"/>
  <c r="I2341" i="9"/>
  <c r="I2342" i="9"/>
  <c r="I2343" i="9"/>
  <c r="I2344" i="9"/>
  <c r="I2345" i="9"/>
  <c r="I2346" i="9"/>
  <c r="I2347" i="9"/>
  <c r="I2348" i="9"/>
  <c r="I2349" i="9"/>
  <c r="I2350" i="9"/>
  <c r="I2351" i="9"/>
  <c r="I2352" i="9"/>
  <c r="I2353" i="9"/>
  <c r="I2354" i="9"/>
  <c r="I2355" i="9"/>
  <c r="I2356" i="9"/>
  <c r="I2357" i="9"/>
  <c r="I2358" i="9"/>
  <c r="I2359" i="9"/>
  <c r="I2360" i="9"/>
  <c r="I2361" i="9"/>
  <c r="I2362" i="9"/>
  <c r="I2363" i="9"/>
  <c r="I2364" i="9"/>
  <c r="I2365" i="9"/>
  <c r="I2366" i="9"/>
  <c r="I2367" i="9"/>
  <c r="I2260" i="9"/>
  <c r="I2261" i="9"/>
  <c r="I2262" i="9"/>
  <c r="I2263" i="9"/>
  <c r="I2264" i="9"/>
  <c r="I2265" i="9"/>
  <c r="I2266" i="9"/>
  <c r="I2267" i="9"/>
  <c r="I2268" i="9"/>
  <c r="I2269" i="9"/>
  <c r="I2270" i="9"/>
  <c r="I2271" i="9"/>
  <c r="I2272" i="9"/>
  <c r="I2273" i="9"/>
  <c r="I2274" i="9"/>
  <c r="I2275" i="9"/>
  <c r="I2276" i="9"/>
  <c r="I2277" i="9"/>
  <c r="I2278" i="9"/>
  <c r="I2279" i="9"/>
  <c r="I2280" i="9"/>
  <c r="I2281" i="9"/>
  <c r="I2282" i="9"/>
  <c r="I2283" i="9"/>
  <c r="I2284" i="9"/>
  <c r="I2285" i="9"/>
  <c r="I2286" i="9"/>
  <c r="I2287" i="9"/>
  <c r="I2288" i="9"/>
  <c r="I2289" i="9"/>
  <c r="I2290" i="9"/>
  <c r="I2291" i="9"/>
  <c r="I2292" i="9"/>
  <c r="I2293" i="9"/>
  <c r="I2294" i="9"/>
  <c r="I2295" i="9"/>
  <c r="I2296" i="9"/>
  <c r="I2297" i="9"/>
  <c r="I2298" i="9"/>
  <c r="I2299" i="9"/>
  <c r="I2300" i="9"/>
  <c r="I2301" i="9"/>
  <c r="I2302" i="9"/>
  <c r="I2303" i="9"/>
  <c r="I2304" i="9"/>
  <c r="I2305" i="9"/>
  <c r="I2306" i="9"/>
  <c r="I2307" i="9"/>
  <c r="I2308" i="9"/>
  <c r="I2309" i="9"/>
  <c r="I2310" i="9"/>
  <c r="I2311" i="9"/>
  <c r="I2312" i="9"/>
  <c r="I2313" i="9"/>
  <c r="I2206" i="9"/>
  <c r="I2207" i="9"/>
  <c r="I2208" i="9"/>
  <c r="I2209" i="9"/>
  <c r="I2210" i="9"/>
  <c r="I2211" i="9"/>
  <c r="I2212" i="9"/>
  <c r="I2213" i="9"/>
  <c r="I2214" i="9"/>
  <c r="I2215" i="9"/>
  <c r="I2216" i="9"/>
  <c r="I2217" i="9"/>
  <c r="I2218" i="9"/>
  <c r="I2219" i="9"/>
  <c r="I2220" i="9"/>
  <c r="I2221" i="9"/>
  <c r="I2222" i="9"/>
  <c r="I2223" i="9"/>
  <c r="I2224" i="9"/>
  <c r="I2225" i="9"/>
  <c r="I2226" i="9"/>
  <c r="I2227" i="9"/>
  <c r="I2228" i="9"/>
  <c r="I2229" i="9"/>
  <c r="I2230" i="9"/>
  <c r="I2231" i="9"/>
  <c r="I2232" i="9"/>
  <c r="I2233" i="9"/>
  <c r="I2234" i="9"/>
  <c r="I2235" i="9"/>
  <c r="I2236" i="9"/>
  <c r="I2237" i="9"/>
  <c r="I2238" i="9"/>
  <c r="I2239" i="9"/>
  <c r="I2240" i="9"/>
  <c r="I2241" i="9"/>
  <c r="I2242" i="9"/>
  <c r="I2243" i="9"/>
  <c r="I2244" i="9"/>
  <c r="I2245" i="9"/>
  <c r="I2246" i="9"/>
  <c r="I2247" i="9"/>
  <c r="I2248" i="9"/>
  <c r="I2249" i="9"/>
  <c r="I2250" i="9"/>
  <c r="I2251" i="9"/>
  <c r="I2252" i="9"/>
  <c r="I2253" i="9"/>
  <c r="I2254" i="9"/>
  <c r="I2255" i="9"/>
  <c r="I2256" i="9"/>
  <c r="I2257" i="9"/>
  <c r="I2258" i="9"/>
  <c r="I2259" i="9"/>
  <c r="I2152" i="9"/>
  <c r="I2153" i="9"/>
  <c r="I2154" i="9"/>
  <c r="I2155" i="9"/>
  <c r="I2156" i="9"/>
  <c r="I2157" i="9"/>
  <c r="I2158" i="9"/>
  <c r="I2159" i="9"/>
  <c r="I2160" i="9"/>
  <c r="I2161" i="9"/>
  <c r="I2162" i="9"/>
  <c r="I2163" i="9"/>
  <c r="I2164" i="9"/>
  <c r="I2165" i="9"/>
  <c r="I2166" i="9"/>
  <c r="I2167" i="9"/>
  <c r="I2168" i="9"/>
  <c r="I2169" i="9"/>
  <c r="I2170" i="9"/>
  <c r="I2171" i="9"/>
  <c r="I2172" i="9"/>
  <c r="I2173" i="9"/>
  <c r="I2174" i="9"/>
  <c r="I2175" i="9"/>
  <c r="I2176" i="9"/>
  <c r="I2177" i="9"/>
  <c r="I2178" i="9"/>
  <c r="I2179" i="9"/>
  <c r="I2180" i="9"/>
  <c r="I2181" i="9"/>
  <c r="I2182" i="9"/>
  <c r="I2183" i="9"/>
  <c r="I2184" i="9"/>
  <c r="I2185" i="9"/>
  <c r="I2186" i="9"/>
  <c r="I2187" i="9"/>
  <c r="I2188" i="9"/>
  <c r="I2189" i="9"/>
  <c r="I2190" i="9"/>
  <c r="I2191" i="9"/>
  <c r="I2192" i="9"/>
  <c r="I2193" i="9"/>
  <c r="I2194" i="9"/>
  <c r="I2195" i="9"/>
  <c r="I2196" i="9"/>
  <c r="I2197" i="9"/>
  <c r="I2198" i="9"/>
  <c r="I2199" i="9"/>
  <c r="I2200" i="9"/>
  <c r="I2201" i="9"/>
  <c r="I2202" i="9"/>
  <c r="I2203" i="9"/>
  <c r="I2204" i="9"/>
  <c r="I2205" i="9"/>
  <c r="I2098" i="9"/>
  <c r="I2099" i="9"/>
  <c r="I2100" i="9"/>
  <c r="I2101" i="9"/>
  <c r="I2102" i="9"/>
  <c r="I2103" i="9"/>
  <c r="I2104" i="9"/>
  <c r="I2105" i="9"/>
  <c r="I2106" i="9"/>
  <c r="I2107" i="9"/>
  <c r="I2108" i="9"/>
  <c r="I2109" i="9"/>
  <c r="I2110" i="9"/>
  <c r="I2111" i="9"/>
  <c r="I2112" i="9"/>
  <c r="I2113" i="9"/>
  <c r="I2114" i="9"/>
  <c r="I2115" i="9"/>
  <c r="I2116" i="9"/>
  <c r="I2117" i="9"/>
  <c r="I2118" i="9"/>
  <c r="I2119" i="9"/>
  <c r="I2120" i="9"/>
  <c r="I2121" i="9"/>
  <c r="I2122" i="9"/>
  <c r="I2123" i="9"/>
  <c r="I2124" i="9"/>
  <c r="I2125" i="9"/>
  <c r="I2126" i="9"/>
  <c r="I2127" i="9"/>
  <c r="I2128" i="9"/>
  <c r="I2129" i="9"/>
  <c r="I2130" i="9"/>
  <c r="I2131" i="9"/>
  <c r="I2132" i="9"/>
  <c r="I2133" i="9"/>
  <c r="I2134" i="9"/>
  <c r="I2135" i="9"/>
  <c r="I2136" i="9"/>
  <c r="I2137" i="9"/>
  <c r="I2138" i="9"/>
  <c r="I2139" i="9"/>
  <c r="I2140" i="9"/>
  <c r="I2141" i="9"/>
  <c r="I2142" i="9"/>
  <c r="I2143" i="9"/>
  <c r="I2144" i="9"/>
  <c r="I2145" i="9"/>
  <c r="I2146" i="9"/>
  <c r="I2147" i="9"/>
  <c r="I2148" i="9"/>
  <c r="I2149" i="9"/>
  <c r="I2150" i="9"/>
  <c r="I2151" i="9"/>
  <c r="I2044" i="9"/>
  <c r="I2045" i="9"/>
  <c r="I2046" i="9"/>
  <c r="I2047" i="9"/>
  <c r="I2048" i="9"/>
  <c r="I2049" i="9"/>
  <c r="I2050" i="9"/>
  <c r="I2051" i="9"/>
  <c r="I2052" i="9"/>
  <c r="I2053" i="9"/>
  <c r="I2054" i="9"/>
  <c r="I2055" i="9"/>
  <c r="I2056" i="9"/>
  <c r="I2057" i="9"/>
  <c r="I2058" i="9"/>
  <c r="I2059" i="9"/>
  <c r="I2060" i="9"/>
  <c r="I2061" i="9"/>
  <c r="I2062" i="9"/>
  <c r="I2063" i="9"/>
  <c r="I2064" i="9"/>
  <c r="I2065" i="9"/>
  <c r="I2066" i="9"/>
  <c r="I2067" i="9"/>
  <c r="I2068" i="9"/>
  <c r="I2069" i="9"/>
  <c r="I2070" i="9"/>
  <c r="I2071" i="9"/>
  <c r="I2072" i="9"/>
  <c r="I2073" i="9"/>
  <c r="I2074" i="9"/>
  <c r="I2075" i="9"/>
  <c r="I2076" i="9"/>
  <c r="I2077" i="9"/>
  <c r="I2078" i="9"/>
  <c r="I2079" i="9"/>
  <c r="I2080" i="9"/>
  <c r="I2081" i="9"/>
  <c r="I2082" i="9"/>
  <c r="I2083" i="9"/>
  <c r="I2084" i="9"/>
  <c r="I2085" i="9"/>
  <c r="I2086" i="9"/>
  <c r="I2087" i="9"/>
  <c r="I2088" i="9"/>
  <c r="I2089" i="9"/>
  <c r="I2090" i="9"/>
  <c r="I2091" i="9"/>
  <c r="I2092" i="9"/>
  <c r="I2093" i="9"/>
  <c r="I2094" i="9"/>
  <c r="I2095" i="9"/>
  <c r="I2096" i="9"/>
  <c r="I2097" i="9"/>
  <c r="I1993" i="9"/>
  <c r="I1994" i="9"/>
  <c r="I1995" i="9"/>
  <c r="I1996" i="9"/>
  <c r="I1997" i="9"/>
  <c r="I1998" i="9"/>
  <c r="I1999" i="9"/>
  <c r="I2000" i="9"/>
  <c r="I2001" i="9"/>
  <c r="I2002" i="9"/>
  <c r="I2003" i="9"/>
  <c r="I2004" i="9"/>
  <c r="I2005" i="9"/>
  <c r="I2006" i="9"/>
  <c r="I2007" i="9"/>
  <c r="I2008" i="9"/>
  <c r="I2009" i="9"/>
  <c r="I2010" i="9"/>
  <c r="I2011" i="9"/>
  <c r="I2012" i="9"/>
  <c r="I2013" i="9"/>
  <c r="I2014" i="9"/>
  <c r="I2015" i="9"/>
  <c r="I2016" i="9"/>
  <c r="I2017" i="9"/>
  <c r="I2018" i="9"/>
  <c r="I2019" i="9"/>
  <c r="I2020" i="9"/>
  <c r="I2021" i="9"/>
  <c r="I2022" i="9"/>
  <c r="I2023" i="9"/>
  <c r="I2024" i="9"/>
  <c r="I2025" i="9"/>
  <c r="I2026" i="9"/>
  <c r="I2027" i="9"/>
  <c r="I2028" i="9"/>
  <c r="I2029" i="9"/>
  <c r="I2030" i="9"/>
  <c r="I2031" i="9"/>
  <c r="I2032" i="9"/>
  <c r="I2033" i="9"/>
  <c r="I2034" i="9"/>
  <c r="I2035" i="9"/>
  <c r="I2036" i="9"/>
  <c r="I2037" i="9"/>
  <c r="I2038" i="9"/>
  <c r="I2039" i="9"/>
  <c r="I2040" i="9"/>
  <c r="I2041" i="9"/>
  <c r="I2042" i="9"/>
  <c r="I2043" i="9"/>
  <c r="I1942" i="9"/>
  <c r="I1943" i="9"/>
  <c r="I1944" i="9"/>
  <c r="I1945" i="9"/>
  <c r="I1946" i="9"/>
  <c r="I1947" i="9"/>
  <c r="I1948" i="9"/>
  <c r="I1949" i="9"/>
  <c r="I1950" i="9"/>
  <c r="I1951" i="9"/>
  <c r="I1952" i="9"/>
  <c r="I1953" i="9"/>
  <c r="I1954" i="9"/>
  <c r="I1955" i="9"/>
  <c r="I1956" i="9"/>
  <c r="I1957" i="9"/>
  <c r="I1958" i="9"/>
  <c r="I1959" i="9"/>
  <c r="I1960" i="9"/>
  <c r="I1961" i="9"/>
  <c r="I1962" i="9"/>
  <c r="I1963" i="9"/>
  <c r="I1964" i="9"/>
  <c r="I1965" i="9"/>
  <c r="I1966" i="9"/>
  <c r="I1967" i="9"/>
  <c r="I1968" i="9"/>
  <c r="I1969" i="9"/>
  <c r="I1970" i="9"/>
  <c r="I1971" i="9"/>
  <c r="I1972" i="9"/>
  <c r="I1973" i="9"/>
  <c r="I1974" i="9"/>
  <c r="I1975" i="9"/>
  <c r="I1976" i="9"/>
  <c r="I1977" i="9"/>
  <c r="I1978" i="9"/>
  <c r="I1979" i="9"/>
  <c r="I1980" i="9"/>
  <c r="I1981" i="9"/>
  <c r="I1982" i="9"/>
  <c r="I1983" i="9"/>
  <c r="I1984" i="9"/>
  <c r="I1985" i="9"/>
  <c r="I1986" i="9"/>
  <c r="I1987" i="9"/>
  <c r="I1988" i="9"/>
  <c r="I1989" i="9"/>
  <c r="I1990" i="9"/>
  <c r="I1991" i="9"/>
  <c r="I1992" i="9"/>
  <c r="I1891" i="9"/>
  <c r="I1892" i="9"/>
  <c r="I1893" i="9"/>
  <c r="I1894" i="9"/>
  <c r="I1895" i="9"/>
  <c r="I1896" i="9"/>
  <c r="I1897" i="9"/>
  <c r="I1898" i="9"/>
  <c r="I1899" i="9"/>
  <c r="I1900" i="9"/>
  <c r="I1901" i="9"/>
  <c r="I1902" i="9"/>
  <c r="I1903" i="9"/>
  <c r="I1904" i="9"/>
  <c r="I1905" i="9"/>
  <c r="I1906" i="9"/>
  <c r="I1907" i="9"/>
  <c r="I1908" i="9"/>
  <c r="I1909" i="9"/>
  <c r="I1910" i="9"/>
  <c r="I1911" i="9"/>
  <c r="I1912" i="9"/>
  <c r="I1913" i="9"/>
  <c r="I1914" i="9"/>
  <c r="I1915" i="9"/>
  <c r="I1916" i="9"/>
  <c r="I1917" i="9"/>
  <c r="I1918" i="9"/>
  <c r="I1919" i="9"/>
  <c r="I1920" i="9"/>
  <c r="I1921" i="9"/>
  <c r="I1922" i="9"/>
  <c r="I1923" i="9"/>
  <c r="I1924" i="9"/>
  <c r="I1925" i="9"/>
  <c r="I1926" i="9"/>
  <c r="I1927" i="9"/>
  <c r="I1928" i="9"/>
  <c r="I1929" i="9"/>
  <c r="I1930" i="9"/>
  <c r="I1931" i="9"/>
  <c r="I1932" i="9"/>
  <c r="I1933" i="9"/>
  <c r="I1934" i="9"/>
  <c r="I1935" i="9"/>
  <c r="I1936" i="9"/>
  <c r="I1937" i="9"/>
  <c r="I1938" i="9"/>
  <c r="I1939" i="9"/>
  <c r="I1940" i="9"/>
  <c r="I1941" i="9"/>
  <c r="I1840" i="9"/>
  <c r="I1841" i="9"/>
  <c r="I1842" i="9"/>
  <c r="I1843" i="9"/>
  <c r="I1844" i="9"/>
  <c r="I1845" i="9"/>
  <c r="I1846" i="9"/>
  <c r="I1847" i="9"/>
  <c r="I1848" i="9"/>
  <c r="I1849" i="9"/>
  <c r="I1850" i="9"/>
  <c r="I1851" i="9"/>
  <c r="I1852" i="9"/>
  <c r="I1853" i="9"/>
  <c r="I1854" i="9"/>
  <c r="I1855" i="9"/>
  <c r="I1856" i="9"/>
  <c r="I1857" i="9"/>
  <c r="I1858" i="9"/>
  <c r="I1859" i="9"/>
  <c r="I1860" i="9"/>
  <c r="I1861" i="9"/>
  <c r="I1862" i="9"/>
  <c r="I1863" i="9"/>
  <c r="I1864" i="9"/>
  <c r="I1865" i="9"/>
  <c r="I1866" i="9"/>
  <c r="I1867" i="9"/>
  <c r="I1868" i="9"/>
  <c r="I1869" i="9"/>
  <c r="I1870" i="9"/>
  <c r="I1871" i="9"/>
  <c r="I1872" i="9"/>
  <c r="I1873" i="9"/>
  <c r="I1874" i="9"/>
  <c r="I1875" i="9"/>
  <c r="I1876" i="9"/>
  <c r="I1877" i="9"/>
  <c r="I1878" i="9"/>
  <c r="I1879" i="9"/>
  <c r="I1880" i="9"/>
  <c r="I1881" i="9"/>
  <c r="I1882" i="9"/>
  <c r="I1883" i="9"/>
  <c r="I1884" i="9"/>
  <c r="I1885" i="9"/>
  <c r="I1886" i="9"/>
  <c r="I1887" i="9"/>
  <c r="I1888" i="9"/>
  <c r="I1889" i="9"/>
  <c r="I1890" i="9"/>
  <c r="I1789" i="9"/>
  <c r="I1790" i="9"/>
  <c r="I1791" i="9"/>
  <c r="I1792" i="9"/>
  <c r="I1793" i="9"/>
  <c r="I1794" i="9"/>
  <c r="I1795" i="9"/>
  <c r="I1796" i="9"/>
  <c r="I1797" i="9"/>
  <c r="I1798" i="9"/>
  <c r="I1799" i="9"/>
  <c r="I1800" i="9"/>
  <c r="I1801" i="9"/>
  <c r="I1802" i="9"/>
  <c r="I1803" i="9"/>
  <c r="I1804" i="9"/>
  <c r="I1805" i="9"/>
  <c r="I1806" i="9"/>
  <c r="I1807" i="9"/>
  <c r="I1808" i="9"/>
  <c r="I1809" i="9"/>
  <c r="I1810" i="9"/>
  <c r="I1811" i="9"/>
  <c r="I1812" i="9"/>
  <c r="I1813" i="9"/>
  <c r="I1814" i="9"/>
  <c r="I1815" i="9"/>
  <c r="I1816" i="9"/>
  <c r="I1817" i="9"/>
  <c r="I1818" i="9"/>
  <c r="I1819" i="9"/>
  <c r="I1820" i="9"/>
  <c r="I1821" i="9"/>
  <c r="I1822" i="9"/>
  <c r="I1823" i="9"/>
  <c r="I1824" i="9"/>
  <c r="I1825" i="9"/>
  <c r="I1826" i="9"/>
  <c r="I1827" i="9"/>
  <c r="I1828" i="9"/>
  <c r="I1829" i="9"/>
  <c r="I1830" i="9"/>
  <c r="I1831" i="9"/>
  <c r="I1832" i="9"/>
  <c r="I1833" i="9"/>
  <c r="I1834" i="9"/>
  <c r="I1835" i="9"/>
  <c r="I1836" i="9"/>
  <c r="I1837" i="9"/>
  <c r="I1838" i="9"/>
  <c r="I1839" i="9"/>
  <c r="I1744" i="9"/>
  <c r="I1745" i="9"/>
  <c r="I1746" i="9"/>
  <c r="I1747" i="9"/>
  <c r="I1748" i="9"/>
  <c r="I1749" i="9"/>
  <c r="I1750" i="9"/>
  <c r="I1751" i="9"/>
  <c r="I1752" i="9"/>
  <c r="I1753" i="9"/>
  <c r="I1754" i="9"/>
  <c r="I1755" i="9"/>
  <c r="I1756" i="9"/>
  <c r="I1757" i="9"/>
  <c r="I1758" i="9"/>
  <c r="I1759" i="9"/>
  <c r="I1760" i="9"/>
  <c r="I1761" i="9"/>
  <c r="I1762" i="9"/>
  <c r="I1763" i="9"/>
  <c r="I1764" i="9"/>
  <c r="I1765" i="9"/>
  <c r="I1766" i="9"/>
  <c r="I1767" i="9"/>
  <c r="I1768" i="9"/>
  <c r="I1769" i="9"/>
  <c r="I1770" i="9"/>
  <c r="I1771" i="9"/>
  <c r="I1772" i="9"/>
  <c r="I1773" i="9"/>
  <c r="I1774" i="9"/>
  <c r="I1775" i="9"/>
  <c r="I1776" i="9"/>
  <c r="I1777" i="9"/>
  <c r="I1778" i="9"/>
  <c r="I1779" i="9"/>
  <c r="I1780" i="9"/>
  <c r="I1781" i="9"/>
  <c r="I1782" i="9"/>
  <c r="I1783" i="9"/>
  <c r="I1784" i="9"/>
  <c r="I1785" i="9"/>
  <c r="I1786" i="9"/>
  <c r="I1787" i="9"/>
  <c r="I1788" i="9"/>
  <c r="I1699" i="9"/>
  <c r="I1700" i="9"/>
  <c r="I1701" i="9"/>
  <c r="I1702" i="9"/>
  <c r="I1703" i="9"/>
  <c r="I1704" i="9"/>
  <c r="I1705" i="9"/>
  <c r="I1706" i="9"/>
  <c r="I1707" i="9"/>
  <c r="I1708" i="9"/>
  <c r="I1709" i="9"/>
  <c r="I1710" i="9"/>
  <c r="I1711" i="9"/>
  <c r="I1712" i="9"/>
  <c r="I1713" i="9"/>
  <c r="I1714" i="9"/>
  <c r="I1715" i="9"/>
  <c r="I1716" i="9"/>
  <c r="I1717" i="9"/>
  <c r="I1718" i="9"/>
  <c r="I1719" i="9"/>
  <c r="I1720" i="9"/>
  <c r="I1721" i="9"/>
  <c r="I1722" i="9"/>
  <c r="I1723" i="9"/>
  <c r="I1724" i="9"/>
  <c r="I1725" i="9"/>
  <c r="I1726" i="9"/>
  <c r="I1727" i="9"/>
  <c r="I1728" i="9"/>
  <c r="I1729" i="9"/>
  <c r="I1730" i="9"/>
  <c r="I1731" i="9"/>
  <c r="I1732" i="9"/>
  <c r="I1733" i="9"/>
  <c r="I1734" i="9"/>
  <c r="I1735" i="9"/>
  <c r="I1736" i="9"/>
  <c r="I1737" i="9"/>
  <c r="I1738" i="9"/>
  <c r="I1739" i="9"/>
  <c r="I1740" i="9"/>
  <c r="I1741" i="9"/>
  <c r="I1742" i="9"/>
  <c r="I1743" i="9"/>
  <c r="I1654" i="9"/>
  <c r="I1655" i="9"/>
  <c r="I1656" i="9"/>
  <c r="I1657" i="9"/>
  <c r="I1658" i="9"/>
  <c r="I1659" i="9"/>
  <c r="I1660" i="9"/>
  <c r="I1661" i="9"/>
  <c r="I1662" i="9"/>
  <c r="I1663" i="9"/>
  <c r="I1664" i="9"/>
  <c r="I1665" i="9"/>
  <c r="I1666" i="9"/>
  <c r="I1667" i="9"/>
  <c r="I1668" i="9"/>
  <c r="I1669" i="9"/>
  <c r="I1670" i="9"/>
  <c r="I1671" i="9"/>
  <c r="I1672" i="9"/>
  <c r="I1673" i="9"/>
  <c r="I1674" i="9"/>
  <c r="I1675" i="9"/>
  <c r="I1676" i="9"/>
  <c r="I1677" i="9"/>
  <c r="I1678" i="9"/>
  <c r="I1679" i="9"/>
  <c r="I1680" i="9"/>
  <c r="I1681" i="9"/>
  <c r="I1682" i="9"/>
  <c r="I1683" i="9"/>
  <c r="I1684" i="9"/>
  <c r="I1685" i="9"/>
  <c r="I1686" i="9"/>
  <c r="I1687" i="9"/>
  <c r="I1688" i="9"/>
  <c r="I1689" i="9"/>
  <c r="I1690" i="9"/>
  <c r="I1691" i="9"/>
  <c r="I1692" i="9"/>
  <c r="I1693" i="9"/>
  <c r="I1694" i="9"/>
  <c r="I1695" i="9"/>
  <c r="I1696" i="9"/>
  <c r="I1697" i="9"/>
  <c r="I1698" i="9"/>
  <c r="I1609" i="9"/>
  <c r="I1610" i="9"/>
  <c r="I1611" i="9"/>
  <c r="I1612" i="9"/>
  <c r="I1613" i="9"/>
  <c r="I1614" i="9"/>
  <c r="I1615" i="9"/>
  <c r="I1616" i="9"/>
  <c r="I1617" i="9"/>
  <c r="I1618" i="9"/>
  <c r="I1619" i="9"/>
  <c r="I1620" i="9"/>
  <c r="I1621" i="9"/>
  <c r="I1622" i="9"/>
  <c r="I1623" i="9"/>
  <c r="I1624" i="9"/>
  <c r="I1625" i="9"/>
  <c r="I1626" i="9"/>
  <c r="I1627" i="9"/>
  <c r="I1628" i="9"/>
  <c r="I1629" i="9"/>
  <c r="I1630" i="9"/>
  <c r="I1631" i="9"/>
  <c r="I1632" i="9"/>
  <c r="I1633" i="9"/>
  <c r="I1634" i="9"/>
  <c r="I1635" i="9"/>
  <c r="I1636" i="9"/>
  <c r="I1637" i="9"/>
  <c r="I1638" i="9"/>
  <c r="I1639" i="9"/>
  <c r="I1640" i="9"/>
  <c r="I1641" i="9"/>
  <c r="I1642" i="9"/>
  <c r="I1643" i="9"/>
  <c r="I1644" i="9"/>
  <c r="I1645" i="9"/>
  <c r="I1646" i="9"/>
  <c r="I1647" i="9"/>
  <c r="I1648" i="9"/>
  <c r="I1649" i="9"/>
  <c r="I1650" i="9"/>
  <c r="I1651" i="9"/>
  <c r="I1652" i="9"/>
  <c r="I1653" i="9"/>
  <c r="I1564" i="9"/>
  <c r="I1565" i="9"/>
  <c r="I1566" i="9"/>
  <c r="I1567" i="9"/>
  <c r="I1568" i="9"/>
  <c r="I1569" i="9"/>
  <c r="I1570" i="9"/>
  <c r="I1571" i="9"/>
  <c r="I1572" i="9"/>
  <c r="I1573" i="9"/>
  <c r="I1574" i="9"/>
  <c r="I1575" i="9"/>
  <c r="I1576" i="9"/>
  <c r="I1577" i="9"/>
  <c r="I1578" i="9"/>
  <c r="I1579" i="9"/>
  <c r="I1580" i="9"/>
  <c r="I1581" i="9"/>
  <c r="I1582" i="9"/>
  <c r="I1583" i="9"/>
  <c r="I1584" i="9"/>
  <c r="I1585" i="9"/>
  <c r="I1586" i="9"/>
  <c r="I1587" i="9"/>
  <c r="I1588" i="9"/>
  <c r="I1589" i="9"/>
  <c r="I1590" i="9"/>
  <c r="I1591" i="9"/>
  <c r="I1592" i="9"/>
  <c r="I1593" i="9"/>
  <c r="I1594" i="9"/>
  <c r="I1595" i="9"/>
  <c r="I1596" i="9"/>
  <c r="I1597" i="9"/>
  <c r="I1598" i="9"/>
  <c r="I1599" i="9"/>
  <c r="I1600" i="9"/>
  <c r="I1601" i="9"/>
  <c r="I1602" i="9"/>
  <c r="I1603" i="9"/>
  <c r="I1604" i="9"/>
  <c r="I1605" i="9"/>
  <c r="I1606" i="9"/>
  <c r="I1607" i="9"/>
  <c r="I1608" i="9"/>
  <c r="I1519" i="9"/>
  <c r="I1520" i="9"/>
  <c r="I1521" i="9"/>
  <c r="I1522" i="9"/>
  <c r="I1523" i="9"/>
  <c r="I1524" i="9"/>
  <c r="I1525" i="9"/>
  <c r="I1526" i="9"/>
  <c r="I1527" i="9"/>
  <c r="I1528" i="9"/>
  <c r="I1529" i="9"/>
  <c r="I1530" i="9"/>
  <c r="I1531" i="9"/>
  <c r="I1532" i="9"/>
  <c r="I1533" i="9"/>
  <c r="I1534" i="9"/>
  <c r="I1535" i="9"/>
  <c r="I1536" i="9"/>
  <c r="I1537" i="9"/>
  <c r="I1538" i="9"/>
  <c r="I1539" i="9"/>
  <c r="I1540" i="9"/>
  <c r="I1541" i="9"/>
  <c r="I1542" i="9"/>
  <c r="I1543" i="9"/>
  <c r="I1544" i="9"/>
  <c r="I1545" i="9"/>
  <c r="I1546" i="9"/>
  <c r="I1547" i="9"/>
  <c r="I1548" i="9"/>
  <c r="I1549" i="9"/>
  <c r="I1550" i="9"/>
  <c r="I1551" i="9"/>
  <c r="I1552" i="9"/>
  <c r="I1553" i="9"/>
  <c r="I1554" i="9"/>
  <c r="I1555" i="9"/>
  <c r="I1556" i="9"/>
  <c r="I1557" i="9"/>
  <c r="I1558" i="9"/>
  <c r="I1559" i="9"/>
  <c r="I1560" i="9"/>
  <c r="I1561" i="9"/>
  <c r="I1562" i="9"/>
  <c r="I1563" i="9"/>
  <c r="I1474" i="9"/>
  <c r="I1475" i="9"/>
  <c r="I1476" i="9"/>
  <c r="I1477" i="9"/>
  <c r="I1478" i="9"/>
  <c r="I1479" i="9"/>
  <c r="I1480" i="9"/>
  <c r="I1481" i="9"/>
  <c r="I1482" i="9"/>
  <c r="I1483" i="9"/>
  <c r="I1484" i="9"/>
  <c r="I1485" i="9"/>
  <c r="I1486" i="9"/>
  <c r="I1487" i="9"/>
  <c r="I1488" i="9"/>
  <c r="I1489" i="9"/>
  <c r="I1490" i="9"/>
  <c r="I1491" i="9"/>
  <c r="I1492" i="9"/>
  <c r="I1493" i="9"/>
  <c r="I1494" i="9"/>
  <c r="I1495" i="9"/>
  <c r="I1496" i="9"/>
  <c r="I1497" i="9"/>
  <c r="I1498" i="9"/>
  <c r="I1499" i="9"/>
  <c r="I1500" i="9"/>
  <c r="I1501" i="9"/>
  <c r="I1502" i="9"/>
  <c r="I1503" i="9"/>
  <c r="I1504" i="9"/>
  <c r="I1505" i="9"/>
  <c r="I1506" i="9"/>
  <c r="I1507" i="9"/>
  <c r="I1508" i="9"/>
  <c r="I1509" i="9"/>
  <c r="I1510" i="9"/>
  <c r="I1511" i="9"/>
  <c r="I1512" i="9"/>
  <c r="I1513" i="9"/>
  <c r="I1514" i="9"/>
  <c r="I1515" i="9"/>
  <c r="I1516" i="9"/>
  <c r="I1517" i="9"/>
  <c r="I1518" i="9"/>
  <c r="I1423" i="9"/>
  <c r="I1424" i="9"/>
  <c r="I1425" i="9"/>
  <c r="I1426" i="9"/>
  <c r="I1427" i="9"/>
  <c r="I1428" i="9"/>
  <c r="I1429" i="9"/>
  <c r="I1430" i="9"/>
  <c r="I1431" i="9"/>
  <c r="I1432" i="9"/>
  <c r="I1433" i="9"/>
  <c r="I1434" i="9"/>
  <c r="I1435" i="9"/>
  <c r="I1436" i="9"/>
  <c r="I1437" i="9"/>
  <c r="I1438" i="9"/>
  <c r="I1439" i="9"/>
  <c r="I1440" i="9"/>
  <c r="I1441" i="9"/>
  <c r="I1442" i="9"/>
  <c r="I1443" i="9"/>
  <c r="I1444" i="9"/>
  <c r="I1445" i="9"/>
  <c r="I1446" i="9"/>
  <c r="I1447" i="9"/>
  <c r="I1448" i="9"/>
  <c r="I1449" i="9"/>
  <c r="I1450" i="9"/>
  <c r="I1451" i="9"/>
  <c r="I1452" i="9"/>
  <c r="I1453" i="9"/>
  <c r="I1454" i="9"/>
  <c r="I1455" i="9"/>
  <c r="I1456" i="9"/>
  <c r="I1457" i="9"/>
  <c r="I1458" i="9"/>
  <c r="I1459" i="9"/>
  <c r="I1460" i="9"/>
  <c r="I1461" i="9"/>
  <c r="I1462" i="9"/>
  <c r="I1463" i="9"/>
  <c r="I1464" i="9"/>
  <c r="I1465" i="9"/>
  <c r="I1466" i="9"/>
  <c r="I1467" i="9"/>
  <c r="I1468" i="9"/>
  <c r="I1469" i="9"/>
  <c r="I1470" i="9"/>
  <c r="I1471" i="9"/>
  <c r="I1472" i="9"/>
  <c r="I1473" i="9"/>
  <c r="I1372" i="9"/>
  <c r="I1373" i="9"/>
  <c r="I1374" i="9"/>
  <c r="I1375" i="9"/>
  <c r="I1376" i="9"/>
  <c r="I1377" i="9"/>
  <c r="I1378" i="9"/>
  <c r="I1379" i="9"/>
  <c r="I1380" i="9"/>
  <c r="I1381" i="9"/>
  <c r="I1382" i="9"/>
  <c r="I1383" i="9"/>
  <c r="I1384" i="9"/>
  <c r="I1385" i="9"/>
  <c r="I1386" i="9"/>
  <c r="I1387" i="9"/>
  <c r="I1388" i="9"/>
  <c r="I1389" i="9"/>
  <c r="I1390" i="9"/>
  <c r="I1391" i="9"/>
  <c r="I1392" i="9"/>
  <c r="I1393" i="9"/>
  <c r="I1394" i="9"/>
  <c r="I1395" i="9"/>
  <c r="I1396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3" i="9"/>
  <c r="I1414" i="9"/>
  <c r="I1415" i="9"/>
  <c r="I1416" i="9"/>
  <c r="I1417" i="9"/>
  <c r="I1418" i="9"/>
  <c r="I1419" i="9"/>
  <c r="I1420" i="9"/>
  <c r="I1421" i="9"/>
  <c r="I1422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I1346" i="9"/>
  <c r="I1347" i="9"/>
  <c r="I1348" i="9"/>
  <c r="I1349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8" i="9"/>
  <c r="I1369" i="9"/>
  <c r="I1370" i="9"/>
  <c r="I1371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706" i="9"/>
  <c r="I707" i="9"/>
  <c r="I708" i="9"/>
  <c r="I709" i="9"/>
  <c r="I702" i="9"/>
  <c r="I703" i="9"/>
  <c r="I704" i="9"/>
  <c r="I705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698" i="9"/>
  <c r="I699" i="9"/>
  <c r="I700" i="9"/>
  <c r="I701" i="9"/>
  <c r="I694" i="9"/>
  <c r="I695" i="9"/>
  <c r="I696" i="9"/>
  <c r="I697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50" i="9"/>
  <c r="I651" i="9"/>
  <c r="I652" i="9"/>
  <c r="I653" i="9"/>
  <c r="I646" i="9"/>
  <c r="I647" i="9"/>
  <c r="I648" i="9"/>
  <c r="I649" i="9"/>
  <c r="I642" i="9"/>
  <c r="I643" i="9"/>
  <c r="I644" i="9"/>
  <c r="I645" i="9"/>
  <c r="I638" i="9"/>
  <c r="I639" i="9"/>
  <c r="I640" i="9"/>
  <c r="I641" i="9"/>
  <c r="I634" i="9"/>
  <c r="I635" i="9"/>
  <c r="I636" i="9"/>
  <c r="I637" i="9"/>
  <c r="I630" i="9"/>
  <c r="I631" i="9"/>
  <c r="I632" i="9"/>
  <c r="I633" i="9"/>
  <c r="I626" i="9"/>
  <c r="I627" i="9"/>
  <c r="I628" i="9"/>
  <c r="I629" i="9"/>
  <c r="I622" i="9"/>
  <c r="I623" i="9"/>
  <c r="I624" i="9"/>
  <c r="I625" i="9"/>
  <c r="I618" i="9"/>
  <c r="I619" i="9"/>
  <c r="I620" i="9"/>
  <c r="I621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570" i="9"/>
  <c r="I574" i="9"/>
  <c r="I575" i="9"/>
  <c r="I576" i="9"/>
  <c r="I571" i="9"/>
  <c r="I577" i="9"/>
  <c r="I572" i="9"/>
  <c r="I573" i="9"/>
  <c r="I562" i="9"/>
  <c r="I563" i="9"/>
  <c r="I564" i="9"/>
  <c r="I566" i="9"/>
  <c r="I567" i="9"/>
  <c r="I565" i="9"/>
  <c r="I568" i="9"/>
  <c r="I569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18" i="9"/>
  <c r="I519" i="9"/>
  <c r="I520" i="9"/>
  <c r="I521" i="9"/>
  <c r="I514" i="9"/>
  <c r="I515" i="9"/>
  <c r="I516" i="9"/>
  <c r="I517" i="9"/>
  <c r="I510" i="9"/>
  <c r="I511" i="9"/>
  <c r="I512" i="9"/>
  <c r="I513" i="9"/>
  <c r="I506" i="9"/>
  <c r="I507" i="9"/>
  <c r="I508" i="9"/>
  <c r="I509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462" i="9"/>
  <c r="I463" i="9"/>
  <c r="I464" i="9"/>
  <c r="I465" i="9"/>
  <c r="I458" i="9"/>
  <c r="I459" i="9"/>
  <c r="I460" i="9"/>
  <c r="I461" i="9"/>
  <c r="I454" i="9"/>
  <c r="I455" i="9"/>
  <c r="I456" i="9"/>
  <c r="I457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10" i="9"/>
  <c r="I411" i="9"/>
  <c r="I412" i="9"/>
  <c r="I413" i="9"/>
  <c r="I406" i="9"/>
  <c r="I407" i="9"/>
  <c r="I408" i="9"/>
  <c r="I409" i="9"/>
  <c r="I402" i="9"/>
  <c r="I403" i="9"/>
  <c r="I404" i="9"/>
  <c r="I405" i="9"/>
  <c r="I398" i="9"/>
  <c r="I399" i="9"/>
  <c r="I400" i="9"/>
  <c r="I401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54" i="9"/>
  <c r="I355" i="9"/>
  <c r="I356" i="9"/>
  <c r="I357" i="9"/>
  <c r="I350" i="9"/>
  <c r="I351" i="9"/>
  <c r="I352" i="9"/>
  <c r="I353" i="9"/>
  <c r="I346" i="9"/>
  <c r="I347" i="9"/>
  <c r="I348" i="9"/>
  <c r="I349" i="9"/>
  <c r="I342" i="9"/>
  <c r="I343" i="9"/>
  <c r="I344" i="9"/>
  <c r="I345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298" i="9"/>
  <c r="I299" i="9"/>
  <c r="I300" i="9"/>
  <c r="I301" i="9"/>
  <c r="I294" i="9"/>
  <c r="I295" i="9"/>
  <c r="I296" i="9"/>
  <c r="I297" i="9"/>
  <c r="I290" i="9"/>
  <c r="I291" i="9"/>
  <c r="I292" i="9"/>
  <c r="I293" i="9"/>
  <c r="I286" i="9"/>
  <c r="I287" i="9"/>
  <c r="I288" i="9"/>
  <c r="I289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42" i="9"/>
  <c r="I243" i="9"/>
  <c r="I244" i="9"/>
  <c r="I245" i="9"/>
  <c r="I238" i="9"/>
  <c r="I239" i="9"/>
  <c r="I240" i="9"/>
  <c r="I241" i="9"/>
  <c r="I234" i="9"/>
  <c r="I235" i="9"/>
  <c r="I236" i="9"/>
  <c r="I237" i="9"/>
  <c r="I230" i="9"/>
  <c r="I231" i="9"/>
  <c r="I232" i="9"/>
  <c r="I233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186" i="9"/>
  <c r="I187" i="9"/>
  <c r="I188" i="9"/>
  <c r="I189" i="9"/>
  <c r="I182" i="9"/>
  <c r="I183" i="9"/>
  <c r="I184" i="9"/>
  <c r="I185" i="9"/>
  <c r="I178" i="9"/>
  <c r="I179" i="9"/>
  <c r="I180" i="9"/>
  <c r="I181" i="9"/>
  <c r="I174" i="9"/>
  <c r="I175" i="9"/>
  <c r="I176" i="9"/>
  <c r="I177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30" i="9"/>
  <c r="I131" i="9"/>
  <c r="I132" i="9"/>
  <c r="I133" i="9"/>
  <c r="I126" i="9"/>
  <c r="I127" i="9"/>
  <c r="I128" i="9"/>
  <c r="I129" i="9"/>
  <c r="I122" i="9"/>
  <c r="I123" i="9"/>
  <c r="I124" i="9"/>
  <c r="I125" i="9"/>
  <c r="I118" i="9"/>
  <c r="I119" i="9"/>
  <c r="I120" i="9"/>
  <c r="I121" i="9"/>
  <c r="I114" i="9"/>
  <c r="I115" i="9"/>
  <c r="I116" i="9"/>
  <c r="I117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66" i="9"/>
  <c r="I67" i="9"/>
  <c r="I70" i="9"/>
  <c r="I68" i="9"/>
  <c r="I69" i="9"/>
  <c r="I71" i="9"/>
  <c r="I72" i="9"/>
  <c r="I73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14" i="9"/>
  <c r="I62" i="9"/>
  <c r="I18" i="9"/>
  <c r="I63" i="9"/>
  <c r="I19" i="9"/>
  <c r="I58" i="9"/>
  <c r="I20" i="9"/>
  <c r="I59" i="9"/>
  <c r="I64" i="9"/>
  <c r="I15" i="9"/>
  <c r="I65" i="9"/>
  <c r="I60" i="9"/>
  <c r="I21" i="9"/>
  <c r="I16" i="9"/>
  <c r="I61" i="9"/>
  <c r="I17" i="9"/>
  <c r="I10" i="9"/>
  <c r="I11" i="9"/>
  <c r="I12" i="9"/>
  <c r="I13" i="9"/>
  <c r="I6" i="9"/>
  <c r="I7" i="9"/>
  <c r="I8" i="9"/>
  <c r="I9" i="9"/>
  <c r="I2" i="9"/>
  <c r="I3" i="9"/>
  <c r="I4" i="9"/>
  <c r="I5" i="9"/>
  <c r="F2" i="7"/>
  <c r="D2" i="7"/>
  <c r="B2" i="7"/>
  <c r="A2" i="7"/>
  <c r="C2" i="7"/>
  <c r="B4" i="15"/>
  <c r="B3" i="15"/>
  <c r="B21" i="15" l="1"/>
  <c r="C5" i="15"/>
  <c r="C7" i="15"/>
  <c r="C4" i="15"/>
  <c r="C6" i="15" l="1"/>
  <c r="D21" i="15"/>
  <c r="K2" i="9" l="1"/>
  <c r="L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tc={DFD54E46-7438-40B7-9941-FA5EB714A9F3}</author>
  </authors>
  <commentList>
    <comment ref="X3" authorId="0" shapeId="0" xr:uid="{DFD54E46-7438-40B7-9941-FA5EB714A9F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Put the full amount as per the limit being proposed (e.g. charging $200 per container and full limit will have 10 containers so please input $2,000). Also, put a negative sign if this is an additional charge to the customer.
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CB3C4B-8CEC-4722-90D6-84D3C3D73197}" name="Query from DWH" type="1" refreshedVersion="8" background="1" saveData="1">
    <dbPr connection="DSN=DWH;Description=Data Warehouse Reporting;UID=administrator;Trusted_Connection=Yes;APP=Microsoft Office;WSID=GMGSX33;DATABASE=DWH" command="SELECT Solar_MarketView_User.Source, Solar_MarketView_User.Commodity, Solar_MarketView_User.Description, Solar_MarketView_User.High_Low_Average, Solar_MarketView_User.Date, Solar_MarketView_User.Price, Solar_MarketView_User.Currency, Solar_MarketView_User.UOM_x000d__x000a_FROM DWH.dbo.Solar_MarketView_User Solar_MarketView_User"/>
  </connection>
  <connection id="2" xr16:uid="{E6705930-71E3-4429-BD88-A94A8CDA3C9C}" name="Query from DWH1" type="1" refreshedVersion="8" background="1" saveData="1">
    <dbPr connection="DSN=DWH;Description=Data Warehouse Reporting;UID=administrator;Trusted_Connection=Yes;APP=Microsoft Office;WSID=9QVCTG3;DATABASE=DWH" command="SELECT Targray_All_Customers.Company, Targray_All_Customers.CUSTNMBR, Targray_All_Customers.CUSTNAME, Targray_All_Customers.CUSTCLAS, Targray_All_Customers.CNTCPRSN, Targray_All_Customers.SHRTNAME, Targray_All_Customers.ADDRESS1, Targray_All_Customers.ADDRESS2, Targray_All_Customers.ADDRESS3, Targray_All_Customers.COUNTRY, Targray_All_Customers.CITY, Targray_All_Customers.STATE, Targray_All_Customers.ZIP, Targray_All_Customers.PHONE1, Targray_All_Customers.PHONE2, Targray_All_Customers.PHONE3, Targray_All_Customers.FAX, Targray_All_Customers.SLPRSNID, Targray_All_Customers.PYMTRMID, Targray_All_Customers.CRLMTTYP, Targray_All_Customers.CRLMTAMT, Targray_All_Customers.CRLMTPER, Targray_All_Customers.CRLMTPAM, Targray_All_Customers.CURNCYID, Targray_All_Customers.RATETPID, Targray_All_Customers.CUSTDISC, Targray_All_Customers.PRCLEVEL, Targray_All_Customers.COMMENT1, Targray_All_Customers.COMMENT2, Targray_All_Customers.&quot;Corp ID&quot;, Targray_All_Customers.Grade, Targray_All_Customers.BALNCTYP, Targray_All_Customers.SALSTERR, Targray_All_Customers.INACTIVE, Targray_All_Customers.HOLD, Targray_All_Customers.CREATDDT, Targray_All_Customers.MODIFDT, Targray_All_Customers.CCODE, Targray_All_Customers.CUSTBLNC, Targray_All_Customers.AGPERAMT_1, Targray_All_Customers.AGPERAMT_2, Targray_All_Customers.AGPERAMT_3, Targray_All_Customers.AGPERAMT_4, Targray_All_Customers.AGPERAMT_5, Targray_All_Customers.AGPERAMT_6, Targray_All_Customers.AGPERAMT_7, Targray_All_Customers.LASTAGED, Targray_All_Customers.LPYMTAMT, Targray_All_Customers.LASTPYDT, Targray_All_Customers.LSTTRXDT, Targray_All_Customers.LSTTRXAM, Targray_All_Customers.AVDTPLYR, Targray_All_Customers.AVDTPLIF, Targray_All_Customers.AVGDTPYR, Targray_All_Customers.NUMADTPL, Targray_All_Customers.NUMADTPY, Targray_All_Customers.NUMADTPR, Targray_All_Customers.TDTKNYTD, Targray_All_Customers.TDTKNLYR, Targray_All_Customers.TDTKNLTD, Targray_All_Customers.TDISAYTD, Targray_All_Customers.RETAINAG, Targray_All_Customers.TNSFCYTD, Targray_All_Customers.NONSFYTD, Targray_All_Customers.UNPSTDSA, Targray_All_Customers.UNPSTDCA, Targray_All_Customers.UNPSTOSA, Targray_All_Customers.UNPSTOCA, Targray_All_Customers.NCSCHPMT, Targray_All_Customers.TTLSLYTD, Targray_All_Customers.TTLSLLTD, Targray_All_Customers.TTLSLLYR, Targray_All_Customers.TCOSTYTD, Targray_All_Customers.TCOSTLTD, Targray_All_Customers.TCOSTLYR, Targray_All_Customers.TCSHRYTD, Targray_All_Customers.TCSHRLTD, Targray_All_Customers.TCSHRLYR, Targray_All_Customers.TFNCHYTD, Targray_All_Customers.TFNCHLTD, Targray_All_Customers.TFNCHLYR, Targray_All_Customers.FNCHCYTD, Targray_All_Customers.FNCHLYRC, Targray_All_Customers.TBDDTYTD, Targray_All_Customers.TBDDTLYR, Targray_All_Customers.TBDDTLTD, Targray_All_Customers.TWVFCYTD, Targray_All_Customers.TWVFCLTD, Targray_All_Customers.TWVFCLYR, Targray_All_Customers.TWROFYTD, Targray_All_Customers.TWROFLTD, Targray_All_Customers.TWROFLYR, Targray_All_Customers.TTLINYTD, Targray_All_Customers.TTLINLTD, Targray_All_Customers.TTLINLYR, Targray_All_Customers.TTLFCYTD, Targray_All_Customers.TTLFCLTD, Targray_All_Customers.TTLFCLYR, Targray_All_Customers.WROFSLIF, Targray_All_Customers.WROFSLYR, Targray_All_Customers.WROFSYTD, Targray_All_Customers.HIBALLYR, Targray_All_Customers.HIBALYTD, Targray_All_Customers.HIBALLTD, Targray_All_Customers.LASTSTDT, Targray_All_Customers.LSTSTAMT, Targray_All_Customers.DEPRECV, Targray_All_Customers.ONORDAMT, Targray_All_Customers.TTLRTYTD, Targray_All_Customers.TTLRTLTD, Targray_All_Customers.TTLRTLYR, Targray_All_Customers.USERDEF1, Targray_All_Customers.USERDEF2, Targray_All_Customers.ACH_x000d__x000a_FROM DWH.dbo.Targray_All_Customers Targray_All_Customers_x000d__x000a_WHERE (Targray_All_Customers.Company='TII')_x000d__x000a_ORDER BY Targray_All_Customers.CUSTNAME"/>
  </connection>
  <connection id="3" xr16:uid="{82FBFB55-AF6C-427A-AA41-64E4593ED84B}" name="Query from DWH2" type="1" refreshedVersion="8" background="1" saveData="1">
    <dbPr connection="DSN=DWH;Description=Data Warehouse Reporting;UID=administrator;Trusted_Connection=Yes;APP=Microsoft Office;WSID=9QVCTG3;DATABASE=DWH" command="SELECT Targray_All_Vendors_User.Company, Targray_All_Vendors_User.VENDORID, Targray_All_Vendors_User.VENDNAME, Targray_All_Vendors_User.ADDRESS1, Targray_All_Vendors_User.ADDRESS2, Targray_All_Vendors_User.ADDRESS3, Targray_All_Vendors_User.CITY, Targray_All_Vendors_User.STATE, Targray_All_Vendors_User.ZIPCODE, Targray_All_Vendors_User.COUNTRY, Targray_All_Vendors_User.CCODE, Targray_All_Vendors_User.PHNUMBR1, Targray_All_Vendors_User.PHNUMBR2, Targray_All_Vendors_User.FAXNUMBR, Targray_All_Vendors_User.VNDCLSID, Targray_All_Vendors_User.CREATDDT, Targray_All_Vendors_User.VENDSTTS, Targray_All_Vendors_User.PYMTRMID, Targray_All_Vendors_User.TXRGNNUM, Targray_All_Vendors_User.Product_Manager, Targray_All_Vendors_User.VNDCNTCT, Targray_All_Vendors_User.VNDCHKNM, Targray_All_Vendors_User.Fax, Targray_All_Vendors_User.Phone, Targray_All_Vendors_User.Name, Targray_All_Vendors_User.&quot;Vendor Class&quot;, Targray_All_Vendors_User.Created, Targray_All_Vendors_User.&quot;Vendor ID&quot;, Targray_All_Vendors_User.&quot;Credit Limit&quot;, Targray_All_Vendors_User.&quot;Credit Limit Amount&quot;, Targray_All_Vendors_User.Hold_x000d__x000a_FROM DWH.dbo.Targray_All_Vendors_User Targray_All_Vendors_User_x000d__x000a_WHERE (Targray_All_Vendors_User.Company='TII')_x000d__x000a_ORDER BY Targray_All_Vendors_User.VENDNAME"/>
  </connection>
</connections>
</file>

<file path=xl/sharedStrings.xml><?xml version="1.0" encoding="utf-8"?>
<sst xmlns="http://schemas.openxmlformats.org/spreadsheetml/2006/main" count="44156" uniqueCount="3860">
  <si>
    <t xml:space="preserve">100% Prepayment </t>
  </si>
  <si>
    <t>Inventory Financing (In-transit)</t>
  </si>
  <si>
    <t>Tolling</t>
  </si>
  <si>
    <t>GP ID</t>
  </si>
  <si>
    <t>Amount</t>
  </si>
  <si>
    <t>Payment Terms</t>
  </si>
  <si>
    <t>Deal Process Flow</t>
  </si>
  <si>
    <t>Day</t>
  </si>
  <si>
    <t>Net</t>
  </si>
  <si>
    <t>Cumulative Net</t>
  </si>
  <si>
    <t>Financing</t>
  </si>
  <si>
    <t>Amount Borrowed</t>
  </si>
  <si>
    <t>Equity Used</t>
  </si>
  <si>
    <t>Total Capital</t>
  </si>
  <si>
    <t>SFOR</t>
  </si>
  <si>
    <t>Spread</t>
  </si>
  <si>
    <t>Interest Rate</t>
  </si>
  <si>
    <t>Daily interest Charged</t>
  </si>
  <si>
    <t>Total Buy</t>
  </si>
  <si>
    <t>Total Sell</t>
  </si>
  <si>
    <t>Gross Profit</t>
  </si>
  <si>
    <t>Interest Charge</t>
  </si>
  <si>
    <t>Net contribution</t>
  </si>
  <si>
    <t>Equity used</t>
  </si>
  <si>
    <t xml:space="preserve">Borrwing </t>
  </si>
  <si>
    <t>ROE 1 Transaction</t>
  </si>
  <si>
    <t>Number of days</t>
  </si>
  <si>
    <t>ROIC Annual</t>
  </si>
  <si>
    <t xml:space="preserve">Contract# </t>
  </si>
  <si>
    <t>Transaction Amount</t>
  </si>
  <si>
    <t>Customer Deposit %</t>
  </si>
  <si>
    <t>Transaction Length (Days)</t>
  </si>
  <si>
    <t xml:space="preserve">Transaction Financing rate </t>
  </si>
  <si>
    <t>Is the supplier Prepaid or not</t>
  </si>
  <si>
    <t>If prepaid, please confirm days before documents are received</t>
  </si>
  <si>
    <t>No</t>
  </si>
  <si>
    <t>Genrate Cashflow</t>
  </si>
  <si>
    <t>Pay Supplier</t>
  </si>
  <si>
    <t>Customer Deposit</t>
  </si>
  <si>
    <t>Customer Pays us net amount</t>
  </si>
  <si>
    <t>Grace Period</t>
  </si>
  <si>
    <t>Financiang %</t>
  </si>
  <si>
    <t>Please fill below details to run the cashflow</t>
  </si>
  <si>
    <t>Financing start (day)</t>
  </si>
  <si>
    <t>Source</t>
  </si>
  <si>
    <t>Commodity</t>
  </si>
  <si>
    <t>Description</t>
  </si>
  <si>
    <t>High_Low_Average</t>
  </si>
  <si>
    <t>Date</t>
  </si>
  <si>
    <t>Price</t>
  </si>
  <si>
    <t>Currency</t>
  </si>
  <si>
    <t>UOM</t>
  </si>
  <si>
    <t>CME</t>
  </si>
  <si>
    <t>TERM SOFR</t>
  </si>
  <si>
    <t>1 Month TERM SOFR (%)</t>
  </si>
  <si>
    <t/>
  </si>
  <si>
    <t>2022-12-15</t>
  </si>
  <si>
    <t>Rate</t>
  </si>
  <si>
    <t>Percentage</t>
  </si>
  <si>
    <t>3 Month TERM SOFR (%)</t>
  </si>
  <si>
    <t>6 Month TERM SOFR (%)</t>
  </si>
  <si>
    <t>12 Month TERM SOFR (%)</t>
  </si>
  <si>
    <t>2022-12-16</t>
  </si>
  <si>
    <t>2022-12-19</t>
  </si>
  <si>
    <t>2022-12-22</t>
  </si>
  <si>
    <t>2022-12-21</t>
  </si>
  <si>
    <t>2022-12-20</t>
  </si>
  <si>
    <t>2022-12-28</t>
  </si>
  <si>
    <t>2022-12-27</t>
  </si>
  <si>
    <t>2022-12-23</t>
  </si>
  <si>
    <t>2022-12-29</t>
  </si>
  <si>
    <t>2022-12-30</t>
  </si>
  <si>
    <t>2023-01-03</t>
  </si>
  <si>
    <t>2023-01-10</t>
  </si>
  <si>
    <t>2023-01-09</t>
  </si>
  <si>
    <t>2023-01-06</t>
  </si>
  <si>
    <t>2023-01-05</t>
  </si>
  <si>
    <t>2023-01-04</t>
  </si>
  <si>
    <t>InfoLink Consulting</t>
  </si>
  <si>
    <t>Polysilicon</t>
  </si>
  <si>
    <t>Polysilicon Price - Prime for Multi (USD)</t>
  </si>
  <si>
    <t>High</t>
  </si>
  <si>
    <t>2021-02-24</t>
  </si>
  <si>
    <t>USD</t>
  </si>
  <si>
    <t>USD/kg</t>
  </si>
  <si>
    <t>Low</t>
  </si>
  <si>
    <t>Average</t>
  </si>
  <si>
    <t>Polysilicon Price - Prime for Mono (USD)</t>
  </si>
  <si>
    <t>Wafer</t>
  </si>
  <si>
    <t>Multi Wafer - Diamond Wire (USD)</t>
  </si>
  <si>
    <t>USD/pc</t>
  </si>
  <si>
    <t>Mono Wafer - 158.75mm / 175µm (USD)</t>
  </si>
  <si>
    <t>Mono Wafer - 166mm / 175µm (USD)</t>
  </si>
  <si>
    <t>Mono Wafer - 182mm / 175µm (USD)</t>
  </si>
  <si>
    <t>Mono Wafer - 210mm / 175µm (USD)</t>
  </si>
  <si>
    <t xml:space="preserve">Cell </t>
  </si>
  <si>
    <t>Multi Cell - DW - 18.7% (USD)</t>
  </si>
  <si>
    <t>USD/W</t>
  </si>
  <si>
    <t>Mono PERC Cell - 158.75mm / 22.2%+ (USD)</t>
  </si>
  <si>
    <t>Mono PERC Cell - 166mm / 22.2%+ (USD)</t>
  </si>
  <si>
    <t>Mono PERC Cell - 182mm / 22.2%+ (USD)</t>
  </si>
  <si>
    <t>Mono PERC Cell - 210mm / 22.2%+ (USD)</t>
  </si>
  <si>
    <t>Module</t>
  </si>
  <si>
    <t>182mm Mono-facial Mono PERC Module (USD)</t>
  </si>
  <si>
    <t>210mm Mono-facial Mono PERC Module (USD)</t>
  </si>
  <si>
    <t>Region Module</t>
  </si>
  <si>
    <t>275-280 / 330-335W Multi Module-EU (USD)</t>
  </si>
  <si>
    <t>275-280 / 330-335W Multi Module-India (USD)</t>
  </si>
  <si>
    <t>275-280 / 330-335W Multi Module-Australia (USD)</t>
  </si>
  <si>
    <t>355-365 / 425-435W Mono PERC-US (USD)</t>
  </si>
  <si>
    <t>355-365 / 425-435W Mono PERC-EU (USD)</t>
  </si>
  <si>
    <t>355-365 / 425-435W Mono PERC-Australia (USD)</t>
  </si>
  <si>
    <t>275-280 / 330-335W Multi Module (USD)</t>
  </si>
  <si>
    <t>325-335 / 395-405W Mono-facial Mono PERC Module (USD)</t>
  </si>
  <si>
    <t>355-365 / 425-435W Mono-facial Mono PERC Module (USD)</t>
  </si>
  <si>
    <t>210mm Mono-facial Mono PERC Module  (USD)</t>
  </si>
  <si>
    <t>2021-03-03</t>
  </si>
  <si>
    <t>275-280 / 330-335W Multi Module  (USD)</t>
  </si>
  <si>
    <t>182mm Mono-facial Mono PERC Module  (USD)</t>
  </si>
  <si>
    <t>2021-03-10</t>
  </si>
  <si>
    <t>2021-03-17</t>
  </si>
  <si>
    <t>2021-03-24</t>
  </si>
  <si>
    <t>2021-03-31</t>
  </si>
  <si>
    <t>2021-04-07</t>
  </si>
  <si>
    <t>Cell</t>
  </si>
  <si>
    <t>Mono PERC Cell - 158.75mm / 22.4%+ (USD)</t>
  </si>
  <si>
    <t>Mono PERC Cell - 166mm / 22.4%+ (USD)</t>
  </si>
  <si>
    <t>Mono PERC Cell - 182mm / 22.4%+ (USD)</t>
  </si>
  <si>
    <t>Mono PERC Cell - 210mm / 22.4%+ (USD)</t>
  </si>
  <si>
    <t>355-365 / 430-440W Mono-facial Mono PERC Module (USD)</t>
  </si>
  <si>
    <t>2021-04-14</t>
  </si>
  <si>
    <t>355-365 / 430-440W Mono PERC-Australia (USD)</t>
  </si>
  <si>
    <t>355-365 / 430-440W Mono PERC-EU (USD)</t>
  </si>
  <si>
    <t>355-365 / 430-440W Mono PERC-US (USD)</t>
  </si>
  <si>
    <t>2021-04-21</t>
  </si>
  <si>
    <t>2021-04-28</t>
  </si>
  <si>
    <t>Mono Wafer - 158.75mm / 170µm (USD)</t>
  </si>
  <si>
    <t>Mono Wafer - 166mm / 170µm (USD)</t>
  </si>
  <si>
    <t>355-365 / 430-440W Mono-facial Mono PERC Module Spot Price (USD)</t>
  </si>
  <si>
    <t>2021-05-05</t>
  </si>
  <si>
    <t xml:space="preserve">Module </t>
  </si>
  <si>
    <t>2021-05-12</t>
  </si>
  <si>
    <t>USD/m^2</t>
  </si>
  <si>
    <t xml:space="preserve">Region Module </t>
  </si>
  <si>
    <t>2021-05-19</t>
  </si>
  <si>
    <t>2021-05-26</t>
  </si>
  <si>
    <t>2021-06-02</t>
  </si>
  <si>
    <t>2021-06-09</t>
  </si>
  <si>
    <t>2021-06-16</t>
  </si>
  <si>
    <t>2021-06-23</t>
  </si>
  <si>
    <t>Multi Cell - DW - 18.7%  (USD)</t>
  </si>
  <si>
    <t>2021-06-30</t>
  </si>
  <si>
    <t>Mono PERC Cell - 158.75mm / 22.4%+   (USD)</t>
  </si>
  <si>
    <t>Mono PERC Cell - 166mm / 22.4%+  (USD)</t>
  </si>
  <si>
    <t>Multi Wafer - Diamond Wire  (USD)</t>
  </si>
  <si>
    <t>Mono Wafer - 158.75mm / 170µm   (USD)</t>
  </si>
  <si>
    <t>Mono PERC Cell - 182mm / 22.4%+  (USD)</t>
  </si>
  <si>
    <t>Mono PERC Cell - 210mm / 22.4%+  (USD)</t>
  </si>
  <si>
    <t>275-280 / 330-335W Multi Module   (USD)</t>
  </si>
  <si>
    <t>325-335 / 395-405W Mono-facial Mono PERC Module  (USD)</t>
  </si>
  <si>
    <t>355-365 / 430-440W Mono-facial Mono PERC Module  (USD)</t>
  </si>
  <si>
    <t>355-365 / 430-440W Mono-facial Mono PERC Module Spot Price  (USD)</t>
  </si>
  <si>
    <t>Polysilicon Price - Prime for Mono  (USD)</t>
  </si>
  <si>
    <t>275-280 / 330-335W  Multi Module-EU   (USD)</t>
  </si>
  <si>
    <t>275-280 / 330-335W  Multi Module-India   (USD)</t>
  </si>
  <si>
    <t>Mono Wafer - 166mm / 170µm   (USD)</t>
  </si>
  <si>
    <t>Mono Wafer - 182mm / 175µm   (USD)</t>
  </si>
  <si>
    <t>Mono Wafer - 210mm / 175µm   (USD)</t>
  </si>
  <si>
    <t>2021-07-07</t>
  </si>
  <si>
    <t>cell</t>
  </si>
  <si>
    <t>module</t>
  </si>
  <si>
    <t>2021-07-14</t>
  </si>
  <si>
    <t>2021-07-21</t>
  </si>
  <si>
    <t>2021-07-28</t>
  </si>
  <si>
    <t>2021-08-18</t>
  </si>
  <si>
    <t>Mono PERC Cell - 166mm / 22.5%+  (USD)</t>
  </si>
  <si>
    <t>Mono PERC Cell - 182mm / 22.5%+  (USD)</t>
  </si>
  <si>
    <t>Mono PERC Cell - 210mm / 22.5%+  (USD)</t>
  </si>
  <si>
    <t>330-340 / 400-410W Mono-facial Mono PERC Module  (USD)</t>
  </si>
  <si>
    <t>360-370 / 435-445W Mono-facial Mono PERC Module  (USD)</t>
  </si>
  <si>
    <t>360-370 / 435-445W Mono-facial Mono PERC Module Spot Price  (USD)</t>
  </si>
  <si>
    <t>360-370 / 435-445W Mono PERC-India (USD)</t>
  </si>
  <si>
    <t>360-370 / 435-445W Mono PERC-US (USD)</t>
  </si>
  <si>
    <t>360-370 / 435-445W Mono PERC-EU (USD)</t>
  </si>
  <si>
    <t>360-370 / 435-445W Mono PERC-Australia (USD)</t>
  </si>
  <si>
    <t>2021-08-25</t>
  </si>
  <si>
    <t>Mono Wafer - 182mm / 170µm   (USD)</t>
  </si>
  <si>
    <t>2021-09-01</t>
  </si>
  <si>
    <t>Mono Wafer - 210mm / 170µm   (USD)</t>
  </si>
  <si>
    <t>2021-09-08</t>
  </si>
  <si>
    <t>2021-09-15</t>
  </si>
  <si>
    <t>2021-09-22</t>
  </si>
  <si>
    <t>2021-09-29</t>
  </si>
  <si>
    <t>2021-10-06</t>
  </si>
  <si>
    <t>2021-10-13</t>
  </si>
  <si>
    <t>2021-11-10</t>
  </si>
  <si>
    <t>Region module</t>
  </si>
  <si>
    <t>2021-11-17</t>
  </si>
  <si>
    <t>2021-11-24</t>
  </si>
  <si>
    <t>USD/Unit: pc</t>
  </si>
  <si>
    <t>USD/Unit: W</t>
  </si>
  <si>
    <t>2021-12-01</t>
  </si>
  <si>
    <t>Mono PERC Cell - 158.75mm / 22.6%+   (USD)</t>
  </si>
  <si>
    <t>Mono PERC Cell - 166mm / 22.8%+  (USD)</t>
  </si>
  <si>
    <t>Mono PERC Cell - 182mm / 22.8%+  (USD)</t>
  </si>
  <si>
    <t>Mono PERC Cell - 210mm / 22.8%+  (USD)</t>
  </si>
  <si>
    <t>365-375 / 440-450W Mono-facial Mono PERC Module  (USD)</t>
  </si>
  <si>
    <t>365-375 / 440-450W Mono-facial Mono PERC Module Spot Price  (USD)</t>
  </si>
  <si>
    <t>365-375 / 440-450W Mono PERC-India (USD)</t>
  </si>
  <si>
    <t>365-375 / 440-450W Mono PERC-US (USD)</t>
  </si>
  <si>
    <t>365-375 / 440-450W Mono PERC-EU (USD)</t>
  </si>
  <si>
    <t>365-375 / 440-450W Mono PERC-Australia (USD)</t>
  </si>
  <si>
    <t>Mono Wafer - 182mm / 165µm   (USD)</t>
  </si>
  <si>
    <t>2021-12-08</t>
  </si>
  <si>
    <t>2021-12-15</t>
  </si>
  <si>
    <t>2021-12-22</t>
  </si>
  <si>
    <t>2021-12-29</t>
  </si>
  <si>
    <t>2022-01-05</t>
  </si>
  <si>
    <t>Mono Wafer - 210mm / 160µm   (USD)</t>
  </si>
  <si>
    <t>2022-01-12</t>
  </si>
  <si>
    <t>2022-01-19</t>
  </si>
  <si>
    <t>2022-01-26</t>
  </si>
  <si>
    <t>2022-02-09</t>
  </si>
  <si>
    <t>2022-02-16</t>
  </si>
  <si>
    <t>2022-02-23</t>
  </si>
  <si>
    <t>Bifacial Module</t>
  </si>
  <si>
    <t>182mm  Mono PERC Module  (USD)</t>
  </si>
  <si>
    <t>2022-03-02</t>
  </si>
  <si>
    <t>210mm  Mono PERC Module  (USD)</t>
  </si>
  <si>
    <t>Monofacial Module</t>
  </si>
  <si>
    <t>2022-04-20</t>
  </si>
  <si>
    <t>Bifacial module</t>
  </si>
  <si>
    <t>2022-04-27</t>
  </si>
  <si>
    <t>2022-06-01</t>
  </si>
  <si>
    <t>Multi Wafer - 157mm/180µm  (USD)</t>
  </si>
  <si>
    <t>Mono Wafer - 182mm / 160µm   (USD)</t>
  </si>
  <si>
    <t>2022-06-08</t>
  </si>
  <si>
    <t>2022-06-15</t>
  </si>
  <si>
    <t>2022-06-22</t>
  </si>
  <si>
    <t>2022-06-29</t>
  </si>
  <si>
    <t>2022-07-06</t>
  </si>
  <si>
    <t>182/210mm Mono PERC-US (USD)</t>
  </si>
  <si>
    <t>182/210mm Mono PERC-EU (USD)</t>
  </si>
  <si>
    <t>182/210mm Mono PERC-Australia (USD)</t>
  </si>
  <si>
    <t>2022-07-13</t>
  </si>
  <si>
    <t>2022-12-14</t>
  </si>
  <si>
    <t>Mono PERC Cell - 166mm / 22.9%+  (USD)</t>
  </si>
  <si>
    <t>Mono PERC Cell - 182mm / 22.9%+  (USD)</t>
  </si>
  <si>
    <t>Mono PERC Cell - 210mm / 22.9%+  (USD)</t>
  </si>
  <si>
    <t>365-375 / 440-450W India-made Mono PERC (USD)</t>
  </si>
  <si>
    <t>Mono Wafer - 182mm / 150µm   (USD)</t>
  </si>
  <si>
    <t>Mono Wafer - 210mm / 150µm   (USD)</t>
  </si>
  <si>
    <t>Mono PERC Cell - 210mm / 23.0%+  (USD)</t>
  </si>
  <si>
    <t>Mono PERC Cell - 182mm / 23.0%+  (USD)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</si>
  <si>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</si>
  <si>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</si>
  <si>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</si>
  <si>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</si>
  <si>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</si>
  <si>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</si>
  <si>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</si>
  <si>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</si>
  <si>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Number date</t>
  </si>
  <si>
    <t>Bank Spread</t>
  </si>
  <si>
    <t>Insurance Cost</t>
  </si>
  <si>
    <t>Insurance Rate</t>
  </si>
  <si>
    <t>Left for the time being</t>
  </si>
  <si>
    <t>Company</t>
  </si>
  <si>
    <t>CUSTNMBR</t>
  </si>
  <si>
    <t>CUSTNAME</t>
  </si>
  <si>
    <t>CUSTCLAS</t>
  </si>
  <si>
    <t>CNTCPRSN</t>
  </si>
  <si>
    <t>SHRTNAME</t>
  </si>
  <si>
    <t>ADDRESS1</t>
  </si>
  <si>
    <t>ADDRESS2</t>
  </si>
  <si>
    <t>ADDRESS3</t>
  </si>
  <si>
    <t>COUNTRY</t>
  </si>
  <si>
    <t>CITY</t>
  </si>
  <si>
    <t>STATE</t>
  </si>
  <si>
    <t>ZIP</t>
  </si>
  <si>
    <t>PHONE1</t>
  </si>
  <si>
    <t>PHONE2</t>
  </si>
  <si>
    <t>PHONE3</t>
  </si>
  <si>
    <t>FAX</t>
  </si>
  <si>
    <t>SLPRSNID</t>
  </si>
  <si>
    <t>PYMTRMID</t>
  </si>
  <si>
    <t>CRLMTTYP</t>
  </si>
  <si>
    <t>CRLMTAMT</t>
  </si>
  <si>
    <t>CRLMTPER</t>
  </si>
  <si>
    <t>CRLMTPAM</t>
  </si>
  <si>
    <t>CURNCYID</t>
  </si>
  <si>
    <t>RATETPID</t>
  </si>
  <si>
    <t>CUSTDISC</t>
  </si>
  <si>
    <t>PRCLEVEL</t>
  </si>
  <si>
    <t>COMMENT1</t>
  </si>
  <si>
    <t>COMMENT2</t>
  </si>
  <si>
    <t>Corp ID</t>
  </si>
  <si>
    <t>Grade</t>
  </si>
  <si>
    <t>BALNCTYP</t>
  </si>
  <si>
    <t>SALSTERR</t>
  </si>
  <si>
    <t>INACTIVE</t>
  </si>
  <si>
    <t>HOLD</t>
  </si>
  <si>
    <t>CREATDDT</t>
  </si>
  <si>
    <t>MODIFDT</t>
  </si>
  <si>
    <t>CCODE</t>
  </si>
  <si>
    <t>CUSTBLNC</t>
  </si>
  <si>
    <t>AGPERAMT_1</t>
  </si>
  <si>
    <t>AGPERAMT_2</t>
  </si>
  <si>
    <t>AGPERAMT_3</t>
  </si>
  <si>
    <t>AGPERAMT_4</t>
  </si>
  <si>
    <t>AGPERAMT_5</t>
  </si>
  <si>
    <t>AGPERAMT_6</t>
  </si>
  <si>
    <t>AGPERAMT_7</t>
  </si>
  <si>
    <t>LASTAGED</t>
  </si>
  <si>
    <t>LPYMTAMT</t>
  </si>
  <si>
    <t>LASTPYDT</t>
  </si>
  <si>
    <t>LSTTRXDT</t>
  </si>
  <si>
    <t>LSTTRXAM</t>
  </si>
  <si>
    <t>AVDTPLYR</t>
  </si>
  <si>
    <t>AVDTPLIF</t>
  </si>
  <si>
    <t>AVGDTPYR</t>
  </si>
  <si>
    <t>NUMADTPL</t>
  </si>
  <si>
    <t>NUMADTPY</t>
  </si>
  <si>
    <t>NUMADTPR</t>
  </si>
  <si>
    <t>TDTKNYTD</t>
  </si>
  <si>
    <t>TDTKNLYR</t>
  </si>
  <si>
    <t>TDTKNLTD</t>
  </si>
  <si>
    <t>TDISAYTD</t>
  </si>
  <si>
    <t>RETAINAG</t>
  </si>
  <si>
    <t>TNSFCYTD</t>
  </si>
  <si>
    <t>NONSFYTD</t>
  </si>
  <si>
    <t>UNPSTDSA</t>
  </si>
  <si>
    <t>UNPSTDCA</t>
  </si>
  <si>
    <t>UNPSTOSA</t>
  </si>
  <si>
    <t>UNPSTOCA</t>
  </si>
  <si>
    <t>NCSCHPMT</t>
  </si>
  <si>
    <t>TTLSLYTD</t>
  </si>
  <si>
    <t>TTLSLLTD</t>
  </si>
  <si>
    <t>TTLSLLYR</t>
  </si>
  <si>
    <t>TCOSTYTD</t>
  </si>
  <si>
    <t>TCOSTLTD</t>
  </si>
  <si>
    <t>TCOSTLYR</t>
  </si>
  <si>
    <t>TCSHRYTD</t>
  </si>
  <si>
    <t>TCSHRLTD</t>
  </si>
  <si>
    <t>TCSHRLYR</t>
  </si>
  <si>
    <t>TFNCHYTD</t>
  </si>
  <si>
    <t>TFNCHLTD</t>
  </si>
  <si>
    <t>TFNCHLYR</t>
  </si>
  <si>
    <t>FNCHCYTD</t>
  </si>
  <si>
    <t>FNCHLYRC</t>
  </si>
  <si>
    <t>TBDDTYTD</t>
  </si>
  <si>
    <t>TBDDTLYR</t>
  </si>
  <si>
    <t>TBDDTLTD</t>
  </si>
  <si>
    <t>TWVFCYTD</t>
  </si>
  <si>
    <t>TWVFCLTD</t>
  </si>
  <si>
    <t>TWVFCLYR</t>
  </si>
  <si>
    <t>TWROFYTD</t>
  </si>
  <si>
    <t>TWROFLTD</t>
  </si>
  <si>
    <t>TWROFLYR</t>
  </si>
  <si>
    <t>TTLINYTD</t>
  </si>
  <si>
    <t>TTLINLTD</t>
  </si>
  <si>
    <t>TTLINLYR</t>
  </si>
  <si>
    <t>TTLFCYTD</t>
  </si>
  <si>
    <t>TTLFCLTD</t>
  </si>
  <si>
    <t>TTLFCLYR</t>
  </si>
  <si>
    <t>WROFSLIF</t>
  </si>
  <si>
    <t>WROFSLYR</t>
  </si>
  <si>
    <t>WROFSYTD</t>
  </si>
  <si>
    <t>HIBALLYR</t>
  </si>
  <si>
    <t>HIBALYTD</t>
  </si>
  <si>
    <t>HIBALLTD</t>
  </si>
  <si>
    <t>LASTSTDT</t>
  </si>
  <si>
    <t>LSTSTAMT</t>
  </si>
  <si>
    <t>DEPRECV</t>
  </si>
  <si>
    <t>ONORDAMT</t>
  </si>
  <si>
    <t>TTLRTYTD</t>
  </si>
  <si>
    <t>TTLRTLTD</t>
  </si>
  <si>
    <t>TTLRTLYR</t>
  </si>
  <si>
    <t>USERDEF1</t>
  </si>
  <si>
    <t>USERDEF2</t>
  </si>
  <si>
    <t>ACH</t>
  </si>
  <si>
    <t>PPD</t>
  </si>
  <si>
    <t>C</t>
  </si>
  <si>
    <t>EUROPE</t>
  </si>
  <si>
    <t>SOL</t>
  </si>
  <si>
    <t>UNITED STATES</t>
  </si>
  <si>
    <t>TEXAS</t>
  </si>
  <si>
    <t>AVERAGE</t>
  </si>
  <si>
    <t>NORTH AMERICA</t>
  </si>
  <si>
    <t>US</t>
  </si>
  <si>
    <t>CANADA</t>
  </si>
  <si>
    <t>CA</t>
  </si>
  <si>
    <t>CAMBRIDGE</t>
  </si>
  <si>
    <t>00000000000000</t>
  </si>
  <si>
    <t>NET 30</t>
  </si>
  <si>
    <t>TORONTO</t>
  </si>
  <si>
    <t>ON</t>
  </si>
  <si>
    <t>AUSTRIA</t>
  </si>
  <si>
    <t>EUR</t>
  </si>
  <si>
    <t>AT</t>
  </si>
  <si>
    <t>IL</t>
  </si>
  <si>
    <t>SIL</t>
  </si>
  <si>
    <t>GERMANY</t>
  </si>
  <si>
    <t>DE</t>
  </si>
  <si>
    <t>ITALY</t>
  </si>
  <si>
    <t>IT</t>
  </si>
  <si>
    <t>KY</t>
  </si>
  <si>
    <t>LC AT SIGHT</t>
  </si>
  <si>
    <t>CALIFORNIA</t>
  </si>
  <si>
    <t>TAIWAN, PROVINCE OF</t>
  </si>
  <si>
    <t>TAOYUAN</t>
  </si>
  <si>
    <t>12710</t>
  </si>
  <si>
    <t>TW</t>
  </si>
  <si>
    <t>FI</t>
  </si>
  <si>
    <t>UNITED KINGDOM</t>
  </si>
  <si>
    <t>GB</t>
  </si>
  <si>
    <t>SOUTHEAST ASIA</t>
  </si>
  <si>
    <t>QC</t>
  </si>
  <si>
    <t>NET 15</t>
  </si>
  <si>
    <t>TTILIST</t>
  </si>
  <si>
    <t>HYDERABAD</t>
  </si>
  <si>
    <t>INDIA</t>
  </si>
  <si>
    <t>INDIAN SUBCON.</t>
  </si>
  <si>
    <t>IN</t>
  </si>
  <si>
    <t>TX</t>
  </si>
  <si>
    <t>United States</t>
  </si>
  <si>
    <t>COLORADO SPRINGS</t>
  </si>
  <si>
    <t>TII</t>
  </si>
  <si>
    <t>14001</t>
  </si>
  <si>
    <t>ADANI ENTERPRISES LIMITED</t>
  </si>
  <si>
    <t>ADANI ENTERPRIS</t>
  </si>
  <si>
    <t>ADANI HOUSE,</t>
  </si>
  <si>
    <t>NEAR MITHAKHALI CIRCLE,</t>
  </si>
  <si>
    <t>NAVARANGPURA</t>
  </si>
  <si>
    <t>AHMEDABAD</t>
  </si>
  <si>
    <t>GUJARAT</t>
  </si>
  <si>
    <t>380009</t>
  </si>
  <si>
    <t>80015</t>
  </si>
  <si>
    <t>100204</t>
  </si>
  <si>
    <t>12210</t>
  </si>
  <si>
    <t>LC 90</t>
  </si>
  <si>
    <t>CZ</t>
  </si>
  <si>
    <t>14104</t>
  </si>
  <si>
    <t>ADVANCED MASK TECHNOLOGY CENTER GMBH &amp; CO. KG</t>
  </si>
  <si>
    <t>DIANA HEINL</t>
  </si>
  <si>
    <t>ADVANCED MASK T</t>
  </si>
  <si>
    <t>RAHNITZER ALLEE 9</t>
  </si>
  <si>
    <t>Germany</t>
  </si>
  <si>
    <t>DRESDEN</t>
  </si>
  <si>
    <t>01109</t>
  </si>
  <si>
    <t>TELANGANA</t>
  </si>
  <si>
    <t>FL</t>
  </si>
  <si>
    <t>CALIFORNIA (CA)</t>
  </si>
  <si>
    <t>14063</t>
  </si>
  <si>
    <t>AE SOLAR LLC</t>
  </si>
  <si>
    <t>88 AVTOMSHENEBELI STR.</t>
  </si>
  <si>
    <t>(KUTAISI HUALING FIZ)</t>
  </si>
  <si>
    <t>Georgia</t>
  </si>
  <si>
    <t>KUTAISI</t>
  </si>
  <si>
    <t>4600</t>
  </si>
  <si>
    <t>12314</t>
  </si>
  <si>
    <t>ID/VAT #412723218</t>
  </si>
  <si>
    <t>GE</t>
  </si>
  <si>
    <t>DAYTON</t>
  </si>
  <si>
    <t>DELHI</t>
  </si>
  <si>
    <t>14122</t>
  </si>
  <si>
    <t>AGASTY ENERGY LABS PRIVATE LIMITED</t>
  </si>
  <si>
    <t>SHIVA KUMAR BARLA</t>
  </si>
  <si>
    <t>AGASTY ENERGY L</t>
  </si>
  <si>
    <t>P. NO 6, 7 &amp; 31, BHAGYANAGAR COLONY, RAMPALLY - CHERLAPALLY</t>
  </si>
  <si>
    <t>India</t>
  </si>
  <si>
    <t>500092</t>
  </si>
  <si>
    <t>BRAZIL</t>
  </si>
  <si>
    <t>BR</t>
  </si>
  <si>
    <t>14128</t>
  </si>
  <si>
    <t>AGRAWAL RENEWABLE ENERGY PRIVATE LIMITED</t>
  </si>
  <si>
    <t>DK HEGDE</t>
  </si>
  <si>
    <t>AGRAWAL RENEWAB</t>
  </si>
  <si>
    <t>FIRST FLOOR, ANAND BHAVAN, OLD STATION ROAD</t>
  </si>
  <si>
    <t>MARGAO</t>
  </si>
  <si>
    <t>403601</t>
  </si>
  <si>
    <t>16514</t>
  </si>
  <si>
    <t>LC 30</t>
  </si>
  <si>
    <t>30091109626</t>
  </si>
  <si>
    <t>CHINA</t>
  </si>
  <si>
    <t>HEFEI</t>
  </si>
  <si>
    <t>CN</t>
  </si>
  <si>
    <t>CT</t>
  </si>
  <si>
    <t>FR</t>
  </si>
  <si>
    <t>14117</t>
  </si>
  <si>
    <t>AIONRISE DISTRIBUTION LLC</t>
  </si>
  <si>
    <t>DURBEK FATTAKHOV</t>
  </si>
  <si>
    <t>AIONRISE DISTRI</t>
  </si>
  <si>
    <t>440 COBIA DRIVE SUITE 1204</t>
  </si>
  <si>
    <t>KATY</t>
  </si>
  <si>
    <t>77494</t>
  </si>
  <si>
    <t>15614</t>
  </si>
  <si>
    <t>14102</t>
  </si>
  <si>
    <t>AIONRISE LLC</t>
  </si>
  <si>
    <t>AVTOMSHENEBELI STR.,N0 88</t>
  </si>
  <si>
    <t>(HUALING KUTAISI FREE INDUSTRIAL ZONE)</t>
  </si>
  <si>
    <t>VIENNA</t>
  </si>
  <si>
    <t>JAIPUR</t>
  </si>
  <si>
    <t>NC</t>
  </si>
  <si>
    <t>ST-LAURENT</t>
  </si>
  <si>
    <t>QUEBEC</t>
  </si>
  <si>
    <t>32063</t>
  </si>
  <si>
    <t>Singapore</t>
  </si>
  <si>
    <t>SINGAPORE</t>
  </si>
  <si>
    <t>SG</t>
  </si>
  <si>
    <t>14049</t>
  </si>
  <si>
    <t>ALECTRONA ENERGY PRIVATE LIMITED</t>
  </si>
  <si>
    <t>K.S. MOHAN</t>
  </si>
  <si>
    <t>ALECTRONA ENERG</t>
  </si>
  <si>
    <t>3RD FLOOR, A BLOCK</t>
  </si>
  <si>
    <t>BANNARI AMMAN TOWERS, NO. 29</t>
  </si>
  <si>
    <t>DR. RADHAKRISHNAN ROAD</t>
  </si>
  <si>
    <t>MYLAPORE,</t>
  </si>
  <si>
    <t>CHENNAI</t>
  </si>
  <si>
    <t>600004</t>
  </si>
  <si>
    <t>WY</t>
  </si>
  <si>
    <t>NET 10</t>
  </si>
  <si>
    <t>DALLAS</t>
  </si>
  <si>
    <t>14158</t>
  </si>
  <si>
    <t>ALPEX SOLAR PRIVATE LIMITED</t>
  </si>
  <si>
    <t>ASHWANI SEHGAL</t>
  </si>
  <si>
    <t>ALPEX SOLAR PRI</t>
  </si>
  <si>
    <t>I-25, I-25, SITE-5, SURAJPUR INDUSTRIAL</t>
  </si>
  <si>
    <t>AREA, KASNA, GAUTAM BUDDHA</t>
  </si>
  <si>
    <t>NAGAR, UTTAR PARDESH, 201306</t>
  </si>
  <si>
    <t>NOIDA</t>
  </si>
  <si>
    <t>201306</t>
  </si>
  <si>
    <t>18001125730000</t>
  </si>
  <si>
    <t>ASEHGAL@ALPEXONLINE.COM</t>
  </si>
  <si>
    <t>NY</t>
  </si>
  <si>
    <t>SANTA CLARA</t>
  </si>
  <si>
    <t>PALO ALTO</t>
  </si>
  <si>
    <t>ILLINOIS (IL)</t>
  </si>
  <si>
    <t>MONTREAL</t>
  </si>
  <si>
    <t>Z-INTERCO</t>
  </si>
  <si>
    <t>51469580950000</t>
  </si>
  <si>
    <t>MO</t>
  </si>
  <si>
    <t>14143</t>
  </si>
  <si>
    <t>AMP ENERGY INDIA PVT. LTD.</t>
  </si>
  <si>
    <t>SUNIL AGRAWAL</t>
  </si>
  <si>
    <t>AMP ENERGY INDI</t>
  </si>
  <si>
    <t>309, 3RD FLOOR, RECTANGLE ONE</t>
  </si>
  <si>
    <t>BUILDING, BEHIND SHERATON</t>
  </si>
  <si>
    <t>HOTEL</t>
  </si>
  <si>
    <t>NEW DELHI</t>
  </si>
  <si>
    <t>110017</t>
  </si>
  <si>
    <t>LC180</t>
  </si>
  <si>
    <t>anath@ampenergyindia.com</t>
  </si>
  <si>
    <t>sagrawal@ampenergyindia.com</t>
  </si>
  <si>
    <t>14125</t>
  </si>
  <si>
    <t>AMPLUS KN ONE POWER PRIVATE LIMITED</t>
  </si>
  <si>
    <t>NAVEEN ARORA</t>
  </si>
  <si>
    <t>AMPLUS KN ONE P</t>
  </si>
  <si>
    <t>6TH FLOOR, THE PALM SQUARE, GOLF COURSE EXTENSION ROAD</t>
  </si>
  <si>
    <t>GURGAON</t>
  </si>
  <si>
    <t>SUNNYVALE</t>
  </si>
  <si>
    <t>FARIDABAD</t>
  </si>
  <si>
    <t>14095</t>
  </si>
  <si>
    <t>ANDS LITE PRIVATE LIMITED</t>
  </si>
  <si>
    <t>SARAVANAN PALANISAMY</t>
  </si>
  <si>
    <t>ANDS LITE PRIVA</t>
  </si>
  <si>
    <t>103, SECOND FLOOR, FIE, PATPARGANJ INDUSTRIAL AREA</t>
  </si>
  <si>
    <t>110092</t>
  </si>
  <si>
    <t>14130</t>
  </si>
  <si>
    <t>ANHUI</t>
  </si>
  <si>
    <t>ANHUI PROVINCE</t>
  </si>
  <si>
    <t>NL</t>
  </si>
  <si>
    <t>14154</t>
  </si>
  <si>
    <t>ARAB INTERNATIONAL OPTRONICS</t>
  </si>
  <si>
    <t>DEON BARNARD</t>
  </si>
  <si>
    <t>ARAB INTERNATIO</t>
  </si>
  <si>
    <t>EL SALAM ROAD, EL SALAM CITY 11491,</t>
  </si>
  <si>
    <t>CAIRO, A.R.E</t>
  </si>
  <si>
    <t>Egypt</t>
  </si>
  <si>
    <t>EL SALAM CITY</t>
  </si>
  <si>
    <t>Deon.barnard@aioegy.com</t>
  </si>
  <si>
    <t>EG</t>
  </si>
  <si>
    <t>14012</t>
  </si>
  <si>
    <t>OR</t>
  </si>
  <si>
    <t>NET 90</t>
  </si>
  <si>
    <t>SANTA CLARITA</t>
  </si>
  <si>
    <t>14070</t>
  </si>
  <si>
    <t>ARIHAN SOLAR PVT. LTD.</t>
  </si>
  <si>
    <t>VIJAY VAJANI</t>
  </si>
  <si>
    <t>ARIHAN SOLAR PV</t>
  </si>
  <si>
    <t>802, 8TH FLOOR, PLOT NO. 21</t>
  </si>
  <si>
    <t>MAMA PARMANAND MARG</t>
  </si>
  <si>
    <t>OPERA HOUSE, GIRGAON</t>
  </si>
  <si>
    <t>MUMBAI</t>
  </si>
  <si>
    <t>400004</t>
  </si>
  <si>
    <t>98202379500000</t>
  </si>
  <si>
    <t>LC 60</t>
  </si>
  <si>
    <t>SHANGHAI</t>
  </si>
  <si>
    <t>NET 60</t>
  </si>
  <si>
    <t>WA</t>
  </si>
  <si>
    <t>HONG KONG</t>
  </si>
  <si>
    <t>N.T.</t>
  </si>
  <si>
    <t>HK</t>
  </si>
  <si>
    <t>IRELAND</t>
  </si>
  <si>
    <t>IE</t>
  </si>
  <si>
    <t>WILMINGTON</t>
  </si>
  <si>
    <t>HOUSTON</t>
  </si>
  <si>
    <t>14166</t>
  </si>
  <si>
    <t>ATG GMBH &amp; CO KG</t>
  </si>
  <si>
    <t>MICHAEL KOCH</t>
  </si>
  <si>
    <t>ATG GMBH &amp; CO K</t>
  </si>
  <si>
    <t>KONIGSTRASSE  80, 70173 STUTTGART</t>
  </si>
  <si>
    <t>STUTTGART</t>
  </si>
  <si>
    <t>97150257557500</t>
  </si>
  <si>
    <t>Koch-micha@t-online.de</t>
  </si>
  <si>
    <t>BENGALURU</t>
  </si>
  <si>
    <t>KARNATAKA</t>
  </si>
  <si>
    <t>AZ</t>
  </si>
  <si>
    <t>14002</t>
  </si>
  <si>
    <t>AU OPTRONICS CORPORATION</t>
  </si>
  <si>
    <t>MR. MICHAEL LIU</t>
  </si>
  <si>
    <t>AU OPTRONICS CO</t>
  </si>
  <si>
    <t>NO.1, JHONGKE RD.,</t>
  </si>
  <si>
    <t>CENTRAL TAIWAN SCIENCE PARK,</t>
  </si>
  <si>
    <t>TAIWAN</t>
  </si>
  <si>
    <t>TAICHUNG</t>
  </si>
  <si>
    <t>40763</t>
  </si>
  <si>
    <t>100023</t>
  </si>
  <si>
    <t>AUO CRYSTAL CORPORATION</t>
  </si>
  <si>
    <t>NO.335, SEC.2, HOUKE RD</t>
  </si>
  <si>
    <t>HOULI DIST.</t>
  </si>
  <si>
    <t>12310</t>
  </si>
  <si>
    <t>AUXIN SOLAR INC.</t>
  </si>
  <si>
    <t>SHERRY TAI</t>
  </si>
  <si>
    <t>AUXIN SOLAR INC</t>
  </si>
  <si>
    <t>6835 VIA DEL ORO</t>
  </si>
  <si>
    <t>SAN JOSE</t>
  </si>
  <si>
    <t>95119</t>
  </si>
  <si>
    <t>40822543800000</t>
  </si>
  <si>
    <t>40886849330000</t>
  </si>
  <si>
    <t>36-4705417</t>
  </si>
  <si>
    <t>14003</t>
  </si>
  <si>
    <t>ISTANBUL</t>
  </si>
  <si>
    <t>TR</t>
  </si>
  <si>
    <t>TALLINN</t>
  </si>
  <si>
    <t>EE</t>
  </si>
  <si>
    <t>JULIUS DENAFAS</t>
  </si>
  <si>
    <t>VILNIUS</t>
  </si>
  <si>
    <t>LT</t>
  </si>
  <si>
    <t>13010</t>
  </si>
  <si>
    <t>BAOTOU JA SOLAR TECHNOLOGY CO., LTD</t>
  </si>
  <si>
    <t>BAOTOU JA SOLAR</t>
  </si>
  <si>
    <t>SOUTHEAST CORNER OF THE INTERSECTION OF</t>
  </si>
  <si>
    <t>QINGCHUANG ROAD AND CHUANGYE STREET,</t>
  </si>
  <si>
    <t>NEW PLANNING AREA, BAOTOU MANUFACTURING PARK</t>
  </si>
  <si>
    <t>QINGSHAN DISTRICT,</t>
  </si>
  <si>
    <t>BAOTOU 014030 INNER MONGOLIA</t>
  </si>
  <si>
    <t>08647236100190</t>
  </si>
  <si>
    <t>00864723610019</t>
  </si>
  <si>
    <t>14004</t>
  </si>
  <si>
    <t>NET 3</t>
  </si>
  <si>
    <t>XICHENG DISTRICT</t>
  </si>
  <si>
    <t>BEIJING</t>
  </si>
  <si>
    <t>BANGALORE</t>
  </si>
  <si>
    <t>PUNE</t>
  </si>
  <si>
    <t>KOWLOON</t>
  </si>
  <si>
    <t>United Arab Emirates</t>
  </si>
  <si>
    <t>AE</t>
  </si>
  <si>
    <t>Spain</t>
  </si>
  <si>
    <t>ES</t>
  </si>
  <si>
    <t>Netherlands</t>
  </si>
  <si>
    <t>DUBAI</t>
  </si>
  <si>
    <t>Hong Kong (SAR)</t>
  </si>
  <si>
    <t>TSIMSHATSUI</t>
  </si>
  <si>
    <t>NEW JERSEY</t>
  </si>
  <si>
    <t>14091</t>
  </si>
  <si>
    <t>BLUEBIRD SOLAR PVT LTD</t>
  </si>
  <si>
    <t>MR. ABHAY MITTAL</t>
  </si>
  <si>
    <t>BLUEBIRD SOLAR</t>
  </si>
  <si>
    <t>70, 1ST FLOOR, RAJASTHANI UDYOG NAGAR, IND. AREA</t>
  </si>
  <si>
    <t>110033</t>
  </si>
  <si>
    <t>+9198718238730</t>
  </si>
  <si>
    <t>14164</t>
  </si>
  <si>
    <t>BNW ENERGY INC</t>
  </si>
  <si>
    <t>WEI CHENG</t>
  </si>
  <si>
    <t>15902-A HALLIBURTON RD SUITE</t>
  </si>
  <si>
    <t>928 HACIENDA HEIGHTS,</t>
  </si>
  <si>
    <t>CA 91745</t>
  </si>
  <si>
    <t>13916845608000</t>
  </si>
  <si>
    <t>wei.cheng@ezrenewables.com</t>
  </si>
  <si>
    <t>LOS ANGELES</t>
  </si>
  <si>
    <t>JAPAN</t>
  </si>
  <si>
    <t>TOKYO</t>
  </si>
  <si>
    <t>JP</t>
  </si>
  <si>
    <t>BRITTA LIGHTING AND DISPLAYS PTE LTD</t>
  </si>
  <si>
    <t>1 RAFFLES PLACE</t>
  </si>
  <si>
    <t>TOWER 2, LEVAL 19&amp;20</t>
  </si>
  <si>
    <t>048616</t>
  </si>
  <si>
    <t>14147</t>
  </si>
  <si>
    <t>BVG INDIA LIMITED</t>
  </si>
  <si>
    <t>VAIBHAV TEMBHURNE</t>
  </si>
  <si>
    <t>BVG INDIA LIMIT</t>
  </si>
  <si>
    <t>BVG HOUSE, PREMIER PLAZA, PUNE</t>
  </si>
  <si>
    <t>MUMBAI ROAD, CHINCHWAD</t>
  </si>
  <si>
    <t>PUNE-411019, MAHARASHTRA, INDIA</t>
  </si>
  <si>
    <t>411019</t>
  </si>
  <si>
    <t>JS.BHATIA@BVGCLEANENERGY.COM</t>
  </si>
  <si>
    <t>VAIBAHV.TEMBHURNE@BVGCLEANENER</t>
  </si>
  <si>
    <t>MESICE</t>
  </si>
  <si>
    <t>14183</t>
  </si>
  <si>
    <t>CAPITAL LIGHTING &amp; SUPPLY, LLC</t>
  </si>
  <si>
    <t>CRISTIAN KALVE</t>
  </si>
  <si>
    <t>CAPITAL LIGHTIN</t>
  </si>
  <si>
    <t>8511 PEPCO PLACE UPPER MARLBORO,</t>
  </si>
  <si>
    <t>MD 20772</t>
  </si>
  <si>
    <t>MARYLAND</t>
  </si>
  <si>
    <t>30190965000000</t>
  </si>
  <si>
    <t>info@capitalelectricsupply.com</t>
  </si>
  <si>
    <t>10025</t>
  </si>
  <si>
    <t>NORWAY</t>
  </si>
  <si>
    <t>NO</t>
  </si>
  <si>
    <t>14068</t>
  </si>
  <si>
    <t>CED WALLINGFORD</t>
  </si>
  <si>
    <t>TYLER KAMENS</t>
  </si>
  <si>
    <t>2 TOELLES RD UNIT 6</t>
  </si>
  <si>
    <t>WALLINGFORD</t>
  </si>
  <si>
    <t>06492</t>
  </si>
  <si>
    <t>+1203269806400</t>
  </si>
  <si>
    <t>SPAIN</t>
  </si>
  <si>
    <t>14005</t>
  </si>
  <si>
    <t>CENER, CENTRO NACIONAL DE ENERGÍAS RENOVABLES</t>
  </si>
  <si>
    <t>EVA ERRO GARCIA</t>
  </si>
  <si>
    <t>CENER, CENTRO N</t>
  </si>
  <si>
    <t>AVDA DE LA INNOVACION 7</t>
  </si>
  <si>
    <t>31621 SARRIURAN</t>
  </si>
  <si>
    <t>NAVARRA</t>
  </si>
  <si>
    <t>+3494825280000</t>
  </si>
  <si>
    <t>ESG31679889</t>
  </si>
  <si>
    <t>TAIWAN, PROVINCE OF CHINA</t>
  </si>
  <si>
    <t>AN DER WESTTANGENTE 1</t>
  </si>
  <si>
    <t>WISMAR</t>
  </si>
  <si>
    <t>Ireland</t>
  </si>
  <si>
    <t>CHANGZHOU</t>
  </si>
  <si>
    <t>JIANGSU</t>
  </si>
  <si>
    <t>MI</t>
  </si>
  <si>
    <t>Czech Republic</t>
  </si>
  <si>
    <t>14110</t>
  </si>
  <si>
    <t>CITY ELECTRIC SUPPLY COMPANY</t>
  </si>
  <si>
    <t>ROBBIE MCNAMARA</t>
  </si>
  <si>
    <t>CITY ELECTRIC S</t>
  </si>
  <si>
    <t>C.E.S. PO BOX 13507</t>
  </si>
  <si>
    <t>GREENSBORO</t>
  </si>
  <si>
    <t>27415</t>
  </si>
  <si>
    <t>33680805280000</t>
  </si>
  <si>
    <t>MT</t>
  </si>
  <si>
    <t>ZHEJIANG</t>
  </si>
  <si>
    <t>KYOTO</t>
  </si>
  <si>
    <t>14168</t>
  </si>
  <si>
    <t>CODALE ELECTRIC SUPPLY, INC.</t>
  </si>
  <si>
    <t>CODALE ELECTRIC</t>
  </si>
  <si>
    <t>5225 WEST 2400 SOUTH SALT</t>
  </si>
  <si>
    <t>LAKE CITY,</t>
  </si>
  <si>
    <t>UT 84120</t>
  </si>
  <si>
    <t>UTAH</t>
  </si>
  <si>
    <t>80030066340000</t>
  </si>
  <si>
    <t>sales@codale.com</t>
  </si>
  <si>
    <t>France</t>
  </si>
  <si>
    <t>14067</t>
  </si>
  <si>
    <t>CONSOLIDATED ELECTRICAL DISTRIBUTORS, INC.</t>
  </si>
  <si>
    <t>CONSOLIDATED EL</t>
  </si>
  <si>
    <t>CED GREENTECH KANSAS CITY</t>
  </si>
  <si>
    <t>1846 N TOPPING AVE.</t>
  </si>
  <si>
    <t>KANSAS CITY</t>
  </si>
  <si>
    <t>64120</t>
  </si>
  <si>
    <t>275-496</t>
  </si>
  <si>
    <t>14159</t>
  </si>
  <si>
    <t>CONTENDRE GREENERGY PRIVATE LIMITED</t>
  </si>
  <si>
    <t>YASH PARESH SHETH</t>
  </si>
  <si>
    <t>CONTENDRE GREEN</t>
  </si>
  <si>
    <t>9TH FLOOR, 909, FILIX, LBS MARG,</t>
  </si>
  <si>
    <t>BHANDUP WEST MUMBAI,</t>
  </si>
  <si>
    <t>MUMBAI SUBURBAN, MAHARASTRA, 40078</t>
  </si>
  <si>
    <t>400078</t>
  </si>
  <si>
    <t>99207878440000</t>
  </si>
  <si>
    <t>yash.sheth@contendresolar.com</t>
  </si>
  <si>
    <t>14170</t>
  </si>
  <si>
    <t>COOPERFRIEDMAN ELECTRIC SUPPLY CO., INC</t>
  </si>
  <si>
    <t>COOPERFRIEDMAN</t>
  </si>
  <si>
    <t>315 CRANBURY HALF ACRE RD</t>
  </si>
  <si>
    <t>CRANBURY,</t>
  </si>
  <si>
    <t>NJ 08512</t>
  </si>
  <si>
    <t>73274722330000</t>
  </si>
  <si>
    <t>CRISTIAN.KALVE@SLO.EE</t>
  </si>
  <si>
    <t>MISSISSAUGA</t>
  </si>
  <si>
    <t>14169</t>
  </si>
  <si>
    <t>CRAWFORD ELECTRIC SUPPLY COMPANY, INC</t>
  </si>
  <si>
    <t>CRAWFORD ELECTR</t>
  </si>
  <si>
    <t>7390 NORTHCOURT ROAD HOUSTON,</t>
  </si>
  <si>
    <t>TX 77040</t>
  </si>
  <si>
    <t>71347307880000</t>
  </si>
  <si>
    <t>crawfordonline@crawfordelectri</t>
  </si>
  <si>
    <t>calsupply.com</t>
  </si>
  <si>
    <t>14075</t>
  </si>
  <si>
    <t>CROSSROADS SOLAR ENTERPRISES LLC</t>
  </si>
  <si>
    <t>PATRICK REGAN</t>
  </si>
  <si>
    <t>CROSSROADS SOLA</t>
  </si>
  <si>
    <t>51697 WINDING WATERS LN</t>
  </si>
  <si>
    <t>ELKHART</t>
  </si>
  <si>
    <t>46514</t>
  </si>
  <si>
    <t>60775910580000</t>
  </si>
  <si>
    <t>14006</t>
  </si>
  <si>
    <t>CS WISMAR GMBH</t>
  </si>
  <si>
    <t>D-23966</t>
  </si>
  <si>
    <t>+4903841304930</t>
  </si>
  <si>
    <t>+4903841304939</t>
  </si>
  <si>
    <t>100314</t>
  </si>
  <si>
    <t>DE303960309</t>
  </si>
  <si>
    <t>14113</t>
  </si>
  <si>
    <t>CTECH ENERGY PRIVATE LIMITED</t>
  </si>
  <si>
    <t>BRIJESH BORSE</t>
  </si>
  <si>
    <t>CTECH ENERGY PR</t>
  </si>
  <si>
    <t>PLOT NO. 152, SECTOR-7, IMT MANESAR</t>
  </si>
  <si>
    <t>GURUGRAM</t>
  </si>
  <si>
    <t>HARYANA</t>
  </si>
  <si>
    <t>122050</t>
  </si>
  <si>
    <t>14155</t>
  </si>
  <si>
    <t>CUNADO S.A.U.</t>
  </si>
  <si>
    <t>MIGUEL ANGEL RICOTE</t>
  </si>
  <si>
    <t>C/ CAMINO DE OLIVER 2, ZIP CODE</t>
  </si>
  <si>
    <t>28806.</t>
  </si>
  <si>
    <t>ALCALA DE HENARES, MADRID</t>
  </si>
  <si>
    <t>ALCALA DE HENARES</t>
  </si>
  <si>
    <t>miguelangel.ricote@grupocunad-</t>
  </si>
  <si>
    <t>o.com</t>
  </si>
  <si>
    <t>41-1543268</t>
  </si>
  <si>
    <t>TAIPEI</t>
  </si>
  <si>
    <t>14007</t>
  </si>
  <si>
    <t>D2SOLAR LLC</t>
  </si>
  <si>
    <t>4425 FORTRAN DR</t>
  </si>
  <si>
    <t>95134</t>
  </si>
  <si>
    <t>40880013270000</t>
  </si>
  <si>
    <t>100297</t>
  </si>
  <si>
    <t>TIN 27-219498100</t>
  </si>
  <si>
    <t>DANEN TECHNOLOGY CORPORATION</t>
  </si>
  <si>
    <t>GUANYIN SHIANG</t>
  </si>
  <si>
    <t>328</t>
  </si>
  <si>
    <t>VIET NAM</t>
  </si>
  <si>
    <t>VN</t>
  </si>
  <si>
    <t>250 64</t>
  </si>
  <si>
    <t>KOREA, REPUBLIC OF</t>
  </si>
  <si>
    <t>SEOUL</t>
  </si>
  <si>
    <t>100-718</t>
  </si>
  <si>
    <t>KR</t>
  </si>
  <si>
    <t>300</t>
  </si>
  <si>
    <t>10110</t>
  </si>
  <si>
    <t>DEVELOPMENT ZONE</t>
  </si>
  <si>
    <t>JIANGXI</t>
  </si>
  <si>
    <t>09599</t>
  </si>
  <si>
    <t>SAN ANTONIO</t>
  </si>
  <si>
    <t>SUITE 400</t>
  </si>
  <si>
    <t>PENNSAUKEN</t>
  </si>
  <si>
    <t>ONTARIO</t>
  </si>
  <si>
    <t>DUPONT EXPERIMENTAL STATION</t>
  </si>
  <si>
    <t>DUPONT EXPERIME</t>
  </si>
  <si>
    <t>BUILDING 352/116</t>
  </si>
  <si>
    <t>200 POWDER MILL ROAD</t>
  </si>
  <si>
    <t>19803</t>
  </si>
  <si>
    <t>30269567680000</t>
  </si>
  <si>
    <t>14008</t>
  </si>
  <si>
    <t>14087</t>
  </si>
  <si>
    <t>E-TECH MATERIALS LLC</t>
  </si>
  <si>
    <t>RACHEL CHEN</t>
  </si>
  <si>
    <t>E-TECH MATERIAL</t>
  </si>
  <si>
    <t>UERUKA-SA YOKOHAMA 901,</t>
  </si>
  <si>
    <t>2-5-3 HAGOROMO-CHO, NAKA-KU</t>
  </si>
  <si>
    <t>Japan</t>
  </si>
  <si>
    <t>YOKOHAMA-SHI</t>
  </si>
  <si>
    <t>231-0047</t>
  </si>
  <si>
    <t>81455503341000</t>
  </si>
  <si>
    <t>81-45-308-9090</t>
  </si>
  <si>
    <t>AN-NAN DIST.</t>
  </si>
  <si>
    <t>TAINAN</t>
  </si>
  <si>
    <t>WANCHAI</t>
  </si>
  <si>
    <t>BUFFALO</t>
  </si>
  <si>
    <t>14228</t>
  </si>
  <si>
    <t>14156</t>
  </si>
  <si>
    <t>ECO DISTRIBUTING LLC</t>
  </si>
  <si>
    <t>JON BRINTON</t>
  </si>
  <si>
    <t>ECO DISTRIBUTIN</t>
  </si>
  <si>
    <t>7575, E REDFIELD ROAD, #119 SCOTTSDALE,</t>
  </si>
  <si>
    <t>ARIZONA 85260</t>
  </si>
  <si>
    <t>ARIZONA</t>
  </si>
  <si>
    <t>48083764000000</t>
  </si>
  <si>
    <t>JON@ECO-DISTRIBUTING.COM</t>
  </si>
  <si>
    <t>HU</t>
  </si>
  <si>
    <t>ECOSOLIFER HETEROJUNCTION KFT.</t>
  </si>
  <si>
    <t>H-9300, CSORNA</t>
  </si>
  <si>
    <t>HRSZ 0219/31</t>
  </si>
  <si>
    <t>0219/31</t>
  </si>
  <si>
    <t>14064</t>
  </si>
  <si>
    <t>ECOSOLIFER HETE</t>
  </si>
  <si>
    <t>Hungary</t>
  </si>
  <si>
    <t>122001</t>
  </si>
  <si>
    <t>EDF ENR PW</t>
  </si>
  <si>
    <t>THIERRY GALVEZ</t>
  </si>
  <si>
    <t>Z.I. CHAMPFLEURI F</t>
  </si>
  <si>
    <t>BOURGOIN JALLIEU</t>
  </si>
  <si>
    <t>38300</t>
  </si>
  <si>
    <t>14062</t>
  </si>
  <si>
    <t>33 RUE ST HONORE</t>
  </si>
  <si>
    <t>+33-4749380200</t>
  </si>
  <si>
    <t>EEPV CORP.</t>
  </si>
  <si>
    <t>TAOYUAN CITY</t>
  </si>
  <si>
    <t>32068</t>
  </si>
  <si>
    <t>Canada</t>
  </si>
  <si>
    <t>FISKAVEIEN 100</t>
  </si>
  <si>
    <t>14084</t>
  </si>
  <si>
    <t>EMMVEE PHOTOVOLTAIC POWER PRIVATE LIMITED</t>
  </si>
  <si>
    <t>MANJUNATHA D.V.</t>
  </si>
  <si>
    <t>EMMVEE PHOTOVOL</t>
  </si>
  <si>
    <t>#13/1, INTERNATIONAL AIRPORT ROAD, BETTAHALASUR POST</t>
  </si>
  <si>
    <t>562157</t>
  </si>
  <si>
    <t>80221745400000</t>
  </si>
  <si>
    <t>SEATTLE</t>
  </si>
  <si>
    <t>TAMIL NADU</t>
  </si>
  <si>
    <t>14114</t>
  </si>
  <si>
    <t>ENERTECT VISION TECHNOLOGIES PRIVATE LIMITED</t>
  </si>
  <si>
    <t>VAIBHAV CHAUDHARI</t>
  </si>
  <si>
    <t>ENERTECT VISION</t>
  </si>
  <si>
    <t>7th FLOOR, C-WING, 701, NEELKANTH BUSINESS PARK,</t>
  </si>
  <si>
    <t>VIDHYAVIHAR W</t>
  </si>
  <si>
    <t>WEST BENGAL</t>
  </si>
  <si>
    <t>743504</t>
  </si>
  <si>
    <t>14118</t>
  </si>
  <si>
    <t>ENPOSSIBILITIES PRIVATE LIMITED</t>
  </si>
  <si>
    <t>GAJENDER SINGH</t>
  </si>
  <si>
    <t>ENPOSSIBILITIES</t>
  </si>
  <si>
    <t>FLAT NO. 4C, WEST WING, FERNHILL GARDEN, APARTMENT</t>
  </si>
  <si>
    <t>OUTER RING</t>
  </si>
  <si>
    <t>560102</t>
  </si>
  <si>
    <t>JIANGSU PROVINCE</t>
  </si>
  <si>
    <t>JACKSON</t>
  </si>
  <si>
    <t>SAN MATEO</t>
  </si>
  <si>
    <t>TAIZHOU</t>
  </si>
  <si>
    <t>14105</t>
  </si>
  <si>
    <t>EXIDE LECLANCHE ENERGY PRIVATE LIMITED</t>
  </si>
  <si>
    <t>RAKESH PODDAR</t>
  </si>
  <si>
    <t>EXIDE LECLANCHE</t>
  </si>
  <si>
    <t>PLOT NO 10/1, NH-08</t>
  </si>
  <si>
    <t>KAMALPUR</t>
  </si>
  <si>
    <t>PRANTIJ</t>
  </si>
  <si>
    <t>383205</t>
  </si>
  <si>
    <t>ECONOMIC DEVELOPMENT ZONE</t>
  </si>
  <si>
    <t>FOSHAN</t>
  </si>
  <si>
    <t>100242</t>
  </si>
  <si>
    <t>FUTURE ELECTRONICS INC (DISTRIBUTION) PTE LTD</t>
  </si>
  <si>
    <t>ATTN: ACCOUNTS PAYABLE</t>
  </si>
  <si>
    <t>FUTURE ELECTRON</t>
  </si>
  <si>
    <t>11 TAMPINES CONCOURSE</t>
  </si>
  <si>
    <t>#03-01</t>
  </si>
  <si>
    <t>528729</t>
  </si>
  <si>
    <t>14009</t>
  </si>
  <si>
    <t>14153</t>
  </si>
  <si>
    <t>G-STAR PTE.LTD.</t>
  </si>
  <si>
    <t>LIN TENG</t>
  </si>
  <si>
    <t>6 RAFFLES QUAY # 14-06 SINGAPORE</t>
  </si>
  <si>
    <t>(048580)</t>
  </si>
  <si>
    <t>048580</t>
  </si>
  <si>
    <t>LYNTONLIN@GSTAR-SOLAR.COM</t>
  </si>
  <si>
    <t>TAICHUNG CITY</t>
  </si>
  <si>
    <t>HSINCHU</t>
  </si>
  <si>
    <t>GINTECH ENERGY CORPORATION</t>
  </si>
  <si>
    <t>100120</t>
  </si>
  <si>
    <t>14148</t>
  </si>
  <si>
    <t>GLOBAL FOOTPRINTS SINGAPORE PTE LTD</t>
  </si>
  <si>
    <t>ASHISH CHOPRA</t>
  </si>
  <si>
    <t>GLOBAL FOOTPRIN</t>
  </si>
  <si>
    <t>43, JURONG EAST AVENUE 1 #17-05,</t>
  </si>
  <si>
    <t>PARC OASIS SINGAPORE 609778</t>
  </si>
  <si>
    <t>PARC OASIS</t>
  </si>
  <si>
    <t>91474129000000</t>
  </si>
  <si>
    <t>ACHOPRA@GFPINTERNATIONAL.COM</t>
  </si>
  <si>
    <t>VietNam</t>
  </si>
  <si>
    <t>HO CHI MINH CITY</t>
  </si>
  <si>
    <t>14144</t>
  </si>
  <si>
    <t>GLORY WAY(H.K.) LIMITED</t>
  </si>
  <si>
    <t>HARI BABU GOGINENI</t>
  </si>
  <si>
    <t>GLORY WAY(H.K.)</t>
  </si>
  <si>
    <t>FLAT 1207, GLOBAL TRADE CENTER,</t>
  </si>
  <si>
    <t>15 WING KIN ROAD, KWAI CHUNG,</t>
  </si>
  <si>
    <t>SHIPPING@LEATHERHK.COM</t>
  </si>
  <si>
    <t>GOLDI SOLAR PRIVATE LIMITED</t>
  </si>
  <si>
    <t>GOLDI SOLAR</t>
  </si>
  <si>
    <t>BLOCK NO. 149, PLOT NO. J &amp; K/1</t>
  </si>
  <si>
    <t>B/S. IOC PETROL PUMP</t>
  </si>
  <si>
    <t>PIPODARA NH 8,</t>
  </si>
  <si>
    <t>SURAT</t>
  </si>
  <si>
    <t>395002</t>
  </si>
  <si>
    <t>name changed from Goldi green</t>
  </si>
  <si>
    <t>14010</t>
  </si>
  <si>
    <t>275-1388</t>
  </si>
  <si>
    <t>14221</t>
  </si>
  <si>
    <t>14182</t>
  </si>
  <si>
    <t>GRAYBAR ELECTRIC COMPANY</t>
  </si>
  <si>
    <t>GRAYBAR ELECTRI</t>
  </si>
  <si>
    <t>34 N MERAMEC AVE</t>
  </si>
  <si>
    <t>SAINT LOUIS</t>
  </si>
  <si>
    <t>14031</t>
  </si>
  <si>
    <t>14165</t>
  </si>
  <si>
    <t>GREENBRILLIANCE RENEWABLE ENERGY LLP</t>
  </si>
  <si>
    <t>DIPEN RAJESH PATEL</t>
  </si>
  <si>
    <t>GREENBRILLIANCE</t>
  </si>
  <si>
    <t>248-249 A/B, G.I.D.C ESTATE, MAKARPURA,</t>
  </si>
  <si>
    <t>VADODARA, GUJARAT. 390010</t>
  </si>
  <si>
    <t>VADODARA</t>
  </si>
  <si>
    <t>91987961450500</t>
  </si>
  <si>
    <t>dipen.patel@gbreenergy.com</t>
  </si>
  <si>
    <t>100243</t>
  </si>
  <si>
    <t>GROSS ELECTRIC INC.</t>
  </si>
  <si>
    <t>GROSS ELECTRIC</t>
  </si>
  <si>
    <t>27 SILVER CIRCLE</t>
  </si>
  <si>
    <t>QUEENSBURY</t>
  </si>
  <si>
    <t>51879202160000</t>
  </si>
  <si>
    <t>51874318650000</t>
  </si>
  <si>
    <t>14011</t>
  </si>
  <si>
    <t>WASHINGTON (WA)</t>
  </si>
  <si>
    <t>GH</t>
  </si>
  <si>
    <t>14072</t>
  </si>
  <si>
    <t>GTC GUNES SANAYI VE TICARET A.S</t>
  </si>
  <si>
    <t>GTC GUNES SANAY</t>
  </si>
  <si>
    <t>PETROL MAH, OSB 11.CADDE</t>
  </si>
  <si>
    <t>NO:2 02040 MERKEZ</t>
  </si>
  <si>
    <t>Turkey</t>
  </si>
  <si>
    <t>ADIYAMAN</t>
  </si>
  <si>
    <t>+9054434790690</t>
  </si>
  <si>
    <t>NEW TAIPEI CITY</t>
  </si>
  <si>
    <t>12334 GEDDES ROAD</t>
  </si>
  <si>
    <t>HEMLOCK</t>
  </si>
  <si>
    <t>48626</t>
  </si>
  <si>
    <t>14057</t>
  </si>
  <si>
    <t>H.K. PING FENG ENERGY INTERNATIONAL TRADING LIMITED</t>
  </si>
  <si>
    <t>MR. YU</t>
  </si>
  <si>
    <t>H.K. PING FENG</t>
  </si>
  <si>
    <t>FLAT/RM 1806</t>
  </si>
  <si>
    <t>18/F WAYSON COMM BLDG 28</t>
  </si>
  <si>
    <t>CONNAUGHT RD WEST SHEUNG WAN</t>
  </si>
  <si>
    <t>+8613557698888</t>
  </si>
  <si>
    <t>13014</t>
  </si>
  <si>
    <t>10994</t>
  </si>
  <si>
    <t>HANKEY ASIA (HK) LIMITED</t>
  </si>
  <si>
    <t>HANKEY ASIA (HK</t>
  </si>
  <si>
    <t>2301 LAURELS INDUSTRIAL CENTER</t>
  </si>
  <si>
    <t>32 TAI YAU STREET,</t>
  </si>
  <si>
    <t>SANPOKONG</t>
  </si>
  <si>
    <t>14055</t>
  </si>
  <si>
    <t>HANWHA Q CELLS AND ADVANCED MATERIALS</t>
  </si>
  <si>
    <t>HANWHA Q CELLS</t>
  </si>
  <si>
    <t>1329, DAEGEUM-RO</t>
  </si>
  <si>
    <t>GEUMWANG-EUP</t>
  </si>
  <si>
    <t>EUMSEONG-GUN</t>
  </si>
  <si>
    <t>Korea</t>
  </si>
  <si>
    <t>CHUNGCHEONGBUK-DO</t>
  </si>
  <si>
    <t>+8243880251500</t>
  </si>
  <si>
    <t>16014</t>
  </si>
  <si>
    <t>275-1773</t>
  </si>
  <si>
    <t>JIANGYIN CITY</t>
  </si>
  <si>
    <t>KIRKLAND</t>
  </si>
  <si>
    <t>H9J 3Z4</t>
  </si>
  <si>
    <t>NET 7</t>
  </si>
  <si>
    <t>MALAYSIA</t>
  </si>
  <si>
    <t>MY</t>
  </si>
  <si>
    <t>HEBEI PROVINCE</t>
  </si>
  <si>
    <t>14111</t>
  </si>
  <si>
    <t>HELIENE USA INC</t>
  </si>
  <si>
    <t>MICHEL BEAUPRE</t>
  </si>
  <si>
    <t>8787 SILICON WAY</t>
  </si>
  <si>
    <t>MOUNTAIN IRON</t>
  </si>
  <si>
    <t>MINNESOTA (MN)</t>
  </si>
  <si>
    <t>55768</t>
  </si>
  <si>
    <t>26232150971610</t>
  </si>
  <si>
    <t>70525507880000</t>
  </si>
  <si>
    <t>70557544320000</t>
  </si>
  <si>
    <t>TORTOLA</t>
  </si>
  <si>
    <t>VG</t>
  </si>
  <si>
    <t>14109</t>
  </si>
  <si>
    <t>QINGDAO</t>
  </si>
  <si>
    <t>NANJING</t>
  </si>
  <si>
    <t>TSIM SHA TSUI</t>
  </si>
  <si>
    <t>14069</t>
  </si>
  <si>
    <t>HSZ ENERGY INC.</t>
  </si>
  <si>
    <t>XIXI HUA</t>
  </si>
  <si>
    <t>28 OLD RUDNICK LANE</t>
  </si>
  <si>
    <t>DOVER</t>
  </si>
  <si>
    <t>+1302465486400</t>
  </si>
  <si>
    <t>+8613585199161</t>
  </si>
  <si>
    <t>MR. WAYNE LIU</t>
  </si>
  <si>
    <t>HUA HSU OPTOTEC</t>
  </si>
  <si>
    <t>XITUN DIST.,</t>
  </si>
  <si>
    <t>HUA HSU - C</t>
  </si>
  <si>
    <t>14013</t>
  </si>
  <si>
    <t>HUA HSU OPTOTECH CO., LTD.</t>
  </si>
  <si>
    <t>NO.8, GONGYEQU 10TH RD.</t>
  </si>
  <si>
    <t>40755</t>
  </si>
  <si>
    <t>+886-4-2452507</t>
  </si>
  <si>
    <t>+886 424527731</t>
  </si>
  <si>
    <t>12714</t>
  </si>
  <si>
    <t>14134</t>
  </si>
  <si>
    <t>HUA HSU SILICON MATERIALS CO., LTD</t>
  </si>
  <si>
    <t>HUA HSU SILICON</t>
  </si>
  <si>
    <t>NO. 8, GONGYEQU 10TH RD.,</t>
  </si>
  <si>
    <t>XITUN DIST., TAICHUNG CHITY</t>
  </si>
  <si>
    <t>carolyn@huahsu.com</t>
  </si>
  <si>
    <t>WUXI</t>
  </si>
  <si>
    <t>DUSSELDORF</t>
  </si>
  <si>
    <t>14088</t>
  </si>
  <si>
    <t>HYDRO METAL (M) SDN BHD</t>
  </si>
  <si>
    <t>LOKE SOON FEI</t>
  </si>
  <si>
    <t>HYDRO METAL (M)</t>
  </si>
  <si>
    <t>PLO 52, JALAN PERAK 2,</t>
  </si>
  <si>
    <t>KAWASAN PETRINDUSTRIAN PASIR GUDAND</t>
  </si>
  <si>
    <t>Malaysia</t>
  </si>
  <si>
    <t>PASIR</t>
  </si>
  <si>
    <t>81700</t>
  </si>
  <si>
    <t>+6012402478200</t>
  </si>
  <si>
    <t>14077</t>
  </si>
  <si>
    <t>ICON BEST SHOWER ENCLOSURES AND RAILINGS INC.(DBA: ICON BEST MED</t>
  </si>
  <si>
    <t>LONG LIU</t>
  </si>
  <si>
    <t>ICON BEST SHOWE</t>
  </si>
  <si>
    <t>3223 ORLANDO DRIVE</t>
  </si>
  <si>
    <t>L4V 1C5</t>
  </si>
  <si>
    <t>+1905761021000</t>
  </si>
  <si>
    <t>+1905660887500</t>
  </si>
  <si>
    <t>14175</t>
  </si>
  <si>
    <t>INDEPENDENT ELECTRIC SUPPLY, INC.</t>
  </si>
  <si>
    <t>INDEPENDENT ELE</t>
  </si>
  <si>
    <t>2001 MARINA BOULEVARD SAN</t>
  </si>
  <si>
    <t>LEANDRO,</t>
  </si>
  <si>
    <t>CA 94577</t>
  </si>
  <si>
    <t>51087798500000</t>
  </si>
  <si>
    <t>iesonline@iesupply.com</t>
  </si>
  <si>
    <t>14107</t>
  </si>
  <si>
    <t>INDIAN SOLAR CITY</t>
  </si>
  <si>
    <t>ARJUN JAGA</t>
  </si>
  <si>
    <t>INDIAN SOLAR CI</t>
  </si>
  <si>
    <t>A-454/455, ADARSH PATH, GATE NO. 07</t>
  </si>
  <si>
    <t>VIDHYUTNAGAR, AJMER RO</t>
  </si>
  <si>
    <t>302021</t>
  </si>
  <si>
    <t>14083</t>
  </si>
  <si>
    <t>INDUSTRIAL DESIGN SERVICES, INC.</t>
  </si>
  <si>
    <t>BOB BRAINARD</t>
  </si>
  <si>
    <t>INDUSTRIAL DESI</t>
  </si>
  <si>
    <t>P.O. BOX 70511</t>
  </si>
  <si>
    <t>94087</t>
  </si>
  <si>
    <t>40883952710000</t>
  </si>
  <si>
    <t>14074</t>
  </si>
  <si>
    <t>INNOLAS SOLUTIONS GMBH</t>
  </si>
  <si>
    <t>INNOLAS SOLUTIO</t>
  </si>
  <si>
    <t>PIONIERSTRABE GMBH</t>
  </si>
  <si>
    <t>KRAILLING</t>
  </si>
  <si>
    <t>82152</t>
  </si>
  <si>
    <t>14079</t>
  </si>
  <si>
    <t>INSOLATION ENERGY LTD.</t>
  </si>
  <si>
    <t>MANISH GUPTA</t>
  </si>
  <si>
    <t>INSOLATION ENER</t>
  </si>
  <si>
    <t>G-25 CITY CENTRE S.C. ROAD</t>
  </si>
  <si>
    <t>302001</t>
  </si>
  <si>
    <t>+9114140191030</t>
  </si>
  <si>
    <t>14138</t>
  </si>
  <si>
    <t>INSOLATION GREEN ENERGY PVT LTD</t>
  </si>
  <si>
    <t>NITESH KUMAR LATA</t>
  </si>
  <si>
    <t>INSOLATION GREE</t>
  </si>
  <si>
    <t>K NO. 766/02, VILLAGE- BAGWADA,</t>
  </si>
  <si>
    <t>TEHSIL-AMER, JAIPUR, RAJASTHAN</t>
  </si>
  <si>
    <t>302028</t>
  </si>
  <si>
    <t>manish@insolationenergy.in</t>
  </si>
  <si>
    <t>accounts@insolationenergy.in</t>
  </si>
  <si>
    <t>14126</t>
  </si>
  <si>
    <t>INTEGRATED BATTERIES INDIA PVT LTD</t>
  </si>
  <si>
    <t>AVIRAL MAHAJAN</t>
  </si>
  <si>
    <t>INTEGRATED BATT</t>
  </si>
  <si>
    <t>C 10 GURUNANAK PURA LAXMI NAGAR</t>
  </si>
  <si>
    <t>LC 45</t>
  </si>
  <si>
    <t>FLORIDA</t>
  </si>
  <si>
    <t>CINCINNATI</t>
  </si>
  <si>
    <t>OHIO (OH)</t>
  </si>
  <si>
    <t>JA SOLAR MALAYSIA SDN. BHD.</t>
  </si>
  <si>
    <t>ESTHER QUAH</t>
  </si>
  <si>
    <t>JA SOLAR MALAYS</t>
  </si>
  <si>
    <t>LOT 17001, MEDAN BAYAN LEPAS</t>
  </si>
  <si>
    <t>KAWASAN INDUSTRIAN BAYAN LEPAS</t>
  </si>
  <si>
    <t>MUKIM 12, D.B.D. 11900</t>
  </si>
  <si>
    <t>PENANG</t>
  </si>
  <si>
    <t>+60-4-370 3967</t>
  </si>
  <si>
    <t>14014</t>
  </si>
  <si>
    <t>YANGZHOU</t>
  </si>
  <si>
    <t>100230</t>
  </si>
  <si>
    <t>JA SOLAR VIETNAM COMPANY LIMITED</t>
  </si>
  <si>
    <t>JA SOLAR VIETNA</t>
  </si>
  <si>
    <t>LOT G, QUANG CHAU INDUSTRIAL ZONE</t>
  </si>
  <si>
    <t>QUANG CHAU COMMUNE</t>
  </si>
  <si>
    <t>VIET YEN DIST</t>
  </si>
  <si>
    <t>BAC GIANG PROVINCE</t>
  </si>
  <si>
    <t>21000</t>
  </si>
  <si>
    <t>14015</t>
  </si>
  <si>
    <t>14140</t>
  </si>
  <si>
    <t>JAKSON ENGINEERS LIMITED</t>
  </si>
  <si>
    <t>SAURABH BANSAL</t>
  </si>
  <si>
    <t>JAKSON ENGINEER</t>
  </si>
  <si>
    <t>626, SIXTH FLOOR, TOWER - A, DLF</t>
  </si>
  <si>
    <t>TOWER JASOLA NEW DELHI SOUTH</t>
  </si>
  <si>
    <t>110025</t>
  </si>
  <si>
    <t>pallvi.joshi@jakson.com</t>
  </si>
  <si>
    <t>Saurabh.bansal@jakson.com</t>
  </si>
  <si>
    <t>10540</t>
  </si>
  <si>
    <t>WUJIN HIGH-TECH INDUSTRIAL DEVELOPMENT ZONE</t>
  </si>
  <si>
    <t>213164</t>
  </si>
  <si>
    <t>+8651986162335</t>
  </si>
  <si>
    <t>SHANGRAO</t>
  </si>
  <si>
    <t>JIANGYIN</t>
  </si>
  <si>
    <t>GUANGDONG</t>
  </si>
  <si>
    <t>MONGKOK</t>
  </si>
  <si>
    <t>14016</t>
  </si>
  <si>
    <t>JING HAI YANG SEMICONDUCTOR MATERIALS (DONGHAI) CO. LTD</t>
  </si>
  <si>
    <t>JING HAI YANG</t>
  </si>
  <si>
    <t>NO.6, HUAIHAI ROAD,</t>
  </si>
  <si>
    <t>DONGHAI DEVELOPMENT ZONE</t>
  </si>
  <si>
    <t>LIAN YUN GANG</t>
  </si>
  <si>
    <t>222300</t>
  </si>
  <si>
    <t>100070</t>
  </si>
  <si>
    <t>JA Solar</t>
  </si>
  <si>
    <t>SHAOXING</t>
  </si>
  <si>
    <t>ZHEJIANG PROVINCE</t>
  </si>
  <si>
    <t>RAJKOT</t>
  </si>
  <si>
    <t>100239</t>
  </si>
  <si>
    <t>JUPITER INTERNATIONAL LIMITED</t>
  </si>
  <si>
    <t>JUPITER INTERNA</t>
  </si>
  <si>
    <t>UNNAYANAM, 20A</t>
  </si>
  <si>
    <t>ASHUTOSH CHOWDHURY AVENUE</t>
  </si>
  <si>
    <t>KOLKATA</t>
  </si>
  <si>
    <t>WEST BANGAL</t>
  </si>
  <si>
    <t>700019</t>
  </si>
  <si>
    <t>limit cancelled Aug 22, 2018</t>
  </si>
  <si>
    <t>14017</t>
  </si>
  <si>
    <t>14018</t>
  </si>
  <si>
    <t>JUPITER INTERNATIONAL LIMITED-MFG-UNIT-1</t>
  </si>
  <si>
    <t>14115</t>
  </si>
  <si>
    <t>KALPA POWER PRIVATE LIMITED</t>
  </si>
  <si>
    <t>ROUNAK M MUTHIYAN</t>
  </si>
  <si>
    <t>KALPA POWER PRI</t>
  </si>
  <si>
    <t>601, MONTREAL BUSINESS CENTRE</t>
  </si>
  <si>
    <t>TOWER2, BANER</t>
  </si>
  <si>
    <t>411045</t>
  </si>
  <si>
    <t>14141</t>
  </si>
  <si>
    <t>KALYON GÜNES ENERJISI ÜRETIM A.S</t>
  </si>
  <si>
    <t>SERKAN OZEN</t>
  </si>
  <si>
    <t>KALYON GÜNES EN</t>
  </si>
  <si>
    <t>BASKENT OSB SADI TURK BOULEVARD</t>
  </si>
  <si>
    <t>NO.: 23 MALIKOY, SINCAN/ ANKARA</t>
  </si>
  <si>
    <t>ANKARA</t>
  </si>
  <si>
    <t>06909</t>
  </si>
  <si>
    <t>GERKMEN@KALYONPV.COM</t>
  </si>
  <si>
    <t>SOZEN@KALYONPV.COM</t>
  </si>
  <si>
    <t>14185</t>
  </si>
  <si>
    <t>KALYON GÜNES TEKNOLOJILERI ÜRETIM A.S</t>
  </si>
  <si>
    <t>GÖKHAN ERKMEN</t>
  </si>
  <si>
    <t>KALYON GÜNES TE</t>
  </si>
  <si>
    <t>BASKENT OBS SADI TURK BULVAN NO.:</t>
  </si>
  <si>
    <t>23 MALIKOY, SINCAN / ANKARA /</t>
  </si>
  <si>
    <t>TURKIYE 06909</t>
  </si>
  <si>
    <t>KARSPHERE INTERNATIONAL LIMITED</t>
  </si>
  <si>
    <t>KARSPHERE INTER</t>
  </si>
  <si>
    <t>ROOM 839-840, 8/F.</t>
  </si>
  <si>
    <t>PACIFIC TRADE CENTRE</t>
  </si>
  <si>
    <t>2 KAI HING ROAD</t>
  </si>
  <si>
    <t>KOWLOON BAY</t>
  </si>
  <si>
    <t>27516618000000</t>
  </si>
  <si>
    <t>14019</t>
  </si>
  <si>
    <t>BUDAPEST</t>
  </si>
  <si>
    <t>HUISHAN DISTRICT</t>
  </si>
  <si>
    <t>DAEJEON</t>
  </si>
  <si>
    <t>14186</t>
  </si>
  <si>
    <t>KRANNICH SOLAR EAST LLC</t>
  </si>
  <si>
    <t>TERRENCE REED</t>
  </si>
  <si>
    <t>KRANNICH SOLAR</t>
  </si>
  <si>
    <t>75 TWINBRIDGE DRIVE SUITE H,</t>
  </si>
  <si>
    <t>NJ 08110</t>
  </si>
  <si>
    <t>85635725380000</t>
  </si>
  <si>
    <t>t.reed@usa.krannich-solar.com</t>
  </si>
  <si>
    <t>14131</t>
  </si>
  <si>
    <t>KRIVI TEX PVT LTD</t>
  </si>
  <si>
    <t>KRIVI TEX PVT L</t>
  </si>
  <si>
    <t>215, DIPTI SQUARE, SUBHASH ROAD, JOGESHWARI</t>
  </si>
  <si>
    <t>400060</t>
  </si>
  <si>
    <t>krivimetalex@gmail.com</t>
  </si>
  <si>
    <t>PS</t>
  </si>
  <si>
    <t>100276</t>
  </si>
  <si>
    <t>LAVA INTERNATIONAL (H.K) LIMITED</t>
  </si>
  <si>
    <t>RATI RAM</t>
  </si>
  <si>
    <t>LAVA INTERNATIO</t>
  </si>
  <si>
    <t>UNIT L 1/F MAU LAM COMM BLDG 16-18</t>
  </si>
  <si>
    <t>MAU LAM</t>
  </si>
  <si>
    <t>ST JORDAN.  KL.</t>
  </si>
  <si>
    <t>+8675586649396</t>
  </si>
  <si>
    <t>+8675586322819</t>
  </si>
  <si>
    <t>14020</t>
  </si>
  <si>
    <t>14021</t>
  </si>
  <si>
    <t>LAVA INTERNATIONAL LIMITED</t>
  </si>
  <si>
    <t>A-56, SECTOR-64</t>
  </si>
  <si>
    <t>GAUTAM BUDH NAGAR</t>
  </si>
  <si>
    <t>UTTAR PRADESH</t>
  </si>
  <si>
    <t>201309</t>
  </si>
  <si>
    <t>SUZHOU</t>
  </si>
  <si>
    <t>XINYU</t>
  </si>
  <si>
    <t>14022</t>
  </si>
  <si>
    <t>LG ELECTRONICS INC</t>
  </si>
  <si>
    <t>LG ELECTRONICS</t>
  </si>
  <si>
    <t>191-1, GONGDAN-DONG</t>
  </si>
  <si>
    <t>GUMO-CITY</t>
  </si>
  <si>
    <t>GYOUNGBUK</t>
  </si>
  <si>
    <t>730-030</t>
  </si>
  <si>
    <t>08254469043100</t>
  </si>
  <si>
    <t>08254460793100</t>
  </si>
  <si>
    <t>GUANGZHOU</t>
  </si>
  <si>
    <t>14184</t>
  </si>
  <si>
    <t>LIVGUARD BATTERIES PRIVATE LIMITED</t>
  </si>
  <si>
    <t>CHANDER GULATI</t>
  </si>
  <si>
    <t>LIVGUARD BATTER</t>
  </si>
  <si>
    <t>PLOT NO. 221, UDHYOG VIHAR PHASE 1,</t>
  </si>
  <si>
    <t>GURGAON HR-122016</t>
  </si>
  <si>
    <t>01244987400000</t>
  </si>
  <si>
    <t>chander.gulati@livguard.com</t>
  </si>
  <si>
    <t>14135</t>
  </si>
  <si>
    <t>LONGBOARD POWER LLC</t>
  </si>
  <si>
    <t>TIBOR</t>
  </si>
  <si>
    <t>LONGBOARD POWER</t>
  </si>
  <si>
    <t>655 SHRUBLAND DRIVE</t>
  </si>
  <si>
    <t>COLORADO (CO)</t>
  </si>
  <si>
    <t>80921</t>
  </si>
  <si>
    <t>tibor@longboardpower.com</t>
  </si>
  <si>
    <t>LONGI GREEN ENERGY TECHNOLOGY CO., LTD.</t>
  </si>
  <si>
    <t>XIAN</t>
  </si>
  <si>
    <t>710100</t>
  </si>
  <si>
    <t>14163</t>
  </si>
  <si>
    <t>LOOM SOLAR PRIVATE LIMITED</t>
  </si>
  <si>
    <t>AMOD ANAND</t>
  </si>
  <si>
    <t>LOOM SOLAR PRIV</t>
  </si>
  <si>
    <t>B-921, G.F GREEN FIELDS COLONY</t>
  </si>
  <si>
    <t>FARIDABAD 121003</t>
  </si>
  <si>
    <t>121003</t>
  </si>
  <si>
    <t>98710001230000</t>
  </si>
  <si>
    <t>AMOD@LOOMSOLAR.COM</t>
  </si>
  <si>
    <t>14100</t>
  </si>
  <si>
    <t>LUXCHEMTEC GMBH</t>
  </si>
  <si>
    <t>INGO ROVER</t>
  </si>
  <si>
    <t>ALFRED-LANG-STRABE 18,</t>
  </si>
  <si>
    <t>FREIBERG</t>
  </si>
  <si>
    <t>++493731419374</t>
  </si>
  <si>
    <t>++491773371796</t>
  </si>
  <si>
    <t>++493731419376</t>
  </si>
  <si>
    <t>14137</t>
  </si>
  <si>
    <t>ALFRED- LANG-STRABE 18,</t>
  </si>
  <si>
    <t>14142</t>
  </si>
  <si>
    <t>M.KELLIHER 1998 LTD.</t>
  </si>
  <si>
    <t>MARION BOWLER</t>
  </si>
  <si>
    <t>M.KELLIHER 1998</t>
  </si>
  <si>
    <t>BALLYMULLEN, TRALEE, CO. KERRY.</t>
  </si>
  <si>
    <t>KERRY</t>
  </si>
  <si>
    <t>damien.phillips@rexel.ie</t>
  </si>
  <si>
    <t>kellihers.accounts@rexel.ie</t>
  </si>
  <si>
    <t>MASKHOUSE BUILDING ADMINISTRATION GMBH &amp; CO. KG</t>
  </si>
  <si>
    <t>MASKHOUSE BUILD</t>
  </si>
  <si>
    <t>14106</t>
  </si>
  <si>
    <t>14139</t>
  </si>
  <si>
    <t>MAXVOLT ENERGY INDUSTRIES PVT LTD</t>
  </si>
  <si>
    <t>BHUVNESHWAR PAL SINGH</t>
  </si>
  <si>
    <t>MAXVOLT ENERGY</t>
  </si>
  <si>
    <t>A-52, NEW ASHOK NAGAR,</t>
  </si>
  <si>
    <t>NEW DELHI-110096</t>
  </si>
  <si>
    <t>110096</t>
  </si>
  <si>
    <t>30075</t>
  </si>
  <si>
    <t>POMPANO BEACH</t>
  </si>
  <si>
    <t>DELAWARE</t>
  </si>
  <si>
    <t>14050</t>
  </si>
  <si>
    <t>MICROSUN SOLAR TECH PVT. LTD</t>
  </si>
  <si>
    <t>MICROSUN SOLAR</t>
  </si>
  <si>
    <t>#74/2, B.KRISHNAPPA INDL. ESTATE</t>
  </si>
  <si>
    <t>16TH CROSS, SRIGANDHANAGAR,</t>
  </si>
  <si>
    <t>HEGGANAHALLI</t>
  </si>
  <si>
    <t>560 091</t>
  </si>
  <si>
    <t>29AAFCM1837P1ZV</t>
  </si>
  <si>
    <t>14096</t>
  </si>
  <si>
    <t>MODERN SOLAR PRIVATE LIMITED</t>
  </si>
  <si>
    <t>DIPESH KADHIWALA</t>
  </si>
  <si>
    <t>MODERN SOLAR PR</t>
  </si>
  <si>
    <t>FSE ZONE, SEC-II, PLOT NO. 47, RAMNAGAR</t>
  </si>
  <si>
    <t>SOUTH 24 PARGANAS</t>
  </si>
  <si>
    <t>MONTANA</t>
  </si>
  <si>
    <t>MOSES LAKE</t>
  </si>
  <si>
    <t>98837</t>
  </si>
  <si>
    <t>THAILAND</t>
  </si>
  <si>
    <t>BANGKOK</t>
  </si>
  <si>
    <t>TH</t>
  </si>
  <si>
    <t>14023</t>
  </si>
  <si>
    <t>MUNDRA SOLAR PV LIMITED</t>
  </si>
  <si>
    <t>MUNDRA SOLAR PV</t>
  </si>
  <si>
    <t>ADANI HOUSE</t>
  </si>
  <si>
    <t>NEAR MITHAKHALI SIX ROADS</t>
  </si>
  <si>
    <t>NAVRANGPURA</t>
  </si>
  <si>
    <t>100099</t>
  </si>
  <si>
    <t>94304</t>
  </si>
  <si>
    <t>NATIONAL INSTITUTE OF ADVANCED INDUSTRIAL SCIENCE AND TECHNOLOGY</t>
  </si>
  <si>
    <t>HIDENORI MIZUNO</t>
  </si>
  <si>
    <t>NATIONAL INSTIT</t>
  </si>
  <si>
    <t>2-2-9 MACHIIKEDAI</t>
  </si>
  <si>
    <t>KORIYAMA</t>
  </si>
  <si>
    <t>FUKUSHIMA</t>
  </si>
  <si>
    <t>963-0298</t>
  </si>
  <si>
    <t>+8124963180500</t>
  </si>
  <si>
    <t>14024</t>
  </si>
  <si>
    <t>12120</t>
  </si>
  <si>
    <t>NATIONAL UNIVER</t>
  </si>
  <si>
    <t>117574</t>
  </si>
  <si>
    <t>14066</t>
  </si>
  <si>
    <t>NATIONAL UNIVERSITY OF SINGAPORE (NUS), C/O SOLAR ENERGY</t>
  </si>
  <si>
    <t>RESEARCH INSTITUTE OF SINGAPORE</t>
  </si>
  <si>
    <t>BLK E3A, 7 ENGINEERING DRIVE 1 #06-01</t>
  </si>
  <si>
    <t>14086</t>
  </si>
  <si>
    <t>NC TSUSHO CO LTD</t>
  </si>
  <si>
    <t>NC TSUSHO CO LT</t>
  </si>
  <si>
    <t>1-33 DAITO URAWA-KU</t>
  </si>
  <si>
    <t>SAITAMA-SHI CITY</t>
  </si>
  <si>
    <t>330-0043</t>
  </si>
  <si>
    <t>NEO SOLAR POWER CORP.</t>
  </si>
  <si>
    <t>HSINCHU COUNTY</t>
  </si>
  <si>
    <t>ABINGDON</t>
  </si>
  <si>
    <t>OXFORDSHIRE</t>
  </si>
  <si>
    <t>NINGBO</t>
  </si>
  <si>
    <t>CY</t>
  </si>
  <si>
    <t>NORSUN AS</t>
  </si>
  <si>
    <t>SOMMERROGATA 13-15</t>
  </si>
  <si>
    <t>OSLO</t>
  </si>
  <si>
    <t>0255</t>
  </si>
  <si>
    <t>VAT989186493</t>
  </si>
  <si>
    <t>HAKON KVALE</t>
  </si>
  <si>
    <t>14167</t>
  </si>
  <si>
    <t>Norway</t>
  </si>
  <si>
    <t>+4797-45100000</t>
  </si>
  <si>
    <t>14178</t>
  </si>
  <si>
    <t>NORTH COAST ELECTRIC COMPANY</t>
  </si>
  <si>
    <t>NORTH COAST ELE</t>
  </si>
  <si>
    <t>2450 8TH AVENUE SOUTH, SUITE 200,</t>
  </si>
  <si>
    <t>SEATTLE, WA, 98134, UNITED</t>
  </si>
  <si>
    <t>98134</t>
  </si>
  <si>
    <t>websales@northcoast.com</t>
  </si>
  <si>
    <t>14071</t>
  </si>
  <si>
    <t>NORTHERN ILLINOIS UNIVERSITY</t>
  </si>
  <si>
    <t>NORTHERN ILLINO</t>
  </si>
  <si>
    <t>CHEMISTRY P-CARD</t>
  </si>
  <si>
    <t>1425 W. LINCOLN HIGHWAY</t>
  </si>
  <si>
    <t>DEKALB</t>
  </si>
  <si>
    <t>60115</t>
  </si>
  <si>
    <t>81598112880000</t>
  </si>
  <si>
    <t>16114</t>
  </si>
  <si>
    <t>10980</t>
  </si>
  <si>
    <t>NORWEGIAN CRYSTALS AS</t>
  </si>
  <si>
    <t>NORWEGIAN CRYST</t>
  </si>
  <si>
    <t>BEDDINGEN 24</t>
  </si>
  <si>
    <t>0250</t>
  </si>
  <si>
    <t>14025</t>
  </si>
  <si>
    <t>14081</t>
  </si>
  <si>
    <t>NOVUS GREEN ENERGY SYSTEMS LIMITED</t>
  </si>
  <si>
    <t>ANSHUMAN YENIGALLA</t>
  </si>
  <si>
    <t>NOVUS GREEN ENE</t>
  </si>
  <si>
    <t>PLOT NO. 100, "SIDDHI", P&amp;T, TRIMULGHERRY</t>
  </si>
  <si>
    <t>SECUNDERABAD</t>
  </si>
  <si>
    <t>500015</t>
  </si>
  <si>
    <t>OCI COMPANY LTD.</t>
  </si>
  <si>
    <t>14121</t>
  </si>
  <si>
    <t>ONEINDIG TECHNOLOGIES PRIVATE LIMITED</t>
  </si>
  <si>
    <t>MOHIT MIGLANI</t>
  </si>
  <si>
    <t>ONEINDIG TECHNO</t>
  </si>
  <si>
    <t>2ND FLOOR BACK SIDE, C-34,</t>
  </si>
  <si>
    <t>DDA SHEDS, OKHLA</t>
  </si>
  <si>
    <t xml:space="preserve"> INDUSTRIAL AREA PHASE - I</t>
  </si>
  <si>
    <t>110020</t>
  </si>
  <si>
    <t>14172</t>
  </si>
  <si>
    <t>ONESOURCE DISTRIBUTORS, LLC</t>
  </si>
  <si>
    <t>ONESOURCE DISTR</t>
  </si>
  <si>
    <t>3951 OCEANIC DRIVE OCEANSIDE,</t>
  </si>
  <si>
    <t>CA 92056</t>
  </si>
  <si>
    <t>76096645000000</t>
  </si>
  <si>
    <t>websupport@1sourcedist.com</t>
  </si>
  <si>
    <t>NAVI MUMBAI</t>
  </si>
  <si>
    <t>OXFORD PV GERMANY GMBH</t>
  </si>
  <si>
    <t>DR. JOHANNES FISCHER</t>
  </si>
  <si>
    <t>OXFORD PV GERMA</t>
  </si>
  <si>
    <t>MUNSTERSCHE STRABE 23</t>
  </si>
  <si>
    <t>BRANDENBURG</t>
  </si>
  <si>
    <t>14772</t>
  </si>
  <si>
    <t>+4903381797040</t>
  </si>
  <si>
    <t>14061</t>
  </si>
  <si>
    <t>TEXAS (TX)</t>
  </si>
  <si>
    <t>14048</t>
  </si>
  <si>
    <t>PETERSEN-DEAN, INC.</t>
  </si>
  <si>
    <t>PETERSEN-DEAN,</t>
  </si>
  <si>
    <t>21616 GOLDEN TRIANGLE ROAD</t>
  </si>
  <si>
    <t>91350</t>
  </si>
  <si>
    <t>14108</t>
  </si>
  <si>
    <t>PIXON GREEN ENERGY PRIVATE LIMITED</t>
  </si>
  <si>
    <t>NEHA RAJEEV MISHRA</t>
  </si>
  <si>
    <t>PIXON GREEN ENE</t>
  </si>
  <si>
    <t>102, AUM PLANET OPPOSITE NIRMALA SCHOOL</t>
  </si>
  <si>
    <t>NIRMALA ROAD</t>
  </si>
  <si>
    <t>360007</t>
  </si>
  <si>
    <t>10560</t>
  </si>
  <si>
    <t>PONTIFICAL CATHOLIC UNIVERSITY OF RIO GRANDE DO SUL, PUCRS</t>
  </si>
  <si>
    <t>DR. IZETE ZANESCO</t>
  </si>
  <si>
    <t>PONTIFICAL CATH</t>
  </si>
  <si>
    <t>AV. IPIRANGA,</t>
  </si>
  <si>
    <t>6681- PREDIO 12 - SALA 202</t>
  </si>
  <si>
    <t>PORTO ALEGRE- RS</t>
  </si>
  <si>
    <t>90619-900</t>
  </si>
  <si>
    <t>14026</t>
  </si>
  <si>
    <t>14027</t>
  </si>
  <si>
    <t>PREMIER ENERGIES LTD</t>
  </si>
  <si>
    <t>MS. MADHAVI</t>
  </si>
  <si>
    <t>PREMIER ENERGIE</t>
  </si>
  <si>
    <t>SURVEY NO 54 / PART,</t>
  </si>
  <si>
    <t>ABOVE G PULLA REDDY SWEET HOUSE,</t>
  </si>
  <si>
    <t>KARKHANA MAIN ROAD, VIKRAMPURI COLONY</t>
  </si>
  <si>
    <t>500009</t>
  </si>
  <si>
    <t>14097</t>
  </si>
  <si>
    <t>PREMIER ENERGIES PHOTOVOLTAIC PRIVATE LIMITED</t>
  </si>
  <si>
    <t>VISHNU VARDHAN HAZARI</t>
  </si>
  <si>
    <t>3RD FLOOR OF PLOT NO. A-1</t>
  </si>
  <si>
    <t>SURBHI PLAZA SUWEY NO. 21, 37 &amp; 38 V</t>
  </si>
  <si>
    <t>14099</t>
  </si>
  <si>
    <t>PRIME INSAAT TAAH. ENERJI YATIRIM SAN TIC. A.S.</t>
  </si>
  <si>
    <t>MIHRA CEREN BANAABK</t>
  </si>
  <si>
    <t>PRIME INSAAT TA</t>
  </si>
  <si>
    <t>M. NEIH OZMEN MAH. KASIM SOK NO: 50/B GUNGOREN</t>
  </si>
  <si>
    <t>14173</t>
  </si>
  <si>
    <t>PROFESSIONAL ELECTRIC PRODUCTS CO</t>
  </si>
  <si>
    <t>PROFESSIONAL EL</t>
  </si>
  <si>
    <t>33210 LAKELAND BOULEVARD EASTLAKE,</t>
  </si>
  <si>
    <t>OH 44095</t>
  </si>
  <si>
    <t>OHIA</t>
  </si>
  <si>
    <t>80087270000000</t>
  </si>
  <si>
    <t>info@pepconet.com</t>
  </si>
  <si>
    <t>PV POWER TECHNOLOGIES PVT LTD</t>
  </si>
  <si>
    <t>JIMMI DESAI</t>
  </si>
  <si>
    <t>PV POWER TECHNO</t>
  </si>
  <si>
    <t>B 907, KANAKIA WALLSTREET, CHAKALA</t>
  </si>
  <si>
    <t>ANDHERI KURLA ROAD, ANDHERI</t>
  </si>
  <si>
    <t>400093</t>
  </si>
  <si>
    <t>14171</t>
  </si>
  <si>
    <t>QED, INC.</t>
  </si>
  <si>
    <t>1661 W. 3RD AVENUE DENVER,</t>
  </si>
  <si>
    <t>CO 80223</t>
  </si>
  <si>
    <t>24025754830000</t>
  </si>
  <si>
    <t>LQuander-Mosley@QEDInc.us</t>
  </si>
  <si>
    <t>30353</t>
  </si>
  <si>
    <t>14065</t>
  </si>
  <si>
    <t>REC AMERICAS, LLC</t>
  </si>
  <si>
    <t>REC AMERICAS, L</t>
  </si>
  <si>
    <t>1820 GATEWAY DRIVE, SUITE #170</t>
  </si>
  <si>
    <t>94404</t>
  </si>
  <si>
    <t>SEE COMMENT</t>
  </si>
  <si>
    <t>14028</t>
  </si>
  <si>
    <t>REC SOLAR PTE. LTD.</t>
  </si>
  <si>
    <t>REC SOLAR PTE.</t>
  </si>
  <si>
    <t>20 TUAS SOUTH AVENUE 14</t>
  </si>
  <si>
    <t>637312</t>
  </si>
  <si>
    <t>65649592280000</t>
  </si>
  <si>
    <t>100153</t>
  </si>
  <si>
    <t>CREDIT LIMIT EX: OCTOBER 31'18</t>
  </si>
  <si>
    <t>292-644</t>
  </si>
  <si>
    <t>RECOM AG</t>
  </si>
  <si>
    <t>SPEDITIONSTRABE 1</t>
  </si>
  <si>
    <t>40221</t>
  </si>
  <si>
    <t>14029</t>
  </si>
  <si>
    <t>14119</t>
  </si>
  <si>
    <t>REDREN ENERGY PVT. LTD</t>
  </si>
  <si>
    <t>PRAGNESH</t>
  </si>
  <si>
    <t>REDREN ENERGY P</t>
  </si>
  <si>
    <t>SURVEY NO. 154/1&amp;2, NH-27, OPP. RANGPAR BUS STOP, JALIDA, TA</t>
  </si>
  <si>
    <t>WANKANER</t>
  </si>
  <si>
    <t>14151</t>
  </si>
  <si>
    <t>RENEWSYS FZE</t>
  </si>
  <si>
    <t>VIJAY NARANG</t>
  </si>
  <si>
    <t>AB0907 JAFZA ONE JEBEL ALI</t>
  </si>
  <si>
    <t>FREE ZONE DUBAI UAE</t>
  </si>
  <si>
    <t>VIJAY.NARANG@RENEWSYSGZE.COM</t>
  </si>
  <si>
    <t>KRISTIANSAND</t>
  </si>
  <si>
    <t>10596</t>
  </si>
  <si>
    <t>14136</t>
  </si>
  <si>
    <t>REXEL USA, INC</t>
  </si>
  <si>
    <t>DAVE F. ROTHACKER</t>
  </si>
  <si>
    <t>5429 LBJ FREEWAY, SUITE 600, DALLAS</t>
  </si>
  <si>
    <t>TX 75240, USA</t>
  </si>
  <si>
    <t>RexelAPinvoices@rexelusa.com</t>
  </si>
  <si>
    <t>14180</t>
  </si>
  <si>
    <t>RICHARDS ELECTRIC SUPPLY CO., LLC</t>
  </si>
  <si>
    <t>RICHARDS ELECTR</t>
  </si>
  <si>
    <t>4620 READING RD CINCINNATI, OH 45229</t>
  </si>
  <si>
    <t>45229</t>
  </si>
  <si>
    <t>customerservice@richardselectr</t>
  </si>
  <si>
    <t>ic.com</t>
  </si>
  <si>
    <t>14080</t>
  </si>
  <si>
    <t>RISEN (HONGKONG) IMPORT AND EXPORT CO., LIMITED</t>
  </si>
  <si>
    <t>RISEN (HONGKONG</t>
  </si>
  <si>
    <t>RM 1318-19 HOLLYWOOD PLZ</t>
  </si>
  <si>
    <t>610 NATHAN RD</t>
  </si>
  <si>
    <t>MONGKOK, KLN</t>
  </si>
  <si>
    <t>275-2563</t>
  </si>
  <si>
    <t>70612663-000-04-19-3</t>
  </si>
  <si>
    <t>RISEN ENERGY (HONGKONG) CO., LTD</t>
  </si>
  <si>
    <t>P PONSEKAR</t>
  </si>
  <si>
    <t>UNIT 507, 5/F. NEW EAST OCEAN CENTRE</t>
  </si>
  <si>
    <t>NO. 9 SCIENCE MUSEUM ROAD</t>
  </si>
  <si>
    <t>+8613656473355</t>
  </si>
  <si>
    <t>+9196113330110</t>
  </si>
  <si>
    <t>14152</t>
  </si>
  <si>
    <t>RISEN SOLAR TECHNOLOGY SDN. BHD.</t>
  </si>
  <si>
    <t>ZHAO HUI</t>
  </si>
  <si>
    <t>RISEN SOLAR TEC</t>
  </si>
  <si>
    <t>LEVEL 2 WEIL HOTEL 292 JALAN</t>
  </si>
  <si>
    <t>SULTAN IDRIS SHAH 3000</t>
  </si>
  <si>
    <t>IPOH PERAK MALAYSIA</t>
  </si>
  <si>
    <t>IPOH PERAK</t>
  </si>
  <si>
    <t>ZHAOHUI@RISENENERGY.COM</t>
  </si>
  <si>
    <t>14082</t>
  </si>
  <si>
    <t>SAATVIK GREEN ENERGY (P) LTD</t>
  </si>
  <si>
    <t>PARMOD KUMAR</t>
  </si>
  <si>
    <t>SAATVIK GREEN E</t>
  </si>
  <si>
    <t>VILLAGE DUBLI, TEHSIL BARARA</t>
  </si>
  <si>
    <t>DISTRICT AMBALA</t>
  </si>
  <si>
    <t>133101</t>
  </si>
  <si>
    <t>01712830041000</t>
  </si>
  <si>
    <t>14161</t>
  </si>
  <si>
    <t>SANVARU TECHNOLOGY LIMITED</t>
  </si>
  <si>
    <t>ASHOK KUMAR SHUKLA</t>
  </si>
  <si>
    <t>SANVARU TECHNOL</t>
  </si>
  <si>
    <t>KHASRA NO. 79, KC FIBRES CAMPUS,</t>
  </si>
  <si>
    <t>GT ROAD NH 1,VILLAGE KUNDLI,</t>
  </si>
  <si>
    <t>SONIPAT, HARYANA, 131028</t>
  </si>
  <si>
    <t>SONIPAT</t>
  </si>
  <si>
    <t>akshukla@sanvaru.com</t>
  </si>
  <si>
    <t>14030</t>
  </si>
  <si>
    <t>SCHLAEFER S.R.L.</t>
  </si>
  <si>
    <t>SCHLAEFER S.R.L</t>
  </si>
  <si>
    <t>VIA I MAGGIO, 16</t>
  </si>
  <si>
    <t>38089 STORO (TN)</t>
  </si>
  <si>
    <t>+3904656870360</t>
  </si>
  <si>
    <t>IT 02381810221</t>
  </si>
  <si>
    <t>CAUSEWAY BAY</t>
  </si>
  <si>
    <t>WAN CHAI</t>
  </si>
  <si>
    <t>BRITISH COLUMBIA</t>
  </si>
  <si>
    <t>SILFAB SOLAR INC.</t>
  </si>
  <si>
    <t>SILFAB SOLAR IN</t>
  </si>
  <si>
    <t>240 COURTNEY PARK DRIVE EAST</t>
  </si>
  <si>
    <t>L5T 2Y3</t>
  </si>
  <si>
    <t>90525525010000</t>
  </si>
  <si>
    <t>90269602670000</t>
  </si>
  <si>
    <t>275-645</t>
  </si>
  <si>
    <t>SILFAB SOLAR USA INC</t>
  </si>
  <si>
    <t>SILFAB SOLAR US</t>
  </si>
  <si>
    <t>50 FOUNTAIN PLAZA</t>
  </si>
  <si>
    <t>UNIT 1400</t>
  </si>
  <si>
    <t>14202</t>
  </si>
  <si>
    <t>17169613220000</t>
  </si>
  <si>
    <t>14032</t>
  </si>
  <si>
    <t>WUJIE TOWNSHIP</t>
  </si>
  <si>
    <t>14076</t>
  </si>
  <si>
    <t>SINOBEC RESOURCES LLC.</t>
  </si>
  <si>
    <t>SINOBEC RESOURC</t>
  </si>
  <si>
    <t>1901 GREEN ROAD</t>
  </si>
  <si>
    <t>UNIT E</t>
  </si>
  <si>
    <t>33064</t>
  </si>
  <si>
    <t>DORVAL</t>
  </si>
  <si>
    <t>14149</t>
  </si>
  <si>
    <t>SLO AKTSIASELTS</t>
  </si>
  <si>
    <t>KARIN KAASIK</t>
  </si>
  <si>
    <t>HARJU MAAKOND, TALLINN.</t>
  </si>
  <si>
    <t>LASNAMAE LINNAOSA, KESK-</t>
  </si>
  <si>
    <t>SOJAMAE TN 3A ESTONIA-11415</t>
  </si>
  <si>
    <t>Estonia</t>
  </si>
  <si>
    <t>37251565680000</t>
  </si>
  <si>
    <t>INFO@SLO.EE</t>
  </si>
  <si>
    <t>SMART GÜNES ENE</t>
  </si>
  <si>
    <t>14145</t>
  </si>
  <si>
    <t>SMART GÜNES ENERJISI TEKNOLOJILERI ARASTIRMA GELISTIRME ÜRETIM S</t>
  </si>
  <si>
    <t>ERKAN BULUT</t>
  </si>
  <si>
    <t>RÜZGARLIBAHÇE MAH. FERAGAT SK.</t>
  </si>
  <si>
    <t>NO: 2 IÇ KAPI NO: 6 BEYKOZ/ ISTANBUL</t>
  </si>
  <si>
    <t>TOLGAHAN.YAVUZ@SMARTSOLAR.COM</t>
  </si>
  <si>
    <t>ERKAN.BULUT@SMARTSOLAR.COM.TR</t>
  </si>
  <si>
    <t>NICOSIA</t>
  </si>
  <si>
    <t>HILLSBORO</t>
  </si>
  <si>
    <t>97124</t>
  </si>
  <si>
    <t>14181</t>
  </si>
  <si>
    <t>SOLARWORLD ENERGY SOLUTIONS PRIVATE LIMITED</t>
  </si>
  <si>
    <t>KARTIK TELTIA</t>
  </si>
  <si>
    <t>SOLARWORLD ENER</t>
  </si>
  <si>
    <t>5TH FLOOR, 86 PADMA PLACE,</t>
  </si>
  <si>
    <t>NEHRU PLACE,</t>
  </si>
  <si>
    <t>NEW DELHI 110019</t>
  </si>
  <si>
    <t>85276400880000</t>
  </si>
  <si>
    <t>KARTIKTELTIA@WORLDSOLAR.IN</t>
  </si>
  <si>
    <t>14133</t>
  </si>
  <si>
    <t>SOLIGENT DISTRIBUTION LLC</t>
  </si>
  <si>
    <t>SOLIGENT DISTRI</t>
  </si>
  <si>
    <t>1400 N MCDOWELL BLVD STE 201</t>
  </si>
  <si>
    <t>PETALUMA</t>
  </si>
  <si>
    <t>NET 75</t>
  </si>
  <si>
    <t>accountspayable@soligent.net</t>
  </si>
  <si>
    <t>14060</t>
  </si>
  <si>
    <t>SOLONN ENERJI URETIM A.S.</t>
  </si>
  <si>
    <t>SOLONN ENERJI U</t>
  </si>
  <si>
    <t>MIMAARSINAN O.S.B.</t>
  </si>
  <si>
    <t>23. CAD. NO:54</t>
  </si>
  <si>
    <t>MELIKGAZI-KAYSERI</t>
  </si>
  <si>
    <t>38165</t>
  </si>
  <si>
    <t>14033</t>
  </si>
  <si>
    <t>SOLVINE LTD.</t>
  </si>
  <si>
    <t>6F. 204, HYORYEONGRO</t>
  </si>
  <si>
    <t>SEOCHO-KU</t>
  </si>
  <si>
    <t>02597670200000</t>
  </si>
  <si>
    <t>02598944400000</t>
  </si>
  <si>
    <t>394230</t>
  </si>
  <si>
    <t>14177</t>
  </si>
  <si>
    <t>SONEPAR DISTRIBUTION NEW ENGLAND,INC</t>
  </si>
  <si>
    <t>ANDREW JONES</t>
  </si>
  <si>
    <t>SONEPAR DISTRIB</t>
  </si>
  <si>
    <t>560 OAK STREET BROCKTON, MA 02301</t>
  </si>
  <si>
    <t>BROCKTON</t>
  </si>
  <si>
    <t>MASSACHUSETTS (MA</t>
  </si>
  <si>
    <t>02301</t>
  </si>
  <si>
    <t>andrew.jones@sonepar-us.com</t>
  </si>
  <si>
    <t>14127</t>
  </si>
  <si>
    <t>SOVA SOLAR LTD</t>
  </si>
  <si>
    <t>NIRMALYA GHOSH</t>
  </si>
  <si>
    <t>DLF GALLERIA, OFFICE NO. DGK 917, 9TH FLOOR, BLOCK NO. BG-8</t>
  </si>
  <si>
    <t>700156</t>
  </si>
  <si>
    <t>14179</t>
  </si>
  <si>
    <t>SPRINGFIELD ELECTRIC SUPPLY COMPANY</t>
  </si>
  <si>
    <t>SPRINGFIELD ELE</t>
  </si>
  <si>
    <t>700 NORTH NINTH STREET</t>
  </si>
  <si>
    <t>SPRINGFIELD IL 62702</t>
  </si>
  <si>
    <t>SPRINGFIELD</t>
  </si>
  <si>
    <t>62702</t>
  </si>
  <si>
    <t>info@springfieldelectric.com</t>
  </si>
  <si>
    <t>SR CORPORATE CONSULTANT PRIVATE LIMITED</t>
  </si>
  <si>
    <t>RITU JAIN</t>
  </si>
  <si>
    <t>SR CORPORATE CO</t>
  </si>
  <si>
    <t>C-2, 4th Floor, AISHWARYA CHAMBER G&gt;E ROAD&lt; TELIBANDA</t>
  </si>
  <si>
    <t>RAIPUR</t>
  </si>
  <si>
    <t>492001</t>
  </si>
  <si>
    <t>100161</t>
  </si>
  <si>
    <t>SSN COLLEGE OF ENGINEERING</t>
  </si>
  <si>
    <t>P. RAMASAMY</t>
  </si>
  <si>
    <t>SSN COLLEGE OF</t>
  </si>
  <si>
    <t>OLD MAHABALIPURAM ROAD</t>
  </si>
  <si>
    <t>KALAVAKKAM</t>
  </si>
  <si>
    <t>603110</t>
  </si>
  <si>
    <t>+9192831057600</t>
  </si>
  <si>
    <t>14034</t>
  </si>
  <si>
    <t>14093</t>
  </si>
  <si>
    <t>SSN TRUST</t>
  </si>
  <si>
    <t>NEW NO. 19, OLD NO. 8, 3RD MAIN RD. OPP HDFC BANK</t>
  </si>
  <si>
    <t>14035</t>
  </si>
  <si>
    <t>STACE SOLAR SOLUTION</t>
  </si>
  <si>
    <t>STACE SOLAR</t>
  </si>
  <si>
    <t>75 RUE D'ANVERS</t>
  </si>
  <si>
    <t>SAINT-AUGUSTIN</t>
  </si>
  <si>
    <t>G3A 1S5</t>
  </si>
  <si>
    <t>41887869000000</t>
  </si>
  <si>
    <t>14090</t>
  </si>
  <si>
    <t>STRATEGIC POWER SOLUTIONS LIMITED</t>
  </si>
  <si>
    <t>JACOB OBENG</t>
  </si>
  <si>
    <t>STRATEGIC POWER</t>
  </si>
  <si>
    <t>53 3A &amp; 3B DR. FRANCIS AKUAMOAH BOATENG AVE.,</t>
  </si>
  <si>
    <t>KPONE INDUSTRIA</t>
  </si>
  <si>
    <t>Ghana</t>
  </si>
  <si>
    <t>TEMA</t>
  </si>
  <si>
    <t>+2332697570000</t>
  </si>
  <si>
    <t>14129</t>
  </si>
  <si>
    <t>STRATEGIC SECURITY SYSTEMS INTERNATIONAL LIMITED</t>
  </si>
  <si>
    <t>STRATEGIC SECUR</t>
  </si>
  <si>
    <t>53 3A &amp; 3B DR. FRANCIS AKUAMOAH</t>
  </si>
  <si>
    <t>BOATENG AVE.</t>
  </si>
  <si>
    <t>JOSHUA INDUSTRIAL COMPLEX</t>
  </si>
  <si>
    <t>KPONE</t>
  </si>
  <si>
    <t>C0002911922</t>
  </si>
  <si>
    <t>14176</t>
  </si>
  <si>
    <t>STUART C. IRBY COMPANY</t>
  </si>
  <si>
    <t>STUART C. IRBY</t>
  </si>
  <si>
    <t>815 IRBY DRIVE JACKSON, MS 39215</t>
  </si>
  <si>
    <t>MISSISSIPPI (MS)</t>
  </si>
  <si>
    <t>39215</t>
  </si>
  <si>
    <t>accountsetup@irby.com</t>
  </si>
  <si>
    <t>DENVER</t>
  </si>
  <si>
    <t>14036</t>
  </si>
  <si>
    <t>SUNERG SOLAR SRL</t>
  </si>
  <si>
    <t>MARTA CHIMENTI</t>
  </si>
  <si>
    <t>SUNERG SOLAR SR</t>
  </si>
  <si>
    <t>VIA DONINI, 51-06012 CINQUEMIGLIA</t>
  </si>
  <si>
    <t>CITTA DI CASTELLO</t>
  </si>
  <si>
    <t>+3907585400180</t>
  </si>
  <si>
    <t>+3907586481050</t>
  </si>
  <si>
    <t>14160</t>
  </si>
  <si>
    <t>SUNGEN POWER LLC</t>
  </si>
  <si>
    <t>SEIFALI DESAI</t>
  </si>
  <si>
    <t>SUNGEN POWER LL</t>
  </si>
  <si>
    <t>98 WALNUT STREET, NUTLEY,</t>
  </si>
  <si>
    <t>SUNGENPOWER01@GMAIL.COM</t>
  </si>
  <si>
    <t>14124</t>
  </si>
  <si>
    <t>SUNKIND INDIA PVT. LTD</t>
  </si>
  <si>
    <t>HARISH KUMAR</t>
  </si>
  <si>
    <t>SUNKIND INDIA P</t>
  </si>
  <si>
    <t>5TH FLOOR, 503, DLF STAR TOWER</t>
  </si>
  <si>
    <t>SILOKHERA-II, SECTOR 30</t>
  </si>
  <si>
    <t>NH-8</t>
  </si>
  <si>
    <t>122002</t>
  </si>
  <si>
    <t>14037</t>
  </si>
  <si>
    <t>SUNPOWER INC.</t>
  </si>
  <si>
    <t>MIKE BERKAW</t>
  </si>
  <si>
    <t>4050 NE EVERGREEN ROAD</t>
  </si>
  <si>
    <t>YILAN COUNTY 268</t>
  </si>
  <si>
    <t>14038</t>
  </si>
  <si>
    <t>SUNSOURCE ENERGY PVT. LTD</t>
  </si>
  <si>
    <t>MR. ARPIT GUPTA</t>
  </si>
  <si>
    <t>SUNSOURCE ENERG</t>
  </si>
  <si>
    <t>B-14, SECTOR 132</t>
  </si>
  <si>
    <t>U.P</t>
  </si>
  <si>
    <t>+9181300332130</t>
  </si>
  <si>
    <t>09AANCS7704F2Z1</t>
  </si>
  <si>
    <t>14123</t>
  </si>
  <si>
    <t>SUNSURE ENERGY PRIVATE LIMITED</t>
  </si>
  <si>
    <t>TARUNVEER SINGH</t>
  </si>
  <si>
    <t>SUNSURE ENERGY</t>
  </si>
  <si>
    <t>506-506A, TOWER B, MILLENIAL PLAZA</t>
  </si>
  <si>
    <t>SECTOR 27</t>
  </si>
  <si>
    <t>12202</t>
  </si>
  <si>
    <t>14157</t>
  </si>
  <si>
    <t>SUNWORKS, INC</t>
  </si>
  <si>
    <t>MATTHEW FINNEGAN</t>
  </si>
  <si>
    <t>1555 N FREEDOM BLVD, PROVO,</t>
  </si>
  <si>
    <t>UT, 84604</t>
  </si>
  <si>
    <t>86660068000000</t>
  </si>
  <si>
    <t>MFINNEGAN@SUNWORKSUSA.COM</t>
  </si>
  <si>
    <t>14085</t>
  </si>
  <si>
    <t>SWELECT ENERGY SYSTEMS PTE LTD.</t>
  </si>
  <si>
    <t>MR. RAMASAMY GOUNDER CHELLAPPAN</t>
  </si>
  <si>
    <t>SWELECT ENERGY</t>
  </si>
  <si>
    <t>NO.2 KALLANG PUDDING ROAD</t>
  </si>
  <si>
    <t>#02-12 MACTECH BUILDING</t>
  </si>
  <si>
    <t>349307</t>
  </si>
  <si>
    <t>91880667037000</t>
  </si>
  <si>
    <t>65674131510000</t>
  </si>
  <si>
    <t>LUQIAO DISTRICT</t>
  </si>
  <si>
    <t>14098</t>
  </si>
  <si>
    <t>TAIZHOU JINGSHENG NEW ENERGY CO., LTD</t>
  </si>
  <si>
    <t>YU XIAO PING</t>
  </si>
  <si>
    <t>TAIZHOU JINGSHE</t>
  </si>
  <si>
    <t>NO. 318, YONGYUAN ROAD, LUNAN STREET</t>
  </si>
  <si>
    <t>China</t>
  </si>
  <si>
    <t>318050</t>
  </si>
  <si>
    <t>14150</t>
  </si>
  <si>
    <t>TALESUN TECHNOLOGIES (THAILAND) CO., LTD.</t>
  </si>
  <si>
    <t>TALESUN TECHNOL</t>
  </si>
  <si>
    <t>NO.7/473 MOO.6, MABYANGPORN</t>
  </si>
  <si>
    <t>Thailand</t>
  </si>
  <si>
    <t>PLUAKDAENG</t>
  </si>
  <si>
    <t>RAYONG</t>
  </si>
  <si>
    <t>TARGRAY CZR, S.R.O.</t>
  </si>
  <si>
    <t>TARGRAY CZR, S.</t>
  </si>
  <si>
    <t>42028397060094</t>
  </si>
  <si>
    <t>42028397050084</t>
  </si>
  <si>
    <t>14054</t>
  </si>
  <si>
    <t>5. KVETNA 417</t>
  </si>
  <si>
    <t>90015</t>
  </si>
  <si>
    <t>CORP</t>
  </si>
  <si>
    <t>TARGRAY INDIA PRIVATE LIMITED</t>
  </si>
  <si>
    <t>18105 TRANSCANADIENNE</t>
  </si>
  <si>
    <t>H9J3Z4</t>
  </si>
  <si>
    <t>14103</t>
  </si>
  <si>
    <t>TARGRAY REAL ESTATE HOLDINGS INC.</t>
  </si>
  <si>
    <t>STEPHEN EXELL</t>
  </si>
  <si>
    <t>TARGRAY REAL ES</t>
  </si>
  <si>
    <t>18105, TRANS-CANADA</t>
  </si>
  <si>
    <t>QUEBEC (QC)</t>
  </si>
  <si>
    <t>14051</t>
  </si>
  <si>
    <t>TARGRAY TECHNOLOGY INT'L INC</t>
  </si>
  <si>
    <t>TARGRAY TECHNOL</t>
  </si>
  <si>
    <t>TARGRAY TECHNOLOGY INT'L INC.</t>
  </si>
  <si>
    <t>560100</t>
  </si>
  <si>
    <t>14056</t>
  </si>
  <si>
    <t>TATA POWER SOLAR SYSTEMS LTD</t>
  </si>
  <si>
    <t>MADHUSUDAN NAIRY</t>
  </si>
  <si>
    <t>TATA POWER SOLA</t>
  </si>
  <si>
    <t>PLOT 78, ELECRONIC CITY</t>
  </si>
  <si>
    <t>HOSUR ROAD,</t>
  </si>
  <si>
    <t>THE NOKOR TEP FOUNDATION</t>
  </si>
  <si>
    <t>THE NOKOR TEP F</t>
  </si>
  <si>
    <t># 109 PATH ROAD</t>
  </si>
  <si>
    <t>PREY SAR EAST VILLAGE</t>
  </si>
  <si>
    <t>SANGKAT PREY SAR KHAN DANGKOR</t>
  </si>
  <si>
    <t>PHNOM PENH</t>
  </si>
  <si>
    <t>KH</t>
  </si>
  <si>
    <t>14052</t>
  </si>
  <si>
    <t>Cambodia</t>
  </si>
  <si>
    <t>VANCOUVER</t>
  </si>
  <si>
    <t>TIANJIN</t>
  </si>
  <si>
    <t>TIANJIN HUANOU INTERNATIONAL SILICON MATERIAL CO., LTD.</t>
  </si>
  <si>
    <t>HITECH INDUSTRIAL ZONE</t>
  </si>
  <si>
    <t>CHENGDU</t>
  </si>
  <si>
    <t>14039</t>
  </si>
  <si>
    <t>TMS PV MODULES AND SOLAR SYSTEMS</t>
  </si>
  <si>
    <t>TMS PV MODULES</t>
  </si>
  <si>
    <t>SL. POLIGONO IND.</t>
  </si>
  <si>
    <t>PAEC, C/VEREMA 19.</t>
  </si>
  <si>
    <t>CALONGE</t>
  </si>
  <si>
    <t>GIRONA</t>
  </si>
  <si>
    <t>17251</t>
  </si>
  <si>
    <t>+3493220007000</t>
  </si>
  <si>
    <t>+0000000000000</t>
  </si>
  <si>
    <t>100307</t>
  </si>
  <si>
    <t>ESB55259527</t>
  </si>
  <si>
    <t>TONGWEI SOLAR (CHENGDU) CO., LTD.</t>
  </si>
  <si>
    <t>PHASE SIX, CONCENTRATION OF INDUSTRIAL</t>
  </si>
  <si>
    <t>DEVELOPMENT AREA,</t>
  </si>
  <si>
    <t>SOUTH-WEST AIRPORT ECONOMIC DEVELOPMENT ZONE</t>
  </si>
  <si>
    <t>SHUANGLIU COUNTY</t>
  </si>
  <si>
    <t>+0551628963150</t>
  </si>
  <si>
    <t>14162</t>
  </si>
  <si>
    <t>TREX ENERGY PRIVATE LIMITED</t>
  </si>
  <si>
    <t>BHARAT SHRIKISANJI CH</t>
  </si>
  <si>
    <t>TREX ENERGY PRI</t>
  </si>
  <si>
    <t>PLOT NO 251,SY NO-126, DEEPTHISRINAGAR</t>
  </si>
  <si>
    <t>COLONY MADINAGUDA, MIYAPUR,</t>
  </si>
  <si>
    <t>HYDERABAD,TELANGANA-500049</t>
  </si>
  <si>
    <t>BHARAT@TREXENERGY.IN</t>
  </si>
  <si>
    <t>TIANNING DISTRICT</t>
  </si>
  <si>
    <t>14116</t>
  </si>
  <si>
    <t>TRONTEK ELECTRONICS PRIVATE LIMITED</t>
  </si>
  <si>
    <t>SAMRATH JIT SINGH</t>
  </si>
  <si>
    <t>TRONTEK ELECTRO</t>
  </si>
  <si>
    <t>B-228, NARAINA INDUSTRIAL AREA</t>
  </si>
  <si>
    <t>PHASE-1 NARAINA</t>
  </si>
  <si>
    <t>110028</t>
  </si>
  <si>
    <t>TSEC CORPORATION</t>
  </si>
  <si>
    <t>MR HUGO CHAN</t>
  </si>
  <si>
    <t>TSEC CORPORATIO</t>
  </si>
  <si>
    <t>NO. 85, GUANGFU N. RD.</t>
  </si>
  <si>
    <t>HUKOU TOWNSHIP</t>
  </si>
  <si>
    <t>30351</t>
  </si>
  <si>
    <t>88697282864800</t>
  </si>
  <si>
    <t>88636960707000</t>
  </si>
  <si>
    <t>14040</t>
  </si>
  <si>
    <t>TUNA FISH INC.</t>
  </si>
  <si>
    <t>MS. MILLY CHANG</t>
  </si>
  <si>
    <t>RM. 1702, SINO CENTRE</t>
  </si>
  <si>
    <t>582-592 NATHAN RD.</t>
  </si>
  <si>
    <t>+8863328234900</t>
  </si>
  <si>
    <t>14041</t>
  </si>
  <si>
    <t>14120</t>
  </si>
  <si>
    <t>U-SOLAR CLEAN ENERGY SOLUTIONS PVT. LTD</t>
  </si>
  <si>
    <t>SANJEEV KUMAR JHA</t>
  </si>
  <si>
    <t>U-SOLAR CLEAN E</t>
  </si>
  <si>
    <t>A4 CASA LAVELLE 4,12/5 LAVELLE ROAD,</t>
  </si>
  <si>
    <t>560001</t>
  </si>
  <si>
    <t>MOKSLININKU STR. 6A</t>
  </si>
  <si>
    <t>14092</t>
  </si>
  <si>
    <t>UAB VALOE CELLS</t>
  </si>
  <si>
    <t>Lithuania</t>
  </si>
  <si>
    <t>14112</t>
  </si>
  <si>
    <t>UNITED RENEWABLE ENERGY CO. LTD.</t>
  </si>
  <si>
    <t>UNITED RENEWABL</t>
  </si>
  <si>
    <t>NO. 7, LI-HSIN 3RD RD</t>
  </si>
  <si>
    <t>Taiwan</t>
  </si>
  <si>
    <t>HSINCHU SCIENCE PARK</t>
  </si>
  <si>
    <t>14260</t>
  </si>
  <si>
    <t>OHIO</t>
  </si>
  <si>
    <t>14053</t>
  </si>
  <si>
    <t>VALOE OYJ</t>
  </si>
  <si>
    <t>INSINÖÖRINKATU 5</t>
  </si>
  <si>
    <t>Finland</t>
  </si>
  <si>
    <t>MIKKELI</t>
  </si>
  <si>
    <t>50150</t>
  </si>
  <si>
    <t>FI 07496061</t>
  </si>
  <si>
    <t>14078</t>
  </si>
  <si>
    <t>VIKRAM SOLAR LIMITED</t>
  </si>
  <si>
    <t>GYANESH</t>
  </si>
  <si>
    <t>VIKRAM SOLAR</t>
  </si>
  <si>
    <t>THE CHAMBERS 7TH FLOOR</t>
  </si>
  <si>
    <t>1865 RAJDANGA ROAD</t>
  </si>
  <si>
    <t>700107</t>
  </si>
  <si>
    <t>91124496210000</t>
  </si>
  <si>
    <t>14058</t>
  </si>
  <si>
    <t>VINA CELL TECHNOLOGY CO., LTD</t>
  </si>
  <si>
    <t>VINA CELL TECHN</t>
  </si>
  <si>
    <t>LOT CN-05, VAN TRUNG</t>
  </si>
  <si>
    <t>INDUSTRIAL PARK</t>
  </si>
  <si>
    <t>14059</t>
  </si>
  <si>
    <t>VIOLET POWER</t>
  </si>
  <si>
    <t>BOB BEISNER</t>
  </si>
  <si>
    <t>1421 HALCION LANE</t>
  </si>
  <si>
    <t>28411</t>
  </si>
  <si>
    <t>97123580370000</t>
  </si>
  <si>
    <t>400086</t>
  </si>
  <si>
    <t>14042</t>
  </si>
  <si>
    <t>WAAREE ENERGIES LIMITED</t>
  </si>
  <si>
    <t>WAAREE ENERGIES</t>
  </si>
  <si>
    <t>PLOT NO.231-236,</t>
  </si>
  <si>
    <t>SURAT SPECIAL ECONOMIC ZONE,</t>
  </si>
  <si>
    <t>DIAMOND PARK, SACHIN</t>
  </si>
  <si>
    <t>+91-22-6644 44 12</t>
  </si>
  <si>
    <t>+91 2266444400</t>
  </si>
  <si>
    <t>EIN 26-2977176</t>
  </si>
  <si>
    <t>14101</t>
  </si>
  <si>
    <t>WAAREE ESS PRIVATE LIMITED</t>
  </si>
  <si>
    <t>KARUNESH SHUKLA</t>
  </si>
  <si>
    <t>WAAREE ESS PRIV</t>
  </si>
  <si>
    <t>ROAD NO. 3, PLOT NO. 334</t>
  </si>
  <si>
    <t>RAJKAMAL CHOWKDI SACHIN GIDC</t>
  </si>
  <si>
    <t>WACKER CHEMIE AG</t>
  </si>
  <si>
    <t>WEBSOL ENERGY SYSTEMS LTD.</t>
  </si>
  <si>
    <t>MRS. S. VASANTHI</t>
  </si>
  <si>
    <t>WEBSOL ENERGY S</t>
  </si>
  <si>
    <t>FALTA SPECIAL ECONOMIC ZONE</t>
  </si>
  <si>
    <t>SECTOR-II, VILLAGE BIRSA,</t>
  </si>
  <si>
    <t>MOUZA AKALMEGH,P.S. RAMNAGAR,</t>
  </si>
  <si>
    <t>DIST: SOUTH 24 PARGANA,</t>
  </si>
  <si>
    <t>+91-3174222932</t>
  </si>
  <si>
    <t>+91-3174222933</t>
  </si>
  <si>
    <t>WEBSOL - C</t>
  </si>
  <si>
    <t>14043</t>
  </si>
  <si>
    <t>10524</t>
  </si>
  <si>
    <t>305-509</t>
  </si>
  <si>
    <t>14174</t>
  </si>
  <si>
    <t>WORLD ELECTRIC SUPPLY INC</t>
  </si>
  <si>
    <t>WORLD ELECTRIC</t>
  </si>
  <si>
    <t>569 STUART LANE JACKSONVILLE,</t>
  </si>
  <si>
    <t>FL 32254</t>
  </si>
  <si>
    <t>80035152400000</t>
  </si>
  <si>
    <t>worldonline@worldelectricsuppl</t>
  </si>
  <si>
    <t>l.com</t>
  </si>
  <si>
    <t>33178</t>
  </si>
  <si>
    <t>14089</t>
  </si>
  <si>
    <t>WUXI BAOYI NEW ENERGY TECHNOLOGY CO., LTD.</t>
  </si>
  <si>
    <t>QIAN JIAN XIN</t>
  </si>
  <si>
    <t>WUXI BAOYI NEW</t>
  </si>
  <si>
    <t>NO. 92, CHUNHUI EAT ROAD, XISHAN ECONOMIC AND TECHNOLOGICAL</t>
  </si>
  <si>
    <t>+8113063685187</t>
  </si>
  <si>
    <t>XI'AN</t>
  </si>
  <si>
    <t>XIAMEN</t>
  </si>
  <si>
    <t>100269</t>
  </si>
  <si>
    <t>XSOL CO., LTD.</t>
  </si>
  <si>
    <t>KARASUMA-CHUO BLDG. 659,</t>
  </si>
  <si>
    <t>TEARAIMIZU-CHO, NISHHIKIKOJI-AGARU,</t>
  </si>
  <si>
    <t>KARASUMA-DORI,</t>
  </si>
  <si>
    <t>NAKAGYO-KU,</t>
  </si>
  <si>
    <t>604-8152</t>
  </si>
  <si>
    <t>14044</t>
  </si>
  <si>
    <t>14045</t>
  </si>
  <si>
    <t>YANGZHOU RIETECH NEW ENERGY SCIENCE TECHNOLOGY CO., LTD.</t>
  </si>
  <si>
    <t>MR. CIEL XU</t>
  </si>
  <si>
    <t>YANGZHOU RIETEC</t>
  </si>
  <si>
    <t>NO.9 YANGTZE RIVER ROAD</t>
  </si>
  <si>
    <t>YANGZHOU EXPORT PROCESSING ZONE,</t>
  </si>
  <si>
    <t>225131</t>
  </si>
  <si>
    <t>18705289778000</t>
  </si>
  <si>
    <t>10948</t>
  </si>
  <si>
    <t>ROAD TOWN</t>
  </si>
  <si>
    <t>14146</t>
  </si>
  <si>
    <t>YOUTH ENVIRONMENATL SUSTAINABLE FOR ENERGY SOLUTIONS</t>
  </si>
  <si>
    <t>RANDA KISWANI</t>
  </si>
  <si>
    <t>YOUTH ENVIRONME</t>
  </si>
  <si>
    <t>RAMALLAH JERUSALEM STREET #6,</t>
  </si>
  <si>
    <t>RAMALLAH, WEST BANK, PALESTINE</t>
  </si>
  <si>
    <t>Palestinian Authority</t>
  </si>
  <si>
    <t>RAMALLAH</t>
  </si>
  <si>
    <t>admin@youth.ps</t>
  </si>
  <si>
    <t>Randk951@hotmail.com</t>
  </si>
  <si>
    <t>14132</t>
  </si>
  <si>
    <t>ZETWERK MANUFACTURING BUSINESSES PRIVATE LIMITED</t>
  </si>
  <si>
    <t>ZETWERK MANUFAC</t>
  </si>
  <si>
    <t>THE ORIENTAL TOWERS, NO. 461,</t>
  </si>
  <si>
    <t>1ST FLOOR, 17TH CROSS ROAD, 4TH</t>
  </si>
  <si>
    <t>560 102</t>
  </si>
  <si>
    <t>akshay.mujumdar@zetwerk.com</t>
  </si>
  <si>
    <t>santosh.a@zetwerk.com</t>
  </si>
  <si>
    <t>ECONOMIC DEVELOPMENT ZONE,</t>
  </si>
  <si>
    <t>ZHONGHUAN HONG KONG HOLDING LTD.</t>
  </si>
  <si>
    <t>MARVIN MA</t>
  </si>
  <si>
    <t>ZHONGHUAN HONG</t>
  </si>
  <si>
    <t>SUITE 303.8/F</t>
  </si>
  <si>
    <t>TOP GLORY TOWER</t>
  </si>
  <si>
    <t>262 GLOUCESTER RD.</t>
  </si>
  <si>
    <t>86222378602800</t>
  </si>
  <si>
    <t>86222438229600</t>
  </si>
  <si>
    <t>14046</t>
  </si>
  <si>
    <t>275-1151</t>
  </si>
  <si>
    <t>14047</t>
  </si>
  <si>
    <t>ZHONGLI NEW ENERGY (HONG KONG) INVESTMENT LIMITED</t>
  </si>
  <si>
    <t>ZHONGLI NEW ENE</t>
  </si>
  <si>
    <t>FLAT/RM 19C LOCKHART CENTRE</t>
  </si>
  <si>
    <t>301-307 LOCKHART ROAD</t>
  </si>
  <si>
    <t>WAI CHAI</t>
  </si>
  <si>
    <t>+8605128235930</t>
  </si>
  <si>
    <t>86051252906788</t>
  </si>
  <si>
    <t>275-1755</t>
  </si>
  <si>
    <t>14094</t>
  </si>
  <si>
    <t>ZHONGLI TALESUN HONG KONG LIMITED</t>
  </si>
  <si>
    <t>SHUJIN QIAN</t>
  </si>
  <si>
    <t>ZHONGLI TALESUN</t>
  </si>
  <si>
    <t>LEVEL 54, HOPEWELL CENTRE,</t>
  </si>
  <si>
    <t>183 QUEEN'S ROAD EAST</t>
  </si>
  <si>
    <t>275-2751</t>
  </si>
  <si>
    <t>VENDORID</t>
  </si>
  <si>
    <t>VENDNAME</t>
  </si>
  <si>
    <t>ZIPCODE</t>
  </si>
  <si>
    <t>PHNUMBR1</t>
  </si>
  <si>
    <t>PHNUMBR2</t>
  </si>
  <si>
    <t>FAXNUMBR</t>
  </si>
  <si>
    <t>VNDCLSID</t>
  </si>
  <si>
    <t>VENDSTTS</t>
  </si>
  <si>
    <t>TXRGNNUM</t>
  </si>
  <si>
    <t>Product_Manager</t>
  </si>
  <si>
    <t>VNDCNTCT</t>
  </si>
  <si>
    <t>VNDCHKNM</t>
  </si>
  <si>
    <t>Fax</t>
  </si>
  <si>
    <t>Phone</t>
  </si>
  <si>
    <t>Name</t>
  </si>
  <si>
    <t>Vendor Class</t>
  </si>
  <si>
    <t>Created</t>
  </si>
  <si>
    <t>Vendor ID</t>
  </si>
  <si>
    <t>Credit Limit</t>
  </si>
  <si>
    <t>Credit Limit Amount</t>
  </si>
  <si>
    <t>Hold</t>
  </si>
  <si>
    <t>Aug 12 2022 12:00AM</t>
  </si>
  <si>
    <t>1</t>
  </si>
  <si>
    <t>Unlimited</t>
  </si>
  <si>
    <t>2</t>
  </si>
  <si>
    <t>Apr  6 2021 12:00AM</t>
  </si>
  <si>
    <t>Nov  2 2020 12:00AM</t>
  </si>
  <si>
    <t>11493</t>
  </si>
  <si>
    <t>Jun 29 2021 12:00AM</t>
  </si>
  <si>
    <t>Nov  3 2022 12:00AM</t>
  </si>
  <si>
    <t>Apr 13 2021 12:00AM</t>
  </si>
  <si>
    <t>EMPLOYEE</t>
  </si>
  <si>
    <t>Sep  8 2022 12:00AM</t>
  </si>
  <si>
    <t>Apr 22 2022 12:00AM</t>
  </si>
  <si>
    <t>Jan 23 2019 12:00AM</t>
  </si>
  <si>
    <t>14243</t>
  </si>
  <si>
    <t>ADP CANADA CO</t>
  </si>
  <si>
    <t>STN A</t>
  </si>
  <si>
    <t>PO BOX 57364</t>
  </si>
  <si>
    <t>ON M5W 5M5</t>
  </si>
  <si>
    <t>M5W 5M5</t>
  </si>
  <si>
    <t>Mar 22 2022 12:00AM</t>
  </si>
  <si>
    <t>SHENZHEN</t>
  </si>
  <si>
    <t>13631681360000</t>
  </si>
  <si>
    <t>Aug  9 2018 12:00AM</t>
  </si>
  <si>
    <t>SUITE 450</t>
  </si>
  <si>
    <t>Jun 27 2022 12:00AM</t>
  </si>
  <si>
    <t>Nov 16 2021 12:00AM</t>
  </si>
  <si>
    <t>136F17, OSAKA EKIMAE DAINI BLDG.</t>
  </si>
  <si>
    <t>1-2-2-1300, KITA-KU</t>
  </si>
  <si>
    <t>OSAKA</t>
  </si>
  <si>
    <t>UMEDA</t>
  </si>
  <si>
    <t>530-0001</t>
  </si>
  <si>
    <t>Oct 10 2018 12:00AM</t>
  </si>
  <si>
    <t>14252</t>
  </si>
  <si>
    <t>May 26 2022 12:00AM</t>
  </si>
  <si>
    <t>14231</t>
  </si>
  <si>
    <t>HUALING KUTAISI FREE INDUSTRIAL ZONE</t>
  </si>
  <si>
    <t>Jan  6 2022 12:00AM</t>
  </si>
  <si>
    <t>Aug 30 2018 12:00AM</t>
  </si>
  <si>
    <t>Apr 27 2022 12:00AM</t>
  </si>
  <si>
    <t>FREIGHT</t>
  </si>
  <si>
    <t>INVENTORY</t>
  </si>
  <si>
    <t>Aug 10 2022 12:00AM</t>
  </si>
  <si>
    <t>ALLESUN NEW ENERGY VIETNAM CO., LTD.</t>
  </si>
  <si>
    <t>BLOCK B1, SONG KHE-NOI HOANG</t>
  </si>
  <si>
    <t>INDUSTRIAL ZONE,</t>
  </si>
  <si>
    <t>SONG KHE COMMUNE</t>
  </si>
  <si>
    <t>BAC GIANG CITY</t>
  </si>
  <si>
    <t>BAC GIANG</t>
  </si>
  <si>
    <t>Dec  4 2018 12:00AM</t>
  </si>
  <si>
    <t>ALTER, HOWARD</t>
  </si>
  <si>
    <t>Jan 11 2019 12:00AM</t>
  </si>
  <si>
    <t>Jul 15 2021 12:00AM</t>
  </si>
  <si>
    <t>Oct 26 2021 12:00AM</t>
  </si>
  <si>
    <t>May 20 2021 12:00AM</t>
  </si>
  <si>
    <t>CARSON</t>
  </si>
  <si>
    <t>ANHUI DAHENG ENERGY TECHNOLOGY CO., LTD</t>
  </si>
  <si>
    <t>NO. 358 TIANHE ROAD, LUYANG INDUSTRIAL</t>
  </si>
  <si>
    <t>PARK</t>
  </si>
  <si>
    <t>HEFEI CITY</t>
  </si>
  <si>
    <t>230000</t>
  </si>
  <si>
    <t>+8655165655800</t>
  </si>
  <si>
    <t>Sep 10 2018 12:00AM</t>
  </si>
  <si>
    <t>ANHUI UZON PHOTOVOLTAIC TECHNOLOGY CO. LTD</t>
  </si>
  <si>
    <t>NO 1505, SOUTH TIANJIN ROAD</t>
  </si>
  <si>
    <t>UNDERTAKE INDUSTRIAL TRANSFER DEMONSTRATION ZONE (DANGTU)</t>
  </si>
  <si>
    <t>MA'ANSHAN</t>
  </si>
  <si>
    <t>Dec  3 2018 12:00AM</t>
  </si>
  <si>
    <t>14227</t>
  </si>
  <si>
    <t>ANHUI YINGFA DESHENG TECHNOLOGY CO.,LTD</t>
  </si>
  <si>
    <t>WEISAN ROAD, JINGWU STREET, ECONOMIC DEVELOPMENT ZONE</t>
  </si>
  <si>
    <t>TIANCHANG</t>
  </si>
  <si>
    <t>+8613391099003</t>
  </si>
  <si>
    <t>Dec 14 2021 12:00AM</t>
  </si>
  <si>
    <t>JERRY LIU</t>
  </si>
  <si>
    <t>ANHUI YINGFA RUINENG TECHNOLOGY CO., LTD.</t>
  </si>
  <si>
    <t>WEISAN ROAD, JINGLIU STREET</t>
  </si>
  <si>
    <t>TAINCHANG</t>
  </si>
  <si>
    <t>May  7 2018 12:00AM</t>
  </si>
  <si>
    <t>ANHUI YINXIN NEW ENERGY TECHNOLOGY CO.LTD.</t>
  </si>
  <si>
    <t>NO 1033 TAICANG ROAD,MAANSHAN UNDERTAKING INDUSTRIAL</t>
  </si>
  <si>
    <t>TRANSFER DEMONSTRATION PARK</t>
  </si>
  <si>
    <t>MA ANSHAN</t>
  </si>
  <si>
    <t>Jul  2 2018 12:00AM</t>
  </si>
  <si>
    <t>500000.00000</t>
  </si>
  <si>
    <t>APTOS DMI LLC</t>
  </si>
  <si>
    <t>1223 BORDEAUX DRIVE</t>
  </si>
  <si>
    <t>94089-1203</t>
  </si>
  <si>
    <t>+1210900916100</t>
  </si>
  <si>
    <t>Nov  7 2019 12:00AM</t>
  </si>
  <si>
    <t>ALEX KIM</t>
  </si>
  <si>
    <t>14244</t>
  </si>
  <si>
    <t>ARCHER DANIELS MIDLAND CO</t>
  </si>
  <si>
    <t>1388 HIGHWAY 97</t>
  </si>
  <si>
    <t>VELVA ND</t>
  </si>
  <si>
    <t>58790-9003</t>
  </si>
  <si>
    <t>RICHARD LU</t>
  </si>
  <si>
    <t>May 19 2021 12:00AM</t>
  </si>
  <si>
    <t>NO.1 JHONGKE ROD.</t>
  </si>
  <si>
    <t>CENTRAL TAIWAN SCIENCE PARK</t>
  </si>
  <si>
    <t>88642460880000</t>
  </si>
  <si>
    <t>Jul 21 2015 12:00AM</t>
  </si>
  <si>
    <t>421</t>
  </si>
  <si>
    <t>May 13 2014 12:00AM</t>
  </si>
  <si>
    <t>Jan 16 2023 12:00AM</t>
  </si>
  <si>
    <t>Jan  4 2020 12:00AM</t>
  </si>
  <si>
    <t>Jun 14 2021 12:00AM</t>
  </si>
  <si>
    <t>11581</t>
  </si>
  <si>
    <t>ZONE</t>
  </si>
  <si>
    <t>SHANXI</t>
  </si>
  <si>
    <t>May 27 2020 12:00AM</t>
  </si>
  <si>
    <t>410205</t>
  </si>
  <si>
    <t>BEIJING GLOBAL LAW OFFICE</t>
  </si>
  <si>
    <t>15/F TOWER 1, CHINA CENTRAL PLACE</t>
  </si>
  <si>
    <t>NO. 81 JIANGUO ROAD</t>
  </si>
  <si>
    <t>CHAOYANG DISTRCT</t>
  </si>
  <si>
    <t>77835003346600</t>
  </si>
  <si>
    <t>Jan 11 2023 12:00AM</t>
  </si>
  <si>
    <t>BIG SUN ENERGY TECHNOLOGY INC</t>
  </si>
  <si>
    <t>NO. 458-9 SINSING RD.</t>
  </si>
  <si>
    <t>Oct 17 2018 12:00AM</t>
  </si>
  <si>
    <t>BIZ INTELLIGENT SOLUTION CO., LTD</t>
  </si>
  <si>
    <t>N0. 61, STREET 374</t>
  </si>
  <si>
    <t>SANGKAT TOUL SAVY PREY II</t>
  </si>
  <si>
    <t>KHAN CHAMKAMON</t>
  </si>
  <si>
    <t>Mar  3 2020 12:00AM</t>
  </si>
  <si>
    <t>Aug  2 2019 12:00AM</t>
  </si>
  <si>
    <t>BRIGHT SOLAR ENERGY CO., LTD</t>
  </si>
  <si>
    <t>HESHAN INDUSTRIAL PARK</t>
  </si>
  <si>
    <t>TONGXIANG</t>
  </si>
  <si>
    <t>Oct  9 2019 12:00AM</t>
  </si>
  <si>
    <t>TOWERS 2, LEVEL 19&amp;20</t>
  </si>
  <si>
    <t>Feb 26 2018 12:00AM</t>
  </si>
  <si>
    <t>BRITTA LIGHTING (HANDLING/COMMISSION)</t>
  </si>
  <si>
    <t>Jun  2 2019 12:00AM</t>
  </si>
  <si>
    <t>Sep 19 2017 12:00AM</t>
  </si>
  <si>
    <t>Aug  8 2019 12:00AM</t>
  </si>
  <si>
    <t>Sep 29 2022 12:00AM</t>
  </si>
  <si>
    <t>C&amp;B INTERNATIONAL HOLDINGS CO., LTD</t>
  </si>
  <si>
    <t>SUITE A1 12/F, RITZ PLAZA</t>
  </si>
  <si>
    <t>122 AUSTIN ROAD</t>
  </si>
  <si>
    <t>TSIMHATSUI</t>
  </si>
  <si>
    <t>+8613916845608</t>
  </si>
  <si>
    <t>Nov 20 2019 12:00AM</t>
  </si>
  <si>
    <t>Nov  7 2022 12:00AM</t>
  </si>
  <si>
    <t>Jan 17 2020 12:00AM</t>
  </si>
  <si>
    <t>Mar  2 2018 12:00AM</t>
  </si>
  <si>
    <t>CANADA REVENUE AGENCY</t>
  </si>
  <si>
    <t>Jul 29 2021 12:00AM</t>
  </si>
  <si>
    <t>M5W0E9</t>
  </si>
  <si>
    <t>Nov 29 2018 12:00AM</t>
  </si>
  <si>
    <t>Apr  9 2019 12:00AM</t>
  </si>
  <si>
    <t>CED GREENTECH</t>
  </si>
  <si>
    <t>9190 ACTIVITY ROAD</t>
  </si>
  <si>
    <t>SUIT 2B</t>
  </si>
  <si>
    <t>SAD DIEGO</t>
  </si>
  <si>
    <t>92126</t>
  </si>
  <si>
    <t>Aug 21 2018 12:00AM</t>
  </si>
  <si>
    <t>Net 30</t>
  </si>
  <si>
    <t>14211</t>
  </si>
  <si>
    <t>CENTRO ENERGY CO.,LTD</t>
  </si>
  <si>
    <t>NO. 28 HONGSHAN ROAD, JINTAN DISTRICT, CHANGZHOU</t>
  </si>
  <si>
    <t>JIANGSU PROV</t>
  </si>
  <si>
    <t>+8615205156833</t>
  </si>
  <si>
    <t>Aug  6 2021 12:00AM</t>
  </si>
  <si>
    <t>91320413346370439J</t>
  </si>
  <si>
    <t>KATHY WANG</t>
  </si>
  <si>
    <t>CETC INTERNATIONAL CO., LTD.</t>
  </si>
  <si>
    <t>CETC MANSION</t>
  </si>
  <si>
    <t>NO.5 WULUTONG NORTH STREET</t>
  </si>
  <si>
    <t>Apr 25 2018 12:00AM</t>
  </si>
  <si>
    <t>Jun 22 2021 12:00AM</t>
  </si>
  <si>
    <t>Jul 12 2013 12:00AM</t>
  </si>
  <si>
    <t>CHANGSHU DONGNENG SOLAR TECHNOLOGY CO., LTD</t>
  </si>
  <si>
    <t>16 HUCAO WEST ROAD, GULL TOWN</t>
  </si>
  <si>
    <t>CHANGSHU CITY</t>
  </si>
  <si>
    <t>JAINGSU</t>
  </si>
  <si>
    <t>Jul  1 2019 12:00AM</t>
  </si>
  <si>
    <t>Jun 28 2019 12:00AM</t>
  </si>
  <si>
    <t>CHANGSHU</t>
  </si>
  <si>
    <t>CHANGZHOU ALMADEN CO., LTD</t>
  </si>
  <si>
    <t>NO.616. QINGLONG EAST ROAD</t>
  </si>
  <si>
    <t>213021</t>
  </si>
  <si>
    <t>Jul 22 2019 12:00AM</t>
  </si>
  <si>
    <t>Oct  5 2009 12:00AM</t>
  </si>
  <si>
    <t>14208</t>
  </si>
  <si>
    <t>CHANGZHOU AOLI ENERGY TECHNOLOGY CO.,LTD</t>
  </si>
  <si>
    <t>NO 566,ZHONGWU AVENUE,TIANNING DISTRICT,CHIANGZHOU CITY,</t>
  </si>
  <si>
    <t>CHIANGZHOU</t>
  </si>
  <si>
    <t>+8613961282945</t>
  </si>
  <si>
    <t>Jul 28 2021 12:00AM</t>
  </si>
  <si>
    <t>LV JIAN QIN</t>
  </si>
  <si>
    <t>No Credit</t>
  </si>
  <si>
    <t>CHANGZHOU GS ENERGY AND TECH CO., LTD</t>
  </si>
  <si>
    <t>ROOM 2407, BLOCK B,  TIANNING TIME PLAZA,</t>
  </si>
  <si>
    <t>213000</t>
  </si>
  <si>
    <t>86187611668080</t>
  </si>
  <si>
    <t>86519810850170</t>
  </si>
  <si>
    <t>Apr 16 2018 12:00AM</t>
  </si>
  <si>
    <t>CHANGZHOU HERSHEY POWER CO., LTD.</t>
  </si>
  <si>
    <t>69, HUILING WEST ROAD, ZOUQU</t>
  </si>
  <si>
    <t>Jul 16 2018 12:00AM</t>
  </si>
  <si>
    <t>14271</t>
  </si>
  <si>
    <t>Changzhou Royal Energy Technology Co., Ltd.</t>
  </si>
  <si>
    <t>Room 1218, Jingu Building, No. 206, Laodong W Rd</t>
  </si>
  <si>
    <t>Zhonglou Di</t>
  </si>
  <si>
    <t>Changzhou</t>
  </si>
  <si>
    <t>213001</t>
  </si>
  <si>
    <t>Dec  6 2022 12:00AM</t>
  </si>
  <si>
    <t>CASH AGNST DOCUMENTS</t>
  </si>
  <si>
    <t>James</t>
  </si>
  <si>
    <t>Apr  2 2009 12:00AM</t>
  </si>
  <si>
    <t>14190</t>
  </si>
  <si>
    <t>CHENG SHING TRADING CO., LIMITED</t>
  </si>
  <si>
    <t>FLAT/RM 835 8/F BEVERLEY COMMERCIAL CENTRE</t>
  </si>
  <si>
    <t>87-105 CHATHAM ROAD</t>
  </si>
  <si>
    <t>+8618042489686</t>
  </si>
  <si>
    <t>YUKA TAMOTO</t>
  </si>
  <si>
    <t>14189</t>
  </si>
  <si>
    <t>CHIZOU SHOUKAI NEW ENERGY CO. LTD</t>
  </si>
  <si>
    <t>11# WORKSHOP, NEW MATERIALS INDUSTRIAL PARK,</t>
  </si>
  <si>
    <t>JIANGNAN INDUSTRIES</t>
  </si>
  <si>
    <t>CHIZHOU ANHUI</t>
  </si>
  <si>
    <t>CHIZHOU</t>
  </si>
  <si>
    <t>+8613372116067</t>
  </si>
  <si>
    <t>ZHU MAN LI</t>
  </si>
  <si>
    <t>14262</t>
  </si>
  <si>
    <t>CHUXIONG LONGI SILICON MATERIALS CO., LTD</t>
  </si>
  <si>
    <t>NO 388, MIDDLE AEROSPACE ROAD, CHANG'AN DISTR, XIAN</t>
  </si>
  <si>
    <t>CHINA 710100</t>
  </si>
  <si>
    <t>86298576000000</t>
  </si>
  <si>
    <t>ZHAI YUCHEN</t>
  </si>
  <si>
    <t>Aug 14 2020 12:00AM</t>
  </si>
  <si>
    <t>Apr 24 2018 12:00AM</t>
  </si>
  <si>
    <t>CNESST</t>
  </si>
  <si>
    <t>PO BOX 11493</t>
  </si>
  <si>
    <t>STATION CENTER</t>
  </si>
  <si>
    <t>H3C 5S1</t>
  </si>
  <si>
    <t>STANDARDS, EQUITY, HEALTH AND SAFETY COMMISSION</t>
  </si>
  <si>
    <t>Sep  1 2020 12:00AM</t>
  </si>
  <si>
    <t>May  6 2022 12:00AM</t>
  </si>
  <si>
    <t>STATION A</t>
  </si>
  <si>
    <t>30 N GOULD</t>
  </si>
  <si>
    <t>STE 7000</t>
  </si>
  <si>
    <t>SHERIDAN</t>
  </si>
  <si>
    <t>82801</t>
  </si>
  <si>
    <t>Mar 23 2022 12:00AM</t>
  </si>
  <si>
    <t>Nov  5 2019 12:00AM</t>
  </si>
  <si>
    <t>Jun 26 2019 12:00AM</t>
  </si>
  <si>
    <t>CRYSTALOX LIMITED</t>
  </si>
  <si>
    <t>174 MILTON PARK</t>
  </si>
  <si>
    <t>OX14 4SE</t>
  </si>
  <si>
    <t>Jan 14 2013 12:00AM</t>
  </si>
  <si>
    <t>CSUN TRADING (HONGKONG) CO., LTD.</t>
  </si>
  <si>
    <t>FLAT/RM 19 C LOCKHART CENTRE</t>
  </si>
  <si>
    <t>Nov 14 2018 12:00AM</t>
  </si>
  <si>
    <t>Jul 24 2019 12:00AM</t>
  </si>
  <si>
    <t>D&amp;X CO., LTD.</t>
  </si>
  <si>
    <t>8-1-5, KABE MACHI</t>
  </si>
  <si>
    <t>OME CITY</t>
  </si>
  <si>
    <t>Apr  5 2022 12:00AM</t>
  </si>
  <si>
    <t>NO. 599, HUAN-NAN RD.,</t>
  </si>
  <si>
    <t>TAOYUAN HIGH-TECH INDUSTRIAL PARK</t>
  </si>
  <si>
    <t>TAOYUAN COUNTY 328</t>
  </si>
  <si>
    <t>886 3 4738788</t>
  </si>
  <si>
    <t>886 3 4738368</t>
  </si>
  <si>
    <t>Apr 21 2009 12:00AM</t>
  </si>
  <si>
    <t>Apr 22 2021 12:00AM</t>
  </si>
  <si>
    <t>Sep  2 2022 12:00AM</t>
  </si>
  <si>
    <t>DEHUI SOLAR POWER (VIETNAM) CO.,LTD</t>
  </si>
  <si>
    <t>LOT H2-1-5 AND LOT H2-1-6, DAI DONG INDUSTRIAL PARK</t>
  </si>
  <si>
    <t>HOAN SON, TRI PHOING COMMUNE</t>
  </si>
  <si>
    <t>TIEN DU DISTRICT</t>
  </si>
  <si>
    <t>BAC NINH PRVINCE</t>
  </si>
  <si>
    <t>+8486982963300</t>
  </si>
  <si>
    <t>BIN ZHANG</t>
  </si>
  <si>
    <t>Jun  8 2016 12:00AM</t>
  </si>
  <si>
    <t>May 23 2018 12:00AM</t>
  </si>
  <si>
    <t>L5T 2V7</t>
  </si>
  <si>
    <t>DHL GLOBAL FORWARDING (CANADA) INC.</t>
  </si>
  <si>
    <t>6200 EDWARDS BLVD</t>
  </si>
  <si>
    <t>MUSSUSSAUGA</t>
  </si>
  <si>
    <t>PRASHANTH MURALI</t>
  </si>
  <si>
    <t>Jan 24 2023 12:00AM</t>
  </si>
  <si>
    <t>DINHOR INVESTMENT LIMITED</t>
  </si>
  <si>
    <t>12/F., XIU HUA COMMERCIAL BUILDING</t>
  </si>
  <si>
    <t>211-213 JAFFE ROAD</t>
  </si>
  <si>
    <t>DONGGUAN C.S.G SOLAR GLASS CO. LTD</t>
  </si>
  <si>
    <t>MACHONG TOWN</t>
  </si>
  <si>
    <t>DONGGUANG CITY</t>
  </si>
  <si>
    <t>Feb  5 2007 12:00AM</t>
  </si>
  <si>
    <t>Jul  7 2022 12:00AM</t>
  </si>
  <si>
    <t>Sep 25 2019 12:00AM</t>
  </si>
  <si>
    <t>Jul 10 2019 12:00AM</t>
  </si>
  <si>
    <t>14205</t>
  </si>
  <si>
    <t>DUA ASSOCIATES</t>
  </si>
  <si>
    <t>704-705, GLOBAL BUSINESS PARK</t>
  </si>
  <si>
    <t>TOWER"B"</t>
  </si>
  <si>
    <t>MEHRAULI</t>
  </si>
  <si>
    <t>+9112428033660</t>
  </si>
  <si>
    <t>Jul  5 2021 12:00AM</t>
  </si>
  <si>
    <t>ADVOCATES $ SOLICITORS</t>
  </si>
  <si>
    <t>Nov 25 2020 12:00AM</t>
  </si>
  <si>
    <t>E-TON SOLAR TECH.CO.,LTD.</t>
  </si>
  <si>
    <t>NO. 489, SEC 2, BENTIAN RD</t>
  </si>
  <si>
    <t>709</t>
  </si>
  <si>
    <t>Jun 15 2018 12:00AM</t>
  </si>
  <si>
    <t>SUITE 340</t>
  </si>
  <si>
    <t>ECOSOLIFER HETROJUNCTION LTD.</t>
  </si>
  <si>
    <t>CSORSZ UTCA 49-51</t>
  </si>
  <si>
    <t>1124</t>
  </si>
  <si>
    <t>+3670565056500</t>
  </si>
  <si>
    <t>+3612134289000</t>
  </si>
  <si>
    <t>HAIDEGGER AKOS</t>
  </si>
  <si>
    <t>Mar 15 2021 12:00AM</t>
  </si>
  <si>
    <t>Sep 16 2021 12:00AM</t>
  </si>
  <si>
    <t>NO. 156, JHONGYUAN RD.</t>
  </si>
  <si>
    <t>JHONGLI DIST.</t>
  </si>
  <si>
    <t>14273</t>
  </si>
  <si>
    <t>Dec 14 2022 12:00AM</t>
  </si>
  <si>
    <t>Aug 29 2018 12:00AM</t>
  </si>
  <si>
    <t>Dec 11 2018 12:00AM</t>
  </si>
  <si>
    <t>Mar 26 2021 12:00AM</t>
  </si>
  <si>
    <t>Apr 30 2019 12:00AM</t>
  </si>
  <si>
    <t>14193</t>
  </si>
  <si>
    <t>EURO-RIJN GLOBAL LOGISTICS BV</t>
  </si>
  <si>
    <t>PLAZA 6</t>
  </si>
  <si>
    <t>MOERDIJK</t>
  </si>
  <si>
    <t>4782 SK</t>
  </si>
  <si>
    <t>NET 21</t>
  </si>
  <si>
    <t>EVERGREEN NEW ENERGY S&amp;T (GROUP) HOLDING CORP</t>
  </si>
  <si>
    <t>QUASTISKY BUILDING, P.O. BOX 4389,</t>
  </si>
  <si>
    <t>VIRGIN ISLANDS, BRITISH</t>
  </si>
  <si>
    <t>Jan  4 2018 12:00AM</t>
  </si>
  <si>
    <t>Apr 11 2016 12:00AM</t>
  </si>
  <si>
    <t>EXELL, STEPHEN</t>
  </si>
  <si>
    <t>10050 INNOVATION DRIVE</t>
  </si>
  <si>
    <t>FAST FORWARD LOGISTICS INDIA PVT LTD</t>
  </si>
  <si>
    <t>BSEL TECH PARK 906 9TH FLOOR</t>
  </si>
  <si>
    <t>B WING SEC 30 VASHI</t>
  </si>
  <si>
    <t>400703</t>
  </si>
  <si>
    <t>+9122429377770</t>
  </si>
  <si>
    <t>Dec  4 2020 12:00AM</t>
  </si>
  <si>
    <t>27AACCF2972P2Z2</t>
  </si>
  <si>
    <t>SWAPNA PARMAR</t>
  </si>
  <si>
    <t>Sep 17 2019 12:00AM</t>
  </si>
  <si>
    <t>FEDEX TRADE NETWORKS CANADA</t>
  </si>
  <si>
    <t>BOX 916200 P.O. BOX 4090</t>
  </si>
  <si>
    <t>Jul 26 2019 12:00AM</t>
  </si>
  <si>
    <t>14210</t>
  </si>
  <si>
    <t>FINCH, JENNIFER</t>
  </si>
  <si>
    <t>Aug  3 2021 12:00AM</t>
  </si>
  <si>
    <t>14237</t>
  </si>
  <si>
    <t>FLEXPORT CANADA INC</t>
  </si>
  <si>
    <t>400-725 GRANVILLE STREET</t>
  </si>
  <si>
    <t>V7Y 1GS</t>
  </si>
  <si>
    <t>Feb 24 2022 12:00AM</t>
  </si>
  <si>
    <t>LUKE ZIJLSTRA</t>
  </si>
  <si>
    <t>Jan 29 2016 12:00AM</t>
  </si>
  <si>
    <t>FOO CHI TECH CO., LTD</t>
  </si>
  <si>
    <t>NO. 376, SEC. BADE</t>
  </si>
  <si>
    <t>SHENGTING RD.</t>
  </si>
  <si>
    <t>LONGTAN DIST.</t>
  </si>
  <si>
    <t>32542</t>
  </si>
  <si>
    <t>88634896811000</t>
  </si>
  <si>
    <t>88634709456000</t>
  </si>
  <si>
    <t>Mar 20 2019 12:00AM</t>
  </si>
  <si>
    <t>14232</t>
  </si>
  <si>
    <t>FRACHT FWO, INC</t>
  </si>
  <si>
    <t>16701 GREENSPOINT PARK DR, SUITE 300</t>
  </si>
  <si>
    <t>77060</t>
  </si>
  <si>
    <t>83243690410000</t>
  </si>
  <si>
    <t>Jan 27 2022 12:00AM</t>
  </si>
  <si>
    <t>112727573</t>
  </si>
  <si>
    <t>JUTTA VAN VUGT</t>
  </si>
  <si>
    <t>14225</t>
  </si>
  <si>
    <t>FUZHOU TIANHONG NEW ENERGY TECHNOLOGY CO., LTD.</t>
  </si>
  <si>
    <t>FENGSHENG AVENUE, MECHANICAL AREA</t>
  </si>
  <si>
    <t>FENGHOU INDUSTRAIL PARK</t>
  </si>
  <si>
    <t>FUZHOU</t>
  </si>
  <si>
    <t>Dec  6 2021 12:00AM</t>
  </si>
  <si>
    <t>YANG QIANG</t>
  </si>
  <si>
    <t>Apr  2 2021 12:00AM</t>
  </si>
  <si>
    <t>GCL SOLAR POWER (SUZHOU) LIMITED</t>
  </si>
  <si>
    <t>+8613584821972</t>
  </si>
  <si>
    <t>GETWORLD NECTECH LIMITED</t>
  </si>
  <si>
    <t>UNIT 706, HALESON BUILDING</t>
  </si>
  <si>
    <t>NO. 1, JUBILEE STREET</t>
  </si>
  <si>
    <t>+8615061599806</t>
  </si>
  <si>
    <t>Mar 18 2019 12:00AM</t>
  </si>
  <si>
    <t>Jan  3 2023 12:00AM</t>
  </si>
  <si>
    <t>H4T 1P5</t>
  </si>
  <si>
    <t>GINTECH (THAILAND) LIMITED</t>
  </si>
  <si>
    <t>101/32-33 NAVANAKORN INDUSTRIAL ESTATE</t>
  </si>
  <si>
    <t>MOO 20, PAHOLYOTHIN ROAD,</t>
  </si>
  <si>
    <t>KLONGNEUNG</t>
  </si>
  <si>
    <t>PATHUMTHANI</t>
  </si>
  <si>
    <t>Sep 28 2018 12:00AM</t>
  </si>
  <si>
    <t>9/F NO. 295, TIDING BLVD. SEC, 2,</t>
  </si>
  <si>
    <t>(886) 2 2656 2000</t>
  </si>
  <si>
    <t>(886) 2 2656 0</t>
  </si>
  <si>
    <t>Feb 24 2021 12:00AM</t>
  </si>
  <si>
    <t>14272</t>
  </si>
  <si>
    <t>GLOBE EXPRESS SERVICES PRIVATE LIMITED</t>
  </si>
  <si>
    <t>2, 204,205,206, ANURAG BUSINESS CENTRE,</t>
  </si>
  <si>
    <t>OFF WTP MARG, CHEMBUR</t>
  </si>
  <si>
    <t>Mumbai Suburban, Maharashtra, 400071</t>
  </si>
  <si>
    <t>99301382820000</t>
  </si>
  <si>
    <t>SHAHNAWAZ ALAM</t>
  </si>
  <si>
    <t>GO ACHIEVE TECHNOLOGY CO., LTD.</t>
  </si>
  <si>
    <t>NO.63, LN 25, CHONGSHAN RD.,</t>
  </si>
  <si>
    <t>EAST DIST.</t>
  </si>
  <si>
    <t>TAINAN CITY</t>
  </si>
  <si>
    <t>701</t>
  </si>
  <si>
    <t>Jul 18 2018 12:00AM</t>
  </si>
  <si>
    <t>201301</t>
  </si>
  <si>
    <t>Nov  5 2020 12:00AM</t>
  </si>
  <si>
    <t>GUANGDONG AIKO SOLAR ENERGY TECHNOLOGY CO.,LTD</t>
  </si>
  <si>
    <t>NO-3 SOUTH QILI AVENUE</t>
  </si>
  <si>
    <t>LEPING TOWN</t>
  </si>
  <si>
    <t>SANSHUI DISTRICT</t>
  </si>
  <si>
    <t>14235</t>
  </si>
  <si>
    <t>GUANGZHOU BOUNDARY PHOTOVOLTAIC ELECTRONICTECHNOLOGY CO. LTD.</t>
  </si>
  <si>
    <t>ROOM 235, BUILDING C, NO. 1933, HUAGUAN ROAD,</t>
  </si>
  <si>
    <t>TIANHE</t>
  </si>
  <si>
    <t>13931206203000</t>
  </si>
  <si>
    <t>Feb  4 2022 12:00AM</t>
  </si>
  <si>
    <t>SIMON GENG</t>
  </si>
  <si>
    <t>GUANGZHOU BOUNDARY PHOTOVILTAIC ELECTRONIC TECHNOLOGY CO. LTD.</t>
  </si>
  <si>
    <t>14212</t>
  </si>
  <si>
    <t>GUILIN IVY PHOTOVOLTAIC CO, LTD</t>
  </si>
  <si>
    <t>18TH ROAD,YANGTANG INDUSTRIAL PARK,LINGUI COUNTY, GUILIN CIT</t>
  </si>
  <si>
    <t>GUILIN</t>
  </si>
  <si>
    <t>+8613324533599</t>
  </si>
  <si>
    <t>Aug 12 2021 12:00AM</t>
  </si>
  <si>
    <t>9145 0322 MA5N P1KH 26</t>
  </si>
  <si>
    <t>PAN XING</t>
  </si>
  <si>
    <t>Jun  4 2020 12:00AM</t>
  </si>
  <si>
    <t>122016</t>
  </si>
  <si>
    <t>Aug 16 2018 12:00AM</t>
  </si>
  <si>
    <t>14215</t>
  </si>
  <si>
    <t>HAINAN CHENSHENG NEW ENERGY TECHNOLOGY CO. LTD</t>
  </si>
  <si>
    <t>NO E-215-7, CLASS 1.5 ENTERPRISE PORT, NO. 187</t>
  </si>
  <si>
    <t>JIANGDONG AV</t>
  </si>
  <si>
    <t>HAIKOU</t>
  </si>
  <si>
    <t>+8618720216296</t>
  </si>
  <si>
    <t>Sep  8 2021 12:00AM</t>
  </si>
  <si>
    <t>91460000MASU0TC76Q</t>
  </si>
  <si>
    <t>JING DING</t>
  </si>
  <si>
    <t>Apr 23 2019 12:00AM</t>
  </si>
  <si>
    <t>14213</t>
  </si>
  <si>
    <t>HELLMANN WORLDWIDE LOGISTICS,INC</t>
  </si>
  <si>
    <t>10450 DORAL BOULEVARD</t>
  </si>
  <si>
    <t>DORAL</t>
  </si>
  <si>
    <t>Aug 16 2021 12:00AM</t>
  </si>
  <si>
    <t>95-4140705</t>
  </si>
  <si>
    <t>ELIZABETH DOMINGUEZ</t>
  </si>
  <si>
    <t>HEMLOCK SEMICONDUCTOR OPERATIONS LLC.</t>
  </si>
  <si>
    <t>P.O. BOX 80</t>
  </si>
  <si>
    <t>989-301-5515</t>
  </si>
  <si>
    <t>989-301-5561</t>
  </si>
  <si>
    <t>Aug 27 2012 12:00AM</t>
  </si>
  <si>
    <t>HEMLOCK SEMICONDUCTOR, LLC</t>
  </si>
  <si>
    <t>98930150370000</t>
  </si>
  <si>
    <t>Mar  1 2021 12:00AM</t>
  </si>
  <si>
    <t>263548837</t>
  </si>
  <si>
    <t>KEN SEIBERT</t>
  </si>
  <si>
    <t>HENGDIAN GROUP DMEGC MAGNETICS CO., LTD.</t>
  </si>
  <si>
    <t>HENGDIAN INDUSTRIAL ZONE</t>
  </si>
  <si>
    <t>DONGYANG</t>
  </si>
  <si>
    <t>322118</t>
  </si>
  <si>
    <t>+9196764910000</t>
  </si>
  <si>
    <t>Apr 23 2018 12:00AM</t>
  </si>
  <si>
    <t>Dec 27 2022 12:00AM</t>
  </si>
  <si>
    <t>Apr  6 2022 12:00AM</t>
  </si>
  <si>
    <t>14266</t>
  </si>
  <si>
    <t>Feb  2 2022 12:00AM</t>
  </si>
  <si>
    <t>HUNAN RED SOLAR NEW ENERGY SCIENCE &amp; TECHNOLOGY</t>
  </si>
  <si>
    <t>1025 XINKAIPU ROAD,TIANXIN DISTRICT,</t>
  </si>
  <si>
    <t>CHANSHA HUNAN</t>
  </si>
  <si>
    <t>Mar 20 2020 12:00AM</t>
  </si>
  <si>
    <t>HUNAN RED SOLAR PHOTOELECTRICITY SCIENCE AND TECHNOLOGY CO, LTD</t>
  </si>
  <si>
    <t>14217</t>
  </si>
  <si>
    <t>HUZHOU JUXIN  NEW ENERGY CO., LTD.</t>
  </si>
  <si>
    <t>NO. 104-3, BLOCK S1B, XINCHENG NANLIN</t>
  </si>
  <si>
    <t>JIAYUAN, NANXUN TOWN</t>
  </si>
  <si>
    <t>HUZHOU</t>
  </si>
  <si>
    <t>+8613913143732</t>
  </si>
  <si>
    <t>Sep 20 2021 12:00AM</t>
  </si>
  <si>
    <t>LIBBY ZHOU</t>
  </si>
  <si>
    <t>Dec 17 2018 12:00AM</t>
  </si>
  <si>
    <t>ICICI LOMBARD GENERAL INSURANCE CO. LTD</t>
  </si>
  <si>
    <t>MG ROAD BANGALORE KARNATAKA</t>
  </si>
  <si>
    <t>NISHANT</t>
  </si>
  <si>
    <t>IMPERIAL STAR SOLAR (CAMBODIA)., CO LTD</t>
  </si>
  <si>
    <t>STREET 127, CHAS VILLAGE, PECH MUNI COMMUNE</t>
  </si>
  <si>
    <t>KONG PISEY DISTRICT</t>
  </si>
  <si>
    <t>KAMPONG SPEU PROVINCE</t>
  </si>
  <si>
    <t>050304</t>
  </si>
  <si>
    <t>+8551836936700</t>
  </si>
  <si>
    <t>ZACH</t>
  </si>
  <si>
    <t>INBATA SINGAPORE PTE LTD</t>
  </si>
  <si>
    <t>78 SHENTON WAY #18-00</t>
  </si>
  <si>
    <t>079120</t>
  </si>
  <si>
    <t>+6591505541000</t>
  </si>
  <si>
    <t>EJI TANAKA</t>
  </si>
  <si>
    <t>14188</t>
  </si>
  <si>
    <t>INFOLINK CONSULTING LTD</t>
  </si>
  <si>
    <t>8F., NO. 128, SEC. 3, MINSHENG E. RD. SONGSHAN DIST.</t>
  </si>
  <si>
    <t>14187</t>
  </si>
  <si>
    <t>INSPERITY PEO SERVICES LP</t>
  </si>
  <si>
    <t>4600SOUTH SYACUSE STREET</t>
  </si>
  <si>
    <t>INSPERITY</t>
  </si>
  <si>
    <t>INSPIRED ENERGY CO.,LTD</t>
  </si>
  <si>
    <t>INVENTEC SOLAR ENERGY CO.</t>
  </si>
  <si>
    <t>NO.349,SEC.2,RENHE RD.,DAXI DIST.,</t>
  </si>
  <si>
    <t>Mar 20 2018 12:00AM</t>
  </si>
  <si>
    <t>Nov  9 2020 12:00AM</t>
  </si>
  <si>
    <t>14257</t>
  </si>
  <si>
    <t>IREX ENERGY JOINSTOCK COMPANY</t>
  </si>
  <si>
    <t>NO 47, LE VAN THINH STREET, QUARTER 5, BINH TRUNG DONG WARD</t>
  </si>
  <si>
    <t>+8482264602000</t>
  </si>
  <si>
    <t>HUYNH NGUYEN AHN THU ALEX</t>
  </si>
  <si>
    <t>ISOVOLTAIC SOLINEX GMBH</t>
  </si>
  <si>
    <t>ISOVOLTAICSTRASSE 1</t>
  </si>
  <si>
    <t>LEBRING</t>
  </si>
  <si>
    <t>A-8403</t>
  </si>
  <si>
    <t>Jan 17 2018 12:00AM</t>
  </si>
  <si>
    <t>JA SOLAR (BVI) LIMITED</t>
  </si>
  <si>
    <t>COMMERCE HOUSE PLACEM WICKHAMS CAY 1</t>
  </si>
  <si>
    <t>PO BOX 3140</t>
  </si>
  <si>
    <t>1110</t>
  </si>
  <si>
    <t>14226</t>
  </si>
  <si>
    <t>JA SOLAR INTERNATIONAL LIMITED</t>
  </si>
  <si>
    <t>ROOM D, 10/F, TOWER A, BILLION CENTRE, 1 WANG KWONG ROAD, KO</t>
  </si>
  <si>
    <t>+8613717960359</t>
  </si>
  <si>
    <t>Dec  9 2021 12:00AM</t>
  </si>
  <si>
    <t>KALVIN ZHANG</t>
  </si>
  <si>
    <t>JA SOLAR VIET NAM COMPANY LIMITED</t>
  </si>
  <si>
    <t>+1731626082000</t>
  </si>
  <si>
    <t>May 24 2019 12:00AM</t>
  </si>
  <si>
    <t>Jul 13 2018 12:00AM</t>
  </si>
  <si>
    <t>JIANGSU AKCOME SCIENCE AND TECHNOLOGY CO.,LTD.</t>
  </si>
  <si>
    <t>NO.1015 QINFENG ROAD, HONG MIAO INDUSTRIAL PARK</t>
  </si>
  <si>
    <t>HUASHI INDUSTRIAL ZONE</t>
  </si>
  <si>
    <t>Dec  5 2018 12:00AM</t>
  </si>
  <si>
    <t>JIANGSU GOODWE POWER SUPPLY TECHNOLOGY CO., LTD.</t>
  </si>
  <si>
    <t>NO.189 KUN LUN SHAN ROAD</t>
  </si>
  <si>
    <t>SUZHOU DISTRICT</t>
  </si>
  <si>
    <t>Mar 11 2019 12:00AM</t>
  </si>
  <si>
    <t>JIANGSU GREEN POWER PV CO., LTD.</t>
  </si>
  <si>
    <t>NO.1 LONGMEN ROAD, NEW DISTRICT WUJIN</t>
  </si>
  <si>
    <t>+8651989855053</t>
  </si>
  <si>
    <t>+8651986520808</t>
  </si>
  <si>
    <t>14219</t>
  </si>
  <si>
    <t>JIANGSU HIGHSTAR BATTERY MANUFACTURING CO., LTD</t>
  </si>
  <si>
    <t>NO. 306, HEPING ROAD, QIDONG</t>
  </si>
  <si>
    <t>Oct 25 2021 12:00AM</t>
  </si>
  <si>
    <t>JIANGSU HUADO NEW ENERGY CO., LTD</t>
  </si>
  <si>
    <t>NO 11 YANCHANG ROAD, YANQIAO STREET</t>
  </si>
  <si>
    <t>Dec 19 2019 12:00AM</t>
  </si>
  <si>
    <t>XIAN PAN</t>
  </si>
  <si>
    <t>JIANGSU HUAHENG NEW ENERGY CO., LTD.</t>
  </si>
  <si>
    <t>NO. 29, GAOXIN ROAD,</t>
  </si>
  <si>
    <t>XUZHOU CITY</t>
  </si>
  <si>
    <t>Jul 30 2019 12:00AM</t>
  </si>
  <si>
    <t>14236</t>
  </si>
  <si>
    <t>JIANGSU HUANENG INTELLIGENT ENERGY SUPPLY CHAIN TECHNOLOGY CO. L</t>
  </si>
  <si>
    <t>PUBLIC SERVICE, UNIT B, 2ND FLOOR, NO 300 ZHIHUI ROAD CHI-L</t>
  </si>
  <si>
    <t>86138130488110</t>
  </si>
  <si>
    <t>Feb 10 2022 12:00AM</t>
  </si>
  <si>
    <t>ASHLEY WANG</t>
  </si>
  <si>
    <t>14223</t>
  </si>
  <si>
    <t>JIANGSU MARIO NEW ENERGY CO., LTD</t>
  </si>
  <si>
    <t>BUILDING 4, CHNAGFA PLAZA, 88 HINGSHAN ROAD</t>
  </si>
  <si>
    <t>XUANWU DISTRICT</t>
  </si>
  <si>
    <t>SVEN WANG</t>
  </si>
  <si>
    <t>JIANGSU NABAI SOLAR TECHNOLOGY CO., LTD</t>
  </si>
  <si>
    <t>2ND FLOOR, BUILDING C, NO. 502 CHANGTING</t>
  </si>
  <si>
    <t>ROAD</t>
  </si>
  <si>
    <t>Oct 18 2018 12:00AM</t>
  </si>
  <si>
    <t>14191</t>
  </si>
  <si>
    <t>JIANGSU SHUNFENG NEW ENERGY TECHNOLOGY CO., LTD</t>
  </si>
  <si>
    <t>99 YANGHU ROAD, WUJIN HI-TECH INDUSTRIAL DEVELOPMENT ZONE</t>
  </si>
  <si>
    <t>+8613861193699</t>
  </si>
  <si>
    <t>WU TAO</t>
  </si>
  <si>
    <t>JIANGSU SHUNFENG PHOTOVOLTAIC TECHNOLOGY CO.</t>
  </si>
  <si>
    <t>YANGHU ROAD 99</t>
  </si>
  <si>
    <t>+86519-8119038</t>
  </si>
  <si>
    <t>Apr 19 2018 12:00AM</t>
  </si>
  <si>
    <t>JIANGSU TONGLING ELECTRIC CO., LTD</t>
  </si>
  <si>
    <t>666# GANGMAO ROAD</t>
  </si>
  <si>
    <t>YANGZHONG CITY</t>
  </si>
  <si>
    <t>Mar 27 2018 12:00AM</t>
  </si>
  <si>
    <t>JIANGSU YUEJIA METALLIC TECHNOLOGY CO., LTD.</t>
  </si>
  <si>
    <t>NO. 9, HAIDA ROAD</t>
  </si>
  <si>
    <t>QINFENG INDUSTRIAL ZONE</t>
  </si>
  <si>
    <t>HUASHI TOWN</t>
  </si>
  <si>
    <t>214421</t>
  </si>
  <si>
    <t>JIANGSU ZHONGYU PHOTOVOLTAIC TECHNOLOGY CO., LTD.</t>
  </si>
  <si>
    <t>NO 1, KUNMING ROAD</t>
  </si>
  <si>
    <t>PEIXIAN ECONOMIC DEVELOPMENT ZONE,</t>
  </si>
  <si>
    <t>PEIXIAN COUNTY</t>
  </si>
  <si>
    <t>221600</t>
  </si>
  <si>
    <t>Oct 16 2018 12:00AM</t>
  </si>
  <si>
    <t>JIANGSU ZHONGYU PHOTOVOLTAIC TECHNOLOGY., LTD.</t>
  </si>
  <si>
    <t>14229</t>
  </si>
  <si>
    <t>JIANGXI GANFENG BATTERY TECHNOLOGY CO. LTD</t>
  </si>
  <si>
    <t>NO. 2551 SUNLIGHT AVENUE, HIGH-TECH DEVELOPMENT ZONE, XINYU</t>
  </si>
  <si>
    <t>+8613097903562</t>
  </si>
  <si>
    <t>Dec 23 2021 12:00AM</t>
  </si>
  <si>
    <t>FRANK FU</t>
  </si>
  <si>
    <t>JIANGXI RISUN GREEN ENERGY CO., LTD.</t>
  </si>
  <si>
    <t>NO. 22 DAYL ROAD, XIACUN INDUSTRIAL</t>
  </si>
  <si>
    <t>PARK,</t>
  </si>
  <si>
    <t>YUSHUI DISTRICT</t>
  </si>
  <si>
    <t>JIANGYIN EAST-CHINA ALUMINUM TECHNOLOGY CO., LTD.</t>
  </si>
  <si>
    <t>NO.8, HUANNAN ROAD,</t>
  </si>
  <si>
    <t>HUASHI TOWN,</t>
  </si>
  <si>
    <t>+8651086215899</t>
  </si>
  <si>
    <t>+8651086206731</t>
  </si>
  <si>
    <t>Feb 26 2019 12:00AM</t>
  </si>
  <si>
    <t>JIANGYIN HAIHONG NEW ENERGY TECHNOLOGY CO., LTD.</t>
  </si>
  <si>
    <t>MIAO DUN ROAD, ZONG YAN VILLAGE</t>
  </si>
  <si>
    <t>ZHOU ZHUANG TOWN</t>
  </si>
  <si>
    <t>ZHOU ZHUANG TOWN, JIANGYIN C</t>
  </si>
  <si>
    <t>+8617768310503</t>
  </si>
  <si>
    <t>+8651086235918</t>
  </si>
  <si>
    <t>SYLVIA SHEN</t>
  </si>
  <si>
    <t>JIANGYIN HAOCHENG ALUMINUM TECHNOLOGY CO., LTD.</t>
  </si>
  <si>
    <t>NO.3 XIAXIANG RD., XUXIAKE TOWN</t>
  </si>
  <si>
    <t>214406</t>
  </si>
  <si>
    <t>JIANGYIN JINGYING PHOTOVOLTATIC MATERIALS CO., LTD</t>
  </si>
  <si>
    <t>ROOM 315, BUILDING 2, NO.2 BINJIANG RD WEST,</t>
  </si>
  <si>
    <t>Aug  5 2019 12:00AM</t>
  </si>
  <si>
    <t>JIANGYIN NEW SULV TECHNOLOGY CO., LTD.</t>
  </si>
  <si>
    <t>SANGONG ZONE, SHANQUAN VILLAGE</t>
  </si>
  <si>
    <t>ZHOUZHUANG TOWN</t>
  </si>
  <si>
    <t>214423</t>
  </si>
  <si>
    <t>May  7 2019 12:00AM</t>
  </si>
  <si>
    <t>JIARUI YUBANG SEMICONDUCTOR MATERIAL CO LTD</t>
  </si>
  <si>
    <t>NO 6 ZHUJIANG ROAD</t>
  </si>
  <si>
    <t>BEITING INDUSTRIAL PARK</t>
  </si>
  <si>
    <t>JIMUSAER COUNTY</t>
  </si>
  <si>
    <t>Nov 12 2020 12:00AM</t>
  </si>
  <si>
    <t>JING HAI YANG SEMICONDUCTOR MATERIALS (DONGHAI) CO., LTD</t>
  </si>
  <si>
    <t>NO.6 HUAIHAI ROAD</t>
  </si>
  <si>
    <t>86518875566110</t>
  </si>
  <si>
    <t>86518875566780</t>
  </si>
  <si>
    <t>Jul 31 2018 12:00AM</t>
  </si>
  <si>
    <t>JINNENG CLEAN ENERGY TECHNOLOGY LTD.</t>
  </si>
  <si>
    <t>NO.1 WENSHUI ECONOMICS DEVELOPMENT ZONE, LVLIANG</t>
  </si>
  <si>
    <t>032100</t>
  </si>
  <si>
    <t>+8618605885252</t>
  </si>
  <si>
    <t>Apr  1 2021 12:00AM</t>
  </si>
  <si>
    <t>KSENIA WANG</t>
  </si>
  <si>
    <t>JOLYWOOD (SUZHOU) SUNWATT CO., LTD</t>
  </si>
  <si>
    <t>NO.2, ZHONGXING RD., CHANGKU INDUSTRIAL ZONE</t>
  </si>
  <si>
    <t>SHAJIABANG TOWN</t>
  </si>
  <si>
    <t>CHANGKUN</t>
  </si>
  <si>
    <t>Aug  9 2019 12:00AM</t>
  </si>
  <si>
    <t>K PLUS (HONG KONG) CO., LIMITED</t>
  </si>
  <si>
    <t>ROOM 602, 6/F, GOLDEN HATE COMMERCIAL</t>
  </si>
  <si>
    <t>BUILDING</t>
  </si>
  <si>
    <t>136-138 AUSTIN ROAD</t>
  </si>
  <si>
    <t>Jul  3 2019 12:00AM</t>
  </si>
  <si>
    <t>KALUZNY, OLEH</t>
  </si>
  <si>
    <t>Jun  6 2018 12:00AM</t>
  </si>
  <si>
    <t>14201</t>
  </si>
  <si>
    <t>KERRY FREIGHT (SINGAPORE) PTE. LTD.</t>
  </si>
  <si>
    <t>3791 JALAN, 08-12 E-CENTRE, REDHILL</t>
  </si>
  <si>
    <t>BUKIT MERAH</t>
  </si>
  <si>
    <t>159471</t>
  </si>
  <si>
    <t>+6590285865000</t>
  </si>
  <si>
    <t>+6564440881000</t>
  </si>
  <si>
    <t>Jun 15 2021 12:00AM</t>
  </si>
  <si>
    <t>DENSON NEO</t>
  </si>
  <si>
    <t>Jun 28 2022 12:00AM</t>
  </si>
  <si>
    <t>KONCA SOLAR CELL (H.K.) CO., LTD.</t>
  </si>
  <si>
    <t>UNIT 2110-2112, 21/F</t>
  </si>
  <si>
    <t>PIONEER CENTRE</t>
  </si>
  <si>
    <t>750 NATHTAN ROAD</t>
  </si>
  <si>
    <t>852-2366-4848</t>
  </si>
  <si>
    <t>Aug  6 2014 12:00AM</t>
  </si>
  <si>
    <t>QIAN</t>
  </si>
  <si>
    <t>14199</t>
  </si>
  <si>
    <t>KUEHNE + NAGEL (TAIWAN) LTD.</t>
  </si>
  <si>
    <t>10F, NO.246, SEC. 1 NEIHU ROAD</t>
  </si>
  <si>
    <t>NEIHU DIST.</t>
  </si>
  <si>
    <t>114661</t>
  </si>
  <si>
    <t>10385914510000</t>
  </si>
  <si>
    <t>14241</t>
  </si>
  <si>
    <t>Mar  8 2022 12:00AM</t>
  </si>
  <si>
    <t>Nov 20 2018 12:00AM</t>
  </si>
  <si>
    <t>14276</t>
  </si>
  <si>
    <t>LI LILY YU</t>
  </si>
  <si>
    <t>14265</t>
  </si>
  <si>
    <t>LIGHT &amp; HOPE ENERGY CO.,LIMITED</t>
  </si>
  <si>
    <t>88/23-25 MOO 15 BANGSAOTHONG SUB DISTRICT BANGSAOTHONG</t>
  </si>
  <si>
    <t>DISTRICT SAMUT PRAKARN THAILAND 10570</t>
  </si>
  <si>
    <t>DISTRICT SAMUT PRAKARN</t>
  </si>
  <si>
    <t>+8618979005196</t>
  </si>
  <si>
    <t>14249</t>
  </si>
  <si>
    <t>LISHUI ZHANXIN IMPORT &amp; EXPORT CO LTD</t>
  </si>
  <si>
    <t>NO. 5 2ND FLOOR, BUILDING C2 NO 1119, LIYANG STREET</t>
  </si>
  <si>
    <t>LIANDU D</t>
  </si>
  <si>
    <t>LISHUI</t>
  </si>
  <si>
    <t>LIBBY</t>
  </si>
  <si>
    <t>14248</t>
  </si>
  <si>
    <t>LIXING MATERIALS TECHNOLOGY ( SUZHOU) CO LTD</t>
  </si>
  <si>
    <t>BUILDING NO 2, NANOPOLIS SUZHOU, NO 99 JINIHU AVENUE, SUZHOU</t>
  </si>
  <si>
    <t>+8615988671322</t>
  </si>
  <si>
    <t>CASH</t>
  </si>
  <si>
    <t>LIU XIAOYAN</t>
  </si>
  <si>
    <t>Sep  7 2021 12:00AM</t>
  </si>
  <si>
    <t>14268</t>
  </si>
  <si>
    <t>LOGISTICS SOLUTIONS LLC</t>
  </si>
  <si>
    <t>13B, TUTA STREET LISI VERANDA RESIDENCE, GE-0159</t>
  </si>
  <si>
    <t>TBILISI GEORGIA</t>
  </si>
  <si>
    <t>TBILISI</t>
  </si>
  <si>
    <t>+9955559476040</t>
  </si>
  <si>
    <t>KETI TSANKASHVILI</t>
  </si>
  <si>
    <t>Feb 27 2018 12:00AM</t>
  </si>
  <si>
    <t>NO. 388 MIDDLE AEROSPACE RD.,</t>
  </si>
  <si>
    <t>CHANG'AN DISTR.</t>
  </si>
  <si>
    <t>+8629815665710</t>
  </si>
  <si>
    <t>+8629815665640</t>
  </si>
  <si>
    <t>Mar 23 2017 12:00AM</t>
  </si>
  <si>
    <t>LONGI SOLAR TECHNOLOGY (U.S.) INC</t>
  </si>
  <si>
    <t>2603 CAMINO RAMON</t>
  </si>
  <si>
    <t>STE 423</t>
  </si>
  <si>
    <t>SAN RAMON</t>
  </si>
  <si>
    <t>94583</t>
  </si>
  <si>
    <t>CYNTHIA SUN</t>
  </si>
  <si>
    <t>LONGI SOLAR TECHNOLOGY CO., LTD.</t>
  </si>
  <si>
    <t>FLOOR 3-5, BLOCK B, INNOVATION</t>
  </si>
  <si>
    <t>INCUBATION CENTER, XI'AN SERVICE</t>
  </si>
  <si>
    <t>OUTSOURCING INDUSTRIAL PARK</t>
  </si>
  <si>
    <t>NO 8989 SHANGJI ROAD</t>
  </si>
  <si>
    <t>8989</t>
  </si>
  <si>
    <t>88266088882900</t>
  </si>
  <si>
    <t>Jan  5 2018 12:00AM</t>
  </si>
  <si>
    <t>Oct  2 2020 12:00AM</t>
  </si>
  <si>
    <t>Dec 22 2017 12:00AM</t>
  </si>
  <si>
    <t>14254</t>
  </si>
  <si>
    <t>LUXCHEMTEC  GMBH</t>
  </si>
  <si>
    <t>ALFRED-LANG-STRABE18</t>
  </si>
  <si>
    <t>Jun 23 2022 12:00AM</t>
  </si>
  <si>
    <t>DE327511226</t>
  </si>
  <si>
    <t>14251</t>
  </si>
  <si>
    <t>M/S MUNDRA SOLAR PV LIMITED</t>
  </si>
  <si>
    <t>ADANI HOUSE, NR MITHAKHALI ROADS</t>
  </si>
  <si>
    <t>AHEMADABAD</t>
  </si>
  <si>
    <t>380 009</t>
  </si>
  <si>
    <t>Mar 19 2019 12:00AM</t>
  </si>
  <si>
    <t>MAN CREST TRADING LIMITED</t>
  </si>
  <si>
    <t>UNIT 602, CAUSEWAY BAY COMMERCIAL BUILDING</t>
  </si>
  <si>
    <t>1 SUGAR STREET, CAU</t>
  </si>
  <si>
    <t>+8613641906470</t>
  </si>
  <si>
    <t>FOGGY ZANG</t>
  </si>
  <si>
    <t>Feb 27 2019 12:00AM</t>
  </si>
  <si>
    <t>MANULIFE FINANCIAL</t>
  </si>
  <si>
    <t>P.O. BOX 4213, STN A</t>
  </si>
  <si>
    <t>M5W 5M3</t>
  </si>
  <si>
    <t>THE MANUFACTURERS LIFE INSURANCE COMPANY</t>
  </si>
  <si>
    <t>Apr  5 2019 12:00AM</t>
  </si>
  <si>
    <t>14253</t>
  </si>
  <si>
    <t>MAXEON SOLAR PTE LTD</t>
  </si>
  <si>
    <t>8 MARINA BOULEVARD 05-02 MARINA BAY FINANCIAL CENTRE SINGAPO</t>
  </si>
  <si>
    <t>+6328841970000</t>
  </si>
  <si>
    <t>Jun 10 2022 12:00AM</t>
  </si>
  <si>
    <t>JADE REYES</t>
  </si>
  <si>
    <t>Oct 21 2019 12:00AM</t>
  </si>
  <si>
    <t>LANGER KORNWEG 32</t>
  </si>
  <si>
    <t>KELSTERBACH</t>
  </si>
  <si>
    <t>14196</t>
  </si>
  <si>
    <t>MBS LOGISTICS GMBH</t>
  </si>
  <si>
    <t>D-65451</t>
  </si>
  <si>
    <t>May  4 2021 12:00AM</t>
  </si>
  <si>
    <t>Dec  1 2014 12:00AM</t>
  </si>
  <si>
    <t>MINGYAO (SHANGHAI) SUPPLY CHAIN MANAGEMENTCO., LTD</t>
  </si>
  <si>
    <t>NO. 1393 NORTH SICHUAN ROAD</t>
  </si>
  <si>
    <t>13918330190000</t>
  </si>
  <si>
    <t>91310230MA1JUYHN99</t>
  </si>
  <si>
    <t>YANLIN CAI</t>
  </si>
  <si>
    <t>MINISTERE DU REVENU DU QUEBEC</t>
  </si>
  <si>
    <t>REVENUE QUEBEC</t>
  </si>
  <si>
    <t>CP 4000 SUCC. DESJARDINS</t>
  </si>
  <si>
    <t>H5B 1A5</t>
  </si>
  <si>
    <t>Feb 21 2019 12:00AM</t>
  </si>
  <si>
    <t>MISSION SOLAR ENERGY LLC</t>
  </si>
  <si>
    <t>8303 S. NEW BRAUNFELS AVE</t>
  </si>
  <si>
    <t>78235</t>
  </si>
  <si>
    <t>21053186000000</t>
  </si>
  <si>
    <t>MODE TRANSPORTATION LLC</t>
  </si>
  <si>
    <t>PO BOX 654371</t>
  </si>
  <si>
    <t>DALLAS TX</t>
  </si>
  <si>
    <t>75265-4371</t>
  </si>
  <si>
    <t>Sep 18 2020 12:00AM</t>
  </si>
  <si>
    <t>500, PLACE D'ARMES</t>
  </si>
  <si>
    <t>H2Y 2W2</t>
  </si>
  <si>
    <t>MORENCY, SOCIETE D'ADVOCATS</t>
  </si>
  <si>
    <t>25TH  ETAGE</t>
  </si>
  <si>
    <t>MOTECH (SUZHOU) RENEWABLE ENERGY CO. LTD</t>
  </si>
  <si>
    <t>NO. 1 MAO-DI RD, KUNSHAN CITY</t>
  </si>
  <si>
    <t>KUNSHAN</t>
  </si>
  <si>
    <t>+8615995670325</t>
  </si>
  <si>
    <t>Jan 15 2018 12:00AM</t>
  </si>
  <si>
    <t>MOTECH INDUSTRIES INC., SCIENCE PARK BRANCH</t>
  </si>
  <si>
    <t>NO.2, DA-SHUN 9TH RD., HSIN-SHI,</t>
  </si>
  <si>
    <t>TAINAN SCIENCE BASED INDUSTRIAL PARK</t>
  </si>
  <si>
    <t>74145</t>
  </si>
  <si>
    <t>MOTECH INDUSTRIES INC., TAOYUAN BRANCH</t>
  </si>
  <si>
    <t>NO. 1560, SEC. 1</t>
  </si>
  <si>
    <t>ZHONGSHAN RD.,</t>
  </si>
  <si>
    <t>GUANYIN DIST,</t>
  </si>
  <si>
    <t>32852</t>
  </si>
  <si>
    <t>88634738199000</t>
  </si>
  <si>
    <t>88634734679000</t>
  </si>
  <si>
    <t>Feb  9 2018 12:00AM</t>
  </si>
  <si>
    <t>14220</t>
  </si>
  <si>
    <t>MSC GEORGIA LLC</t>
  </si>
  <si>
    <t>3/13-O TAMARASHVILI STR</t>
  </si>
  <si>
    <t>99559500098900</t>
  </si>
  <si>
    <t>TAMUNA LOMIDZE</t>
  </si>
  <si>
    <t>MYANMAR GREEN START ENERGY CO., LTD</t>
  </si>
  <si>
    <t>NO.63, YAW AH TWIN WIN U PHOE HLAING STREET</t>
  </si>
  <si>
    <t>DAGON SEIKKAN INDUSTRIAL ZONE</t>
  </si>
  <si>
    <t>DAGON SEIKKAN</t>
  </si>
  <si>
    <t>YANGON</t>
  </si>
  <si>
    <t>Myanmar</t>
  </si>
  <si>
    <t>MM</t>
  </si>
  <si>
    <t>NANJING FIRST ENERGY CO., LTD.</t>
  </si>
  <si>
    <t>DONGYANG DISTRICT, HUSHU STREET, JIANGNING, NANJING, JIANGSU</t>
  </si>
  <si>
    <t>211121</t>
  </si>
  <si>
    <t>+8625861665750</t>
  </si>
  <si>
    <t>+8625861665700</t>
  </si>
  <si>
    <t>ECHO WANG</t>
  </si>
  <si>
    <t>12160</t>
  </si>
  <si>
    <t>N3H 0A2</t>
  </si>
  <si>
    <t>NEO SOLAR POWER (NANCHANG) LTD</t>
  </si>
  <si>
    <t>NO.699, TIANXIANG AVE,</t>
  </si>
  <si>
    <t>NANCHANG HI-TECH INDUSTRIAL</t>
  </si>
  <si>
    <t>NANCHANG</t>
  </si>
  <si>
    <t>330096</t>
  </si>
  <si>
    <t>NO.7 LI-HSIN 3RD RD</t>
  </si>
  <si>
    <t>Nov  3 2009 12:00AM</t>
  </si>
  <si>
    <t>NEXT TECH INDUSTRY (THAILAND) CO., LTD.</t>
  </si>
  <si>
    <t>219/2 ASOKE TOWERS, SUKHUMVIT 21 ROAD (ASOKE)</t>
  </si>
  <si>
    <t>KLONG TOEI NUA SUB-DISTRICT</t>
  </si>
  <si>
    <t>WATTANA DISTRICT</t>
  </si>
  <si>
    <t>14259</t>
  </si>
  <si>
    <t>NINGBO SUNWAYS TECHNOLOGIES CO LTD</t>
  </si>
  <si>
    <t>NO 1,SECOND ROAD, GREEN INDUSTRIAL ZONE, CHONGSOU TOWN,CI</t>
  </si>
  <si>
    <t>+8617601580234</t>
  </si>
  <si>
    <t>CHLOE JIA</t>
  </si>
  <si>
    <t>14218</t>
  </si>
  <si>
    <t>Sep 30 2021 12:00AM</t>
  </si>
  <si>
    <t>NORTHWEST REGISTERED AGENT, INC.</t>
  </si>
  <si>
    <t>509-768-224900</t>
  </si>
  <si>
    <t>NTG AIR &amp; OCEAN AS</t>
  </si>
  <si>
    <t>OMAGATA 110C</t>
  </si>
  <si>
    <t>KRISTIANSUND</t>
  </si>
  <si>
    <t>6517</t>
  </si>
  <si>
    <t>Jun 18 2021 12:00AM</t>
  </si>
  <si>
    <t>MORTEN HOLMEN</t>
  </si>
  <si>
    <t>NU ERA LOGISTICS INC.</t>
  </si>
  <si>
    <t>690 FOUNTAIN ST. NORTH</t>
  </si>
  <si>
    <t>MAIN BUILDING</t>
  </si>
  <si>
    <t>51962-12909200</t>
  </si>
  <si>
    <t>Apr 10 2019 12:00AM</t>
  </si>
  <si>
    <t>OCI BUILDING, 94</t>
  </si>
  <si>
    <t>SOGONGRO, JUNG-GU</t>
  </si>
  <si>
    <t>OCI COMPANY, LTD.</t>
  </si>
  <si>
    <t>14192</t>
  </si>
  <si>
    <t>OEC OVERSEAS EXPRESS CONSOLIDATORS (MONTREAL) INC.</t>
  </si>
  <si>
    <t>725 MONTEE DE LIESSE</t>
  </si>
  <si>
    <t>51490512460000</t>
  </si>
  <si>
    <t>51490512470000</t>
  </si>
  <si>
    <t>14222</t>
  </si>
  <si>
    <t>ORIENTAL INSURANCE CO. LTD</t>
  </si>
  <si>
    <t>CITY BRANCH OFFICE-13, # 1188, I FLOOR</t>
  </si>
  <si>
    <t>26TH MAIN, RAGUGUDDA</t>
  </si>
  <si>
    <t>560069</t>
  </si>
  <si>
    <t>PARK, JUSTIN</t>
  </si>
  <si>
    <t>7358 RUE SAINT DENIS</t>
  </si>
  <si>
    <t>H2R2E4</t>
  </si>
  <si>
    <t>Dec 14 2018 12:00AM</t>
  </si>
  <si>
    <t>14270</t>
  </si>
  <si>
    <t>PTJ INDUSTRIAL (THAILAND) CO., LTD</t>
  </si>
  <si>
    <t>NO. 45/30 MOO 1, THAI SAMPHAO SUB-DISTRICT, PHRA</t>
  </si>
  <si>
    <t>PHROM DISTRICT</t>
  </si>
  <si>
    <t>NAKHON SI THAMMARAT PROVINCE, THAILAND</t>
  </si>
  <si>
    <t>NAKHON SI THAMMARAT PROVINCE</t>
  </si>
  <si>
    <t>+8618762655196</t>
  </si>
  <si>
    <t>IYNTON</t>
  </si>
  <si>
    <t>QUINGDAO SARONIC POWER CO.,LTD</t>
  </si>
  <si>
    <t>BLDG 2, PLAGE MANSION, NO. 230</t>
  </si>
  <si>
    <t>SHENZHEN RD</t>
  </si>
  <si>
    <t>REC ADVANCED SILICON MATERIALS LLC</t>
  </si>
  <si>
    <t>119140 RICK JONES WAY</t>
  </si>
  <si>
    <t>SILVER BOW</t>
  </si>
  <si>
    <t>59701</t>
  </si>
  <si>
    <t>40649697210000</t>
  </si>
  <si>
    <t>40649697910000</t>
  </si>
  <si>
    <t>REC SOLAR GRADE SILICON LLC</t>
  </si>
  <si>
    <t>3322 ROAD N N.E.</t>
  </si>
  <si>
    <t>Aug 23 2013 12:00AM</t>
  </si>
  <si>
    <t>14198</t>
  </si>
  <si>
    <t>REC SOLAR NORWAY AS</t>
  </si>
  <si>
    <t>4621</t>
  </si>
  <si>
    <t>+8618930988716</t>
  </si>
  <si>
    <t>FOLGER FU</t>
  </si>
  <si>
    <t>May 29 2018 12:00AM</t>
  </si>
  <si>
    <t>SUDBURY</t>
  </si>
  <si>
    <t>P3A 0C3</t>
  </si>
  <si>
    <t>RECEIVER GENERAL OF CANADA</t>
  </si>
  <si>
    <t>14204</t>
  </si>
  <si>
    <t>P.O. BOX 3800</t>
  </si>
  <si>
    <t>RECOM&amp; CO LTD</t>
  </si>
  <si>
    <t>EGKOMI, NICOSIA, CYPRUS</t>
  </si>
  <si>
    <t>Cyprus</t>
  </si>
  <si>
    <t>00306958055418</t>
  </si>
  <si>
    <t>HAMLET TUNYAN</t>
  </si>
  <si>
    <t>RED SOLAR (THAILAND) CO., LTD</t>
  </si>
  <si>
    <t>888/214 MOO 19, SOI YINGCHAROEN, KRONGKARN2,</t>
  </si>
  <si>
    <t>BANGPHLI-TAMRU ROAD, BANGPHLI YAISUB-DISTRUCT</t>
  </si>
  <si>
    <t>BANGPHLI DISTRICT</t>
  </si>
  <si>
    <t>SAMUT PRAKARN</t>
  </si>
  <si>
    <t>REMBRANDTIN COATINGS GMBH</t>
  </si>
  <si>
    <t>IGNAZ KOCK-STRABE 15</t>
  </si>
  <si>
    <t>1210</t>
  </si>
  <si>
    <t>Austria</t>
  </si>
  <si>
    <t>ATU65398456</t>
  </si>
  <si>
    <t>PETRA GOMEZ ALFARO-KALTEIS</t>
  </si>
  <si>
    <t>14200</t>
  </si>
  <si>
    <t>53176832000</t>
  </si>
  <si>
    <t>RISEN ENERGY CO., LTD</t>
  </si>
  <si>
    <t>TASHAN INDUSTRIAL ZONE</t>
  </si>
  <si>
    <t>MEILIN STREET</t>
  </si>
  <si>
    <t>315609</t>
  </si>
  <si>
    <t>Sep 10 2020 12:00AM</t>
  </si>
  <si>
    <t>14263</t>
  </si>
  <si>
    <t>RUCHIRA GREEN EARTH PRIVATE LIMITED</t>
  </si>
  <si>
    <t>PLOT NO 2, HSIIDC INDUSTRIAL AREA PHASE 1 MANAKPUR YAMUNA N</t>
  </si>
  <si>
    <t>HARYANA 135001</t>
  </si>
  <si>
    <t>YAMUNA NAGAR</t>
  </si>
  <si>
    <t>135001</t>
  </si>
  <si>
    <t>78078940050000</t>
  </si>
  <si>
    <t>RAVINDER SINGH</t>
  </si>
  <si>
    <t>14203</t>
  </si>
  <si>
    <t>RUNERGY INTERNATIONAL PV TECHNOLOGY PTE. LLTD</t>
  </si>
  <si>
    <t>73 UPPER PAYA LEBAR ROAD #06-01C CENTRO BIANCO</t>
  </si>
  <si>
    <t>+8618621555088</t>
  </si>
  <si>
    <t>NANCY ZHANG</t>
  </si>
  <si>
    <t>KWAI CHUNG</t>
  </si>
  <si>
    <t>Jan  6 2023 12:00AM</t>
  </si>
  <si>
    <t>SAMSUNG SDS ASIA PACIFIC PTE LTD.</t>
  </si>
  <si>
    <t>30, PASIR PANJANG ROAD</t>
  </si>
  <si>
    <t>#16-31, MAPLETREE BUSINESS CITY</t>
  </si>
  <si>
    <t>117440</t>
  </si>
  <si>
    <t>65683331700000</t>
  </si>
  <si>
    <t>14242</t>
  </si>
  <si>
    <t>SAR TRANSPORT SYSTEMS PVT. LTD</t>
  </si>
  <si>
    <t>GOLD CREST BUSINESS PARK, 908-914</t>
  </si>
  <si>
    <t>9TH FLOOR, LBS MARG</t>
  </si>
  <si>
    <t>GHATKOPAR WEST</t>
  </si>
  <si>
    <t>98700665500000</t>
  </si>
  <si>
    <t>DIVYA TRIPATHY</t>
  </si>
  <si>
    <t>14256</t>
  </si>
  <si>
    <t>SEG SOLAR INC</t>
  </si>
  <si>
    <t>973 ISOM ROAD SAN ANTONIO TX 78216</t>
  </si>
  <si>
    <t>78216</t>
  </si>
  <si>
    <t>64620165660000</t>
  </si>
  <si>
    <t>92526876910000</t>
  </si>
  <si>
    <t>MICHAEL EDEN</t>
  </si>
  <si>
    <t>14245</t>
  </si>
  <si>
    <t>SGS SEARCH INGENIEURSBUREAU B.V</t>
  </si>
  <si>
    <t>MEERSRTAAT 2 5473 AA</t>
  </si>
  <si>
    <t>HEESWIJIK</t>
  </si>
  <si>
    <t>+3108821466000</t>
  </si>
  <si>
    <t>14197</t>
  </si>
  <si>
    <t>SGS VIETNAM LTD</t>
  </si>
  <si>
    <t>198 NGUYEN THI MINH KHAI</t>
  </si>
  <si>
    <t>PHUONG 6, QUAN 3</t>
  </si>
  <si>
    <t>TP. HO CHI MINH</t>
  </si>
  <si>
    <t>SHAANXI TOPRAY SOLAR CO., LTD</t>
  </si>
  <si>
    <t>TIHU VILLAGE</t>
  </si>
  <si>
    <t>CHENGCHENG TOWN</t>
  </si>
  <si>
    <t>WEINAM</t>
  </si>
  <si>
    <t>14238</t>
  </si>
  <si>
    <t>SHANGHAI AOLVO ENERGY TECHNOLOGY CO. LTD.</t>
  </si>
  <si>
    <t>466 B BUILDING, XUANQIU ROAD, PUDONG NEW  DISTRICT</t>
  </si>
  <si>
    <t>86137508054450</t>
  </si>
  <si>
    <t>JOE YANG</t>
  </si>
  <si>
    <t>SHANGHAI OSHINE EXHIBITION SERVICE CO., LTD</t>
  </si>
  <si>
    <t>ROOM 1010 ZHOUKANG ROAD NO 26</t>
  </si>
  <si>
    <t>WANDA E BLOCK</t>
  </si>
  <si>
    <t>PUDONG NEW AREA</t>
  </si>
  <si>
    <t>+8602120941185</t>
  </si>
  <si>
    <t>SHANGHAI SUNTECH POWER TECHNOLOGY CO LTD</t>
  </si>
  <si>
    <t>1888 LIYUE RD</t>
  </si>
  <si>
    <t>PUJIANG TOWN</t>
  </si>
  <si>
    <t>MINHANG</t>
  </si>
  <si>
    <t>201114</t>
  </si>
  <si>
    <t>Nov  8 2018 12:00AM</t>
  </si>
  <si>
    <t>SUNTECH POWER CO., LTD</t>
  </si>
  <si>
    <t>14073</t>
  </si>
  <si>
    <t>14267</t>
  </si>
  <si>
    <t>SHANGHAI XUHENG SUPPLY CHAIN MANAGEMENT CO., LTD</t>
  </si>
  <si>
    <t>7TH FLOOR, BLOCK C,NO 839 DALIANROAD HONGKOU DISTRICT</t>
  </si>
  <si>
    <t>SHANGHAI CHINA</t>
  </si>
  <si>
    <t>13564213793000</t>
  </si>
  <si>
    <t>Sep 15 2022 12:00AM</t>
  </si>
  <si>
    <t>JUNPING FENG</t>
  </si>
  <si>
    <t>14282</t>
  </si>
  <si>
    <t>SHANGHAI YIMADANGXIAN LOGISTICS CO.,LTD</t>
  </si>
  <si>
    <t>BUILDING 4, NO. 686, NANFENG ROAD</t>
  </si>
  <si>
    <t>FENGCHENG TOWN,FENGXIAN DISTRICT, SHANGHAI</t>
  </si>
  <si>
    <t>18589098387000</t>
  </si>
  <si>
    <t>CAI LI</t>
  </si>
  <si>
    <t>SHANGHAI YOUNG SHIPPING LOGISTICS CO., LTD</t>
  </si>
  <si>
    <t>RM702-705, NO.200 SIPING ROAD</t>
  </si>
  <si>
    <t>HONGKOU DISTRICT</t>
  </si>
  <si>
    <t>200086</t>
  </si>
  <si>
    <t>14280</t>
  </si>
  <si>
    <t>SHANGRAO JEITAI NEW ENERGY TECHNOLOGY CO LTD</t>
  </si>
  <si>
    <t>8 xingye Avenue, Shangrao Economic Development Zone</t>
  </si>
  <si>
    <t>Jiangxi Province, SHANGRAO</t>
  </si>
  <si>
    <t>+8613707933357</t>
  </si>
  <si>
    <t>BILLY YU</t>
  </si>
  <si>
    <t>CHANGZHI</t>
  </si>
  <si>
    <t>SHANXI LU'AN PHOTOVOLTAICS TECHNOLOGY CO., LTD.</t>
  </si>
  <si>
    <t>ZHANGZE NEW INDUSTRY PARK</t>
  </si>
  <si>
    <t>15861600292000</t>
  </si>
  <si>
    <t>9114040068809506XF</t>
  </si>
  <si>
    <t>JACKIE</t>
  </si>
  <si>
    <t>SHAOXING CITY SOLARCOM SOLAR EQUIPMENT CO., LTD.</t>
  </si>
  <si>
    <t>JIUDING VILLAGE, ANCHANG TOWN</t>
  </si>
  <si>
    <t>SHAOXING CITY</t>
  </si>
  <si>
    <t>+8657585647994</t>
  </si>
  <si>
    <t>+8615257507563</t>
  </si>
  <si>
    <t>+8657585642038</t>
  </si>
  <si>
    <t>May 14 2020 12:00AM</t>
  </si>
  <si>
    <t>JIANCAO ZHU</t>
  </si>
  <si>
    <t>SHENZHEN BAK ENERGY CO., LTD.</t>
  </si>
  <si>
    <t>2603-A BAK TECHNOLOGY BUILDING, 9TH KEYAN RD.,</t>
  </si>
  <si>
    <t>NANSHAN HI-TECH</t>
  </si>
  <si>
    <t>+8675583282723</t>
  </si>
  <si>
    <t>EMMA JIANG</t>
  </si>
  <si>
    <t>SHENZHEN FBTECH ELECTRONICS LTD</t>
  </si>
  <si>
    <t>UNIT F, 5/F, BLK A, BLDG. 6, BAONENG TECHNOLIGY PARK, QINGHU</t>
  </si>
  <si>
    <t>I</t>
  </si>
  <si>
    <t>07558172432000</t>
  </si>
  <si>
    <t>07552885736600</t>
  </si>
  <si>
    <t>ANGIE QIN</t>
  </si>
  <si>
    <t>14277</t>
  </si>
  <si>
    <t>SHENZHEN KOKO ELECTRONIC CO LTD</t>
  </si>
  <si>
    <t>Room 313, Zhihuigu Plaza, Minzhi Road,</t>
  </si>
  <si>
    <t>Min zhi Street, Longhu</t>
  </si>
  <si>
    <t>Shenzhen</t>
  </si>
  <si>
    <t>+8613428992430</t>
  </si>
  <si>
    <t>LI LIN</t>
  </si>
  <si>
    <t>SHEPPARD MULLIN RICHTER &amp; HAMPTON LLP</t>
  </si>
  <si>
    <t>333 SOUTH HOPE STREET 43RD FRLOOR</t>
  </si>
  <si>
    <t>90071-1422</t>
  </si>
  <si>
    <t>Oct  1 2019 12:00AM</t>
  </si>
  <si>
    <t>TARGRAY CZR S.R.O.</t>
  </si>
  <si>
    <t>SICHUAN YINGFA SOLAR ENERGY TECHNOLOGY CO., LTD.</t>
  </si>
  <si>
    <t>NO.1 TIANWEI ROAD, SOUTHWEST AIRPORT</t>
  </si>
  <si>
    <t>SICHUAN</t>
  </si>
  <si>
    <t>610299</t>
  </si>
  <si>
    <t>SILFAB SOLAR USA INC.</t>
  </si>
  <si>
    <t>CHUNAN BRANCH</t>
  </si>
  <si>
    <t>SCIENCE BASED INDUSTRIAL PARK</t>
  </si>
  <si>
    <t>CHU-NAN 350</t>
  </si>
  <si>
    <t>MIAO-LI</t>
  </si>
  <si>
    <t>SINO-AMERICAN SILICON PRODUCTS INC. CHUNAN BRANCH</t>
  </si>
  <si>
    <t>NO.21, KE JUNG RD.</t>
  </si>
  <si>
    <t>+886-3577-2233</t>
  </si>
  <si>
    <t>+886-35781706</t>
  </si>
  <si>
    <t>SINO-AMERICAN SILICON PRODUCTS INC. YILAN BRANCH</t>
  </si>
  <si>
    <t>NO. 1 SEC 2 LIGONG 1ST ROAD</t>
  </si>
  <si>
    <t>SINOBEC RESOURCES LLC</t>
  </si>
  <si>
    <t>PAMPANO BEACH</t>
  </si>
  <si>
    <t>514443-3091000</t>
  </si>
  <si>
    <t>60-8016199983-2</t>
  </si>
  <si>
    <t>51444330910000</t>
  </si>
  <si>
    <t>ATTORNEYS AT LAW</t>
  </si>
  <si>
    <t>Jan  9 2019 12:00AM</t>
  </si>
  <si>
    <t>SOLAR SILICON VALLEY ELECTRONIC SCIENCE AND TECHNOLOGY CO., LTD</t>
  </si>
  <si>
    <t>NO. 748, YINGBIN NORTH ROAD</t>
  </si>
  <si>
    <t>YANJIAO DEVELOPMENT ZONE</t>
  </si>
  <si>
    <t>SANHE CITY, LANGFANG CITY</t>
  </si>
  <si>
    <t>86316338551600</t>
  </si>
  <si>
    <t>86316338551000</t>
  </si>
  <si>
    <t>14233</t>
  </si>
  <si>
    <t>SOLARIS GLOBAL INC</t>
  </si>
  <si>
    <t>16701 GREENSPOINT PARK DR, SUITE 350</t>
  </si>
  <si>
    <t>84-3476905</t>
  </si>
  <si>
    <t>RALPH STIERLI</t>
  </si>
  <si>
    <t>SOLARJOIN TECHNOLOGY INC.</t>
  </si>
  <si>
    <t>NO 16</t>
  </si>
  <si>
    <t>GONGYE 2ND RD</t>
  </si>
  <si>
    <t>SOLARJOIN</t>
  </si>
  <si>
    <t>SOLARTECH</t>
  </si>
  <si>
    <t>8F., NO. 760, SEC 4, BADE RD., SONGSHAN</t>
  </si>
  <si>
    <t>DIST.</t>
  </si>
  <si>
    <t>+8862217123880</t>
  </si>
  <si>
    <t>Apr 18 2018 12:00AM</t>
  </si>
  <si>
    <t>SOLARTECH ENERGY CORP.</t>
  </si>
  <si>
    <t>Apr 28 2022 12:00AM</t>
  </si>
  <si>
    <t>Nov 19 2020 12:00AM</t>
  </si>
  <si>
    <t>14230</t>
  </si>
  <si>
    <t>SPICEJET LIMITED</t>
  </si>
  <si>
    <t>SPICEJET LTD.,319, UDYOG VIHAR, PHASE 4, GURGAON</t>
  </si>
  <si>
    <t>GAJENDRA SINGH</t>
  </si>
  <si>
    <t>14274</t>
  </si>
  <si>
    <t>SPROCOMM TECHNOLOGIES CO., LIMITED</t>
  </si>
  <si>
    <t>RM 14,29/F HO KING COMMERCIAL CENTRE, 2-16 FA</t>
  </si>
  <si>
    <t>FA YUEN STREET, MO</t>
  </si>
  <si>
    <t>KOWLOON, HONGKONG</t>
  </si>
  <si>
    <t>96505905420000</t>
  </si>
  <si>
    <t>SUNIL KUMAR</t>
  </si>
  <si>
    <t>14246</t>
  </si>
  <si>
    <t>SRIKARAM PRESCIENCE PRIVATE LIMITED</t>
  </si>
  <si>
    <t>C-99/1, INDERPURI</t>
  </si>
  <si>
    <t>110012</t>
  </si>
  <si>
    <t>+9198912587440</t>
  </si>
  <si>
    <t>R RAMANATHAN</t>
  </si>
  <si>
    <t>STORZ POWER LLC</t>
  </si>
  <si>
    <t>1100 E DEUCE OF CLUBS</t>
  </si>
  <si>
    <t>SHOW LOW</t>
  </si>
  <si>
    <t>85901</t>
  </si>
  <si>
    <t>83-3864849</t>
  </si>
  <si>
    <t>EVERETT BREWER</t>
  </si>
  <si>
    <t>SUNENERGY TECHNOLOGY (THAILAND) CO., LTD</t>
  </si>
  <si>
    <t>59/22 MOO.16 SRINAGARIN ROAD</t>
  </si>
  <si>
    <t>T BANG KAEO, A BANGPLEE</t>
  </si>
  <si>
    <t>SAMUTPRAKRAN</t>
  </si>
  <si>
    <t>Mar  5 2020 12:00AM</t>
  </si>
  <si>
    <t>ERIC ZHU</t>
  </si>
  <si>
    <t>SUNPOWER TECHNOLOGIES INC</t>
  </si>
  <si>
    <t>51 RIO ROBLES</t>
  </si>
  <si>
    <t>14195</t>
  </si>
  <si>
    <t>SUZHOU DING HUI OPTPELECTRIC TECHNOLOGY CO., LTD</t>
  </si>
  <si>
    <t>NO. 18, YABAG ROAD, XINZHUANG TOWN, CHANGSHU, JIANGSU</t>
  </si>
  <si>
    <t>+86-1350623335</t>
  </si>
  <si>
    <t>TAO JI</t>
  </si>
  <si>
    <t>14209</t>
  </si>
  <si>
    <t>SUZHOU GROW-WELL MATERIALS TECHNOLOGY CO., LTD</t>
  </si>
  <si>
    <t>BUILDING NO. 12, TENG FEI SCIENCE AND TECHNOLOGY PARK</t>
  </si>
  <si>
    <t>NO. 388</t>
  </si>
  <si>
    <t>215000</t>
  </si>
  <si>
    <t>+8613760653751</t>
  </si>
  <si>
    <t>9132059MA1Y7BJK2B</t>
  </si>
  <si>
    <t>CHARLOTTE LIU</t>
  </si>
  <si>
    <t>SUZHOU STATION NEW ENERGY CO.,LTD</t>
  </si>
  <si>
    <t>110T ROOM</t>
  </si>
  <si>
    <t>INTERNATIONAL CONSUMER GOODS CENTRE BUILDING</t>
  </si>
  <si>
    <t>14264</t>
  </si>
  <si>
    <t>SUZHOU SUNERGY TECHNOLOGY CO., LTD</t>
  </si>
  <si>
    <t>NO. 689, BINHE ROAD, SUZHOU NEW DISTRICT</t>
  </si>
  <si>
    <t>SUZHOU TALESUN SOLAR TECHNOLOGIES CO., LTD.</t>
  </si>
  <si>
    <t>NO.1 TALESUN, SHAJIABANG,</t>
  </si>
  <si>
    <t>SUZHOU TTERGY SOLAR TECHNOLOGY CO., LTD</t>
  </si>
  <si>
    <t>NO. 48 DONGCANG WEST RD.</t>
  </si>
  <si>
    <t>215400</t>
  </si>
  <si>
    <t>TAICHANG</t>
  </si>
  <si>
    <t>+8651253989982</t>
  </si>
  <si>
    <t>+8651253658868</t>
  </si>
  <si>
    <t>Apr 12 2019 12:00AM</t>
  </si>
  <si>
    <t>Jul 22 2021 12:00AM</t>
  </si>
  <si>
    <t>14261</t>
  </si>
  <si>
    <t>T S SOLAR ENERGY CO LTD</t>
  </si>
  <si>
    <t>366 MOO 5 BANG PHRIANG SUB DISTRICT BANG BO</t>
  </si>
  <si>
    <t>Aug  5 2022 12:00AM</t>
  </si>
  <si>
    <t>LYNTON</t>
  </si>
  <si>
    <t>TAINERGY TECH (KUNSHAN) CO., LTD.</t>
  </si>
  <si>
    <t>NO. 1288, FU CHUN JIANG RD.,</t>
  </si>
  <si>
    <t>KUNSHAN DEVELOPMENT ZONE,</t>
  </si>
  <si>
    <t>KUNCHAN CITY</t>
  </si>
  <si>
    <t>JIANSU</t>
  </si>
  <si>
    <t>TAINERGY TECH.CO., LTD.</t>
  </si>
  <si>
    <t>NO. 5, TZU-CHIANG 1ST ROAD</t>
  </si>
  <si>
    <t>CHUNGLI INDUSTRIAL ZONE</t>
  </si>
  <si>
    <t>88632726688126</t>
  </si>
  <si>
    <t>TAN KOK QUAN PARTNERSHIP</t>
  </si>
  <si>
    <t>1 WALLICH STREET</t>
  </si>
  <si>
    <t>#07-02 GUOCO TOWER</t>
  </si>
  <si>
    <t>078881</t>
  </si>
  <si>
    <t>Apr 28 2020 12:00AM</t>
  </si>
  <si>
    <t>42283970584000</t>
  </si>
  <si>
    <t>Mar 17 2019 12:00AM</t>
  </si>
  <si>
    <t>1009, 10TH FLOOR</t>
  </si>
  <si>
    <t>BPTP PARK CENTRA, NEXT TO IBM BLDG</t>
  </si>
  <si>
    <t>NATIONAL HIGHWAY-8</t>
  </si>
  <si>
    <t>91-124-4554100</t>
  </si>
  <si>
    <t>91-124-4235999</t>
  </si>
  <si>
    <t>Apr  1 2020 12:00AM</t>
  </si>
  <si>
    <t>TESLA MOTORS, INC.</t>
  </si>
  <si>
    <t>3500 DEER CREEK ROAD</t>
  </si>
  <si>
    <t>14278</t>
  </si>
  <si>
    <t>THAI APEX ENTERPRISE CO., LTD</t>
  </si>
  <si>
    <t>NO.116 MOO.7, BANG CHALONG SUB-DISTRICT,</t>
  </si>
  <si>
    <t>BANG PHLI DISTRICT, SAMUT PRAKAN PROVINCE</t>
  </si>
  <si>
    <t>THAILAND 10540</t>
  </si>
  <si>
    <t>SAMUT PRAKAN PROVINCE</t>
  </si>
  <si>
    <t>86187626551960</t>
  </si>
  <si>
    <t>THOMPSON HINE LLP</t>
  </si>
  <si>
    <t>45342-4934</t>
  </si>
  <si>
    <t>Oct  1 2020 12:00AM</t>
  </si>
  <si>
    <t>THREE ACES GLOBAL LOGISTICS PVT. LTD.</t>
  </si>
  <si>
    <t>C-16, SECTOR 8</t>
  </si>
  <si>
    <t>UTTARPRADESH</t>
  </si>
  <si>
    <t>01204672200000</t>
  </si>
  <si>
    <t>TIANJIN AIKO SOLAR ENERGY TECHNOLOGY CO., LTD.</t>
  </si>
  <si>
    <t>JINGTONG ROAD, SCIENCE AND TECHNOLOGY PARK,</t>
  </si>
  <si>
    <t>BEICHEN ECONOMICS AND TECHNOLOGICAL DEVELOPMENT ZONE</t>
  </si>
  <si>
    <t>BEICHEN</t>
  </si>
  <si>
    <t>300400</t>
  </si>
  <si>
    <t>+8618858961591</t>
  </si>
  <si>
    <t>+8657985498866</t>
  </si>
  <si>
    <t>ZENG ZHANG</t>
  </si>
  <si>
    <t>NO 12, EAST HAITAI RD.</t>
  </si>
  <si>
    <t>HUAYUAN INDUSTRIAL PARK</t>
  </si>
  <si>
    <t>02223991898023</t>
  </si>
  <si>
    <t>TIM LOGISTICS CO. LTD.</t>
  </si>
  <si>
    <t>Unit A-D, 14/F, Block A, 74 HUNG TO ROAD,</t>
  </si>
  <si>
    <t>GOODMAN KWAI CHUNG LOGISTICS CENTRE</t>
  </si>
  <si>
    <t>585-609 CASTLE PEAK ROAD</t>
  </si>
  <si>
    <t>KWUN TONG</t>
  </si>
  <si>
    <t>14247</t>
  </si>
  <si>
    <t>+8522774114400</t>
  </si>
  <si>
    <t>+8522365711700</t>
  </si>
  <si>
    <t>TIM LOGISTICS CO., LTD</t>
  </si>
  <si>
    <t>UNIT A-D, 14/F, BLOCK A, GOODMAN</t>
  </si>
  <si>
    <t>KWAI CHUNG LOGISTICS CENTRE</t>
  </si>
  <si>
    <t>585-609 CASTLE PEAK ROAD, KWAI CHUNG, NT</t>
  </si>
  <si>
    <t>14216</t>
  </si>
  <si>
    <t>TOLL GLOBAL FORWARDING (USA) INC</t>
  </si>
  <si>
    <t>2000 E CARSON STREET</t>
  </si>
  <si>
    <t>91743975000000</t>
  </si>
  <si>
    <t>133188453</t>
  </si>
  <si>
    <t>VANEES KARIM</t>
  </si>
  <si>
    <t>TONGWEI SOLAR (ANHUI) CO.,LTD.</t>
  </si>
  <si>
    <t>NO. 888 CHANGNING ROAD</t>
  </si>
  <si>
    <t>HIGH-TECH DISTRICT, HEFEI</t>
  </si>
  <si>
    <t>ANHUI, P.R. CHINA</t>
  </si>
  <si>
    <t>TONGWEI SOLAR (ANHUII) CO.,LTD.</t>
  </si>
  <si>
    <t>TONGWEI SOLAR (JINTANG) CO., LTD.</t>
  </si>
  <si>
    <t>NO. 1 EAST SECTION OF JINLE ROAD, HUAIKOU TOWN,</t>
  </si>
  <si>
    <t>JINTANG  COUNTY</t>
  </si>
  <si>
    <t>+8613678087385</t>
  </si>
  <si>
    <t>FRANK BU</t>
  </si>
  <si>
    <t>14207</t>
  </si>
  <si>
    <t>TONGWEI SOLAR CO., LTD.</t>
  </si>
  <si>
    <t>4F, BUILDING A NO. 11 SECTION 4</t>
  </si>
  <si>
    <t>SOUTHERN SECOND RING ROAD</t>
  </si>
  <si>
    <t>+8613925933060</t>
  </si>
  <si>
    <t>KARRY KUANG</t>
  </si>
  <si>
    <t>4f BUILDING A NO.11 SECTION4.</t>
  </si>
  <si>
    <t>SOUTHERN,  SECOND RING ROAD,</t>
  </si>
  <si>
    <t>CHENGDU, SICHUAN PR</t>
  </si>
  <si>
    <t>CHENGDU, SICHUAN</t>
  </si>
  <si>
    <t>610041</t>
  </si>
  <si>
    <t>Jul 31 2019 12:00AM</t>
  </si>
  <si>
    <t>TONGWEI SOLAR HK CO., LIMITED</t>
  </si>
  <si>
    <t>ROOM 2702-03 CC WU BUILDING</t>
  </si>
  <si>
    <t>302-8 HENNESSY ROAD</t>
  </si>
  <si>
    <t>WACHAI</t>
  </si>
  <si>
    <t>BOZEMAN</t>
  </si>
  <si>
    <t>59715</t>
  </si>
  <si>
    <t>TRADE RISK GUARANTY BROKERAGE SERVICES LLC</t>
  </si>
  <si>
    <t>211 EAST MAIN STREET SUITE C</t>
  </si>
  <si>
    <t>14239</t>
  </si>
  <si>
    <t>TRADSO (HONG KONG) INFORMATION TECHNOLOGY CO., LTD</t>
  </si>
  <si>
    <t>FLAT 1908, 19/F</t>
  </si>
  <si>
    <t>HARBOUR CENTRE, 25 HARBOUR ROAD</t>
  </si>
  <si>
    <t>00852219898510</t>
  </si>
  <si>
    <t>TRADSO INFORMATION TECHNOLOGY CO., LTD</t>
  </si>
  <si>
    <t>TRINA SOLAR ENERGY DEVELOPMENT PTE LTD</t>
  </si>
  <si>
    <t>80 ROBINSON ROAD, #02-00</t>
  </si>
  <si>
    <t>068898</t>
  </si>
  <si>
    <t>65680811140000</t>
  </si>
  <si>
    <t>Mar  1 2019 12:00AM</t>
  </si>
  <si>
    <t>TSEC AMERICA, INC.</t>
  </si>
  <si>
    <t>1235 N HARBOR BLVD, STE 240</t>
  </si>
  <si>
    <t>FULLERTON</t>
  </si>
  <si>
    <t>92832</t>
  </si>
  <si>
    <t>8F, NO. 225, SEC. 3</t>
  </si>
  <si>
    <t>BELXIN RD.</t>
  </si>
  <si>
    <t>23143</t>
  </si>
  <si>
    <t>88622912219900</t>
  </si>
  <si>
    <t>88622917539900</t>
  </si>
  <si>
    <t>Nov 21 2018 12:00AM</t>
  </si>
  <si>
    <t>14269</t>
  </si>
  <si>
    <t>VENUS ENERGY LIMITED</t>
  </si>
  <si>
    <t>SUITE A1, 12/F RITZ PLAZA 122, AUSTIN ROAD, TST,</t>
  </si>
  <si>
    <t>KL, HONG KONG</t>
  </si>
  <si>
    <t>VICTOR NEW ENERGY COMPANY LIMITED</t>
  </si>
  <si>
    <t>KM 34 + 500 HIGHWAY 10</t>
  </si>
  <si>
    <t>QUOC TUAN COMMUNE</t>
  </si>
  <si>
    <t>AN LAO DISTRICT</t>
  </si>
  <si>
    <t>HAI PHONG CITY</t>
  </si>
  <si>
    <t>Apr 11 2018 12:00AM</t>
  </si>
  <si>
    <t>+8615316950782</t>
  </si>
  <si>
    <t>Aug  8 2018 12:00AM</t>
  </si>
  <si>
    <t>VOID VOID VOID</t>
  </si>
  <si>
    <t>VOID VOID VOID VOID</t>
  </si>
  <si>
    <t>Jul  2 2020 12:00AM</t>
  </si>
  <si>
    <t>14275</t>
  </si>
  <si>
    <t>VSUN SOLAR USA INC</t>
  </si>
  <si>
    <t>39899 BALENTINE DR, SUITE 315 NEWARK,</t>
  </si>
  <si>
    <t>CALIFORNIA, USA 94560</t>
  </si>
  <si>
    <t>86183021779490</t>
  </si>
  <si>
    <t>Dec 29 2022 12:00AM</t>
  </si>
  <si>
    <t>SHERRY LIU</t>
  </si>
  <si>
    <t>H4Y 1J6</t>
  </si>
  <si>
    <t>JOHANNES-HESS-STR. 24</t>
  </si>
  <si>
    <t>84489 BURGHAUSEN</t>
  </si>
  <si>
    <t>49-8677-83-86183</t>
  </si>
  <si>
    <t>49-8677-886-86</t>
  </si>
  <si>
    <t>MANUEL FREUND</t>
  </si>
  <si>
    <t>Aug 26 2013 12:00AM</t>
  </si>
  <si>
    <t>14206</t>
  </si>
  <si>
    <t>WILKERSON, MARK</t>
  </si>
  <si>
    <t>WILLIAM MORAS CPA INC.</t>
  </si>
  <si>
    <t>6885 BOUL. SAINT-LAURENT</t>
  </si>
  <si>
    <t>QB</t>
  </si>
  <si>
    <t>H2S3C9</t>
  </si>
  <si>
    <t>WOONGJIN ENERGY CO., LTD.</t>
  </si>
  <si>
    <t>1316 GWANPYEONG-DONG, YUSUNG-GU</t>
  </si>
  <si>
    <t>WUJIANG CSG GLASS CO., LTD.</t>
  </si>
  <si>
    <t>NO.88 PANLONG ROAD,</t>
  </si>
  <si>
    <t>WUJIANG CITY</t>
  </si>
  <si>
    <t>JIANGSU CITY</t>
  </si>
  <si>
    <t>WUXI BAOLI DI NEW ENERGY TECHNOLOGY CO., LTD</t>
  </si>
  <si>
    <t>ROOM 0809, BUILDING 3, NO. 311 YANXIN ROAD</t>
  </si>
  <si>
    <t>HUISHAN ECONOMIC DEVE</t>
  </si>
  <si>
    <t>WUXI BAOXIN NEW ENERGY TECHNOLOGY CO. LTD</t>
  </si>
  <si>
    <t>OFFICE TOWER LANGHAM PLACE</t>
  </si>
  <si>
    <t>NO. 18 HUAGA ROAD, XISHAN</t>
  </si>
  <si>
    <t>DISTRICT.WUXI.CHINA</t>
  </si>
  <si>
    <t>14240</t>
  </si>
  <si>
    <t>14250</t>
  </si>
  <si>
    <t>WUXI FALLS IN LOVE WITH NEW ENERGY TECHNOLOGY CO</t>
  </si>
  <si>
    <t>FIRST FLOOR BUILDING 26, HUAQING CREATIVE PARK, NO 33 ZHIH</t>
  </si>
  <si>
    <t>+8618319847968</t>
  </si>
  <si>
    <t>FLORA ZHOU</t>
  </si>
  <si>
    <t>WUXI GROW WELL IMPORT AND EXPORT COMPANY LIMITED</t>
  </si>
  <si>
    <t>6-302, B13 HUBIN NO. 1, GARDEN, BINHU, WUXI, JIANGSU</t>
  </si>
  <si>
    <t>+8618800586844</t>
  </si>
  <si>
    <t>NILESH KANABAR</t>
  </si>
  <si>
    <t>WUXI TONGXIN NEW ENERGY POWER CO., LTD JIANGYIN BRANCH</t>
  </si>
  <si>
    <t>NO.1, BAOCHI ROAD</t>
  </si>
  <si>
    <t>ZHOUZHUANG</t>
  </si>
  <si>
    <t>WYLIE, CATHRYN</t>
  </si>
  <si>
    <t>XINYI SOLAR (HONG KONG) LIMITED</t>
  </si>
  <si>
    <t>21/F, RYKADAN CAPITAL TOWER</t>
  </si>
  <si>
    <t>NO.135 HOI BUN ROAD</t>
  </si>
  <si>
    <t>XINYI SOLAR (MALAYSIA) SDN BHD</t>
  </si>
  <si>
    <t>PLOT 23 A&amp;B</t>
  </si>
  <si>
    <t>ELKAY INDUSTRIAL PARK, LIPAT</t>
  </si>
  <si>
    <t>KAJANG</t>
  </si>
  <si>
    <t>MELAKA</t>
  </si>
  <si>
    <t>77000JASIN</t>
  </si>
  <si>
    <t>YANGZHOU RIETECH NEW ENERGY SCIENCE TECHNOLOGY CO LTD</t>
  </si>
  <si>
    <t>NO. 9 YANGTZE RIVER ROAD</t>
  </si>
  <si>
    <t>YANGZHOU EXPORT PROCESSING ZONE</t>
  </si>
  <si>
    <t>YANGZHOU YU XIN METAL PRODUCTS CO., LTD</t>
  </si>
  <si>
    <t>TIANSHAN TOWN NORTH WEST</t>
  </si>
  <si>
    <t>SUBURB OF YANZHOU CITY</t>
  </si>
  <si>
    <t>Sep 13 2018 12:00AM</t>
  </si>
  <si>
    <t>YINGFA INC.</t>
  </si>
  <si>
    <t>SUITE #4-210, GOVERNORS SQUARE</t>
  </si>
  <si>
    <t>23 LIME TREE BAY AVENUE</t>
  </si>
  <si>
    <t>PO BOX 32311, GRAND CAYMAN KY1-1209</t>
  </si>
  <si>
    <t>CAYMAN ISLANDS</t>
  </si>
  <si>
    <t>Cayman Islands</t>
  </si>
  <si>
    <t>14255</t>
  </si>
  <si>
    <t>YUOKO ELECTRONICS CO LIMITED</t>
  </si>
  <si>
    <t>SHZENZHEN</t>
  </si>
  <si>
    <t>+8675523285547</t>
  </si>
  <si>
    <t>ROOM 507, BUILDING 11, SOUTH EXHIBITION BAY PLAZA, HEPING CO</t>
  </si>
  <si>
    <t>14234</t>
  </si>
  <si>
    <t>YUSEN LOGISTICS (CANADA) INC.</t>
  </si>
  <si>
    <t>800 STUART GRAHAM SOUTH</t>
  </si>
  <si>
    <t>YUZE(JIANGXI) SEMICONDUCTOR CO., LTD</t>
  </si>
  <si>
    <t>NO. 7 CHUNFENG RD., YICHUN ECONOMIC</t>
  </si>
  <si>
    <t>AND TECHNOLOGICAL DEVELOPMENT</t>
  </si>
  <si>
    <t>YICHUN CITY</t>
  </si>
  <si>
    <t>+8618013165107</t>
  </si>
  <si>
    <t>Apr 11 2019 12:00AM</t>
  </si>
  <si>
    <t>14281</t>
  </si>
  <si>
    <t>ZHEJIANG AIKO SOLAR ENERGY TECHNOLOGY CO, LTD</t>
  </si>
  <si>
    <t>NO 655 HAOPAI ROAD</t>
  </si>
  <si>
    <t>SUXI TOWN</t>
  </si>
  <si>
    <t>YIWU CITY</t>
  </si>
  <si>
    <t>86757873620660</t>
  </si>
  <si>
    <t>CHEN SETH</t>
  </si>
  <si>
    <t>14224</t>
  </si>
  <si>
    <t>ZHEJIANG JINKO SOLAR CO., LTD</t>
  </si>
  <si>
    <t>YUAN XI ROAD, TECHNICAL FUNCTIONAL ZONE</t>
  </si>
  <si>
    <t>YUANHUA HAINING</t>
  </si>
  <si>
    <t>JESSICA XIANG</t>
  </si>
  <si>
    <t>14258</t>
  </si>
  <si>
    <t>ZHEJIANG SINWO SOLAR TECHNOLOGY CO., LTD</t>
  </si>
  <si>
    <t>DIANQIAO VILLAGE, CHANGHE TOWN, CIXI CITY,NINGBO, ZHEJIANG 3</t>
  </si>
  <si>
    <t>CIXI</t>
  </si>
  <si>
    <t>315326</t>
  </si>
  <si>
    <t>+8613736136699</t>
  </si>
  <si>
    <t>MICHAEL CHUR</t>
  </si>
  <si>
    <t>ZHEJIANG SUNFLOWER LIGHT ENERGY SCIENCE &amp; TECHNOLOGY LIMITED</t>
  </si>
  <si>
    <t>SANJIANG ROAD, PAOJIANG ZONE</t>
  </si>
  <si>
    <t>312071</t>
  </si>
  <si>
    <t>00861506858792</t>
  </si>
  <si>
    <t>ZHENJIANG DAQO SOLAR CO., LTD.</t>
  </si>
  <si>
    <t>66 DAQO ROAD, XINBA TOWN</t>
  </si>
  <si>
    <t>YANGZHONG</t>
  </si>
  <si>
    <t>ZHENJIANG HUANTAI SILICON SCIENCE AND TECHNOLOGY CO.</t>
  </si>
  <si>
    <t>INDUSTRY PARK</t>
  </si>
  <si>
    <t>GANGLONG ROAD YANGZHONG CHINA</t>
  </si>
  <si>
    <t>Mar  9 2018 12:00AM</t>
  </si>
  <si>
    <t>ZHONGGAN NEW ENERGY CO., LTD</t>
  </si>
  <si>
    <t>LONGGANG INDUSTRIAL PARK</t>
  </si>
  <si>
    <t>YINGTAN</t>
  </si>
  <si>
    <t>335200</t>
  </si>
  <si>
    <t>Sep 24 2019 12:00AM</t>
  </si>
  <si>
    <t>ZHONGGUI SONA (XIAMEN) NEW ENERGY CO., LTD.</t>
  </si>
  <si>
    <t>NO.1001, WANJIACHUN ROAD,</t>
  </si>
  <si>
    <t>XIANG'AN TORCH INDUSTRIAL ZONE</t>
  </si>
  <si>
    <t>ZHONGHUAN HONG KONG HOLDING LIMITED</t>
  </si>
  <si>
    <t>24/F., FU FAI COMMERCIAL CENTRE,</t>
  </si>
  <si>
    <t>27 HILLIER STREET,SHEUNG WAN,</t>
  </si>
  <si>
    <t>86022237897660</t>
  </si>
  <si>
    <t>Feb 19 2019 12:00AM</t>
  </si>
  <si>
    <t>ZHONGLI TALESUN HONGKONG LIMITED</t>
  </si>
  <si>
    <t>LEVEL 54 HOPWELL CENTRE 183 QUEENS ROAD HL</t>
  </si>
  <si>
    <t>+8613915955820</t>
  </si>
  <si>
    <t>LILY LEE</t>
  </si>
  <si>
    <t>ZHUHAI GREAT POWER ENERGY CO., LTD.</t>
  </si>
  <si>
    <t>XINQING TECHNOLOGY GARDEN</t>
  </si>
  <si>
    <t>XINQING 5TH, DOUMEN DISTRICT,</t>
  </si>
  <si>
    <t>ZHUHAI CITY</t>
  </si>
  <si>
    <t>GUANGDONG PROVINCE</t>
  </si>
  <si>
    <t>14214</t>
  </si>
  <si>
    <t>ZOEAST PV CO.,LTD.</t>
  </si>
  <si>
    <t>NO. 14 JINGHU ROAD, XINZHAUNG STREET</t>
  </si>
  <si>
    <t>YIXING CITY 214266, JIAN</t>
  </si>
  <si>
    <t>YIXING</t>
  </si>
  <si>
    <t>+8613801532004</t>
  </si>
  <si>
    <t>91320282MA205AK10E</t>
  </si>
  <si>
    <t>LINGJIN PENG</t>
  </si>
  <si>
    <t>Deal Type</t>
  </si>
  <si>
    <t>IncoTerm</t>
  </si>
  <si>
    <t>Standard</t>
  </si>
  <si>
    <t>YES/NO</t>
  </si>
  <si>
    <t>Supplier</t>
  </si>
  <si>
    <t>Payment Term Customer</t>
  </si>
  <si>
    <t xml:space="preserve">FOB </t>
  </si>
  <si>
    <t>YES</t>
  </si>
  <si>
    <t xml:space="preserve">Single </t>
  </si>
  <si>
    <t>Cash against Documents</t>
  </si>
  <si>
    <t>3 days before pickup or max x days (as below), whichever is earlier</t>
  </si>
  <si>
    <t>LC (Sight)</t>
  </si>
  <si>
    <t>CIF</t>
  </si>
  <si>
    <t>Custom</t>
  </si>
  <si>
    <t>Various</t>
  </si>
  <si>
    <t>RF - NET x days ( see below)</t>
  </si>
  <si>
    <t>LC (Usance) - Please specify days</t>
  </si>
  <si>
    <t>EX WORKS</t>
  </si>
  <si>
    <t>Modules</t>
  </si>
  <si>
    <t>FCA</t>
  </si>
  <si>
    <t>LC - x days (see below)</t>
  </si>
  <si>
    <t>Inventory Financing (In transit + Storage)</t>
  </si>
  <si>
    <t>Battery Storage</t>
  </si>
  <si>
    <t>DAP</t>
  </si>
  <si>
    <t>Receivable Financing</t>
  </si>
  <si>
    <t>Tolling - Wafer to Cells</t>
  </si>
  <si>
    <t>DDP</t>
  </si>
  <si>
    <t>Spot Purchase / Taking Position</t>
  </si>
  <si>
    <t>Sale Incoterm</t>
  </si>
  <si>
    <t>Customer Name</t>
  </si>
  <si>
    <t>Deal Summary</t>
  </si>
  <si>
    <t xml:space="preserve">Customer Details </t>
  </si>
  <si>
    <t>Customer in GP / KYC cleared ?</t>
  </si>
  <si>
    <t>Supplier in GP / KYC Cleared ?</t>
  </si>
  <si>
    <t>VARIOUS SUPPLIERS</t>
  </si>
  <si>
    <t>Supplier Name</t>
  </si>
  <si>
    <t>Limit Amount</t>
  </si>
  <si>
    <t>Incoterm Location / Country</t>
  </si>
  <si>
    <t xml:space="preserve">Standard Commodity or Custom ? </t>
  </si>
  <si>
    <t>SUPPLIER DETAILS</t>
  </si>
  <si>
    <t>Who's forwarder will be used for the transaction</t>
  </si>
  <si>
    <t>Security</t>
  </si>
  <si>
    <t>SBLC</t>
  </si>
  <si>
    <t>PO / PI  exchanged between Targray /supplier / Customer</t>
  </si>
  <si>
    <t>As approved by Risk (Various Customers)</t>
  </si>
  <si>
    <t>Freight Forwarder</t>
  </si>
  <si>
    <t>Targray</t>
  </si>
  <si>
    <t>Customer</t>
  </si>
  <si>
    <t>Max 30 days or 3 days before arrival, whichever is earlier</t>
  </si>
  <si>
    <t>Max 45 days or 3 days before arrival, whichever is earlier</t>
  </si>
  <si>
    <t>Max 60 days or 3 days before arrival, whichever is earlier</t>
  </si>
  <si>
    <t>Max 75 days or 3 days before arrival, whichever is earlier</t>
  </si>
  <si>
    <t>Max 90 days or 3 days before arrival, whichever is earlier</t>
  </si>
  <si>
    <t>Value of a single order</t>
  </si>
  <si>
    <t>Order Frequency (days)</t>
  </si>
  <si>
    <t>Security Type</t>
  </si>
  <si>
    <t>Purchase  Incoterm</t>
  </si>
  <si>
    <t>If case of prepayment, indiciate number of days after payment before Targray takes title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</si>
  <si>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</si>
  <si>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</si>
  <si>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</si>
  <si>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</si>
  <si>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</si>
  <si>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</si>
  <si>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</si>
  <si>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2023-02-03</t>
  </si>
  <si>
    <t>2023-02-02</t>
  </si>
  <si>
    <t>2023-02-07</t>
  </si>
  <si>
    <t>2023-02-06</t>
  </si>
  <si>
    <t>2023-02-08</t>
  </si>
  <si>
    <t>14284</t>
  </si>
  <si>
    <t>Changzhou Shunfeng Solar Technology Co.,Ltd.</t>
  </si>
  <si>
    <t>Yanghu Road 99, Wujin High-Tech</t>
  </si>
  <si>
    <t>Industrial Development Zone,</t>
  </si>
  <si>
    <t>Feb  8 2023 12:00AM</t>
  </si>
  <si>
    <t>Wu Tao</t>
  </si>
  <si>
    <t>14283</t>
  </si>
  <si>
    <t>JIANGXI DINGCE GREEN ENERGY CO., LTD</t>
  </si>
  <si>
    <t>Room 609, Building 14, Shuiwu Yishui Tiancheng</t>
  </si>
  <si>
    <t>No. 1628, Yan</t>
  </si>
  <si>
    <t>Xinyu</t>
  </si>
  <si>
    <t>86 13861635547</t>
  </si>
  <si>
    <t>Feb  2 2023 12:00AM</t>
  </si>
  <si>
    <t>SONG GAO</t>
  </si>
  <si>
    <t>LONGI MALAYSIA SDN. BHD</t>
  </si>
  <si>
    <t>NO 7 JALAN SENTRAL 5</t>
  </si>
  <si>
    <t>KUALA LUMPUR SENTRAL</t>
  </si>
  <si>
    <t>50470 KUALA LUMPUR</t>
  </si>
  <si>
    <t>Term / Transaction days</t>
  </si>
  <si>
    <t>Finance rate over term</t>
  </si>
  <si>
    <t>Customer security deposit %</t>
  </si>
  <si>
    <t xml:space="preserve">Supplier Name </t>
  </si>
  <si>
    <t>% prepaid to supplier (if applicable)</t>
  </si>
  <si>
    <t>List of documents required upon payment</t>
  </si>
  <si>
    <t>Purchase Title Transfer basis</t>
  </si>
  <si>
    <t>Exporter</t>
  </si>
  <si>
    <t>Importer</t>
  </si>
  <si>
    <t>3rd Party</t>
  </si>
  <si>
    <t xml:space="preserve">Customer </t>
  </si>
  <si>
    <t>Payment Terms (Max # days or 3 days prior to arrival - whichever is earlier</t>
  </si>
  <si>
    <t>Sale Title transfer basis</t>
  </si>
  <si>
    <t>Transit time (days) between supplier to customer</t>
  </si>
  <si>
    <t>Who is the Importer of record ?</t>
  </si>
  <si>
    <t>2023-02-09</t>
  </si>
  <si>
    <t>Purchase title transfer location</t>
  </si>
  <si>
    <t>If 3rd party, please confirm the legal name</t>
  </si>
  <si>
    <t>Sale title transfer location</t>
  </si>
  <si>
    <t>Prepayment - refer below for %</t>
  </si>
  <si>
    <t>2023-02-10</t>
  </si>
  <si>
    <t>2023-02-13</t>
  </si>
  <si>
    <t>2023-02-14</t>
  </si>
  <si>
    <t>2023-02-15</t>
  </si>
  <si>
    <t>2023-02-16</t>
  </si>
  <si>
    <t>Yes</t>
  </si>
  <si>
    <t>2023-02-17</t>
  </si>
  <si>
    <t>2023-02-21</t>
  </si>
  <si>
    <t>2023-02-22</t>
  </si>
  <si>
    <t>14285</t>
  </si>
  <si>
    <t>GUANGDONG JINWAN GAOJING SOLAR ENERGY TECHNOLOGY CO., LTD</t>
  </si>
  <si>
    <t>No. 1566, hubin road, sanzhao town jinwan districts</t>
  </si>
  <si>
    <t>Zhuhai c,Guandong province,</t>
  </si>
  <si>
    <t>Guandong province,</t>
  </si>
  <si>
    <t>86013201851203</t>
  </si>
  <si>
    <t>Feb 20 2023 12:00AM</t>
  </si>
  <si>
    <t>YUCHEN ZHAI</t>
  </si>
  <si>
    <t>14286</t>
  </si>
  <si>
    <t>THE MINISTER OF REVENUE OF QUEBEC</t>
  </si>
  <si>
    <t>CP 4000 SUCCURSALE DESJARDINS</t>
  </si>
  <si>
    <t>GOVERNMENT</t>
  </si>
  <si>
    <t>Feb 21 2023 12:00AM</t>
  </si>
  <si>
    <t>SOFR</t>
  </si>
  <si>
    <t>Is the Agreement with supplier in place ?</t>
  </si>
  <si>
    <t>Is IF agreement in place with the customer?</t>
  </si>
  <si>
    <t>Annual ROE</t>
  </si>
  <si>
    <t>ROIC 1 Transaction</t>
  </si>
  <si>
    <t>Cost of Debt</t>
  </si>
  <si>
    <t>Cost of Equity</t>
  </si>
  <si>
    <t>WACC</t>
  </si>
  <si>
    <t xml:space="preserve">BG Expiry date </t>
  </si>
  <si>
    <t>Next Review Date</t>
  </si>
  <si>
    <t>Unique Deal Number</t>
  </si>
  <si>
    <t>Annual ROIC</t>
  </si>
  <si>
    <t>Price Adj.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</si>
  <si>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</si>
  <si>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</si>
  <si>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</si>
  <si>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</si>
  <si>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</si>
  <si>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</si>
  <si>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</si>
  <si>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</si>
  <si>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</si>
  <si>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</si>
  <si>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</si>
  <si>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</si>
  <si>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</si>
  <si>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</si>
  <si>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</si>
  <si>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</si>
  <si>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</si>
  <si>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</si>
  <si>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</si>
  <si>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</si>
  <si>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</si>
  <si>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</si>
  <si>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</si>
  <si>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</si>
  <si>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</si>
  <si>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</si>
  <si>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</si>
  <si>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</si>
  <si>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</si>
  <si>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</si>
  <si>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</si>
  <si>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</si>
  <si>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2023-04-07</t>
  </si>
  <si>
    <t>2023-04-12</t>
  </si>
  <si>
    <t>2023-04-14</t>
  </si>
  <si>
    <t>2023-04-11</t>
  </si>
  <si>
    <t>2023-04-13</t>
  </si>
  <si>
    <t>2023-04-17</t>
  </si>
  <si>
    <t>2023-04-18</t>
  </si>
  <si>
    <t>2023-04-19</t>
  </si>
  <si>
    <t>LINEAGE POWER PRIVATE LIMITED</t>
  </si>
  <si>
    <t>PRASANNA K R</t>
  </si>
  <si>
    <t>LINEAGE POWER P</t>
  </si>
  <si>
    <t>30-A1, IST PHASE, KIADB, INDUSTRIAL</t>
  </si>
  <si>
    <t>ESTATE, KUMBALGODU, BENGA</t>
  </si>
  <si>
    <t>BENGALURU RURAL, KARNATAKA, 560074</t>
  </si>
  <si>
    <t>08028437792000</t>
  </si>
  <si>
    <t>prasanna.kr@pacedigitek.com</t>
  </si>
  <si>
    <t>RUCHIRA GREEN E</t>
  </si>
  <si>
    <t>SANTS UNITED GROUP</t>
  </si>
  <si>
    <t>MAGDY SABER</t>
  </si>
  <si>
    <t>SANTS UNITED GR</t>
  </si>
  <si>
    <t>3 ABOU TAMAM ST., HADAYAK EL KOBBA,</t>
  </si>
  <si>
    <t>CAIRO, EGYPT.</t>
  </si>
  <si>
    <t>CAIRO</t>
  </si>
  <si>
    <t>+2010070753240</t>
  </si>
  <si>
    <t>INFO@SANTSGROUP.COM</t>
  </si>
  <si>
    <t>SOLEX ENERGY LIMITED</t>
  </si>
  <si>
    <t>RAJESH VARIYA</t>
  </si>
  <si>
    <t>SOLEX ENERGY LI</t>
  </si>
  <si>
    <t>PLOT NO, 131/A, PHASI 1 NR. KRIMY</t>
  </si>
  <si>
    <t>INDUSTRIES, GIDC VITHAL</t>
  </si>
  <si>
    <t>UDYOGNAGAR ANAND 388121</t>
  </si>
  <si>
    <t>UDYOGNAGAR ANAND</t>
  </si>
  <si>
    <t>95107774330000</t>
  </si>
  <si>
    <t>RAJESH.V@SOLEX.IN</t>
  </si>
  <si>
    <t>WESTERN-BRIDGE RENEWABLES GMBH</t>
  </si>
  <si>
    <t>GUANGWEN LIU</t>
  </si>
  <si>
    <t>WESTERN-BRIDGE</t>
  </si>
  <si>
    <t>MOERSER STRASSE 97, 47198 D</t>
  </si>
  <si>
    <t>DUISBURG</t>
  </si>
  <si>
    <t>18761151980000</t>
  </si>
  <si>
    <t>442402615@QQ.COM</t>
  </si>
  <si>
    <t>14292</t>
  </si>
  <si>
    <t>CML GRANDRICH INTERNATIONAL LOGISTICS CO. LTD</t>
  </si>
  <si>
    <t>5TH FLOOR,NO. 277,HU QING PING RD., MINHANG DISTRICT</t>
  </si>
  <si>
    <t>SHANGHAI,CHINA</t>
  </si>
  <si>
    <t>13805328200000</t>
  </si>
  <si>
    <t>Apr 10 2023 12:00AM</t>
  </si>
  <si>
    <t>WOLFGANG HUANG</t>
  </si>
  <si>
    <t>14288</t>
  </si>
  <si>
    <t>E2E Hong Kong Limited</t>
  </si>
  <si>
    <t>ROOM 747, 7F STAR HOUSE, 3 SALISBURY ROAD,</t>
  </si>
  <si>
    <t>TSIM SHA TSUI, KL,</t>
  </si>
  <si>
    <t>+9196654330090</t>
  </si>
  <si>
    <t>Mar  3 2023 12:00AM</t>
  </si>
  <si>
    <t>BHARAT SHRIKISANJI CHHITTARKA</t>
  </si>
  <si>
    <t>14289</t>
  </si>
  <si>
    <t>INTEGRATED FREE, TRADE ZONE, SUZHOU INDUSTRIAL PARK</t>
  </si>
  <si>
    <t>SUZHOU CHINA</t>
  </si>
  <si>
    <t>RUPING SHEN</t>
  </si>
  <si>
    <t>14291</t>
  </si>
  <si>
    <t>JIANGSU SERAPHIM SOLAR SYSTERM CO.LTD</t>
  </si>
  <si>
    <t>"NO. 10, TONGSHUN ROAD, HENGLIN TOWN, WUJIN DISTRICT,</t>
  </si>
  <si>
    <t>CHANGZHOU CITY"</t>
  </si>
  <si>
    <t>14287</t>
  </si>
  <si>
    <t>SOLARSPACE TECHNOLOGY CO., LTD.</t>
  </si>
  <si>
    <t>NO.29, GAOXIN ROAD, XUZHOU CITY, JIANGSU PROVINCE</t>
  </si>
  <si>
    <t>XUZHOU</t>
  </si>
  <si>
    <t>221000</t>
  </si>
  <si>
    <t>+8651668000576</t>
  </si>
  <si>
    <t>Mar  2 2023 12:00AM</t>
  </si>
  <si>
    <t>GRACE ZHANG</t>
  </si>
  <si>
    <t>14290</t>
  </si>
  <si>
    <t>TOTAL QUALITY LOGISTICS, LLC</t>
  </si>
  <si>
    <t>4289 IVY POINTE BLVD, CINCINNATI OH 45245</t>
  </si>
  <si>
    <t>OHIO, UNITED STATES</t>
  </si>
  <si>
    <t>(740)-648-8229</t>
  </si>
  <si>
    <t>Mar 31 2023 12:00AM</t>
  </si>
  <si>
    <t>PATRICK JENKINS</t>
  </si>
  <si>
    <t>14293</t>
  </si>
  <si>
    <t>YIBIN YINGFA DEYAO TECHNOLOGY CO.,LTD</t>
  </si>
  <si>
    <t>NO.17, 3RD FLOOR, BLDG 72, JINRUN INDUSTRIAL PARK,</t>
  </si>
  <si>
    <t>GAOXIN COM</t>
  </si>
  <si>
    <t>SICHUAN PROVINCE,CHINA</t>
  </si>
  <si>
    <t>SICHUAN PROVINCE</t>
  </si>
  <si>
    <t>13391099003000</t>
  </si>
  <si>
    <t>Apr 13 2023 12:00AM</t>
  </si>
  <si>
    <t>Total Buy (after adj e.g. freight)</t>
  </si>
  <si>
    <t xml:space="preserve">Who is the Exporter of record ? </t>
  </si>
  <si>
    <t>TSPS-0001</t>
  </si>
  <si>
    <t>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</si>
</sst>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0.000%"/>
    <numFmt numFmtId="168" formatCode="&quot;$&quot;#,##0"/>
    <numFmt numFmtId="169" formatCode="_-* #,##0.000_-;\-* #,##0.000_-;_-* &quot;-&quot;??_-;_-@_-"/>
    <numFmt numFmtId="170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38" fontId="2" fillId="0" borderId="0" xfId="0" applyNumberFormat="1" applyFont="1"/>
    <xf numFmtId="9" fontId="2" fillId="0" borderId="0" xfId="0" applyNumberFormat="1" applyFont="1"/>
    <xf numFmtId="9" fontId="0" fillId="0" borderId="0" xfId="0" applyNumberFormat="1"/>
    <xf numFmtId="0" fontId="0" fillId="2" borderId="0" xfId="0" applyFill="1"/>
    <xf numFmtId="0" fontId="4" fillId="3" borderId="0" xfId="0" applyFont="1" applyFill="1"/>
    <xf numFmtId="0" fontId="0" fillId="5" borderId="0" xfId="0" applyFill="1"/>
    <xf numFmtId="10" fontId="0" fillId="0" borderId="0" xfId="0" applyNumberFormat="1"/>
    <xf numFmtId="165" fontId="0" fillId="0" borderId="0" xfId="0" applyNumberFormat="1"/>
    <xf numFmtId="0" fontId="2" fillId="5" borderId="0" xfId="0" applyFont="1" applyFill="1"/>
    <xf numFmtId="14" fontId="0" fillId="0" borderId="0" xfId="0" applyNumberFormat="1"/>
    <xf numFmtId="0" fontId="0" fillId="6" borderId="0" xfId="0" applyFill="1"/>
    <xf numFmtId="49" fontId="0" fillId="0" borderId="0" xfId="0" applyNumberFormat="1"/>
    <xf numFmtId="0" fontId="0" fillId="7" borderId="0" xfId="0" applyFill="1"/>
    <xf numFmtId="22" fontId="0" fillId="0" borderId="0" xfId="0" applyNumberFormat="1"/>
    <xf numFmtId="0" fontId="0" fillId="8" borderId="0" xfId="0" applyFill="1"/>
    <xf numFmtId="0" fontId="2" fillId="8" borderId="0" xfId="0" applyFont="1" applyFill="1"/>
    <xf numFmtId="166" fontId="0" fillId="0" borderId="0" xfId="1" applyNumberFormat="1" applyFont="1"/>
    <xf numFmtId="0" fontId="0" fillId="9" borderId="0" xfId="0" applyFill="1"/>
    <xf numFmtId="0" fontId="2" fillId="9" borderId="0" xfId="0" applyFont="1" applyFill="1"/>
    <xf numFmtId="0" fontId="5" fillId="0" borderId="0" xfId="0" applyFont="1"/>
    <xf numFmtId="0" fontId="0" fillId="0" borderId="0" xfId="0" applyAlignment="1">
      <alignment vertical="center"/>
    </xf>
    <xf numFmtId="164" fontId="0" fillId="0" borderId="0" xfId="1" applyFont="1"/>
    <xf numFmtId="0" fontId="0" fillId="5" borderId="0" xfId="0" applyFill="1" applyAlignment="1">
      <alignment vertical="top"/>
    </xf>
    <xf numFmtId="0" fontId="0" fillId="2" borderId="0" xfId="0" applyFill="1" applyAlignment="1">
      <alignment vertical="center"/>
    </xf>
    <xf numFmtId="0" fontId="0" fillId="4" borderId="0" xfId="0" applyFill="1" applyAlignment="1">
      <alignment vertical="center"/>
    </xf>
    <xf numFmtId="9" fontId="0" fillId="4" borderId="0" xfId="2" applyFont="1" applyFill="1" applyAlignment="1">
      <alignment vertical="center"/>
    </xf>
    <xf numFmtId="2" fontId="0" fillId="4" borderId="0" xfId="0" applyNumberFormat="1" applyFill="1" applyAlignment="1">
      <alignment vertical="center"/>
    </xf>
    <xf numFmtId="167" fontId="0" fillId="4" borderId="0" xfId="2" applyNumberFormat="1" applyFont="1" applyFill="1" applyAlignment="1">
      <alignment vertical="center"/>
    </xf>
    <xf numFmtId="165" fontId="0" fillId="4" borderId="0" xfId="2" applyNumberFormat="1" applyFont="1" applyFill="1" applyAlignment="1">
      <alignment vertical="center"/>
    </xf>
    <xf numFmtId="0" fontId="2" fillId="12" borderId="0" xfId="0" applyFont="1" applyFill="1" applyAlignment="1">
      <alignment horizontal="center"/>
    </xf>
    <xf numFmtId="0" fontId="0" fillId="14" borderId="0" xfId="0" applyFill="1"/>
    <xf numFmtId="169" fontId="0" fillId="0" borderId="0" xfId="1" applyNumberFormat="1" applyFont="1"/>
    <xf numFmtId="9" fontId="0" fillId="0" borderId="0" xfId="2" applyFont="1"/>
    <xf numFmtId="165" fontId="0" fillId="0" borderId="0" xfId="2" applyNumberFormat="1" applyFont="1"/>
    <xf numFmtId="10" fontId="0" fillId="0" borderId="0" xfId="2" applyNumberFormat="1" applyFont="1"/>
    <xf numFmtId="170" fontId="0" fillId="0" borderId="0" xfId="2" applyNumberFormat="1" applyFont="1"/>
    <xf numFmtId="1" fontId="0" fillId="0" borderId="0" xfId="0" applyNumberFormat="1"/>
    <xf numFmtId="0" fontId="2" fillId="13" borderId="4" xfId="0" applyFont="1" applyFill="1" applyBorder="1"/>
    <xf numFmtId="9" fontId="2" fillId="13" borderId="5" xfId="2" applyFont="1" applyFill="1" applyBorder="1"/>
    <xf numFmtId="10" fontId="2" fillId="13" borderId="6" xfId="2" applyNumberFormat="1" applyFont="1" applyFill="1" applyBorder="1"/>
    <xf numFmtId="0" fontId="5" fillId="14" borderId="0" xfId="0" applyFont="1" applyFill="1"/>
    <xf numFmtId="9" fontId="0" fillId="14" borderId="0" xfId="0" applyNumberFormat="1" applyFill="1"/>
    <xf numFmtId="168" fontId="0" fillId="0" borderId="0" xfId="1" applyNumberFormat="1" applyFont="1" applyBorder="1"/>
    <xf numFmtId="1" fontId="0" fillId="14" borderId="0" xfId="0" applyNumberFormat="1" applyFill="1"/>
    <xf numFmtId="164" fontId="0" fillId="0" borderId="0" xfId="1" applyFont="1" applyBorder="1"/>
    <xf numFmtId="17" fontId="0" fillId="0" borderId="0" xfId="1" applyNumberFormat="1" applyFont="1" applyBorder="1"/>
    <xf numFmtId="0" fontId="5" fillId="0" borderId="0" xfId="0" applyFont="1" applyAlignment="1">
      <alignment wrapText="1"/>
    </xf>
    <xf numFmtId="0" fontId="2" fillId="11" borderId="1" xfId="0" applyFont="1" applyFill="1" applyBorder="1" applyAlignment="1">
      <alignment horizontal="center" wrapText="1"/>
    </xf>
    <xf numFmtId="0" fontId="2" fillId="11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1">
    <dxf>
      <numFmt numFmtId="0" formatCode="General"/>
    </dxf>
    <dxf>
      <numFmt numFmtId="0" formatCode="General"/>
    </dxf>
    <dxf>
      <numFmt numFmtId="171" formatCode="yyyy/mm/dd\ h:mm"/>
    </dxf>
    <dxf>
      <numFmt numFmtId="171" formatCode="yyyy/mm/dd\ h:mm"/>
    </dxf>
    <dxf>
      <numFmt numFmtId="171" formatCode="yyyy/mm/dd\ h:mm"/>
    </dxf>
    <dxf>
      <numFmt numFmtId="171" formatCode="yyyy/mm/dd\ h:mm"/>
    </dxf>
    <dxf>
      <numFmt numFmtId="171" formatCode="yyyy/mm/dd\ h:mm"/>
    </dxf>
    <dxf>
      <numFmt numFmtId="171" formatCode="yyyy/mm/dd\ h:mm"/>
    </dxf>
    <dxf>
      <numFmt numFmtId="0" formatCode="General"/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medium">
          <color indexed="64"/>
        </lef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480060</xdr:colOff>
          <xdr:row>2</xdr:row>
          <xdr:rowOff>114300</xdr:rowOff>
        </xdr:from>
        <xdr:to>
          <xdr:col>6</xdr:col>
          <xdr:colOff>160020</xdr:colOff>
          <xdr:row>4</xdr:row>
          <xdr:rowOff>68580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Create New Deal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22860</xdr:rowOff>
        </xdr:from>
        <xdr:to>
          <xdr:col>0</xdr:col>
          <xdr:colOff>1508760</xdr:colOff>
          <xdr:row>1</xdr:row>
          <xdr:rowOff>175260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Cashflow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1714500</xdr:colOff>
          <xdr:row>0</xdr:row>
          <xdr:rowOff>38100</xdr:rowOff>
        </xdr:from>
        <xdr:to>
          <xdr:col>1</xdr:col>
          <xdr:colOff>1143000</xdr:colOff>
          <xdr:row>1</xdr:row>
          <xdr:rowOff>160020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Reset</a:t>
              </a:r>
            </a:p>
          </xdr:txBody>
        </xdr:sp>
        <xdr:clientData fPrint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unawar Masood" id="{A5411295-B638-46E7-8B62-3B11A184FC37}" userId="S::mmasood@targray.com::3e23c536-0e28-4c81-80ac-b77ec2a7f8ab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DWH" connectionId="1" xr16:uid="{C2FF17B5-8CCB-464B-BCC2-3A0EE331CE4F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Source" tableColumnId="1"/>
      <queryTableField id="2" name="Commodity" tableColumnId="2"/>
      <queryTableField id="3" name="Description" tableColumnId="3"/>
      <queryTableField id="4" name="High_Low_Average" tableColumnId="4"/>
      <queryTableField id="5" name="Date" tableColumnId="5"/>
      <queryTableField id="6" name="Price" tableColumnId="6"/>
      <queryTableField id="7" name="Currency" tableColumnId="7"/>
      <queryTableField id="8" name="UOM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DWH" connectionId="2" xr16:uid="{1EAB02AB-6723-413A-BFCD-4EEBFEEC8320}" autoFormatId="16" applyNumberFormats="0" applyBorderFormats="0" applyFontFormats="0" applyPatternFormats="0" applyAlignmentFormats="0" applyWidthHeightFormats="0">
  <queryTableRefresh nextId="116" unboundColumnsRight="1">
    <queryTableFields count="115">
      <queryTableField id="1" name="Company" tableColumnId="1"/>
      <queryTableField id="2" name="CUSTNMBR" tableColumnId="2"/>
      <queryTableField id="3" name="CUSTNAME" tableColumnId="3"/>
      <queryTableField id="4" name="CUSTCLAS" tableColumnId="4"/>
      <queryTableField id="5" name="CNTCPRSN" tableColumnId="5"/>
      <queryTableField id="6" name="SHRTNAME" tableColumnId="6"/>
      <queryTableField id="7" name="ADDRESS1" tableColumnId="7"/>
      <queryTableField id="8" name="ADDRESS2" tableColumnId="8"/>
      <queryTableField id="9" name="ADDRESS3" tableColumnId="9"/>
      <queryTableField id="10" name="COUNTRY" tableColumnId="10"/>
      <queryTableField id="11" name="CITY" tableColumnId="11"/>
      <queryTableField id="12" name="STATE" tableColumnId="12"/>
      <queryTableField id="13" name="ZIP" tableColumnId="13"/>
      <queryTableField id="14" name="PHONE1" tableColumnId="14"/>
      <queryTableField id="15" name="PHONE2" tableColumnId="15"/>
      <queryTableField id="16" name="PHONE3" tableColumnId="16"/>
      <queryTableField id="17" name="FAX" tableColumnId="17"/>
      <queryTableField id="18" name="SLPRSNID" tableColumnId="18"/>
      <queryTableField id="19" name="PYMTRMID" tableColumnId="19"/>
      <queryTableField id="20" name="CRLMTTYP" tableColumnId="20"/>
      <queryTableField id="21" name="CRLMTAMT" tableColumnId="21"/>
      <queryTableField id="22" name="CRLMTPER" tableColumnId="22"/>
      <queryTableField id="23" name="CRLMTPAM" tableColumnId="23"/>
      <queryTableField id="24" name="CURNCYID" tableColumnId="24"/>
      <queryTableField id="25" name="RATETPID" tableColumnId="25"/>
      <queryTableField id="26" name="CUSTDISC" tableColumnId="26"/>
      <queryTableField id="27" name="PRCLEVEL" tableColumnId="27"/>
      <queryTableField id="28" name="COMMENT1" tableColumnId="28"/>
      <queryTableField id="29" name="COMMENT2" tableColumnId="29"/>
      <queryTableField id="30" name="Corp ID" tableColumnId="30"/>
      <queryTableField id="31" name="Grade" tableColumnId="31"/>
      <queryTableField id="32" name="BALNCTYP" tableColumnId="32"/>
      <queryTableField id="33" name="SALSTERR" tableColumnId="33"/>
      <queryTableField id="34" name="INACTIVE" tableColumnId="34"/>
      <queryTableField id="35" name="HOLD" tableColumnId="35"/>
      <queryTableField id="36" name="CREATDDT" tableColumnId="36"/>
      <queryTableField id="37" name="MODIFDT" tableColumnId="37"/>
      <queryTableField id="38" name="CCODE" tableColumnId="38"/>
      <queryTableField id="39" name="CUSTBLNC" tableColumnId="39"/>
      <queryTableField id="40" name="AGPERAMT_1" tableColumnId="40"/>
      <queryTableField id="41" name="AGPERAMT_2" tableColumnId="41"/>
      <queryTableField id="42" name="AGPERAMT_3" tableColumnId="42"/>
      <queryTableField id="43" name="AGPERAMT_4" tableColumnId="43"/>
      <queryTableField id="44" name="AGPERAMT_5" tableColumnId="44"/>
      <queryTableField id="45" name="AGPERAMT_6" tableColumnId="45"/>
      <queryTableField id="46" name="AGPERAMT_7" tableColumnId="46"/>
      <queryTableField id="47" name="LASTAGED" tableColumnId="47"/>
      <queryTableField id="48" name="LPYMTAMT" tableColumnId="48"/>
      <queryTableField id="49" name="LASTPYDT" tableColumnId="49"/>
      <queryTableField id="50" name="LSTTRXDT" tableColumnId="50"/>
      <queryTableField id="51" name="LSTTRXAM" tableColumnId="51"/>
      <queryTableField id="52" name="AVDTPLYR" tableColumnId="52"/>
      <queryTableField id="53" name="AVDTPLIF" tableColumnId="53"/>
      <queryTableField id="54" name="AVGDTPYR" tableColumnId="54"/>
      <queryTableField id="55" name="NUMADTPL" tableColumnId="55"/>
      <queryTableField id="56" name="NUMADTPY" tableColumnId="56"/>
      <queryTableField id="57" name="NUMADTPR" tableColumnId="57"/>
      <queryTableField id="58" name="TDTKNYTD" tableColumnId="58"/>
      <queryTableField id="59" name="TDTKNLYR" tableColumnId="59"/>
      <queryTableField id="60" name="TDTKNLTD" tableColumnId="60"/>
      <queryTableField id="61" name="TDISAYTD" tableColumnId="61"/>
      <queryTableField id="62" name="RETAINAG" tableColumnId="62"/>
      <queryTableField id="63" name="TNSFCYTD" tableColumnId="63"/>
      <queryTableField id="64" name="NONSFYTD" tableColumnId="64"/>
      <queryTableField id="65" name="UNPSTDSA" tableColumnId="65"/>
      <queryTableField id="66" name="UNPSTDCA" tableColumnId="66"/>
      <queryTableField id="67" name="UNPSTOSA" tableColumnId="67"/>
      <queryTableField id="68" name="UNPSTOCA" tableColumnId="68"/>
      <queryTableField id="69" name="NCSCHPMT" tableColumnId="69"/>
      <queryTableField id="70" name="TTLSLYTD" tableColumnId="70"/>
      <queryTableField id="71" name="TTLSLLTD" tableColumnId="71"/>
      <queryTableField id="72" name="TTLSLLYR" tableColumnId="72"/>
      <queryTableField id="73" name="TCOSTYTD" tableColumnId="73"/>
      <queryTableField id="74" name="TCOSTLTD" tableColumnId="74"/>
      <queryTableField id="75" name="TCOSTLYR" tableColumnId="75"/>
      <queryTableField id="76" name="TCSHRYTD" tableColumnId="76"/>
      <queryTableField id="77" name="TCSHRLTD" tableColumnId="77"/>
      <queryTableField id="78" name="TCSHRLYR" tableColumnId="78"/>
      <queryTableField id="79" name="TFNCHYTD" tableColumnId="79"/>
      <queryTableField id="80" name="TFNCHLTD" tableColumnId="80"/>
      <queryTableField id="81" name="TFNCHLYR" tableColumnId="81"/>
      <queryTableField id="82" name="FNCHCYTD" tableColumnId="82"/>
      <queryTableField id="83" name="FNCHLYRC" tableColumnId="83"/>
      <queryTableField id="84" name="TBDDTYTD" tableColumnId="84"/>
      <queryTableField id="85" name="TBDDTLYR" tableColumnId="85"/>
      <queryTableField id="86" name="TBDDTLTD" tableColumnId="86"/>
      <queryTableField id="87" name="TWVFCYTD" tableColumnId="87"/>
      <queryTableField id="88" name="TWVFCLTD" tableColumnId="88"/>
      <queryTableField id="89" name="TWVFCLYR" tableColumnId="89"/>
      <queryTableField id="90" name="TWROFYTD" tableColumnId="90"/>
      <queryTableField id="91" name="TWROFLTD" tableColumnId="91"/>
      <queryTableField id="92" name="TWROFLYR" tableColumnId="92"/>
      <queryTableField id="93" name="TTLINYTD" tableColumnId="93"/>
      <queryTableField id="94" name="TTLINLTD" tableColumnId="94"/>
      <queryTableField id="95" name="TTLINLYR" tableColumnId="95"/>
      <queryTableField id="96" name="TTLFCYTD" tableColumnId="96"/>
      <queryTableField id="97" name="TTLFCLTD" tableColumnId="97"/>
      <queryTableField id="98" name="TTLFCLYR" tableColumnId="98"/>
      <queryTableField id="99" name="WROFSLIF" tableColumnId="99"/>
      <queryTableField id="100" name="WROFSLYR" tableColumnId="100"/>
      <queryTableField id="101" name="WROFSYTD" tableColumnId="101"/>
      <queryTableField id="102" name="HIBALLYR" tableColumnId="102"/>
      <queryTableField id="103" name="HIBALYTD" tableColumnId="103"/>
      <queryTableField id="104" name="HIBALLTD" tableColumnId="104"/>
      <queryTableField id="105" name="LASTSTDT" tableColumnId="105"/>
      <queryTableField id="106" name="LSTSTAMT" tableColumnId="106"/>
      <queryTableField id="107" name="DEPRECV" tableColumnId="107"/>
      <queryTableField id="108" name="ONORDAMT" tableColumnId="108"/>
      <queryTableField id="109" name="TTLRTYTD" tableColumnId="109"/>
      <queryTableField id="110" name="TTLRTLTD" tableColumnId="110"/>
      <queryTableField id="111" name="TTLRTLYR" tableColumnId="111"/>
      <queryTableField id="112" name="USERDEF1" tableColumnId="112"/>
      <queryTableField id="113" name="USERDEF2" tableColumnId="113"/>
      <queryTableField id="114" name="ACH" tableColumnId="114"/>
      <queryTableField id="115" dataBound="0" tableColumnId="1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DWH" connectionId="3" xr16:uid="{71C12C08-328C-4015-B730-28CD25205E40}" autoFormatId="16" applyNumberFormats="0" applyBorderFormats="0" applyFontFormats="0" applyPatternFormats="0" applyAlignmentFormats="0" applyWidthHeightFormats="0">
  <queryTableRefresh nextId="33" unboundColumnsRight="1">
    <queryTableFields count="32">
      <queryTableField id="1" name="Company" tableColumnId="1"/>
      <queryTableField id="2" name="VENDORID" tableColumnId="2"/>
      <queryTableField id="3" name="VENDNAME" tableColumnId="3"/>
      <queryTableField id="4" name="ADDRESS1" tableColumnId="4"/>
      <queryTableField id="5" name="ADDRESS2" tableColumnId="5"/>
      <queryTableField id="6" name="ADDRESS3" tableColumnId="6"/>
      <queryTableField id="7" name="CITY" tableColumnId="7"/>
      <queryTableField id="8" name="STATE" tableColumnId="8"/>
      <queryTableField id="9" name="ZIPCODE" tableColumnId="9"/>
      <queryTableField id="10" name="COUNTRY" tableColumnId="10"/>
      <queryTableField id="11" name="CCODE" tableColumnId="11"/>
      <queryTableField id="12" name="PHNUMBR1" tableColumnId="12"/>
      <queryTableField id="13" name="PHNUMBR2" tableColumnId="13"/>
      <queryTableField id="14" name="FAXNUMBR" tableColumnId="14"/>
      <queryTableField id="15" name="VNDCLSID" tableColumnId="15"/>
      <queryTableField id="16" name="CREATDDT" tableColumnId="16"/>
      <queryTableField id="17" name="VENDSTTS" tableColumnId="17"/>
      <queryTableField id="18" name="PYMTRMID" tableColumnId="18"/>
      <queryTableField id="19" name="TXRGNNUM" tableColumnId="19"/>
      <queryTableField id="20" name="Product_Manager" tableColumnId="20"/>
      <queryTableField id="21" name="VNDCNTCT" tableColumnId="21"/>
      <queryTableField id="22" name="VNDCHKNM" tableColumnId="22"/>
      <queryTableField id="23" name="Fax" tableColumnId="23"/>
      <queryTableField id="24" name="Phone" tableColumnId="24"/>
      <queryTableField id="25" name="Name" tableColumnId="25"/>
      <queryTableField id="26" name="Vendor Class" tableColumnId="26"/>
      <queryTableField id="27" name="Created" tableColumnId="27"/>
      <queryTableField id="28" name="Vendor ID" tableColumnId="28"/>
      <queryTableField id="29" name="Credit Limit" tableColumnId="29"/>
      <queryTableField id="30" name="Credit Limit Amount" tableColumnId="30"/>
      <queryTableField id="31" name="Hold" tableColumnId="31"/>
      <queryTableField id="32" dataBound="0" tableColumnId="32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D89F6C-FB7A-417E-A8BC-7595CF422896}" name="DealSummary" displayName="DealSummary" ref="A2:B16" headerRowCount="0" totalsRowShown="0" tableBorderDxfId="20">
  <tableColumns count="2">
    <tableColumn id="1" xr3:uid="{092F842F-39C5-41B2-BC8C-F4648F77B7A6}" name="Column1" headerRowDxfId="19" dataDxfId="18"/>
    <tableColumn id="2" xr3:uid="{7C33D6B8-F7D2-466B-9149-0EF9964A8AB1}" name="Column2" headerRowDxfId="17" dataDxfId="16" dataCellStyle="Comm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496B7B-04F0-4BBE-A68B-871A5B5AF5D2}" name="SupplierDetails" displayName="SupplierDetails" ref="A19:B34" headerRowCount="0" totalsRowShown="0" tableBorderDxfId="15">
  <tableColumns count="2">
    <tableColumn id="1" xr3:uid="{5639F9C7-810B-44A1-B3F1-3E78279AED68}" name="Column1" headerRowDxfId="14" dataDxfId="13"/>
    <tableColumn id="2" xr3:uid="{06747CAE-3214-48BC-9DE8-60E6965BF4E2}" name="Column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5CDC60-898C-47C9-8649-95674622ABB6}" name="CustomerDetails" displayName="CustomerDetails" ref="C19:D34" headerRowCount="0" totalsRowShown="0" tableBorderDxfId="12">
  <tableColumns count="2">
    <tableColumn id="1" xr3:uid="{63B950F3-5429-443F-B0CE-C65EAD622E09}" name="Column1" headerRowDxfId="11" dataDxfId="10"/>
    <tableColumn id="2" xr3:uid="{0763128B-B965-4011-B0B1-99C9723457B8}" name="Column2" headerRowDxfId="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60D0C3-3C67-4B15-B41C-3F345DDD64F8}" name="Table_Query_from_DWH" displayName="Table_Query_from_DWH" ref="A1:I4176" tableType="queryTable" totalsRowShown="0">
  <autoFilter ref="A1:I4176" xr:uid="{3C60D0C3-3C67-4B15-B41C-3F345DDD64F8}"/>
  <sortState xmlns:xlrd2="http://schemas.microsoft.com/office/spreadsheetml/2017/richdata2" ref="A2:I4176">
    <sortCondition descending="1" ref="E1:E4176"/>
  </sortState>
  <tableColumns count="9">
    <tableColumn id="1" xr3:uid="{203F36AB-EE12-4212-8507-DA9FB282A5B4}" uniqueName="1" name="Source" queryTableFieldId="1"/>
    <tableColumn id="2" xr3:uid="{076CC7AE-9C77-42C8-A079-56A059FB54A9}" uniqueName="2" name="Commodity" queryTableFieldId="2"/>
    <tableColumn id="3" xr3:uid="{6DCFD183-10E8-4EDC-BFF1-72DE998F7DE6}" uniqueName="3" name="Description" queryTableFieldId="3"/>
    <tableColumn id="4" xr3:uid="{5F404938-E7C0-4CED-B4AE-94150C59F23F}" uniqueName="4" name="High_Low_Average" queryTableFieldId="4"/>
    <tableColumn id="5" xr3:uid="{ECC5CDEF-D6D7-49F2-86DA-CA59CA4E3E94}" uniqueName="5" name="Date" queryTableFieldId="5"/>
    <tableColumn id="6" xr3:uid="{67CC97A3-89CF-428A-B06E-EDE012690CE6}" uniqueName="6" name="Price" queryTableFieldId="6"/>
    <tableColumn id="7" xr3:uid="{FA7D03CA-CC59-4ED6-8291-96E2DD5C7234}" uniqueName="7" name="Currency" queryTableFieldId="7"/>
    <tableColumn id="8" xr3:uid="{4C8D0727-3D78-493E-9312-01A8CB25AA09}" uniqueName="8" name="UOM" queryTableFieldId="8"/>
    <tableColumn id="9" xr3:uid="{F8FB0FBD-894D-4828-B2AE-26B1CF8D92CC}" uniqueName="9" name="Number date" queryTableFieldId="9" dataDxfId="8">
      <calculatedColumnFormula>_xlfn.NUMBERVALUE(Table_Query_from_DWH[[#This Row],[Date]])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CC77F4-BEB8-45AB-8AA1-A4B558D35811}" name="Table_Query_from_DWH5" displayName="Table_Query_from_DWH5" ref="A1:DK191" tableType="queryTable" totalsRowShown="0">
  <autoFilter ref="A1:DK191" xr:uid="{F8CC77F4-BEB8-45AB-8AA1-A4B558D35811}"/>
  <tableColumns count="115">
    <tableColumn id="1" xr3:uid="{A6315549-1D17-4818-9C84-590AED856628}" uniqueName="1" name="Company" queryTableFieldId="1"/>
    <tableColumn id="2" xr3:uid="{2CBE1C9A-D841-4D3E-88A4-D0F5DBA3971D}" uniqueName="2" name="CUSTNMBR" queryTableFieldId="2"/>
    <tableColumn id="3" xr3:uid="{2CEB5A21-E28B-472D-B72C-6453E8B4B62D}" uniqueName="3" name="CUSTNAME" queryTableFieldId="3"/>
    <tableColumn id="4" xr3:uid="{3B20B187-B600-4438-85E3-9C60C0351BDD}" uniqueName="4" name="CUSTCLAS" queryTableFieldId="4"/>
    <tableColumn id="5" xr3:uid="{D2DCACDA-7D4D-4D86-9C3A-9DE7A5B9D5B0}" uniqueName="5" name="CNTCPRSN" queryTableFieldId="5"/>
    <tableColumn id="6" xr3:uid="{7F9164C3-D659-4D49-A423-BE843813BBEA}" uniqueName="6" name="SHRTNAME" queryTableFieldId="6"/>
    <tableColumn id="7" xr3:uid="{7172A743-12FD-4A0C-BE97-0E58B858A3DE}" uniqueName="7" name="ADDRESS1" queryTableFieldId="7"/>
    <tableColumn id="8" xr3:uid="{DFF25220-1833-4209-AB63-E73D11D1CADD}" uniqueName="8" name="ADDRESS2" queryTableFieldId="8"/>
    <tableColumn id="9" xr3:uid="{DEF4BCC1-CCA8-47FB-B53C-A3DAA2BB2004}" uniqueName="9" name="ADDRESS3" queryTableFieldId="9"/>
    <tableColumn id="10" xr3:uid="{4A46F59C-54C6-4ACA-BC83-9F047FB79E9D}" uniqueName="10" name="COUNTRY" queryTableFieldId="10"/>
    <tableColumn id="11" xr3:uid="{5F7B04FA-1BEA-4BF9-B67F-AA9680D5CD59}" uniqueName="11" name="CITY" queryTableFieldId="11"/>
    <tableColumn id="12" xr3:uid="{DD2874D3-2A58-487E-9F0F-4BD281987704}" uniqueName="12" name="STATE" queryTableFieldId="12"/>
    <tableColumn id="13" xr3:uid="{0E672BBB-32E0-4D0A-AABA-6DC681782659}" uniqueName="13" name="ZIP" queryTableFieldId="13"/>
    <tableColumn id="14" xr3:uid="{978F2F90-8923-4A3A-BF0E-A0B44D47D500}" uniqueName="14" name="PHONE1" queryTableFieldId="14"/>
    <tableColumn id="15" xr3:uid="{AFDD8112-D7E9-4A11-B211-898A6379AE89}" uniqueName="15" name="PHONE2" queryTableFieldId="15"/>
    <tableColumn id="16" xr3:uid="{F62C1238-A155-4507-9B68-C35079CB76CC}" uniqueName="16" name="PHONE3" queryTableFieldId="16"/>
    <tableColumn id="17" xr3:uid="{F2A87B5A-D1E3-4465-8D96-D20F1EDDBAA4}" uniqueName="17" name="FAX" queryTableFieldId="17"/>
    <tableColumn id="18" xr3:uid="{1C29B784-60EC-4118-9343-6FE4FD914992}" uniqueName="18" name="SLPRSNID" queryTableFieldId="18"/>
    <tableColumn id="19" xr3:uid="{B8FA2ED3-B450-4069-B473-74EBBF4B02C7}" uniqueName="19" name="PYMTRMID" queryTableFieldId="19"/>
    <tableColumn id="20" xr3:uid="{6B02A620-5317-45D3-BC33-2E3F85DB0068}" uniqueName="20" name="CRLMTTYP" queryTableFieldId="20"/>
    <tableColumn id="21" xr3:uid="{040AB13F-E212-4743-B8F4-F47D11BF1B74}" uniqueName="21" name="CRLMTAMT" queryTableFieldId="21"/>
    <tableColumn id="22" xr3:uid="{D20C4106-2501-493F-B240-438D063257D4}" uniqueName="22" name="CRLMTPER" queryTableFieldId="22"/>
    <tableColumn id="23" xr3:uid="{B8F5E3EA-E275-4FDE-84CA-5C1F72D9FD45}" uniqueName="23" name="CRLMTPAM" queryTableFieldId="23"/>
    <tableColumn id="24" xr3:uid="{20EE2777-334C-4679-AF61-72424DDDFF40}" uniqueName="24" name="CURNCYID" queryTableFieldId="24"/>
    <tableColumn id="25" xr3:uid="{BD1B2E1F-B926-4A3A-A9AE-5F26B0EF5771}" uniqueName="25" name="RATETPID" queryTableFieldId="25"/>
    <tableColumn id="26" xr3:uid="{BECA12FD-84CD-42AA-A4B8-D761EDDACFCB}" uniqueName="26" name="CUSTDISC" queryTableFieldId="26"/>
    <tableColumn id="27" xr3:uid="{7C0CC9D2-D125-449F-B666-1D920510C1BF}" uniqueName="27" name="PRCLEVEL" queryTableFieldId="27"/>
    <tableColumn id="28" xr3:uid="{929B5BCA-3952-43D0-9802-068628786FE0}" uniqueName="28" name="COMMENT1" queryTableFieldId="28"/>
    <tableColumn id="29" xr3:uid="{6C87F5B1-C5ED-4A4F-8D33-0670DA8CB25A}" uniqueName="29" name="COMMENT2" queryTableFieldId="29"/>
    <tableColumn id="30" xr3:uid="{724F5610-1026-40D7-82FF-34433BAD8662}" uniqueName="30" name="Corp ID" queryTableFieldId="30"/>
    <tableColumn id="31" xr3:uid="{08E00376-CC37-4F0B-B958-EDB9DFFD1656}" uniqueName="31" name="Grade" queryTableFieldId="31"/>
    <tableColumn id="32" xr3:uid="{A0BC6D6B-BC01-4137-8139-65A34BAC1B70}" uniqueName="32" name="BALNCTYP" queryTableFieldId="32"/>
    <tableColumn id="33" xr3:uid="{ABDF2C6D-A02F-4238-991C-D376BEB51F05}" uniqueName="33" name="SALSTERR" queryTableFieldId="33"/>
    <tableColumn id="34" xr3:uid="{6DC89442-AB07-414E-9703-964F61BC868C}" uniqueName="34" name="INACTIVE" queryTableFieldId="34"/>
    <tableColumn id="35" xr3:uid="{0A4B9E0E-F8A7-4F9C-8746-B668B5B7365D}" uniqueName="35" name="HOLD" queryTableFieldId="35"/>
    <tableColumn id="36" xr3:uid="{4C7B2C13-FB2D-4D9A-BEF3-08FE98733243}" uniqueName="36" name="CREATDDT" queryTableFieldId="36" dataDxfId="7"/>
    <tableColumn id="37" xr3:uid="{8A7B0094-A6FE-4E66-B10E-8C7BD4F55AF5}" uniqueName="37" name="MODIFDT" queryTableFieldId="37" dataDxfId="6"/>
    <tableColumn id="38" xr3:uid="{124464EE-C550-40F7-945A-27C0ADCA3199}" uniqueName="38" name="CCODE" queryTableFieldId="38"/>
    <tableColumn id="39" xr3:uid="{C65A0954-EA5D-4627-9061-90522542CBE9}" uniqueName="39" name="CUSTBLNC" queryTableFieldId="39"/>
    <tableColumn id="40" xr3:uid="{CB832F3C-B8D4-454B-9941-01AA6DEFC3A6}" uniqueName="40" name="AGPERAMT_1" queryTableFieldId="40"/>
    <tableColumn id="41" xr3:uid="{ABDFEA4B-4B27-4D09-9FA4-C2A6888ED47D}" uniqueName="41" name="AGPERAMT_2" queryTableFieldId="41"/>
    <tableColumn id="42" xr3:uid="{F04EDE54-2E83-49B6-9E5F-75088803F6B2}" uniqueName="42" name="AGPERAMT_3" queryTableFieldId="42"/>
    <tableColumn id="43" xr3:uid="{B16C3D71-2C49-434D-A6AF-8BF4AA8E6488}" uniqueName="43" name="AGPERAMT_4" queryTableFieldId="43"/>
    <tableColumn id="44" xr3:uid="{7ED95AAC-5566-4073-95FE-8F60F9BA8257}" uniqueName="44" name="AGPERAMT_5" queryTableFieldId="44"/>
    <tableColumn id="45" xr3:uid="{B560E9A2-9DEA-44B6-BCD3-C593B1EEF497}" uniqueName="45" name="AGPERAMT_6" queryTableFieldId="45"/>
    <tableColumn id="46" xr3:uid="{1C7CA20C-9EB5-496F-94E1-3977F3CBDC67}" uniqueName="46" name="AGPERAMT_7" queryTableFieldId="46"/>
    <tableColumn id="47" xr3:uid="{0CB871EC-0FF9-43E4-B34A-E4D36D05ED78}" uniqueName="47" name="LASTAGED" queryTableFieldId="47" dataDxfId="5"/>
    <tableColumn id="48" xr3:uid="{CDAA44F0-D948-4504-93F1-F52575657248}" uniqueName="48" name="LPYMTAMT" queryTableFieldId="48"/>
    <tableColumn id="49" xr3:uid="{B449CC9B-2D8F-4997-8368-04BB024C43C9}" uniqueName="49" name="LASTPYDT" queryTableFieldId="49" dataDxfId="4"/>
    <tableColumn id="50" xr3:uid="{68CD7161-6C92-43DF-8631-E2C436B448FB}" uniqueName="50" name="LSTTRXDT" queryTableFieldId="50" dataDxfId="3"/>
    <tableColumn id="51" xr3:uid="{D277724E-5801-4D24-B540-ECFBA5BB84F8}" uniqueName="51" name="LSTTRXAM" queryTableFieldId="51"/>
    <tableColumn id="52" xr3:uid="{A4B88D91-B989-4A4E-825E-86B7BCF31BFA}" uniqueName="52" name="AVDTPLYR" queryTableFieldId="52"/>
    <tableColumn id="53" xr3:uid="{142715AC-3820-4C86-AC92-AC2E839CAF88}" uniqueName="53" name="AVDTPLIF" queryTableFieldId="53"/>
    <tableColumn id="54" xr3:uid="{A7EC03D1-4EDF-43BE-BE4D-D0CF1DA749F0}" uniqueName="54" name="AVGDTPYR" queryTableFieldId="54"/>
    <tableColumn id="55" xr3:uid="{E9013BB4-3060-4D40-B7CF-80C7D14EFD90}" uniqueName="55" name="NUMADTPL" queryTableFieldId="55"/>
    <tableColumn id="56" xr3:uid="{4306A012-71B6-4AF2-8286-EBC53AD25F13}" uniqueName="56" name="NUMADTPY" queryTableFieldId="56"/>
    <tableColumn id="57" xr3:uid="{0D5E2F6F-E452-4ADB-8CC8-04D15411B9AB}" uniqueName="57" name="NUMADTPR" queryTableFieldId="57"/>
    <tableColumn id="58" xr3:uid="{6841A214-7D2D-4E90-86DE-07254F3F4AA5}" uniqueName="58" name="TDTKNYTD" queryTableFieldId="58"/>
    <tableColumn id="59" xr3:uid="{8313FBA6-8664-4E55-B72C-B91BDA2EF5F7}" uniqueName="59" name="TDTKNLYR" queryTableFieldId="59"/>
    <tableColumn id="60" xr3:uid="{F79DAC9A-5491-4F45-9A39-7E8032A75D2A}" uniqueName="60" name="TDTKNLTD" queryTableFieldId="60"/>
    <tableColumn id="61" xr3:uid="{B0B0A014-B167-4F4A-9E58-C0D776031FD0}" uniqueName="61" name="TDISAYTD" queryTableFieldId="61"/>
    <tableColumn id="62" xr3:uid="{462481D3-054B-41DE-BEAD-BF3388750613}" uniqueName="62" name="RETAINAG" queryTableFieldId="62"/>
    <tableColumn id="63" xr3:uid="{4CA17EF2-E5D7-48B9-B774-9DA5A0A892D3}" uniqueName="63" name="TNSFCYTD" queryTableFieldId="63"/>
    <tableColumn id="64" xr3:uid="{B38E9F73-36C3-4339-9977-02CD0FFACC5C}" uniqueName="64" name="NONSFYTD" queryTableFieldId="64"/>
    <tableColumn id="65" xr3:uid="{3C0112E9-71C5-4942-A78B-07961C2A73EE}" uniqueName="65" name="UNPSTDSA" queryTableFieldId="65"/>
    <tableColumn id="66" xr3:uid="{DD617CB2-3BC9-4B16-B7C8-30A62093A15B}" uniqueName="66" name="UNPSTDCA" queryTableFieldId="66"/>
    <tableColumn id="67" xr3:uid="{B45C8BD6-0D94-47E0-85C9-8AB0B16997E0}" uniqueName="67" name="UNPSTOSA" queryTableFieldId="67"/>
    <tableColumn id="68" xr3:uid="{59D4DC6F-CCCF-438D-92A4-58F02618A6F1}" uniqueName="68" name="UNPSTOCA" queryTableFieldId="68"/>
    <tableColumn id="69" xr3:uid="{27AB1422-B24B-42C3-9BBA-FA537D2829F4}" uniqueName="69" name="NCSCHPMT" queryTableFieldId="69"/>
    <tableColumn id="70" xr3:uid="{EC15350F-F5D3-48F1-945A-F6F866EC4A37}" uniqueName="70" name="TTLSLYTD" queryTableFieldId="70"/>
    <tableColumn id="71" xr3:uid="{03D67D80-EC28-4405-8B63-051AAFEEFE78}" uniqueName="71" name="TTLSLLTD" queryTableFieldId="71"/>
    <tableColumn id="72" xr3:uid="{EA93E009-2664-4AB8-80F6-F00A2C09F9A6}" uniqueName="72" name="TTLSLLYR" queryTableFieldId="72"/>
    <tableColumn id="73" xr3:uid="{B40F4049-A202-48B6-8F18-50861D11622C}" uniqueName="73" name="TCOSTYTD" queryTableFieldId="73"/>
    <tableColumn id="74" xr3:uid="{7A8F6731-E4B6-4978-9AD8-7C316167101E}" uniqueName="74" name="TCOSTLTD" queryTableFieldId="74"/>
    <tableColumn id="75" xr3:uid="{89C5BCA2-8286-45E2-B908-2249DCB5731A}" uniqueName="75" name="TCOSTLYR" queryTableFieldId="75"/>
    <tableColumn id="76" xr3:uid="{A80CABE6-4CE9-4819-966B-CCBB6D8AC848}" uniqueName="76" name="TCSHRYTD" queryTableFieldId="76"/>
    <tableColumn id="77" xr3:uid="{DCC544B8-ABB7-41A4-A5B8-1060227A4B3E}" uniqueName="77" name="TCSHRLTD" queryTableFieldId="77"/>
    <tableColumn id="78" xr3:uid="{553C3C7F-8BAA-4EF0-92FD-8F1233BCE8CA}" uniqueName="78" name="TCSHRLYR" queryTableFieldId="78"/>
    <tableColumn id="79" xr3:uid="{453B7FB8-93E6-4665-954E-7F451A2DFC06}" uniqueName="79" name="TFNCHYTD" queryTableFieldId="79"/>
    <tableColumn id="80" xr3:uid="{6DF21057-0A81-4F15-81EB-7F1043E798B8}" uniqueName="80" name="TFNCHLTD" queryTableFieldId="80"/>
    <tableColumn id="81" xr3:uid="{A3BD963E-0BDD-409A-9A58-252CBA598D2F}" uniqueName="81" name="TFNCHLYR" queryTableFieldId="81"/>
    <tableColumn id="82" xr3:uid="{A5F025A6-AD3F-426B-980A-51006CB7279E}" uniqueName="82" name="FNCHCYTD" queryTableFieldId="82"/>
    <tableColumn id="83" xr3:uid="{44141F5A-BEE3-4B7E-ABCD-5D298A7D3313}" uniqueName="83" name="FNCHLYRC" queryTableFieldId="83"/>
    <tableColumn id="84" xr3:uid="{3CB351DE-EB17-4597-BF76-A9A75C39873A}" uniqueName="84" name="TBDDTYTD" queryTableFieldId="84"/>
    <tableColumn id="85" xr3:uid="{468FA337-7C9D-484C-A87C-48952A5E241E}" uniqueName="85" name="TBDDTLYR" queryTableFieldId="85"/>
    <tableColumn id="86" xr3:uid="{CF14A8D4-589E-4557-8C7A-F79F0A86666B}" uniqueName="86" name="TBDDTLTD" queryTableFieldId="86"/>
    <tableColumn id="87" xr3:uid="{CF3DE277-48AB-41FD-B0AA-094FB4CCF128}" uniqueName="87" name="TWVFCYTD" queryTableFieldId="87"/>
    <tableColumn id="88" xr3:uid="{FB14B045-8B3C-4576-823F-3069F744EE8C}" uniqueName="88" name="TWVFCLTD" queryTableFieldId="88"/>
    <tableColumn id="89" xr3:uid="{96FCBC8D-4C5F-43EA-8B27-2B9FA69979E5}" uniqueName="89" name="TWVFCLYR" queryTableFieldId="89"/>
    <tableColumn id="90" xr3:uid="{420480E8-4F90-41E6-AF32-E626E0ADAE02}" uniqueName="90" name="TWROFYTD" queryTableFieldId="90"/>
    <tableColumn id="91" xr3:uid="{54757DD3-283B-44FF-89D0-CC4C776AC05E}" uniqueName="91" name="TWROFLTD" queryTableFieldId="91"/>
    <tableColumn id="92" xr3:uid="{27B2720E-A744-4885-BB94-DD8C95B17EED}" uniqueName="92" name="TWROFLYR" queryTableFieldId="92"/>
    <tableColumn id="93" xr3:uid="{5AC5C4BE-A8F1-46A5-992E-8B4BF6FE7717}" uniqueName="93" name="TTLINYTD" queryTableFieldId="93"/>
    <tableColumn id="94" xr3:uid="{8F4C20DC-6EF4-4F41-A778-A263C83DA4F4}" uniqueName="94" name="TTLINLTD" queryTableFieldId="94"/>
    <tableColumn id="95" xr3:uid="{DFB841CE-EAD8-4E8C-869B-C636547376C2}" uniqueName="95" name="TTLINLYR" queryTableFieldId="95"/>
    <tableColumn id="96" xr3:uid="{C625CEC9-BD9B-48B6-818B-AC4849DDE9F8}" uniqueName="96" name="TTLFCYTD" queryTableFieldId="96"/>
    <tableColumn id="97" xr3:uid="{1EAD2E59-CB70-4D14-B537-A6981DAD5822}" uniqueName="97" name="TTLFCLTD" queryTableFieldId="97"/>
    <tableColumn id="98" xr3:uid="{B68BA4F5-571D-4C5A-B771-0DCCBCF04113}" uniqueName="98" name="TTLFCLYR" queryTableFieldId="98"/>
    <tableColumn id="99" xr3:uid="{5B11E7EB-3BAF-4CD8-86D3-DCC6C92B46DB}" uniqueName="99" name="WROFSLIF" queryTableFieldId="99"/>
    <tableColumn id="100" xr3:uid="{16998DE2-63A6-4B1D-BE71-41F63118A041}" uniqueName="100" name="WROFSLYR" queryTableFieldId="100"/>
    <tableColumn id="101" xr3:uid="{B7E60996-60E9-465F-877F-3F7594DFCE26}" uniqueName="101" name="WROFSYTD" queryTableFieldId="101"/>
    <tableColumn id="102" xr3:uid="{97FD11E7-0729-4856-AE4A-89F8E49C1D54}" uniqueName="102" name="HIBALLYR" queryTableFieldId="102"/>
    <tableColumn id="103" xr3:uid="{99C695AF-EEE5-401F-BF55-4C484D477F6D}" uniqueName="103" name="HIBALYTD" queryTableFieldId="103"/>
    <tableColumn id="104" xr3:uid="{70940462-0C14-497C-962E-BC3F2C13F58C}" uniqueName="104" name="HIBALLTD" queryTableFieldId="104"/>
    <tableColumn id="105" xr3:uid="{616E9236-244F-4114-8C76-B73CD971A9CB}" uniqueName="105" name="LASTSTDT" queryTableFieldId="105" dataDxfId="2"/>
    <tableColumn id="106" xr3:uid="{DB929E71-77A6-4479-8B0B-CF140EEE6348}" uniqueName="106" name="LSTSTAMT" queryTableFieldId="106"/>
    <tableColumn id="107" xr3:uid="{43F77C34-82F1-4051-8756-D60D1CCF3FE0}" uniqueName="107" name="DEPRECV" queryTableFieldId="107"/>
    <tableColumn id="108" xr3:uid="{E5A870C2-1ABF-4D73-8F8C-CC30D6277B4E}" uniqueName="108" name="ONORDAMT" queryTableFieldId="108"/>
    <tableColumn id="109" xr3:uid="{7C5AB430-3B57-4046-B61C-5AE2B53BE32A}" uniqueName="109" name="TTLRTYTD" queryTableFieldId="109"/>
    <tableColumn id="110" xr3:uid="{0D78435C-9B8E-46F6-9F8D-C18D75C58BDE}" uniqueName="110" name="TTLRTLTD" queryTableFieldId="110"/>
    <tableColumn id="111" xr3:uid="{A4A8C612-27A1-4F32-BB1C-CCB9D0912853}" uniqueName="111" name="TTLRTLYR" queryTableFieldId="111"/>
    <tableColumn id="112" xr3:uid="{545392F6-4720-4C16-83E6-F875D46EE5FE}" uniqueName="112" name="USERDEF1" queryTableFieldId="112"/>
    <tableColumn id="113" xr3:uid="{F81FC010-91AF-43B4-B58B-5679F3BFC305}" uniqueName="113" name="USERDEF2" queryTableFieldId="113"/>
    <tableColumn id="114" xr3:uid="{E64E4952-949D-460C-A51B-44D32C0CC6CA}" uniqueName="114" name="ACH" queryTableFieldId="114"/>
    <tableColumn id="115" xr3:uid="{67C02CF3-1491-4395-98A1-BB7B2FC0056A}" uniqueName="115" name="GP ID" queryTableFieldId="115" dataDxfId="1">
      <calculatedColumnFormula>Table_Query_from_DWH5[[#This Row],[CUSTNMBR]]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473EDE-B823-4A58-B1E4-FC0EF4C4D224}" name="Table_Query_from_DWH6" displayName="Table_Query_from_DWH6" ref="A1:AF291" tableType="queryTable" totalsRowShown="0">
  <autoFilter ref="A1:AF291" xr:uid="{FB473EDE-B823-4A58-B1E4-FC0EF4C4D224}"/>
  <tableColumns count="32">
    <tableColumn id="1" xr3:uid="{7D56A7ED-761D-46B8-A1E3-C7B36431F6AD}" uniqueName="1" name="Company" queryTableFieldId="1"/>
    <tableColumn id="2" xr3:uid="{B528BCE4-6D6B-48CF-89ED-9402562A6447}" uniqueName="2" name="VENDORID" queryTableFieldId="2"/>
    <tableColumn id="3" xr3:uid="{E3E5DF23-B9C3-49C0-9DF3-3C65B3AA9046}" uniqueName="3" name="VENDNAME" queryTableFieldId="3"/>
    <tableColumn id="4" xr3:uid="{5C06EEE9-E584-454D-8862-9F6545EDEE46}" uniqueName="4" name="ADDRESS1" queryTableFieldId="4"/>
    <tableColumn id="5" xr3:uid="{8FA73D7B-5C1F-45D6-A658-5F5CB6AF24CE}" uniqueName="5" name="ADDRESS2" queryTableFieldId="5"/>
    <tableColumn id="6" xr3:uid="{89D6697D-ABA0-4409-9FC2-0EC8CA6A8051}" uniqueName="6" name="ADDRESS3" queryTableFieldId="6"/>
    <tableColumn id="7" xr3:uid="{D507CACD-65E1-4F1E-BB32-758CBA926296}" uniqueName="7" name="CITY" queryTableFieldId="7"/>
    <tableColumn id="8" xr3:uid="{4F80501B-43D8-4A74-9B74-AE7E44A5F3CD}" uniqueName="8" name="STATE" queryTableFieldId="8"/>
    <tableColumn id="9" xr3:uid="{6EA1CD68-DFF2-49FA-A17F-5B3CD062D54D}" uniqueName="9" name="ZIPCODE" queryTableFieldId="9"/>
    <tableColumn id="10" xr3:uid="{14056ECA-E3FE-4449-8796-1760169819A8}" uniqueName="10" name="COUNTRY" queryTableFieldId="10"/>
    <tableColumn id="11" xr3:uid="{187C945A-2954-4F15-8AE1-64F0CA45AB01}" uniqueName="11" name="CCODE" queryTableFieldId="11"/>
    <tableColumn id="12" xr3:uid="{34D07C43-A4CF-4E4B-B6E3-CA7E146837C5}" uniqueName="12" name="PHNUMBR1" queryTableFieldId="12"/>
    <tableColumn id="13" xr3:uid="{5A7D1847-4662-4BEB-A69B-C2765BB49305}" uniqueName="13" name="PHNUMBR2" queryTableFieldId="13"/>
    <tableColumn id="14" xr3:uid="{165D1F69-F6BF-4D0C-BE25-B86FE6ED08FB}" uniqueName="14" name="FAXNUMBR" queryTableFieldId="14"/>
    <tableColumn id="15" xr3:uid="{EF6EB26D-FB3F-4E67-9287-8672F78EB0C3}" uniqueName="15" name="VNDCLSID" queryTableFieldId="15"/>
    <tableColumn id="16" xr3:uid="{F97AD058-07BA-483F-9829-7546AA2012F2}" uniqueName="16" name="CREATDDT" queryTableFieldId="16"/>
    <tableColumn id="17" xr3:uid="{E35EDACD-7E7A-4860-B5B0-A803583E7351}" uniqueName="17" name="VENDSTTS" queryTableFieldId="17"/>
    <tableColumn id="18" xr3:uid="{E5D16836-B4DA-44FA-9F14-CDACF4901C14}" uniqueName="18" name="PYMTRMID" queryTableFieldId="18"/>
    <tableColumn id="19" xr3:uid="{D2AF966C-0261-4967-8159-412C1BB86FB0}" uniqueName="19" name="TXRGNNUM" queryTableFieldId="19"/>
    <tableColumn id="20" xr3:uid="{E10A59B7-92BF-4186-B94A-18D24A8D4D42}" uniqueName="20" name="Product_Manager" queryTableFieldId="20"/>
    <tableColumn id="21" xr3:uid="{01F5D5F3-F9AE-46B0-A197-20F826A6B334}" uniqueName="21" name="VNDCNTCT" queryTableFieldId="21"/>
    <tableColumn id="22" xr3:uid="{BBE3EFFE-9EDD-43F2-9CB8-190FDD976D55}" uniqueName="22" name="VNDCHKNM" queryTableFieldId="22"/>
    <tableColumn id="23" xr3:uid="{DD1C7897-CFAE-4FD7-9EA6-4A8C2901D116}" uniqueName="23" name="Fax" queryTableFieldId="23"/>
    <tableColumn id="24" xr3:uid="{FF14305B-2E0F-42B8-A26D-DA4F1E9E019A}" uniqueName="24" name="Phone" queryTableFieldId="24"/>
    <tableColumn id="25" xr3:uid="{8B959EC7-52F3-4B4D-BB31-96F370AB69D3}" uniqueName="25" name="Name" queryTableFieldId="25"/>
    <tableColumn id="26" xr3:uid="{D7179006-D101-4D66-ABDA-0CAFBE68E275}" uniqueName="26" name="Vendor Class" queryTableFieldId="26"/>
    <tableColumn id="27" xr3:uid="{DC86A977-07BE-4032-9B74-4CDDCB900D98}" uniqueName="27" name="Created" queryTableFieldId="27"/>
    <tableColumn id="28" xr3:uid="{6275D965-F052-41A8-8DCE-7FEB2CF7CFC8}" uniqueName="28" name="Vendor ID" queryTableFieldId="28"/>
    <tableColumn id="29" xr3:uid="{3C5F803F-37AA-4279-A91D-59599F5DF815}" uniqueName="29" name="Credit Limit" queryTableFieldId="29"/>
    <tableColumn id="30" xr3:uid="{732A560B-D214-4E5C-9B43-CC5940043C27}" uniqueName="30" name="Credit Limit Amount" queryTableFieldId="30"/>
    <tableColumn id="31" xr3:uid="{6E221B65-256E-4338-B840-0B2AFCADC5EA}" uniqueName="31" name="Hold" queryTableFieldId="31"/>
    <tableColumn id="32" xr3:uid="{DBAA6A81-CF92-4A15-BF3C-2B228335695E}" uniqueName="32" name="GP ID" queryTableFieldId="32" dataDxfId="0">
      <calculatedColumnFormula>Table_Query_from_DWH6[[#This Row],[VENDORID]]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3" dT="2023-05-01T20:09:31.56" personId="{A5411295-B638-46E7-8B62-3B11A184FC37}" id="{DFD54E46-7438-40B7-9941-FA5EB714A9F3}">
    <text xml:space="preserve">Put the full amount as per the limit being proposed (e.g. charging $200 per container and full limit will have 10 containers so please input $2,000). Also, put a negative sign if this is an additional charge to the customer.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microsoft.com/office/2017/10/relationships/threadedComment" Target="../threadedComments/threadedComment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7FEC8-616E-4B75-9D02-A85A1B401535}">
  <sheetPr codeName="Sheet6"/>
  <dimension ref="A1"/>
  <sheetViews>
    <sheetView workbookViewId="0">
      <selection activeCell="G7" sqref="G7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open_Form">
                <anchor moveWithCells="1" sizeWithCells="1">
                  <from>
                    <xdr:col>3</xdr:col>
                    <xdr:colOff>480060</xdr:colOff>
                    <xdr:row>2</xdr:row>
                    <xdr:rowOff>114300</xdr:rowOff>
                  </from>
                  <to>
                    <xdr:col>6</xdr:col>
                    <xdr:colOff>160020</xdr:colOff>
                    <xdr:row>4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46A0-CD0E-46B0-9F2E-FC13A8216A16}">
  <sheetPr codeName="Sheet7"/>
  <dimension ref="A1:I11"/>
  <sheetViews>
    <sheetView workbookViewId="0">
      <selection activeCell="A2" sqref="A2"/>
    </sheetView>
  </sheetViews>
  <sheetFormatPr defaultRowHeight="14.4" x14ac:dyDescent="0.3"/>
  <cols>
    <col min="1" max="1" width="20" customWidth="1"/>
    <col min="2" max="2" width="19.6640625" customWidth="1"/>
    <col min="3" max="3" width="24.6640625" customWidth="1"/>
    <col min="4" max="4" width="25.33203125" customWidth="1"/>
    <col min="5" max="5" width="27" customWidth="1"/>
    <col min="6" max="6" width="55.33203125" customWidth="1"/>
    <col min="7" max="7" width="19.5546875" customWidth="1"/>
  </cols>
  <sheetData>
    <row r="1" spans="1:9" x14ac:dyDescent="0.3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6" t="s">
        <v>28</v>
      </c>
    </row>
    <row r="2" spans="1:9" x14ac:dyDescent="0.3">
      <c r="A2" s="24">
        <f>'IF Deal'!B7</f>
        <v>522</v>
      </c>
      <c r="B2" s="5">
        <f>IF('IF Deal'!B8="CASH",'IF Deal'!B9,0)</f>
        <v>0</v>
      </c>
      <c r="C2" s="39">
        <f>'IF Deal'!B10</f>
        <v>60</v>
      </c>
      <c r="D2" s="9">
        <f>'IF Deal'!B11</f>
        <v>2.589E-2</v>
      </c>
      <c r="E2" t="s">
        <v>3708</v>
      </c>
      <c r="F2">
        <f>'IF Deal'!B26</f>
        <v>0</v>
      </c>
      <c r="I2" t="s">
        <v>36</v>
      </c>
    </row>
    <row r="3" spans="1:9" x14ac:dyDescent="0.3">
      <c r="B3" s="5"/>
      <c r="D3" s="5"/>
    </row>
    <row r="4" spans="1:9" x14ac:dyDescent="0.3">
      <c r="B4" s="5"/>
      <c r="D4" s="5"/>
    </row>
    <row r="5" spans="1:9" x14ac:dyDescent="0.3">
      <c r="B5" s="5"/>
      <c r="D5" s="5"/>
    </row>
    <row r="6" spans="1:9" x14ac:dyDescent="0.3">
      <c r="B6" s="5"/>
      <c r="D6" s="5"/>
    </row>
    <row r="7" spans="1:9" x14ac:dyDescent="0.3">
      <c r="B7" s="5"/>
      <c r="D7" s="5"/>
    </row>
    <row r="8" spans="1:9" x14ac:dyDescent="0.3">
      <c r="B8" s="5"/>
      <c r="D8" s="5"/>
    </row>
    <row r="9" spans="1:9" x14ac:dyDescent="0.3">
      <c r="B9" s="5"/>
      <c r="D9" s="5"/>
    </row>
    <row r="10" spans="1:9" x14ac:dyDescent="0.3">
      <c r="B10" s="5"/>
      <c r="D10" s="5"/>
    </row>
    <row r="11" spans="1:9" x14ac:dyDescent="0.3">
      <c r="B11" s="5"/>
      <c r="D1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AD0B-685F-4136-A632-B93DF9936EB2}">
  <sheetPr codeName="Sheet8"/>
  <dimension ref="A1:CN41"/>
  <sheetViews>
    <sheetView workbookViewId="0">
      <selection activeCell="AA2" sqref="AA2"/>
    </sheetView>
  </sheetViews>
  <sheetFormatPr defaultRowHeight="14.4" x14ac:dyDescent="0.3"/>
  <cols>
    <col min="1" max="1" width="29.6640625" bestFit="1" customWidth="1"/>
    <col min="2" max="2" width="21.33203125" bestFit="1" customWidth="1"/>
    <col min="3" max="3" width="40.6640625" bestFit="1" customWidth="1"/>
    <col min="4" max="4" width="20.33203125" customWidth="1"/>
    <col min="5" max="6" width="14.33203125" bestFit="1" customWidth="1"/>
    <col min="7" max="7" width="19.33203125" bestFit="1" customWidth="1"/>
    <col min="8" max="62" width="14.33203125" bestFit="1" customWidth="1"/>
    <col min="63" max="92" width="12" bestFit="1" customWidth="1"/>
  </cols>
  <sheetData>
    <row r="1" spans="1:92" ht="22.95" customHeight="1" x14ac:dyDescent="0.3">
      <c r="C1" s="25" t="s">
        <v>42</v>
      </c>
      <c r="D1" s="8"/>
      <c r="E1" s="8"/>
      <c r="F1" s="8"/>
    </row>
    <row r="2" spans="1:92" ht="22.95" customHeight="1" x14ac:dyDescent="0.3">
      <c r="C2" s="26" t="s">
        <v>40</v>
      </c>
      <c r="D2" s="26"/>
      <c r="E2" s="27">
        <v>0</v>
      </c>
      <c r="F2" s="23"/>
      <c r="G2" s="26" t="s">
        <v>43</v>
      </c>
      <c r="H2" s="26"/>
      <c r="I2" s="27">
        <v>4</v>
      </c>
      <c r="J2" s="23"/>
      <c r="K2" s="23"/>
      <c r="L2" s="26" t="s">
        <v>41</v>
      </c>
      <c r="M2" s="26"/>
      <c r="N2" s="28">
        <v>0.65</v>
      </c>
      <c r="O2" s="23"/>
      <c r="P2" s="23"/>
      <c r="Q2" s="26" t="s">
        <v>3725</v>
      </c>
      <c r="R2" s="26"/>
      <c r="S2" s="29">
        <f>MktView!L5</f>
        <v>5.0555000000000003</v>
      </c>
      <c r="T2" s="23"/>
      <c r="V2" s="26" t="s">
        <v>265</v>
      </c>
      <c r="W2" s="26"/>
      <c r="X2" s="30">
        <v>0</v>
      </c>
    </row>
    <row r="3" spans="1:92" ht="22.95" customHeight="1" x14ac:dyDescent="0.3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6" t="s">
        <v>263</v>
      </c>
      <c r="R3" s="26"/>
      <c r="S3" s="31">
        <v>2.1000000000000001E-2</v>
      </c>
      <c r="T3" s="23"/>
      <c r="V3" s="26" t="s">
        <v>3737</v>
      </c>
      <c r="W3" s="26"/>
      <c r="X3" s="29">
        <v>0</v>
      </c>
    </row>
    <row r="4" spans="1:92" x14ac:dyDescent="0.3">
      <c r="A4" s="2" t="s">
        <v>7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59</v>
      </c>
      <c r="BJ4">
        <v>60</v>
      </c>
    </row>
    <row r="5" spans="1:92" x14ac:dyDescent="0.3">
      <c r="A5" s="2" t="s">
        <v>37</v>
      </c>
      <c r="B5" s="24">
        <v>-2926829.2682926832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</row>
    <row r="6" spans="1:92" x14ac:dyDescent="0.3">
      <c r="A6" s="2" t="s">
        <v>38</v>
      </c>
      <c r="B6" s="24">
        <v>1050000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</row>
    <row r="7" spans="1:92" x14ac:dyDescent="0.3">
      <c r="A7" s="2" t="s">
        <v>39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>
        <v>1950000</v>
      </c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</row>
    <row r="8" spans="1:92" x14ac:dyDescent="0.3">
      <c r="A8" s="2" t="s">
        <v>8</v>
      </c>
      <c r="B8" s="24">
        <v>-1876829.2682926832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Q8" s="24">
        <v>0</v>
      </c>
      <c r="AR8" s="24">
        <v>0</v>
      </c>
      <c r="AS8" s="24">
        <v>0</v>
      </c>
      <c r="AT8" s="24">
        <v>0</v>
      </c>
      <c r="AU8" s="24">
        <v>0</v>
      </c>
      <c r="AV8" s="24">
        <v>0</v>
      </c>
      <c r="AW8" s="24">
        <v>0</v>
      </c>
      <c r="AX8" s="24">
        <v>0</v>
      </c>
      <c r="AY8" s="24">
        <v>0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24">
        <v>0</v>
      </c>
      <c r="BI8" s="24">
        <v>0</v>
      </c>
      <c r="BJ8" s="24">
        <v>1950000</v>
      </c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</row>
    <row r="9" spans="1:92" x14ac:dyDescent="0.3">
      <c r="A9" s="2" t="s">
        <v>9</v>
      </c>
      <c r="B9" s="24">
        <v>-1876829.2682926832</v>
      </c>
      <c r="C9" s="24">
        <v>-1876829.2682926832</v>
      </c>
      <c r="D9" s="24">
        <v>-1876829.2682926832</v>
      </c>
      <c r="E9" s="24">
        <v>-1876829.2682926832</v>
      </c>
      <c r="F9" s="24">
        <v>-1876829.2682926832</v>
      </c>
      <c r="G9" s="24">
        <v>-1876829.2682926832</v>
      </c>
      <c r="H9" s="24">
        <v>-1876829.2682926832</v>
      </c>
      <c r="I9" s="24">
        <v>-1876829.2682926832</v>
      </c>
      <c r="J9" s="24">
        <v>-1876829.2682926832</v>
      </c>
      <c r="K9" s="24">
        <v>-1876829.2682926832</v>
      </c>
      <c r="L9" s="24">
        <v>-1876829.2682926832</v>
      </c>
      <c r="M9" s="24">
        <v>-1876829.2682926832</v>
      </c>
      <c r="N9" s="24">
        <v>-1876829.2682926832</v>
      </c>
      <c r="O9" s="24">
        <v>-1876829.2682926832</v>
      </c>
      <c r="P9" s="24">
        <v>-1876829.2682926832</v>
      </c>
      <c r="Q9" s="24">
        <v>-1876829.2682926832</v>
      </c>
      <c r="R9" s="24">
        <v>-1876829.2682926832</v>
      </c>
      <c r="S9" s="24">
        <v>-1876829.2682926832</v>
      </c>
      <c r="T9" s="24">
        <v>-1876829.2682926832</v>
      </c>
      <c r="U9" s="24">
        <v>-1876829.2682926832</v>
      </c>
      <c r="V9" s="24">
        <v>-1876829.2682926832</v>
      </c>
      <c r="W9" s="24">
        <v>-1876829.2682926832</v>
      </c>
      <c r="X9" s="24">
        <v>-1876829.2682926832</v>
      </c>
      <c r="Y9" s="24">
        <v>-1876829.2682926832</v>
      </c>
      <c r="Z9" s="24">
        <v>-1876829.2682926832</v>
      </c>
      <c r="AA9" s="24">
        <v>-1876829.2682926832</v>
      </c>
      <c r="AB9" s="24">
        <v>-1876829.2682926832</v>
      </c>
      <c r="AC9" s="24">
        <v>-1876829.2682926832</v>
      </c>
      <c r="AD9" s="24">
        <v>-1876829.2682926832</v>
      </c>
      <c r="AE9" s="24">
        <v>-1876829.2682926832</v>
      </c>
      <c r="AF9" s="24">
        <v>-1876829.2682926832</v>
      </c>
      <c r="AG9" s="24">
        <v>-1876829.2682926832</v>
      </c>
      <c r="AH9" s="24">
        <v>-1876829.2682926832</v>
      </c>
      <c r="AI9" s="24">
        <v>-1876829.2682926832</v>
      </c>
      <c r="AJ9" s="24">
        <v>-1876829.2682926832</v>
      </c>
      <c r="AK9" s="24">
        <v>-1876829.2682926832</v>
      </c>
      <c r="AL9" s="24">
        <v>-1876829.2682926832</v>
      </c>
      <c r="AM9" s="24">
        <v>-1876829.2682926832</v>
      </c>
      <c r="AN9" s="24">
        <v>-1876829.2682926832</v>
      </c>
      <c r="AO9" s="24">
        <v>-1876829.2682926832</v>
      </c>
      <c r="AP9" s="24">
        <v>-1876829.2682926832</v>
      </c>
      <c r="AQ9" s="24">
        <v>-1876829.2682926832</v>
      </c>
      <c r="AR9" s="24">
        <v>-1876829.2682926832</v>
      </c>
      <c r="AS9" s="24">
        <v>-1876829.2682926832</v>
      </c>
      <c r="AT9" s="24">
        <v>-1876829.2682926832</v>
      </c>
      <c r="AU9" s="24">
        <v>-1876829.2682926832</v>
      </c>
      <c r="AV9" s="24">
        <v>-1876829.2682926832</v>
      </c>
      <c r="AW9" s="24">
        <v>-1876829.2682926832</v>
      </c>
      <c r="AX9" s="24">
        <v>-1876829.2682926832</v>
      </c>
      <c r="AY9" s="24">
        <v>-1876829.2682926832</v>
      </c>
      <c r="AZ9" s="24">
        <v>-1876829.2682926832</v>
      </c>
      <c r="BA9" s="24">
        <v>-1876829.2682926832</v>
      </c>
      <c r="BB9" s="24">
        <v>-1876829.2682926832</v>
      </c>
      <c r="BC9" s="24">
        <v>-1876829.2682926832</v>
      </c>
      <c r="BD9" s="24">
        <v>-1876829.2682926832</v>
      </c>
      <c r="BE9" s="24">
        <v>-1876829.2682926832</v>
      </c>
      <c r="BF9" s="24">
        <v>-1876829.2682926832</v>
      </c>
      <c r="BG9" s="24">
        <v>-1876829.2682926832</v>
      </c>
      <c r="BH9" s="24">
        <v>-1876829.2682926832</v>
      </c>
      <c r="BI9" s="24">
        <v>-1876829.2682926832</v>
      </c>
      <c r="BJ9" s="24">
        <v>-1876829.2682926832</v>
      </c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</row>
    <row r="10" spans="1:92" x14ac:dyDescent="0.3">
      <c r="A10" s="2"/>
    </row>
    <row r="11" spans="1:92" x14ac:dyDescent="0.3">
      <c r="A11" s="4" t="s">
        <v>10</v>
      </c>
      <c r="B11" s="10">
        <v>0</v>
      </c>
      <c r="C11" s="10">
        <v>0</v>
      </c>
      <c r="D11" s="10">
        <v>0</v>
      </c>
      <c r="E11" s="10">
        <v>0</v>
      </c>
      <c r="F11" s="10">
        <v>0.65</v>
      </c>
      <c r="G11" s="10">
        <v>0.65</v>
      </c>
      <c r="H11" s="10">
        <v>0.65</v>
      </c>
      <c r="I11" s="10">
        <v>0.65</v>
      </c>
      <c r="J11" s="10">
        <v>0.65</v>
      </c>
      <c r="K11" s="10">
        <v>0.65</v>
      </c>
      <c r="L11" s="10">
        <v>0.65</v>
      </c>
      <c r="M11" s="10">
        <v>0.65</v>
      </c>
      <c r="N11" s="10">
        <v>0.65</v>
      </c>
      <c r="O11" s="10">
        <v>0.65</v>
      </c>
      <c r="P11" s="10">
        <v>0.65</v>
      </c>
      <c r="Q11" s="10">
        <v>0.65</v>
      </c>
      <c r="R11" s="10">
        <v>0.65</v>
      </c>
      <c r="S11" s="10">
        <v>0.65</v>
      </c>
      <c r="T11" s="10">
        <v>0.65</v>
      </c>
      <c r="U11" s="10">
        <v>0.65</v>
      </c>
      <c r="V11" s="10">
        <v>0.65</v>
      </c>
      <c r="W11" s="10">
        <v>0.65</v>
      </c>
      <c r="X11" s="10">
        <v>0.65</v>
      </c>
      <c r="Y11" s="10">
        <v>0.65</v>
      </c>
      <c r="Z11" s="10">
        <v>0.65</v>
      </c>
      <c r="AA11" s="10">
        <v>0.65</v>
      </c>
      <c r="AB11" s="10">
        <v>0.65</v>
      </c>
      <c r="AC11" s="10">
        <v>0.65</v>
      </c>
      <c r="AD11" s="10">
        <v>0.65</v>
      </c>
      <c r="AE11" s="10">
        <v>0.65</v>
      </c>
      <c r="AF11" s="10">
        <v>0.65</v>
      </c>
      <c r="AG11" s="10">
        <v>0.65</v>
      </c>
      <c r="AH11" s="10">
        <v>0.65</v>
      </c>
      <c r="AI11" s="10">
        <v>0.65</v>
      </c>
      <c r="AJ11" s="10">
        <v>0.65</v>
      </c>
      <c r="AK11" s="10">
        <v>0.65</v>
      </c>
      <c r="AL11" s="10">
        <v>0.65</v>
      </c>
      <c r="AM11" s="10">
        <v>0.65</v>
      </c>
      <c r="AN11" s="10">
        <v>0.65</v>
      </c>
      <c r="AO11" s="10">
        <v>0.65</v>
      </c>
      <c r="AP11" s="10">
        <v>0.65</v>
      </c>
      <c r="AQ11" s="10">
        <v>0.65</v>
      </c>
      <c r="AR11" s="10">
        <v>0.65</v>
      </c>
      <c r="AS11" s="10">
        <v>0.65</v>
      </c>
      <c r="AT11" s="10">
        <v>0.65</v>
      </c>
      <c r="AU11" s="10">
        <v>0.65</v>
      </c>
      <c r="AV11" s="10">
        <v>0.65</v>
      </c>
      <c r="AW11" s="10">
        <v>0.65</v>
      </c>
      <c r="AX11" s="10">
        <v>0.65</v>
      </c>
      <c r="AY11" s="10">
        <v>0.65</v>
      </c>
      <c r="AZ11" s="10">
        <v>0.65</v>
      </c>
      <c r="BA11" s="10">
        <v>0.65</v>
      </c>
      <c r="BB11" s="10">
        <v>0.65</v>
      </c>
      <c r="BC11" s="10">
        <v>0.65</v>
      </c>
      <c r="BD11" s="10">
        <v>0.65</v>
      </c>
      <c r="BE11" s="10">
        <v>0.65</v>
      </c>
      <c r="BF11" s="10">
        <v>0.65</v>
      </c>
      <c r="BG11" s="10">
        <v>0.65</v>
      </c>
      <c r="BH11" s="10">
        <v>0.65</v>
      </c>
      <c r="BI11" s="10">
        <v>0.65</v>
      </c>
      <c r="BJ11" s="10">
        <v>0.65</v>
      </c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</row>
    <row r="12" spans="1:92" x14ac:dyDescent="0.3">
      <c r="A12" s="4"/>
    </row>
    <row r="13" spans="1:92" x14ac:dyDescent="0.3">
      <c r="A13" s="3" t="s">
        <v>11</v>
      </c>
      <c r="B13" s="19">
        <v>0</v>
      </c>
      <c r="C13" s="19">
        <v>0</v>
      </c>
      <c r="D13" s="19">
        <v>0</v>
      </c>
      <c r="E13" s="19">
        <v>0</v>
      </c>
      <c r="F13" s="19">
        <v>1219939.0243902442</v>
      </c>
      <c r="G13" s="19">
        <v>1219939.0243902442</v>
      </c>
      <c r="H13" s="19">
        <v>1219939.0243902442</v>
      </c>
      <c r="I13" s="19">
        <v>1219939.0243902442</v>
      </c>
      <c r="J13" s="19">
        <v>1219939.0243902442</v>
      </c>
      <c r="K13" s="19">
        <v>1219939.0243902442</v>
      </c>
      <c r="L13" s="19">
        <v>1219939.0243902442</v>
      </c>
      <c r="M13" s="19">
        <v>1219939.0243902442</v>
      </c>
      <c r="N13" s="19">
        <v>1219939.0243902442</v>
      </c>
      <c r="O13" s="19">
        <v>1219939.0243902442</v>
      </c>
      <c r="P13" s="19">
        <v>1219939.0243902442</v>
      </c>
      <c r="Q13" s="19">
        <v>1219939.0243902442</v>
      </c>
      <c r="R13" s="19">
        <v>1219939.0243902442</v>
      </c>
      <c r="S13" s="19">
        <v>1219939.0243902442</v>
      </c>
      <c r="T13" s="19">
        <v>1219939.0243902442</v>
      </c>
      <c r="U13" s="19">
        <v>1219939.0243902442</v>
      </c>
      <c r="V13" s="19">
        <v>1219939.0243902442</v>
      </c>
      <c r="W13" s="19">
        <v>1219939.0243902442</v>
      </c>
      <c r="X13" s="19">
        <v>1219939.0243902442</v>
      </c>
      <c r="Y13" s="19">
        <v>1219939.0243902442</v>
      </c>
      <c r="Z13" s="19">
        <v>1219939.0243902442</v>
      </c>
      <c r="AA13" s="19">
        <v>1219939.0243902442</v>
      </c>
      <c r="AB13" s="19">
        <v>1219939.0243902442</v>
      </c>
      <c r="AC13" s="19">
        <v>1219939.0243902442</v>
      </c>
      <c r="AD13" s="19">
        <v>1219939.0243902442</v>
      </c>
      <c r="AE13" s="19">
        <v>1219939.0243902442</v>
      </c>
      <c r="AF13" s="19">
        <v>1219939.0243902442</v>
      </c>
      <c r="AG13" s="19">
        <v>1219939.0243902442</v>
      </c>
      <c r="AH13" s="19">
        <v>1219939.0243902442</v>
      </c>
      <c r="AI13" s="19">
        <v>1219939.0243902442</v>
      </c>
      <c r="AJ13" s="19">
        <v>1219939.0243902442</v>
      </c>
      <c r="AK13" s="19">
        <v>1219939.0243902442</v>
      </c>
      <c r="AL13" s="19">
        <v>1219939.0243902442</v>
      </c>
      <c r="AM13" s="19">
        <v>1219939.0243902442</v>
      </c>
      <c r="AN13" s="19">
        <v>1219939.0243902442</v>
      </c>
      <c r="AO13" s="19">
        <v>1219939.0243902442</v>
      </c>
      <c r="AP13" s="19">
        <v>1219939.0243902442</v>
      </c>
      <c r="AQ13" s="19">
        <v>1219939.0243902442</v>
      </c>
      <c r="AR13" s="19">
        <v>1219939.0243902442</v>
      </c>
      <c r="AS13" s="19">
        <v>1219939.0243902442</v>
      </c>
      <c r="AT13" s="19">
        <v>1219939.0243902442</v>
      </c>
      <c r="AU13" s="19">
        <v>1219939.0243902442</v>
      </c>
      <c r="AV13" s="19">
        <v>1219939.0243902442</v>
      </c>
      <c r="AW13" s="19">
        <v>1219939.0243902442</v>
      </c>
      <c r="AX13" s="19">
        <v>1219939.0243902442</v>
      </c>
      <c r="AY13" s="19">
        <v>1219939.0243902442</v>
      </c>
      <c r="AZ13" s="19">
        <v>1219939.0243902442</v>
      </c>
      <c r="BA13" s="19">
        <v>1219939.0243902442</v>
      </c>
      <c r="BB13" s="19">
        <v>1219939.0243902442</v>
      </c>
      <c r="BC13" s="19">
        <v>1219939.0243902442</v>
      </c>
      <c r="BD13" s="19">
        <v>1219939.0243902442</v>
      </c>
      <c r="BE13" s="19">
        <v>1219939.0243902442</v>
      </c>
      <c r="BF13" s="19">
        <v>1219939.0243902442</v>
      </c>
      <c r="BG13" s="19">
        <v>1219939.0243902442</v>
      </c>
      <c r="BH13" s="19">
        <v>1219939.0243902442</v>
      </c>
      <c r="BI13" s="19">
        <v>1219939.0243902442</v>
      </c>
      <c r="BJ13" s="19">
        <v>1219939.0243902442</v>
      </c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</row>
    <row r="14" spans="1:92" x14ac:dyDescent="0.3">
      <c r="A14" s="3" t="s">
        <v>12</v>
      </c>
      <c r="B14" s="19">
        <v>1876829.2682926832</v>
      </c>
      <c r="C14" s="19">
        <v>1876829.2682926832</v>
      </c>
      <c r="D14" s="19">
        <v>1876829.2682926832</v>
      </c>
      <c r="E14" s="19">
        <v>1876829.2682926832</v>
      </c>
      <c r="F14" s="19">
        <v>656890.24390243902</v>
      </c>
      <c r="G14" s="19">
        <v>656890.24390243902</v>
      </c>
      <c r="H14" s="19">
        <v>656890.24390243902</v>
      </c>
      <c r="I14" s="19">
        <v>656890.24390243902</v>
      </c>
      <c r="J14" s="19">
        <v>656890.24390243902</v>
      </c>
      <c r="K14" s="19">
        <v>656890.24390243902</v>
      </c>
      <c r="L14" s="19">
        <v>656890.24390243902</v>
      </c>
      <c r="M14" s="19">
        <v>656890.24390243902</v>
      </c>
      <c r="N14" s="19">
        <v>656890.24390243902</v>
      </c>
      <c r="O14" s="19">
        <v>656890.24390243902</v>
      </c>
      <c r="P14" s="19">
        <v>656890.24390243902</v>
      </c>
      <c r="Q14" s="19">
        <v>656890.24390243902</v>
      </c>
      <c r="R14" s="19">
        <v>656890.24390243902</v>
      </c>
      <c r="S14" s="19">
        <v>656890.24390243902</v>
      </c>
      <c r="T14" s="19">
        <v>656890.24390243902</v>
      </c>
      <c r="U14" s="19">
        <v>656890.24390243902</v>
      </c>
      <c r="V14" s="19">
        <v>656890.24390243902</v>
      </c>
      <c r="W14" s="19">
        <v>656890.24390243902</v>
      </c>
      <c r="X14" s="19">
        <v>656890.24390243902</v>
      </c>
      <c r="Y14" s="19">
        <v>656890.24390243902</v>
      </c>
      <c r="Z14" s="19">
        <v>656890.24390243902</v>
      </c>
      <c r="AA14" s="19">
        <v>656890.24390243902</v>
      </c>
      <c r="AB14" s="19">
        <v>656890.24390243902</v>
      </c>
      <c r="AC14" s="19">
        <v>656890.24390243902</v>
      </c>
      <c r="AD14" s="19">
        <v>656890.24390243902</v>
      </c>
      <c r="AE14" s="19">
        <v>656890.24390243902</v>
      </c>
      <c r="AF14" s="19">
        <v>656890.24390243902</v>
      </c>
      <c r="AG14" s="19">
        <v>656890.24390243902</v>
      </c>
      <c r="AH14" s="19">
        <v>656890.24390243902</v>
      </c>
      <c r="AI14" s="19">
        <v>656890.24390243902</v>
      </c>
      <c r="AJ14" s="19">
        <v>656890.24390243902</v>
      </c>
      <c r="AK14" s="19">
        <v>656890.24390243902</v>
      </c>
      <c r="AL14" s="19">
        <v>656890.24390243902</v>
      </c>
      <c r="AM14" s="19">
        <v>656890.24390243902</v>
      </c>
      <c r="AN14" s="19">
        <v>656890.24390243902</v>
      </c>
      <c r="AO14" s="19">
        <v>656890.24390243902</v>
      </c>
      <c r="AP14" s="19">
        <v>656890.24390243902</v>
      </c>
      <c r="AQ14" s="19">
        <v>656890.24390243902</v>
      </c>
      <c r="AR14" s="19">
        <v>656890.24390243902</v>
      </c>
      <c r="AS14" s="19">
        <v>656890.24390243902</v>
      </c>
      <c r="AT14" s="19">
        <v>656890.24390243902</v>
      </c>
      <c r="AU14" s="19">
        <v>656890.24390243902</v>
      </c>
      <c r="AV14" s="19">
        <v>656890.24390243902</v>
      </c>
      <c r="AW14" s="19">
        <v>656890.24390243902</v>
      </c>
      <c r="AX14" s="19">
        <v>656890.24390243902</v>
      </c>
      <c r="AY14" s="19">
        <v>656890.24390243902</v>
      </c>
      <c r="AZ14" s="19">
        <v>656890.24390243902</v>
      </c>
      <c r="BA14" s="19">
        <v>656890.24390243902</v>
      </c>
      <c r="BB14" s="19">
        <v>656890.24390243902</v>
      </c>
      <c r="BC14" s="19">
        <v>656890.24390243902</v>
      </c>
      <c r="BD14" s="19">
        <v>656890.24390243902</v>
      </c>
      <c r="BE14" s="19">
        <v>656890.24390243902</v>
      </c>
      <c r="BF14" s="19">
        <v>656890.24390243902</v>
      </c>
      <c r="BG14" s="19">
        <v>656890.24390243902</v>
      </c>
      <c r="BH14" s="19">
        <v>656890.24390243902</v>
      </c>
      <c r="BI14" s="19">
        <v>656890.24390243902</v>
      </c>
      <c r="BJ14" s="19">
        <v>656890.24390243902</v>
      </c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</row>
    <row r="15" spans="1:92" x14ac:dyDescent="0.3">
      <c r="A15" s="2" t="s">
        <v>13</v>
      </c>
      <c r="B15" s="19">
        <v>1876829.2682926832</v>
      </c>
      <c r="C15" s="19">
        <v>1876829.2682926832</v>
      </c>
      <c r="D15" s="19">
        <v>1876829.2682926832</v>
      </c>
      <c r="E15" s="19">
        <v>1876829.2682926832</v>
      </c>
      <c r="F15" s="19">
        <v>1876829.2682926832</v>
      </c>
      <c r="G15" s="19">
        <v>1876829.2682926832</v>
      </c>
      <c r="H15" s="19">
        <v>1876829.2682926832</v>
      </c>
      <c r="I15" s="19">
        <v>1876829.2682926832</v>
      </c>
      <c r="J15" s="19">
        <v>1876829.2682926832</v>
      </c>
      <c r="K15" s="19">
        <v>1876829.2682926832</v>
      </c>
      <c r="L15" s="19">
        <v>1876829.2682926832</v>
      </c>
      <c r="M15" s="19">
        <v>1876829.2682926832</v>
      </c>
      <c r="N15" s="19">
        <v>1876829.2682926832</v>
      </c>
      <c r="O15" s="19">
        <v>1876829.2682926832</v>
      </c>
      <c r="P15" s="19">
        <v>1876829.2682926832</v>
      </c>
      <c r="Q15" s="19">
        <v>1876829.2682926832</v>
      </c>
      <c r="R15" s="19">
        <v>1876829.2682926832</v>
      </c>
      <c r="S15" s="19">
        <v>1876829.2682926832</v>
      </c>
      <c r="T15" s="19">
        <v>1876829.2682926832</v>
      </c>
      <c r="U15" s="19">
        <v>1876829.2682926832</v>
      </c>
      <c r="V15" s="19">
        <v>1876829.2682926832</v>
      </c>
      <c r="W15" s="19">
        <v>1876829.2682926832</v>
      </c>
      <c r="X15" s="19">
        <v>1876829.2682926832</v>
      </c>
      <c r="Y15" s="19">
        <v>1876829.2682926832</v>
      </c>
      <c r="Z15" s="19">
        <v>1876829.2682926832</v>
      </c>
      <c r="AA15" s="19">
        <v>1876829.2682926832</v>
      </c>
      <c r="AB15" s="19">
        <v>1876829.2682926832</v>
      </c>
      <c r="AC15" s="19">
        <v>1876829.2682926832</v>
      </c>
      <c r="AD15" s="19">
        <v>1876829.2682926832</v>
      </c>
      <c r="AE15" s="19">
        <v>1876829.2682926832</v>
      </c>
      <c r="AF15" s="19">
        <v>1876829.2682926832</v>
      </c>
      <c r="AG15" s="19">
        <v>1876829.2682926832</v>
      </c>
      <c r="AH15" s="19">
        <v>1876829.2682926832</v>
      </c>
      <c r="AI15" s="19">
        <v>1876829.2682926832</v>
      </c>
      <c r="AJ15" s="19">
        <v>1876829.2682926832</v>
      </c>
      <c r="AK15" s="19">
        <v>1876829.2682926832</v>
      </c>
      <c r="AL15" s="19">
        <v>1876829.2682926832</v>
      </c>
      <c r="AM15" s="19">
        <v>1876829.2682926832</v>
      </c>
      <c r="AN15" s="19">
        <v>1876829.2682926832</v>
      </c>
      <c r="AO15" s="19">
        <v>1876829.2682926832</v>
      </c>
      <c r="AP15" s="19">
        <v>1876829.2682926832</v>
      </c>
      <c r="AQ15" s="19">
        <v>1876829.2682926832</v>
      </c>
      <c r="AR15" s="19">
        <v>1876829.2682926832</v>
      </c>
      <c r="AS15" s="19">
        <v>1876829.2682926832</v>
      </c>
      <c r="AT15" s="19">
        <v>1876829.2682926832</v>
      </c>
      <c r="AU15" s="19">
        <v>1876829.2682926832</v>
      </c>
      <c r="AV15" s="19">
        <v>1876829.2682926832</v>
      </c>
      <c r="AW15" s="19">
        <v>1876829.2682926832</v>
      </c>
      <c r="AX15" s="19">
        <v>1876829.2682926832</v>
      </c>
      <c r="AY15" s="19">
        <v>1876829.2682926832</v>
      </c>
      <c r="AZ15" s="19">
        <v>1876829.2682926832</v>
      </c>
      <c r="BA15" s="19">
        <v>1876829.2682926832</v>
      </c>
      <c r="BB15" s="19">
        <v>1876829.2682926832</v>
      </c>
      <c r="BC15" s="19">
        <v>1876829.2682926832</v>
      </c>
      <c r="BD15" s="19">
        <v>1876829.2682926832</v>
      </c>
      <c r="BE15" s="19">
        <v>1876829.2682926832</v>
      </c>
      <c r="BF15" s="19">
        <v>1876829.2682926832</v>
      </c>
      <c r="BG15" s="19">
        <v>1876829.2682926832</v>
      </c>
      <c r="BH15" s="19">
        <v>1876829.2682926832</v>
      </c>
      <c r="BI15" s="19">
        <v>1876829.2682926832</v>
      </c>
      <c r="BJ15" s="19">
        <v>1876829.2682926832</v>
      </c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</row>
    <row r="16" spans="1:92" x14ac:dyDescent="0.3">
      <c r="A16" s="11" t="s">
        <v>14</v>
      </c>
      <c r="B16" s="24">
        <v>5.0555000000000003</v>
      </c>
      <c r="C16" s="24">
        <v>5.0555000000000003</v>
      </c>
      <c r="D16" s="24">
        <v>5.0555000000000003</v>
      </c>
      <c r="E16" s="24">
        <v>5.0555000000000003</v>
      </c>
      <c r="F16" s="24">
        <v>5.0555000000000003</v>
      </c>
      <c r="G16" s="24">
        <v>5.0555000000000003</v>
      </c>
      <c r="H16" s="24">
        <v>5.0555000000000003</v>
      </c>
      <c r="I16" s="24">
        <v>5.0555000000000003</v>
      </c>
      <c r="J16" s="24">
        <v>5.0555000000000003</v>
      </c>
      <c r="K16" s="24">
        <v>5.0555000000000003</v>
      </c>
      <c r="L16" s="24">
        <v>5.0555000000000003</v>
      </c>
      <c r="M16" s="24">
        <v>5.0555000000000003</v>
      </c>
      <c r="N16" s="24">
        <v>5.0555000000000003</v>
      </c>
      <c r="O16" s="24">
        <v>5.0555000000000003</v>
      </c>
      <c r="P16" s="24">
        <v>5.0555000000000003</v>
      </c>
      <c r="Q16" s="24">
        <v>5.0555000000000003</v>
      </c>
      <c r="R16" s="24">
        <v>5.0555000000000003</v>
      </c>
      <c r="S16" s="24">
        <v>5.0555000000000003</v>
      </c>
      <c r="T16" s="24">
        <v>5.0555000000000003</v>
      </c>
      <c r="U16" s="24">
        <v>5.0555000000000003</v>
      </c>
      <c r="V16" s="24">
        <v>5.0555000000000003</v>
      </c>
      <c r="W16" s="24">
        <v>5.0555000000000003</v>
      </c>
      <c r="X16" s="24">
        <v>5.0555000000000003</v>
      </c>
      <c r="Y16" s="24">
        <v>5.0555000000000003</v>
      </c>
      <c r="Z16" s="24">
        <v>5.0555000000000003</v>
      </c>
      <c r="AA16" s="24">
        <v>5.0555000000000003</v>
      </c>
      <c r="AB16" s="24">
        <v>5.0555000000000003</v>
      </c>
      <c r="AC16" s="24">
        <v>5.0555000000000003</v>
      </c>
      <c r="AD16" s="24">
        <v>5.0555000000000003</v>
      </c>
      <c r="AE16" s="24">
        <v>5.0555000000000003</v>
      </c>
      <c r="AF16" s="24">
        <v>5.0555000000000003</v>
      </c>
      <c r="AG16" s="24">
        <v>5.0555000000000003</v>
      </c>
      <c r="AH16" s="24">
        <v>5.0555000000000003</v>
      </c>
      <c r="AI16" s="24">
        <v>5.0555000000000003</v>
      </c>
      <c r="AJ16" s="24">
        <v>5.0555000000000003</v>
      </c>
      <c r="AK16" s="24">
        <v>5.0555000000000003</v>
      </c>
      <c r="AL16" s="24">
        <v>5.0555000000000003</v>
      </c>
      <c r="AM16" s="24">
        <v>5.0555000000000003</v>
      </c>
      <c r="AN16" s="24">
        <v>5.0555000000000003</v>
      </c>
      <c r="AO16" s="24">
        <v>5.0555000000000003</v>
      </c>
      <c r="AP16" s="24">
        <v>5.0555000000000003</v>
      </c>
      <c r="AQ16" s="24">
        <v>5.0555000000000003</v>
      </c>
      <c r="AR16" s="24">
        <v>5.0555000000000003</v>
      </c>
      <c r="AS16" s="24">
        <v>5.0555000000000003</v>
      </c>
      <c r="AT16" s="24">
        <v>5.0555000000000003</v>
      </c>
      <c r="AU16" s="24">
        <v>5.0555000000000003</v>
      </c>
      <c r="AV16" s="24">
        <v>5.0555000000000003</v>
      </c>
      <c r="AW16" s="24">
        <v>5.0555000000000003</v>
      </c>
      <c r="AX16" s="24">
        <v>5.0555000000000003</v>
      </c>
      <c r="AY16" s="24">
        <v>5.0555000000000003</v>
      </c>
      <c r="AZ16" s="24">
        <v>5.0555000000000003</v>
      </c>
      <c r="BA16" s="24">
        <v>5.0555000000000003</v>
      </c>
      <c r="BB16" s="24">
        <v>5.0555000000000003</v>
      </c>
      <c r="BC16" s="24">
        <v>5.0555000000000003</v>
      </c>
      <c r="BD16" s="24">
        <v>5.0555000000000003</v>
      </c>
      <c r="BE16" s="24">
        <v>5.0555000000000003</v>
      </c>
      <c r="BF16" s="24">
        <v>5.0555000000000003</v>
      </c>
      <c r="BG16" s="24">
        <v>5.0555000000000003</v>
      </c>
      <c r="BH16" s="24">
        <v>5.0555000000000003</v>
      </c>
      <c r="BI16" s="24">
        <v>5.0555000000000003</v>
      </c>
      <c r="BJ16" s="24">
        <v>5.0555000000000003</v>
      </c>
      <c r="BK16" s="24"/>
      <c r="BL16" s="24"/>
      <c r="BM16" s="24"/>
      <c r="BN16" s="24"/>
      <c r="BO16" s="24"/>
      <c r="BP16" s="24"/>
      <c r="BQ16" s="24"/>
      <c r="BR16" s="24"/>
      <c r="BS16" s="24"/>
    </row>
    <row r="17" spans="1:75" x14ac:dyDescent="0.3">
      <c r="A17" s="11" t="s">
        <v>15</v>
      </c>
      <c r="B17" s="9">
        <v>2.1000000000000001E-2</v>
      </c>
      <c r="C17" s="36">
        <v>2.1000000000000001E-2</v>
      </c>
      <c r="D17" s="36">
        <v>2.1000000000000001E-2</v>
      </c>
      <c r="E17" s="36">
        <v>2.1000000000000001E-2</v>
      </c>
      <c r="F17" s="36">
        <v>2.1000000000000001E-2</v>
      </c>
      <c r="G17" s="36">
        <v>2.1000000000000001E-2</v>
      </c>
      <c r="H17" s="36">
        <v>2.1000000000000001E-2</v>
      </c>
      <c r="I17" s="36">
        <v>2.1000000000000001E-2</v>
      </c>
      <c r="J17" s="36">
        <v>2.1000000000000001E-2</v>
      </c>
      <c r="K17" s="36">
        <v>2.1000000000000001E-2</v>
      </c>
      <c r="L17" s="36">
        <v>2.1000000000000001E-2</v>
      </c>
      <c r="M17" s="36">
        <v>2.1000000000000001E-2</v>
      </c>
      <c r="N17" s="36">
        <v>2.1000000000000001E-2</v>
      </c>
      <c r="O17" s="36">
        <v>2.1000000000000001E-2</v>
      </c>
      <c r="P17" s="36">
        <v>2.1000000000000001E-2</v>
      </c>
      <c r="Q17" s="36">
        <v>2.1000000000000001E-2</v>
      </c>
      <c r="R17" s="36">
        <v>2.1000000000000001E-2</v>
      </c>
      <c r="S17" s="36">
        <v>2.1000000000000001E-2</v>
      </c>
      <c r="T17" s="36">
        <v>2.1000000000000001E-2</v>
      </c>
      <c r="U17" s="36">
        <v>2.1000000000000001E-2</v>
      </c>
      <c r="V17" s="36">
        <v>2.1000000000000001E-2</v>
      </c>
      <c r="W17" s="36">
        <v>2.1000000000000001E-2</v>
      </c>
      <c r="X17" s="36">
        <v>2.1000000000000001E-2</v>
      </c>
      <c r="Y17" s="36">
        <v>2.1000000000000001E-2</v>
      </c>
      <c r="Z17" s="36">
        <v>2.1000000000000001E-2</v>
      </c>
      <c r="AA17" s="36">
        <v>2.1000000000000001E-2</v>
      </c>
      <c r="AB17" s="36">
        <v>2.1000000000000001E-2</v>
      </c>
      <c r="AC17" s="36">
        <v>2.1000000000000001E-2</v>
      </c>
      <c r="AD17" s="36">
        <v>2.1000000000000001E-2</v>
      </c>
      <c r="AE17" s="36">
        <v>2.1000000000000001E-2</v>
      </c>
      <c r="AF17" s="36">
        <v>2.1000000000000001E-2</v>
      </c>
      <c r="AG17" s="36">
        <v>2.1000000000000001E-2</v>
      </c>
      <c r="AH17" s="36">
        <v>2.1000000000000001E-2</v>
      </c>
      <c r="AI17" s="36">
        <v>2.1000000000000001E-2</v>
      </c>
      <c r="AJ17" s="36">
        <v>2.1000000000000001E-2</v>
      </c>
      <c r="AK17" s="36">
        <v>2.1000000000000001E-2</v>
      </c>
      <c r="AL17" s="36">
        <v>2.1000000000000001E-2</v>
      </c>
      <c r="AM17" s="36">
        <v>2.1000000000000001E-2</v>
      </c>
      <c r="AN17" s="36">
        <v>2.1000000000000001E-2</v>
      </c>
      <c r="AO17" s="36">
        <v>2.1000000000000001E-2</v>
      </c>
      <c r="AP17" s="36">
        <v>2.1000000000000001E-2</v>
      </c>
      <c r="AQ17" s="36">
        <v>2.1000000000000001E-2</v>
      </c>
      <c r="AR17" s="36">
        <v>2.1000000000000001E-2</v>
      </c>
      <c r="AS17" s="36">
        <v>2.1000000000000001E-2</v>
      </c>
      <c r="AT17" s="36">
        <v>2.1000000000000001E-2</v>
      </c>
      <c r="AU17" s="36">
        <v>2.1000000000000001E-2</v>
      </c>
      <c r="AV17" s="36">
        <v>2.1000000000000001E-2</v>
      </c>
      <c r="AW17" s="36">
        <v>2.1000000000000001E-2</v>
      </c>
      <c r="AX17" s="36">
        <v>2.1000000000000001E-2</v>
      </c>
      <c r="AY17" s="36">
        <v>2.1000000000000001E-2</v>
      </c>
      <c r="AZ17" s="36">
        <v>2.1000000000000001E-2</v>
      </c>
      <c r="BA17" s="36">
        <v>2.1000000000000001E-2</v>
      </c>
      <c r="BB17" s="36">
        <v>2.1000000000000001E-2</v>
      </c>
      <c r="BC17" s="36">
        <v>2.1000000000000001E-2</v>
      </c>
      <c r="BD17" s="36">
        <v>2.1000000000000001E-2</v>
      </c>
      <c r="BE17" s="36">
        <v>2.1000000000000001E-2</v>
      </c>
      <c r="BF17" s="36">
        <v>2.1000000000000001E-2</v>
      </c>
      <c r="BG17" s="36">
        <v>2.1000000000000001E-2</v>
      </c>
      <c r="BH17" s="36">
        <v>2.1000000000000001E-2</v>
      </c>
      <c r="BI17" s="36">
        <v>2.1000000000000001E-2</v>
      </c>
      <c r="BJ17" s="36">
        <v>2.1000000000000001E-2</v>
      </c>
    </row>
    <row r="18" spans="1:75" x14ac:dyDescent="0.3">
      <c r="A18" s="11" t="s">
        <v>16</v>
      </c>
      <c r="B18" s="9">
        <v>7.1555000000000007E-2</v>
      </c>
      <c r="C18" s="36">
        <v>7.1555000000000007E-2</v>
      </c>
      <c r="D18" s="36">
        <v>7.1555000000000007E-2</v>
      </c>
      <c r="E18" s="36">
        <v>7.1555000000000007E-2</v>
      </c>
      <c r="F18" s="36">
        <v>7.1555000000000007E-2</v>
      </c>
      <c r="G18" s="36">
        <v>7.1555000000000007E-2</v>
      </c>
      <c r="H18" s="36">
        <v>7.1555000000000007E-2</v>
      </c>
      <c r="I18" s="36">
        <v>7.1555000000000007E-2</v>
      </c>
      <c r="J18" s="36">
        <v>7.1555000000000007E-2</v>
      </c>
      <c r="K18" s="36">
        <v>7.1555000000000007E-2</v>
      </c>
      <c r="L18" s="36">
        <v>7.1555000000000007E-2</v>
      </c>
      <c r="M18" s="36">
        <v>7.1555000000000007E-2</v>
      </c>
      <c r="N18" s="36">
        <v>7.1555000000000007E-2</v>
      </c>
      <c r="O18" s="36">
        <v>7.1555000000000007E-2</v>
      </c>
      <c r="P18" s="36">
        <v>7.1555000000000007E-2</v>
      </c>
      <c r="Q18" s="36">
        <v>7.1555000000000007E-2</v>
      </c>
      <c r="R18" s="36">
        <v>7.1555000000000007E-2</v>
      </c>
      <c r="S18" s="36">
        <v>7.1555000000000007E-2</v>
      </c>
      <c r="T18" s="36">
        <v>7.1555000000000007E-2</v>
      </c>
      <c r="U18" s="36">
        <v>7.1555000000000007E-2</v>
      </c>
      <c r="V18" s="36">
        <v>7.1555000000000007E-2</v>
      </c>
      <c r="W18" s="36">
        <v>7.1555000000000007E-2</v>
      </c>
      <c r="X18" s="36">
        <v>7.1555000000000007E-2</v>
      </c>
      <c r="Y18" s="36">
        <v>7.1555000000000007E-2</v>
      </c>
      <c r="Z18" s="36">
        <v>7.1555000000000007E-2</v>
      </c>
      <c r="AA18" s="36">
        <v>7.1555000000000007E-2</v>
      </c>
      <c r="AB18" s="36">
        <v>7.1555000000000007E-2</v>
      </c>
      <c r="AC18" s="36">
        <v>7.1555000000000007E-2</v>
      </c>
      <c r="AD18" s="36">
        <v>7.1555000000000007E-2</v>
      </c>
      <c r="AE18" s="36">
        <v>7.1555000000000007E-2</v>
      </c>
      <c r="AF18" s="36">
        <v>7.1555000000000007E-2</v>
      </c>
      <c r="AG18" s="36">
        <v>7.1555000000000007E-2</v>
      </c>
      <c r="AH18" s="36">
        <v>7.1555000000000007E-2</v>
      </c>
      <c r="AI18" s="36">
        <v>7.1555000000000007E-2</v>
      </c>
      <c r="AJ18" s="36">
        <v>7.1555000000000007E-2</v>
      </c>
      <c r="AK18" s="36">
        <v>7.1555000000000007E-2</v>
      </c>
      <c r="AL18" s="36">
        <v>7.1555000000000007E-2</v>
      </c>
      <c r="AM18" s="36">
        <v>7.1555000000000007E-2</v>
      </c>
      <c r="AN18" s="36">
        <v>7.1555000000000007E-2</v>
      </c>
      <c r="AO18" s="36">
        <v>7.1555000000000007E-2</v>
      </c>
      <c r="AP18" s="36">
        <v>7.1555000000000007E-2</v>
      </c>
      <c r="AQ18" s="36">
        <v>7.1555000000000007E-2</v>
      </c>
      <c r="AR18" s="36">
        <v>7.1555000000000007E-2</v>
      </c>
      <c r="AS18" s="36">
        <v>7.1555000000000007E-2</v>
      </c>
      <c r="AT18" s="36">
        <v>7.1555000000000007E-2</v>
      </c>
      <c r="AU18" s="36">
        <v>7.1555000000000007E-2</v>
      </c>
      <c r="AV18" s="36">
        <v>7.1555000000000007E-2</v>
      </c>
      <c r="AW18" s="36">
        <v>7.1555000000000007E-2</v>
      </c>
      <c r="AX18" s="36">
        <v>7.1555000000000007E-2</v>
      </c>
      <c r="AY18" s="36">
        <v>7.1555000000000007E-2</v>
      </c>
      <c r="AZ18" s="36">
        <v>7.1555000000000007E-2</v>
      </c>
      <c r="BA18" s="36">
        <v>7.1555000000000007E-2</v>
      </c>
      <c r="BB18" s="36">
        <v>7.1555000000000007E-2</v>
      </c>
      <c r="BC18" s="36">
        <v>7.1555000000000007E-2</v>
      </c>
      <c r="BD18" s="36">
        <v>7.1555000000000007E-2</v>
      </c>
      <c r="BE18" s="36">
        <v>7.1555000000000007E-2</v>
      </c>
      <c r="BF18" s="36">
        <v>7.1555000000000007E-2</v>
      </c>
      <c r="BG18" s="36">
        <v>7.1555000000000007E-2</v>
      </c>
      <c r="BH18" s="36">
        <v>7.1555000000000007E-2</v>
      </c>
      <c r="BI18" s="36">
        <v>7.1555000000000007E-2</v>
      </c>
      <c r="BJ18" s="36">
        <v>7.1555000000000007E-2</v>
      </c>
    </row>
    <row r="19" spans="1:75" x14ac:dyDescent="0.3">
      <c r="A19" s="11" t="s">
        <v>17</v>
      </c>
      <c r="B19">
        <v>0</v>
      </c>
      <c r="C19" s="19">
        <v>0</v>
      </c>
      <c r="D19" s="19">
        <v>0</v>
      </c>
      <c r="E19" s="19">
        <v>0</v>
      </c>
      <c r="F19" s="19">
        <v>239.15818326094228</v>
      </c>
      <c r="G19" s="19">
        <v>239.15818326094228</v>
      </c>
      <c r="H19" s="19">
        <v>239.15818326094228</v>
      </c>
      <c r="I19" s="19">
        <v>239.15818326094228</v>
      </c>
      <c r="J19" s="19">
        <v>239.15818326094228</v>
      </c>
      <c r="K19" s="19">
        <v>239.15818326094228</v>
      </c>
      <c r="L19" s="19">
        <v>239.15818326094228</v>
      </c>
      <c r="M19" s="19">
        <v>239.15818326094228</v>
      </c>
      <c r="N19" s="19">
        <v>239.15818326094228</v>
      </c>
      <c r="O19" s="19">
        <v>239.15818326094228</v>
      </c>
      <c r="P19" s="19">
        <v>239.15818326094228</v>
      </c>
      <c r="Q19" s="19">
        <v>239.15818326094228</v>
      </c>
      <c r="R19" s="19">
        <v>239.15818326094228</v>
      </c>
      <c r="S19" s="19">
        <v>239.15818326094228</v>
      </c>
      <c r="T19" s="19">
        <v>239.15818326094228</v>
      </c>
      <c r="U19" s="19">
        <v>239.15818326094228</v>
      </c>
      <c r="V19" s="19">
        <v>239.15818326094228</v>
      </c>
      <c r="W19" s="19">
        <v>239.15818326094228</v>
      </c>
      <c r="X19" s="19">
        <v>239.15818326094228</v>
      </c>
      <c r="Y19" s="19">
        <v>239.15818326094228</v>
      </c>
      <c r="Z19" s="19">
        <v>239.15818326094228</v>
      </c>
      <c r="AA19" s="19">
        <v>239.15818326094228</v>
      </c>
      <c r="AB19" s="19">
        <v>239.15818326094228</v>
      </c>
      <c r="AC19" s="19">
        <v>239.15818326094228</v>
      </c>
      <c r="AD19" s="19">
        <v>239.15818326094228</v>
      </c>
      <c r="AE19" s="19">
        <v>239.15818326094228</v>
      </c>
      <c r="AF19" s="19">
        <v>239.15818326094228</v>
      </c>
      <c r="AG19" s="19">
        <v>239.15818326094228</v>
      </c>
      <c r="AH19" s="19">
        <v>239.15818326094228</v>
      </c>
      <c r="AI19" s="19">
        <v>239.15818326094228</v>
      </c>
      <c r="AJ19" s="19">
        <v>239.15818326094228</v>
      </c>
      <c r="AK19" s="19">
        <v>239.15818326094228</v>
      </c>
      <c r="AL19" s="19">
        <v>239.15818326094228</v>
      </c>
      <c r="AM19" s="19">
        <v>239.15818326094228</v>
      </c>
      <c r="AN19" s="19">
        <v>239.15818326094228</v>
      </c>
      <c r="AO19" s="19">
        <v>239.15818326094228</v>
      </c>
      <c r="AP19" s="19">
        <v>239.15818326094228</v>
      </c>
      <c r="AQ19" s="19">
        <v>239.15818326094228</v>
      </c>
      <c r="AR19" s="19">
        <v>239.15818326094228</v>
      </c>
      <c r="AS19" s="19">
        <v>239.15818326094228</v>
      </c>
      <c r="AT19" s="19">
        <v>239.15818326094228</v>
      </c>
      <c r="AU19" s="19">
        <v>239.15818326094228</v>
      </c>
      <c r="AV19" s="19">
        <v>239.15818326094228</v>
      </c>
      <c r="AW19" s="19">
        <v>239.15818326094228</v>
      </c>
      <c r="AX19" s="19">
        <v>239.15818326094228</v>
      </c>
      <c r="AY19" s="19">
        <v>239.15818326094228</v>
      </c>
      <c r="AZ19" s="19">
        <v>239.15818326094228</v>
      </c>
      <c r="BA19" s="19">
        <v>239.15818326094228</v>
      </c>
      <c r="BB19" s="19">
        <v>239.15818326094228</v>
      </c>
      <c r="BC19" s="19">
        <v>239.15818326094228</v>
      </c>
      <c r="BD19" s="19">
        <v>239.15818326094228</v>
      </c>
      <c r="BE19" s="19">
        <v>239.15818326094228</v>
      </c>
      <c r="BF19" s="19">
        <v>239.15818326094228</v>
      </c>
      <c r="BG19" s="19">
        <v>239.15818326094228</v>
      </c>
      <c r="BH19" s="19">
        <v>239.15818326094228</v>
      </c>
      <c r="BI19" s="19">
        <v>239.15818326094228</v>
      </c>
      <c r="BJ19" s="19">
        <v>239.15818326094228</v>
      </c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</row>
    <row r="21" spans="1:75" x14ac:dyDescent="0.3">
      <c r="A21" t="s">
        <v>19</v>
      </c>
      <c r="C21" s="19">
        <v>3000000</v>
      </c>
    </row>
    <row r="22" spans="1:75" x14ac:dyDescent="0.3">
      <c r="A22" t="s">
        <v>18</v>
      </c>
      <c r="C22" s="19">
        <v>2926829.2682926832</v>
      </c>
    </row>
    <row r="23" spans="1:75" x14ac:dyDescent="0.3">
      <c r="A23" t="s">
        <v>3856</v>
      </c>
      <c r="C23" s="19">
        <v>2926829.2682926832</v>
      </c>
    </row>
    <row r="24" spans="1:75" x14ac:dyDescent="0.3">
      <c r="A24" t="s">
        <v>20</v>
      </c>
      <c r="C24" s="19">
        <v>73170.731707316823</v>
      </c>
    </row>
    <row r="25" spans="1:75" x14ac:dyDescent="0.3">
      <c r="A25" t="s">
        <v>21</v>
      </c>
      <c r="C25" s="19">
        <v>13632.016445873725</v>
      </c>
    </row>
    <row r="26" spans="1:75" x14ac:dyDescent="0.3">
      <c r="A26" t="s">
        <v>264</v>
      </c>
      <c r="C26" s="19">
        <v>0</v>
      </c>
    </row>
    <row r="27" spans="1:75" x14ac:dyDescent="0.3">
      <c r="A27" t="s">
        <v>22</v>
      </c>
      <c r="B27" s="34"/>
      <c r="C27" s="19">
        <v>59538.715261443096</v>
      </c>
    </row>
    <row r="28" spans="1:75" x14ac:dyDescent="0.3">
      <c r="A28" t="s">
        <v>23</v>
      </c>
      <c r="B28" s="34"/>
      <c r="C28" s="19">
        <v>738219.51219512091</v>
      </c>
    </row>
    <row r="29" spans="1:75" x14ac:dyDescent="0.3">
      <c r="A29" t="s">
        <v>24</v>
      </c>
      <c r="B29" s="34"/>
      <c r="C29" s="19">
        <v>1138609.7560975605</v>
      </c>
    </row>
    <row r="30" spans="1:75" x14ac:dyDescent="0.3">
      <c r="A30" t="s">
        <v>25</v>
      </c>
      <c r="B30" s="34"/>
      <c r="C30" s="37">
        <v>8.0651776711242296E-2</v>
      </c>
    </row>
    <row r="31" spans="1:75" x14ac:dyDescent="0.3">
      <c r="C31" s="19"/>
    </row>
    <row r="32" spans="1:75" ht="15" thickBot="1" x14ac:dyDescent="0.35">
      <c r="A32" t="s">
        <v>26</v>
      </c>
      <c r="B32" s="39"/>
      <c r="C32">
        <v>60</v>
      </c>
    </row>
    <row r="33" spans="1:3" ht="15" thickBot="1" x14ac:dyDescent="0.35">
      <c r="A33" s="40" t="s">
        <v>3736</v>
      </c>
      <c r="B33" s="41"/>
      <c r="C33" s="42">
        <v>0.48391066026745377</v>
      </c>
    </row>
    <row r="34" spans="1:3" hidden="1" x14ac:dyDescent="0.3">
      <c r="A34" s="15" t="s">
        <v>27</v>
      </c>
      <c r="B34" s="15" t="s">
        <v>266</v>
      </c>
    </row>
    <row r="35" spans="1:3" hidden="1" x14ac:dyDescent="0.3">
      <c r="A35" t="s">
        <v>25</v>
      </c>
      <c r="B35" s="36"/>
      <c r="C35" s="37">
        <f>C27/C28</f>
        <v>8.0651776711242296E-2</v>
      </c>
    </row>
    <row r="36" spans="1:3" hidden="1" x14ac:dyDescent="0.3">
      <c r="A36" t="s">
        <v>3728</v>
      </c>
      <c r="B36" s="35"/>
      <c r="C36" s="37">
        <f>C27/C28*360/C32</f>
        <v>0.48391066026745377</v>
      </c>
    </row>
    <row r="37" spans="1:3" hidden="1" x14ac:dyDescent="0.3">
      <c r="A37" t="s">
        <v>3729</v>
      </c>
      <c r="B37" s="38"/>
      <c r="C37" s="37">
        <f>(C24-C26)/(C29+C28)</f>
        <v>3.8986354775828361E-2</v>
      </c>
    </row>
    <row r="38" spans="1:3" hidden="1" x14ac:dyDescent="0.3">
      <c r="A38" t="s">
        <v>27</v>
      </c>
      <c r="B38" s="38"/>
      <c r="C38" s="37">
        <f>C37*360/C32</f>
        <v>0.23391812865497016</v>
      </c>
    </row>
    <row r="39" spans="1:3" hidden="1" x14ac:dyDescent="0.3">
      <c r="A39" t="s">
        <v>3730</v>
      </c>
      <c r="B39" s="9"/>
      <c r="C39" s="37">
        <f>(C18)</f>
        <v>7.1555000000000007E-2</v>
      </c>
    </row>
    <row r="40" spans="1:3" hidden="1" x14ac:dyDescent="0.3">
      <c r="A40" t="s">
        <v>3731</v>
      </c>
      <c r="B40" s="5"/>
      <c r="C40" s="37">
        <v>0.1</v>
      </c>
    </row>
    <row r="41" spans="1:3" hidden="1" x14ac:dyDescent="0.3">
      <c r="A41" t="s">
        <v>3732</v>
      </c>
      <c r="B41" s="37"/>
      <c r="C41" s="37">
        <f>C40*(C28/(C28+C29))+C39*(C29/(C28+C29))</f>
        <v>8.2743366666666679E-2</v>
      </c>
    </row>
  </sheetData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Deal_Cashflow">
                <anchor moveWithCells="1" sizeWithCells="1">
                  <from>
                    <xdr:col>0</xdr:col>
                    <xdr:colOff>0</xdr:colOff>
                    <xdr:row>0</xdr:row>
                    <xdr:rowOff>22860</xdr:rowOff>
                  </from>
                  <to>
                    <xdr:col>0</xdr:col>
                    <xdr:colOff>1508760</xdr:colOff>
                    <xdr:row>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Button 2">
              <controlPr defaultSize="0" print="0" autoFill="0" autoPict="0" macro="[0]!ClearRowContentsExceptFirstColumn">
                <anchor moveWithCells="1" sizeWithCells="1">
                  <from>
                    <xdr:col>0</xdr:col>
                    <xdr:colOff>1714500</xdr:colOff>
                    <xdr:row>0</xdr:row>
                    <xdr:rowOff>38100</xdr:rowOff>
                  </from>
                  <to>
                    <xdr:col>1</xdr:col>
                    <xdr:colOff>1143000</xdr:colOff>
                    <xdr:row>1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419D-6CB4-4DAC-B694-320CC74B3A44}">
  <sheetPr codeName="Sheet1"/>
  <dimension ref="A1:AM124"/>
  <sheetViews>
    <sheetView tabSelected="1" zoomScaleNormal="100" workbookViewId="0">
      <selection activeCell="B11" sqref="B11"/>
    </sheetView>
  </sheetViews>
  <sheetFormatPr defaultRowHeight="14.4" x14ac:dyDescent="0.3"/>
  <cols>
    <col min="1" max="1" width="39.6640625" customWidth="1"/>
    <col min="2" max="2" width="36.33203125" customWidth="1"/>
    <col min="3" max="3" width="38.44140625" customWidth="1"/>
    <col min="4" max="4" width="39.88671875" customWidth="1"/>
    <col min="5" max="5" width="112.88671875" bestFit="1" customWidth="1"/>
    <col min="26" max="26" width="36.5546875" hidden="1" customWidth="1"/>
    <col min="27" max="27" width="20.5546875" hidden="1" customWidth="1"/>
    <col min="28" max="28" width="19" hidden="1" customWidth="1"/>
    <col min="29" max="30" width="0" hidden="1" customWidth="1"/>
    <col min="31" max="31" width="8.44140625" hidden="1" customWidth="1"/>
    <col min="32" max="32" width="22.6640625" hidden="1" customWidth="1"/>
    <col min="33" max="33" width="61.33203125" hidden="1" customWidth="1"/>
    <col min="34" max="40" width="0" hidden="1" customWidth="1"/>
  </cols>
  <sheetData>
    <row r="1" spans="1:39" x14ac:dyDescent="0.3">
      <c r="A1" s="50" t="s">
        <v>3625</v>
      </c>
      <c r="B1" s="51"/>
      <c r="C1" s="32" t="s">
        <v>6</v>
      </c>
      <c r="D1" s="32"/>
      <c r="E1" s="32"/>
      <c r="Z1" t="s">
        <v>3595</v>
      </c>
      <c r="AA1" t="s">
        <v>45</v>
      </c>
      <c r="AB1" t="s">
        <v>3596</v>
      </c>
      <c r="AC1" t="s">
        <v>3597</v>
      </c>
      <c r="AD1" t="s">
        <v>3598</v>
      </c>
      <c r="AE1" t="s">
        <v>3599</v>
      </c>
      <c r="AF1" t="s">
        <v>5</v>
      </c>
      <c r="AG1" t="s">
        <v>3600</v>
      </c>
      <c r="AH1" t="s">
        <v>3598</v>
      </c>
      <c r="AI1" t="s">
        <v>3636</v>
      </c>
      <c r="AJ1" t="s">
        <v>3640</v>
      </c>
      <c r="AL1" t="s">
        <v>3690</v>
      </c>
      <c r="AM1" t="s">
        <v>3691</v>
      </c>
    </row>
    <row r="2" spans="1:39" x14ac:dyDescent="0.3">
      <c r="A2" s="22" t="s">
        <v>3595</v>
      </c>
      <c r="B2" t="s">
        <v>1</v>
      </c>
      <c r="Z2" t="s">
        <v>0</v>
      </c>
      <c r="AA2" t="s">
        <v>79</v>
      </c>
      <c r="AB2" t="s">
        <v>3601</v>
      </c>
      <c r="AC2" t="s">
        <v>3597</v>
      </c>
      <c r="AD2" t="s">
        <v>3602</v>
      </c>
      <c r="AE2" t="s">
        <v>3603</v>
      </c>
      <c r="AF2" t="s">
        <v>3604</v>
      </c>
      <c r="AG2" t="s">
        <v>3605</v>
      </c>
      <c r="AH2" t="s">
        <v>3602</v>
      </c>
      <c r="AI2" t="s">
        <v>2853</v>
      </c>
      <c r="AJ2" t="s">
        <v>3641</v>
      </c>
      <c r="AK2" t="s">
        <v>3643</v>
      </c>
      <c r="AL2" t="s">
        <v>3599</v>
      </c>
      <c r="AM2" t="s">
        <v>3693</v>
      </c>
    </row>
    <row r="3" spans="1:39" x14ac:dyDescent="0.3">
      <c r="A3" s="43" t="s">
        <v>3624</v>
      </c>
      <c r="B3" s="44" t="str">
        <f>D20</f>
        <v>BAOTOU JA SOLAR TECHNOLOGY CO., LTD</v>
      </c>
      <c r="C3" t="s">
        <v>3638</v>
      </c>
      <c r="Z3" t="s">
        <v>3606</v>
      </c>
      <c r="AA3" t="s">
        <v>88</v>
      </c>
      <c r="AB3" t="s">
        <v>3607</v>
      </c>
      <c r="AC3" t="s">
        <v>3608</v>
      </c>
      <c r="AD3" t="s">
        <v>720</v>
      </c>
      <c r="AE3" t="s">
        <v>3609</v>
      </c>
      <c r="AF3" t="s">
        <v>3702</v>
      </c>
      <c r="AG3" t="s">
        <v>3610</v>
      </c>
      <c r="AH3" t="s">
        <v>720</v>
      </c>
      <c r="AI3" t="s">
        <v>3637</v>
      </c>
      <c r="AJ3" t="s">
        <v>3599</v>
      </c>
      <c r="AK3" t="s">
        <v>3644</v>
      </c>
      <c r="AL3" t="s">
        <v>3641</v>
      </c>
      <c r="AM3" t="s">
        <v>3641</v>
      </c>
    </row>
    <row r="4" spans="1:39" x14ac:dyDescent="0.3">
      <c r="A4" s="43" t="s">
        <v>3686</v>
      </c>
      <c r="B4" s="44" t="str">
        <f>B20</f>
        <v>ANHUI UZON PHOTOVOLTAIC TECHNOLOGY CO. LTD</v>
      </c>
      <c r="C4" t="str">
        <f>_xlfn.CONCAT("Customer will provide ",B9*100,"% security in the form of ",B8)</f>
        <v>Customer will provide 88.5898% security in the form of SBLC</v>
      </c>
      <c r="Z4" t="s">
        <v>3611</v>
      </c>
      <c r="AA4" t="s">
        <v>124</v>
      </c>
      <c r="AB4" t="s">
        <v>3612</v>
      </c>
      <c r="AF4" t="s">
        <v>3639</v>
      </c>
      <c r="AG4" t="s">
        <v>3606</v>
      </c>
      <c r="AH4" t="s">
        <v>3629</v>
      </c>
      <c r="AJ4" t="s">
        <v>3642</v>
      </c>
      <c r="AK4" t="s">
        <v>3645</v>
      </c>
      <c r="AL4" t="s">
        <v>3692</v>
      </c>
      <c r="AM4" t="s">
        <v>3692</v>
      </c>
    </row>
    <row r="5" spans="1:39" x14ac:dyDescent="0.3">
      <c r="A5" s="22" t="s">
        <v>45</v>
      </c>
      <c r="B5" t="s">
        <v>124</v>
      </c>
      <c r="C5" t="str">
        <f>IF(B24="Prepayment - refer below for %",_xlfn.CONCAT("Targray issues ",B25," % prepayment to supplier and gets title transfer along with ",B27, " within ",B26, " days", IF(B25=100," ",_xlfn.CONCAT(". Once title transfer is complete, Targray pays balance payment to supplier"))),IF(B24="Cash against Documents",_xlfn.CONCAT("Targray receives ",B27," from the supplier and issues the payment. "),IF(B24="As approved by Risk (Various Customers)",_xlfn.CONCAT("Targray receives ",B27," from the supplier and issues the payment. Prepayment may be allowed if supplier is approved by Risk for Prepayment"))))</f>
        <v>Targray issues  % prepayment to supplier and gets title transfer along with  within  days. Once title transfer is complete, Targray pays balance payment to supplier</v>
      </c>
      <c r="Z5" t="s">
        <v>1</v>
      </c>
      <c r="AA5" t="s">
        <v>3613</v>
      </c>
      <c r="AB5" t="s">
        <v>3614</v>
      </c>
      <c r="AG5" t="s">
        <v>3615</v>
      </c>
      <c r="AK5" t="s">
        <v>3646</v>
      </c>
      <c r="AL5" t="s">
        <v>3642</v>
      </c>
      <c r="AM5" t="s">
        <v>3599</v>
      </c>
    </row>
    <row r="6" spans="1:39" x14ac:dyDescent="0.3">
      <c r="A6" s="22" t="s">
        <v>3633</v>
      </c>
      <c r="B6" t="s">
        <v>3608</v>
      </c>
      <c r="C6" t="str">
        <f>_xlfn.CONCAT("Goods are shipped to ", D23, " using ", B30,"'s, forwarder")</f>
        <v>Goods are shipped to America using 's, forwarder</v>
      </c>
      <c r="Z6" t="s">
        <v>3616</v>
      </c>
      <c r="AA6" t="s">
        <v>3617</v>
      </c>
      <c r="AB6" t="s">
        <v>3618</v>
      </c>
      <c r="AK6" t="s">
        <v>3647</v>
      </c>
    </row>
    <row r="7" spans="1:39" x14ac:dyDescent="0.3">
      <c r="A7" s="22" t="s">
        <v>3631</v>
      </c>
      <c r="B7" s="45">
        <v>522</v>
      </c>
      <c r="C7" t="str">
        <f>_xlfn.CONCAT( "Customer pays Targray max ",D24, " days after payment to supplier or 3 days before arrival to ", D23, "port whichever is earlier and subsequently transfers title")</f>
        <v>Customer pays Targray max 60 days after payment to supplier or 3 days before arrival to Americaport whichever is earlier and subsequently transfers title</v>
      </c>
      <c r="Z7" t="s">
        <v>3619</v>
      </c>
      <c r="AA7" t="s">
        <v>3620</v>
      </c>
      <c r="AB7" t="s">
        <v>3621</v>
      </c>
    </row>
    <row r="8" spans="1:39" x14ac:dyDescent="0.3">
      <c r="A8" s="22" t="s">
        <v>3650</v>
      </c>
      <c r="B8" t="s">
        <v>3637</v>
      </c>
      <c r="Z8" t="s">
        <v>3622</v>
      </c>
    </row>
    <row r="9" spans="1:39" x14ac:dyDescent="0.3">
      <c r="A9" s="22" t="s">
        <v>3685</v>
      </c>
      <c r="B9" s="5">
        <v>0.88589799999999996</v>
      </c>
      <c r="E9" s="23"/>
      <c r="F9" s="23"/>
      <c r="G9" s="23"/>
      <c r="H9" s="23"/>
      <c r="Z9" t="s">
        <v>2</v>
      </c>
    </row>
    <row r="10" spans="1:39" x14ac:dyDescent="0.3">
      <c r="A10" s="43" t="s">
        <v>3683</v>
      </c>
      <c r="B10" s="46">
        <f>D24</f>
        <v>60</v>
      </c>
      <c r="E10" s="23"/>
      <c r="F10" s="23"/>
      <c r="G10" s="23"/>
      <c r="H10" s="23"/>
    </row>
    <row r="11" spans="1:39" x14ac:dyDescent="0.3">
      <c r="A11" s="22" t="s">
        <v>3684</v>
      </c>
      <c r="B11" s="10">
        <v>2.589E-2</v>
      </c>
      <c r="E11" s="23"/>
      <c r="F11" s="23"/>
      <c r="G11" s="23"/>
      <c r="H11" s="23"/>
    </row>
    <row r="12" spans="1:39" x14ac:dyDescent="0.3">
      <c r="A12" s="22" t="s">
        <v>3648</v>
      </c>
      <c r="B12" s="47">
        <v>1</v>
      </c>
      <c r="E12" s="23"/>
      <c r="F12" s="23"/>
      <c r="G12" s="23"/>
      <c r="H12" s="23"/>
    </row>
    <row r="13" spans="1:39" x14ac:dyDescent="0.3">
      <c r="A13" s="22" t="s">
        <v>3649</v>
      </c>
      <c r="B13" s="47">
        <v>2</v>
      </c>
      <c r="E13" s="23"/>
      <c r="F13" s="23"/>
      <c r="G13" s="23"/>
      <c r="H13" s="23"/>
    </row>
    <row r="14" spans="1:39" x14ac:dyDescent="0.3">
      <c r="A14" s="22" t="s">
        <v>3733</v>
      </c>
      <c r="B14" s="47">
        <v>2</v>
      </c>
      <c r="E14" s="23"/>
      <c r="F14" s="23"/>
      <c r="G14" s="23"/>
      <c r="H14" s="23"/>
    </row>
    <row r="15" spans="1:39" x14ac:dyDescent="0.3">
      <c r="A15" s="22" t="s">
        <v>3734</v>
      </c>
      <c r="B15" s="48">
        <v>45175</v>
      </c>
      <c r="E15" s="23"/>
      <c r="F15" s="23"/>
      <c r="G15" s="23"/>
      <c r="H15" s="23"/>
    </row>
    <row r="16" spans="1:39" x14ac:dyDescent="0.3">
      <c r="A16" s="22" t="s">
        <v>3735</v>
      </c>
      <c r="B16" s="48" t="s">
        <v>3858</v>
      </c>
      <c r="E16" s="23"/>
      <c r="F16" s="23"/>
      <c r="G16" s="23"/>
      <c r="H16" s="23"/>
    </row>
    <row r="17" spans="1:8" ht="15" thickBot="1" x14ac:dyDescent="0.35">
      <c r="E17" s="23"/>
      <c r="F17" s="23"/>
      <c r="G17" s="23"/>
      <c r="H17" s="23"/>
    </row>
    <row r="18" spans="1:8" x14ac:dyDescent="0.3">
      <c r="A18" s="55" t="s">
        <v>3634</v>
      </c>
      <c r="B18" s="56"/>
      <c r="C18" s="53" t="s">
        <v>3626</v>
      </c>
      <c r="D18" s="54"/>
      <c r="E18" s="23"/>
      <c r="F18" s="23"/>
      <c r="G18" s="23"/>
      <c r="H18" s="23"/>
    </row>
    <row r="19" spans="1:8" x14ac:dyDescent="0.3">
      <c r="A19" s="22" t="s">
        <v>3628</v>
      </c>
      <c r="B19" t="s">
        <v>3629</v>
      </c>
      <c r="C19" s="22" t="s">
        <v>3627</v>
      </c>
      <c r="D19" t="s">
        <v>3602</v>
      </c>
      <c r="E19" s="23"/>
      <c r="F19" s="23"/>
      <c r="G19" s="23"/>
      <c r="H19" s="23"/>
    </row>
    <row r="20" spans="1:8" x14ac:dyDescent="0.3">
      <c r="A20" s="22" t="s">
        <v>3630</v>
      </c>
      <c r="B20" t="s">
        <v>2204</v>
      </c>
      <c r="C20" s="22" t="s">
        <v>3624</v>
      </c>
      <c r="D20" t="s">
        <v>650</v>
      </c>
    </row>
    <row r="21" spans="1:8" x14ac:dyDescent="0.3">
      <c r="A21" s="43" t="s">
        <v>3</v>
      </c>
      <c r="B21" s="33" t="str">
        <f>IFERROR(VLOOKUP(B20,Table_Query_from_DWH6[[#All],[VENDNAME]:[GP ID]],30,0),0)</f>
        <v>14011</v>
      </c>
      <c r="C21" s="43" t="s">
        <v>3</v>
      </c>
      <c r="D21" s="33" t="str">
        <f>IFERROR(VLOOKUP(D20,Table_Query_from_DWH5[[#All],[CUSTNAME]:[GP ID]],113,0),0)</f>
        <v>14004</v>
      </c>
    </row>
    <row r="22" spans="1:8" x14ac:dyDescent="0.3">
      <c r="A22" s="22" t="s">
        <v>3651</v>
      </c>
      <c r="B22" t="s">
        <v>3607</v>
      </c>
      <c r="C22" s="22" t="s">
        <v>3623</v>
      </c>
      <c r="D22" t="s">
        <v>3614</v>
      </c>
    </row>
    <row r="23" spans="1:8" x14ac:dyDescent="0.3">
      <c r="A23" s="22" t="s">
        <v>3632</v>
      </c>
      <c r="B23" t="s">
        <v>470</v>
      </c>
      <c r="C23" s="22" t="s">
        <v>3632</v>
      </c>
      <c r="D23" t="s">
        <v>3859</v>
      </c>
      <c r="E23" s="23"/>
    </row>
    <row r="24" spans="1:8" ht="27.6" x14ac:dyDescent="0.3">
      <c r="A24" s="22" t="s">
        <v>5</v>
      </c>
      <c r="B24" s="1" t="s">
        <v>3702</v>
      </c>
      <c r="C24" s="49" t="s">
        <v>3694</v>
      </c>
      <c r="D24">
        <v>60</v>
      </c>
      <c r="E24" s="23"/>
    </row>
    <row r="25" spans="1:8" x14ac:dyDescent="0.3">
      <c r="A25" s="22" t="s">
        <v>3687</v>
      </c>
      <c r="C25" s="22" t="s">
        <v>3695</v>
      </c>
    </row>
    <row r="26" spans="1:8" ht="27.6" x14ac:dyDescent="0.3">
      <c r="A26" s="49" t="s">
        <v>3652</v>
      </c>
      <c r="C26" s="22" t="s">
        <v>3701</v>
      </c>
    </row>
    <row r="27" spans="1:8" ht="26.25" customHeight="1" x14ac:dyDescent="0.3">
      <c r="A27" s="22" t="s">
        <v>3688</v>
      </c>
      <c r="C27" s="49" t="s">
        <v>3696</v>
      </c>
    </row>
    <row r="28" spans="1:8" x14ac:dyDescent="0.3">
      <c r="A28" s="22" t="s">
        <v>3689</v>
      </c>
      <c r="C28" s="22" t="s">
        <v>3697</v>
      </c>
      <c r="D28" t="s">
        <v>3641</v>
      </c>
    </row>
    <row r="29" spans="1:8" x14ac:dyDescent="0.3">
      <c r="A29" s="22" t="s">
        <v>3699</v>
      </c>
      <c r="C29" s="22" t="s">
        <v>3700</v>
      </c>
    </row>
    <row r="30" spans="1:8" x14ac:dyDescent="0.3">
      <c r="A30" s="22" t="s">
        <v>3635</v>
      </c>
      <c r="C30" s="22" t="s">
        <v>3727</v>
      </c>
      <c r="D30" t="s">
        <v>720</v>
      </c>
    </row>
    <row r="31" spans="1:8" x14ac:dyDescent="0.3">
      <c r="A31" s="22" t="s">
        <v>3857</v>
      </c>
      <c r="B31" t="s">
        <v>3641</v>
      </c>
      <c r="C31" s="22"/>
    </row>
    <row r="32" spans="1:8" x14ac:dyDescent="0.3">
      <c r="A32" s="22" t="s">
        <v>3700</v>
      </c>
      <c r="C32" s="22"/>
    </row>
    <row r="33" spans="1:2" x14ac:dyDescent="0.3">
      <c r="A33" s="22" t="s">
        <v>3726</v>
      </c>
      <c r="B33" t="s">
        <v>3602</v>
      </c>
    </row>
    <row r="34" spans="1:2" x14ac:dyDescent="0.3">
      <c r="A34" s="22"/>
    </row>
    <row r="37" spans="1:2" x14ac:dyDescent="0.3">
      <c r="A37" s="22"/>
    </row>
    <row r="38" spans="1:2" x14ac:dyDescent="0.3">
      <c r="A38" s="22"/>
    </row>
    <row r="66" spans="1:3" x14ac:dyDescent="0.3">
      <c r="B66" s="19"/>
    </row>
    <row r="68" spans="1:3" x14ac:dyDescent="0.3">
      <c r="B68" s="5"/>
    </row>
    <row r="69" spans="1:3" x14ac:dyDescent="0.3">
      <c r="B69" s="5"/>
    </row>
    <row r="70" spans="1:3" x14ac:dyDescent="0.3">
      <c r="A70" s="52"/>
      <c r="B70" s="52"/>
      <c r="C70" s="52"/>
    </row>
    <row r="72" spans="1:3" x14ac:dyDescent="0.3">
      <c r="A72" s="2"/>
    </row>
    <row r="74" spans="1:3" s="20" customFormat="1" x14ac:dyDescent="0.3">
      <c r="A74"/>
      <c r="B74"/>
      <c r="C74"/>
    </row>
    <row r="80" spans="1:3" x14ac:dyDescent="0.3">
      <c r="A80" s="52"/>
      <c r="B80" s="52"/>
      <c r="C80" s="52"/>
    </row>
    <row r="89" spans="1:3" s="17" customFormat="1" x14ac:dyDescent="0.3">
      <c r="A89" s="18"/>
    </row>
    <row r="90" spans="1:3" x14ac:dyDescent="0.3">
      <c r="A90" s="52"/>
      <c r="B90" s="52"/>
      <c r="C90" s="52"/>
    </row>
    <row r="103" spans="1:3" x14ac:dyDescent="0.3">
      <c r="A103" s="21"/>
      <c r="B103" s="20"/>
      <c r="C103" s="20"/>
    </row>
    <row r="124" spans="1:1" x14ac:dyDescent="0.3">
      <c r="A124" s="2"/>
    </row>
  </sheetData>
  <mergeCells count="6">
    <mergeCell ref="A1:B1"/>
    <mergeCell ref="A90:C90"/>
    <mergeCell ref="C18:D18"/>
    <mergeCell ref="A18:B18"/>
    <mergeCell ref="A70:C70"/>
    <mergeCell ref="A80:C80"/>
  </mergeCells>
  <dataValidations count="17">
    <dataValidation type="whole" allowBlank="1" showInputMessage="1" showErrorMessage="1" sqref="B66" xr:uid="{C6942025-F8C8-4F9F-AA38-E71CEB1DAD64}">
      <formula1>0</formula1>
      <formula2>1000000000</formula2>
    </dataValidation>
    <dataValidation type="list" allowBlank="1" showInputMessage="1" showErrorMessage="1" sqref="D30 B33 B73 B115" xr:uid="{E5608223-15DE-4B50-AA37-A7F175479B45}">
      <formula1>OFFSET($AD$2,0,0,COUNTA(AD:AD)-1)</formula1>
    </dataValidation>
    <dataValidation type="list" allowBlank="1" showInputMessage="1" showErrorMessage="1" sqref="D28" xr:uid="{1DBAC87A-BF44-4C4D-9BBB-212FEDA8132C}">
      <formula1>OFFSET($AM$2,0,0,COUNTA(AM:AM)-1)</formula1>
    </dataValidation>
    <dataValidation type="list" allowBlank="1" showInputMessage="1" showErrorMessage="1" sqref="D31 D19" xr:uid="{C2DFDD35-8D14-4372-B5B7-DED00692EEF1}">
      <formula1>OFFSET($AD$2,0,0,COUNTA(AD:AD)-1)</formula1>
    </dataValidation>
    <dataValidation type="list" allowBlank="1" showInputMessage="1" showErrorMessage="1" sqref="D22" xr:uid="{E97D52EB-469F-4CBF-BF62-D0B8A4A48DA8}">
      <formula1>OFFSET($AB$2,0,0,COUNTA(AB:AB)-1)</formula1>
    </dataValidation>
    <dataValidation type="list" allowBlank="1" showInputMessage="1" showErrorMessage="1" sqref="B30" xr:uid="{B9835340-6026-447A-8E22-28BCD4B9A91E}">
      <formula1>OFFSET($AJ$2,0,0,COUNTA(AJ:AJ)-1)</formula1>
    </dataValidation>
    <dataValidation type="list" allowBlank="1" showInputMessage="1" showErrorMessage="1" sqref="B31" xr:uid="{A37AA318-551F-489E-B22D-14DBA06FAD16}">
      <formula1>OFFSET($AL$2,0,0,COUNTA(AL:AL)-1)</formula1>
    </dataValidation>
    <dataValidation type="list" allowBlank="1" showInputMessage="1" showErrorMessage="1" sqref="B24 B77 B110" xr:uid="{C6ABE8F8-0810-46C4-AF6A-C486BC40D093}">
      <formula1>OFFSET($AF$2,0,0,COUNTA(AF:AF)-1)</formula1>
    </dataValidation>
    <dataValidation type="list" allowBlank="1" showInputMessage="1" showErrorMessage="1" sqref="B22 B82 B120 B111 B106 B99 B96" xr:uid="{A7969EA6-EF9F-439F-9F9A-A4E57B53E181}">
      <formula1>OFFSET($AB$2,0,0,COUNTA(AB:AB)-1)</formula1>
    </dataValidation>
    <dataValidation type="list" allowBlank="1" showInputMessage="1" showErrorMessage="1" sqref="B19" xr:uid="{72EF2A69-A969-48F1-9F3B-5EB59C7FAE09}">
      <formula1>OFFSET($AH$2,0,0,COUNTA(AH:AH)-1)</formula1>
    </dataValidation>
    <dataValidation type="list" allowBlank="1" showInputMessage="1" showErrorMessage="1" sqref="B2" xr:uid="{DEF7987C-7668-45DC-9158-56BDBB56246C}">
      <formula1>OFFSET($Z$2,0,0,COUNTA(Z:Z)-1)</formula1>
    </dataValidation>
    <dataValidation type="list" allowBlank="1" showInputMessage="1" showErrorMessage="1" sqref="B5" xr:uid="{B953D842-E5B8-4B02-B990-50231FA74BBE}">
      <formula1>OFFSET($AA$2,0,0,COUNTA(AA:AA)-1)</formula1>
    </dataValidation>
    <dataValidation type="list" allowBlank="1" showInputMessage="1" showErrorMessage="1" sqref="B6" xr:uid="{50B63511-25DB-4E50-9A61-06822667A57A}">
      <formula1>OFFSET($AC$2,0,0,COUNTA(AC:AC)-1)</formula1>
    </dataValidation>
    <dataValidation type="list" allowBlank="1" showInputMessage="1" showErrorMessage="1" sqref="B8" xr:uid="{BFCCC55C-35B5-4E8F-897C-68B563975F70}">
      <formula1>OFFSET($AI$2,0,0,COUNTA(AI:AI)-1)</formula1>
    </dataValidation>
    <dataValidation type="list" allowBlank="1" showInputMessage="1" showErrorMessage="1" sqref="D91" xr:uid="{A15D38E1-0BF4-4961-8E7F-D538BDF9EAC5}">
      <formula1>OFFSET($AE$2,0,0,COUNTA(AE:AE)-1)</formula1>
    </dataValidation>
    <dataValidation type="list" allowBlank="1" showInputMessage="1" showErrorMessage="1" sqref="B118" xr:uid="{06DA94D5-FD5F-439F-B375-B7885B7EC427}">
      <formula1>OFFSET($AG$2,0,0,COUNTA(AG:AG)-1)</formula1>
    </dataValidation>
    <dataValidation type="list" allowBlank="1" showInputMessage="1" showErrorMessage="1" sqref="B71" xr:uid="{D0D686CD-6D77-4BEF-8AF5-9F052A5A3D2D}">
      <formula1>OFFSET($AE$2,0,0,COUNTA(AE:AE)-1)</formula1>
    </dataValidation>
  </dataValidations>
  <pageMargins left="0.7" right="0.7" top="0.75" bottom="0.75" header="0.3" footer="0.3"/>
  <pageSetup orientation="portrait" verticalDpi="0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4C66B707-8E87-4D68-A089-3FEB192A5DF9}">
          <x14:formula1>
            <xm:f>Customer!$C:$C</xm:f>
          </x14:formula1>
          <xm:sqref>D20</xm:sqref>
        </x14:dataValidation>
        <x14:dataValidation type="list" allowBlank="1" showInputMessage="1" xr:uid="{FE8AD225-787C-4175-830A-C93CEC6E6AF6}">
          <x14:formula1>
            <xm:f>Vendor!$C:$C</xm:f>
          </x14:formula1>
          <xm:sqref>B20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704F-7572-4207-89C5-5B8F89B76DF6}">
  <sheetPr codeName="Sheet9"/>
  <dimension ref="A1:L4176"/>
  <sheetViews>
    <sheetView topLeftCell="B1" workbookViewId="0">
      <selection activeCell="C186" sqref="C186"/>
    </sheetView>
  </sheetViews>
  <sheetFormatPr defaultRowHeight="14.4" x14ac:dyDescent="0.3"/>
  <cols>
    <col min="1" max="1" width="18.33203125" bestFit="1" customWidth="1"/>
    <col min="2" max="2" width="18.44140625" bestFit="1" customWidth="1"/>
    <col min="3" max="3" width="63.6640625" bestFit="1" customWidth="1"/>
    <col min="4" max="4" width="20.44140625" bestFit="1" customWidth="1"/>
    <col min="5" max="5" width="10.44140625" bestFit="1" customWidth="1"/>
    <col min="6" max="6" width="8" bestFit="1" customWidth="1"/>
    <col min="7" max="7" width="11.109375" bestFit="1" customWidth="1"/>
    <col min="8" max="8" width="12.109375" bestFit="1" customWidth="1"/>
    <col min="9" max="9" width="15" bestFit="1" customWidth="1"/>
    <col min="10" max="10" width="10.33203125" bestFit="1" customWidth="1"/>
    <col min="12" max="12" width="10.33203125" bestFit="1" customWidth="1"/>
  </cols>
  <sheetData>
    <row r="1" spans="1:12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s="13" t="s">
        <v>262</v>
      </c>
    </row>
    <row r="2" spans="1:12" x14ac:dyDescent="0.3">
      <c r="A2" t="s">
        <v>52</v>
      </c>
      <c r="B2" t="s">
        <v>53</v>
      </c>
      <c r="C2" t="s">
        <v>59</v>
      </c>
      <c r="D2" t="s">
        <v>55</v>
      </c>
      <c r="E2" t="s">
        <v>3777</v>
      </c>
      <c r="F2">
        <v>5.0555000000000003</v>
      </c>
      <c r="G2" t="s">
        <v>57</v>
      </c>
      <c r="H2" t="s">
        <v>58</v>
      </c>
      <c r="I2">
        <f>_xlfn.NUMBERVALUE(Table_Query_from_DWH[[#This Row],[Date]])</f>
        <v>45035</v>
      </c>
      <c r="J2" s="12"/>
      <c r="K2">
        <f>MAX(I:I)</f>
        <v>45035</v>
      </c>
      <c r="L2" s="14"/>
    </row>
    <row r="3" spans="1:12" x14ac:dyDescent="0.3">
      <c r="A3" t="s">
        <v>52</v>
      </c>
      <c r="B3" t="s">
        <v>53</v>
      </c>
      <c r="C3" t="s">
        <v>60</v>
      </c>
      <c r="D3" t="s">
        <v>55</v>
      </c>
      <c r="E3" t="s">
        <v>3777</v>
      </c>
      <c r="F3">
        <v>5.0783899999999997</v>
      </c>
      <c r="G3" t="s">
        <v>57</v>
      </c>
      <c r="H3" t="s">
        <v>58</v>
      </c>
      <c r="I3">
        <f>_xlfn.NUMBERVALUE(Table_Query_from_DWH[[#This Row],[Date]])</f>
        <v>45035</v>
      </c>
      <c r="L3" t="str">
        <f>TEXT(K2,"YYYY-MM-DD")</f>
        <v>2023-04-19</v>
      </c>
    </row>
    <row r="4" spans="1:12" x14ac:dyDescent="0.3">
      <c r="A4" t="s">
        <v>52</v>
      </c>
      <c r="B4" t="s">
        <v>53</v>
      </c>
      <c r="C4" t="s">
        <v>61</v>
      </c>
      <c r="D4" t="s">
        <v>55</v>
      </c>
      <c r="E4" t="s">
        <v>3777</v>
      </c>
      <c r="F4">
        <v>4.88293</v>
      </c>
      <c r="G4" t="s">
        <v>57</v>
      </c>
      <c r="H4" t="s">
        <v>58</v>
      </c>
      <c r="I4">
        <f>_xlfn.NUMBERVALUE(Table_Query_from_DWH[[#This Row],[Date]])</f>
        <v>45035</v>
      </c>
      <c r="L4" t="s">
        <v>59</v>
      </c>
    </row>
    <row r="5" spans="1:12" x14ac:dyDescent="0.3">
      <c r="A5" t="s">
        <v>52</v>
      </c>
      <c r="B5" t="s">
        <v>53</v>
      </c>
      <c r="C5" t="s">
        <v>54</v>
      </c>
      <c r="D5" t="s">
        <v>55</v>
      </c>
      <c r="E5" t="s">
        <v>3777</v>
      </c>
      <c r="F5">
        <v>4.9459600000000004</v>
      </c>
      <c r="G5" t="s">
        <v>57</v>
      </c>
      <c r="H5" t="s">
        <v>58</v>
      </c>
      <c r="I5">
        <f>_xlfn.NUMBERVALUE(Table_Query_from_DWH[[#This Row],[Date]])</f>
        <v>45035</v>
      </c>
      <c r="L5">
        <f>VLOOKUP(L3,Table_Query_from_DWH[[Date]:[Price]],2,0)</f>
        <v>5.0555000000000003</v>
      </c>
    </row>
    <row r="6" spans="1:12" x14ac:dyDescent="0.3">
      <c r="A6" t="s">
        <v>52</v>
      </c>
      <c r="B6" t="s">
        <v>53</v>
      </c>
      <c r="C6" t="s">
        <v>60</v>
      </c>
      <c r="D6" t="s">
        <v>55</v>
      </c>
      <c r="E6" t="s">
        <v>3776</v>
      </c>
      <c r="F6">
        <v>5.0680899999999998</v>
      </c>
      <c r="G6" t="s">
        <v>57</v>
      </c>
      <c r="H6" t="s">
        <v>58</v>
      </c>
      <c r="I6">
        <f>_xlfn.NUMBERVALUE(Table_Query_from_DWH[[#This Row],[Date]])</f>
        <v>45034</v>
      </c>
    </row>
    <row r="7" spans="1:12" x14ac:dyDescent="0.3">
      <c r="A7" t="s">
        <v>52</v>
      </c>
      <c r="B7" t="s">
        <v>53</v>
      </c>
      <c r="C7" t="s">
        <v>61</v>
      </c>
      <c r="D7" t="s">
        <v>55</v>
      </c>
      <c r="E7" t="s">
        <v>3776</v>
      </c>
      <c r="F7">
        <v>4.8706899999999997</v>
      </c>
      <c r="G7" t="s">
        <v>57</v>
      </c>
      <c r="H7" t="s">
        <v>58</v>
      </c>
      <c r="I7">
        <f>_xlfn.NUMBERVALUE(Table_Query_from_DWH[[#This Row],[Date]])</f>
        <v>45034</v>
      </c>
    </row>
    <row r="8" spans="1:12" x14ac:dyDescent="0.3">
      <c r="A8" t="s">
        <v>52</v>
      </c>
      <c r="B8" t="s">
        <v>53</v>
      </c>
      <c r="C8" t="s">
        <v>54</v>
      </c>
      <c r="D8" t="s">
        <v>55</v>
      </c>
      <c r="E8" t="s">
        <v>3776</v>
      </c>
      <c r="F8">
        <v>4.9383999999999997</v>
      </c>
      <c r="G8" t="s">
        <v>57</v>
      </c>
      <c r="H8" t="s">
        <v>58</v>
      </c>
      <c r="I8">
        <f>_xlfn.NUMBERVALUE(Table_Query_from_DWH[[#This Row],[Date]])</f>
        <v>45034</v>
      </c>
    </row>
    <row r="9" spans="1:12" x14ac:dyDescent="0.3">
      <c r="A9" t="s">
        <v>52</v>
      </c>
      <c r="B9" t="s">
        <v>53</v>
      </c>
      <c r="C9" t="s">
        <v>59</v>
      </c>
      <c r="D9" t="s">
        <v>55</v>
      </c>
      <c r="E9" t="s">
        <v>3776</v>
      </c>
      <c r="F9">
        <v>5.0484499999999999</v>
      </c>
      <c r="G9" t="s">
        <v>57</v>
      </c>
      <c r="H9" t="s">
        <v>58</v>
      </c>
      <c r="I9">
        <f>_xlfn.NUMBERVALUE(Table_Query_from_DWH[[#This Row],[Date]])</f>
        <v>45034</v>
      </c>
    </row>
    <row r="10" spans="1:12" x14ac:dyDescent="0.3">
      <c r="A10" t="s">
        <v>52</v>
      </c>
      <c r="B10" t="s">
        <v>53</v>
      </c>
      <c r="C10" t="s">
        <v>54</v>
      </c>
      <c r="D10" t="s">
        <v>55</v>
      </c>
      <c r="E10" t="s">
        <v>3775</v>
      </c>
      <c r="F10">
        <v>4.9174499999999997</v>
      </c>
      <c r="G10" t="s">
        <v>57</v>
      </c>
      <c r="H10" t="s">
        <v>58</v>
      </c>
      <c r="I10">
        <f>_xlfn.NUMBERVALUE(Table_Query_from_DWH[[#This Row],[Date]])</f>
        <v>45033</v>
      </c>
    </row>
    <row r="11" spans="1:12" x14ac:dyDescent="0.3">
      <c r="A11" t="s">
        <v>52</v>
      </c>
      <c r="B11" t="s">
        <v>53</v>
      </c>
      <c r="C11" t="s">
        <v>59</v>
      </c>
      <c r="D11" t="s">
        <v>55</v>
      </c>
      <c r="E11" t="s">
        <v>3775</v>
      </c>
      <c r="F11">
        <v>5.0278499999999999</v>
      </c>
      <c r="G11" t="s">
        <v>57</v>
      </c>
      <c r="H11" t="s">
        <v>58</v>
      </c>
      <c r="I11">
        <f>_xlfn.NUMBERVALUE(Table_Query_from_DWH[[#This Row],[Date]])</f>
        <v>45033</v>
      </c>
    </row>
    <row r="12" spans="1:12" x14ac:dyDescent="0.3">
      <c r="A12" t="s">
        <v>52</v>
      </c>
      <c r="B12" t="s">
        <v>53</v>
      </c>
      <c r="C12" t="s">
        <v>60</v>
      </c>
      <c r="D12" t="s">
        <v>55</v>
      </c>
      <c r="E12" t="s">
        <v>3775</v>
      </c>
      <c r="F12">
        <v>5.0210800000000004</v>
      </c>
      <c r="G12" t="s">
        <v>57</v>
      </c>
      <c r="H12" t="s">
        <v>58</v>
      </c>
      <c r="I12">
        <f>_xlfn.NUMBERVALUE(Table_Query_from_DWH[[#This Row],[Date]])</f>
        <v>45033</v>
      </c>
    </row>
    <row r="13" spans="1:12" x14ac:dyDescent="0.3">
      <c r="A13" t="s">
        <v>52</v>
      </c>
      <c r="B13" t="s">
        <v>53</v>
      </c>
      <c r="C13" t="s">
        <v>61</v>
      </c>
      <c r="D13" t="s">
        <v>55</v>
      </c>
      <c r="E13" t="s">
        <v>3775</v>
      </c>
      <c r="F13">
        <v>4.7982699999999996</v>
      </c>
      <c r="G13" t="s">
        <v>57</v>
      </c>
      <c r="H13" t="s">
        <v>58</v>
      </c>
      <c r="I13">
        <f>_xlfn.NUMBERVALUE(Table_Query_from_DWH[[#This Row],[Date]])</f>
        <v>45033</v>
      </c>
    </row>
    <row r="14" spans="1:12" x14ac:dyDescent="0.3">
      <c r="A14" t="s">
        <v>52</v>
      </c>
      <c r="B14" t="s">
        <v>53</v>
      </c>
      <c r="C14" t="s">
        <v>61</v>
      </c>
      <c r="D14" t="s">
        <v>55</v>
      </c>
      <c r="E14" t="s">
        <v>3772</v>
      </c>
      <c r="F14">
        <v>4.6842699999999997</v>
      </c>
      <c r="G14" t="s">
        <v>57</v>
      </c>
      <c r="H14" t="s">
        <v>58</v>
      </c>
      <c r="I14">
        <f>_xlfn.NUMBERVALUE(Table_Query_from_DWH[[#This Row],[Date]])</f>
        <v>45030</v>
      </c>
    </row>
    <row r="15" spans="1:12" x14ac:dyDescent="0.3">
      <c r="A15" t="s">
        <v>52</v>
      </c>
      <c r="B15" t="s">
        <v>53</v>
      </c>
      <c r="C15" t="s">
        <v>59</v>
      </c>
      <c r="D15" t="s">
        <v>55</v>
      </c>
      <c r="E15" t="s">
        <v>3772</v>
      </c>
      <c r="F15">
        <v>4.9818800000000003</v>
      </c>
      <c r="G15" t="s">
        <v>57</v>
      </c>
      <c r="H15" t="s">
        <v>58</v>
      </c>
      <c r="I15">
        <f>_xlfn.NUMBERVALUE(Table_Query_from_DWH[[#This Row],[Date]])</f>
        <v>45030</v>
      </c>
    </row>
    <row r="16" spans="1:12" x14ac:dyDescent="0.3">
      <c r="A16" t="s">
        <v>52</v>
      </c>
      <c r="B16" t="s">
        <v>53</v>
      </c>
      <c r="C16" t="s">
        <v>54</v>
      </c>
      <c r="D16" t="s">
        <v>55</v>
      </c>
      <c r="E16" t="s">
        <v>3772</v>
      </c>
      <c r="F16">
        <v>4.8930600000000002</v>
      </c>
      <c r="G16" t="s">
        <v>57</v>
      </c>
      <c r="H16" t="s">
        <v>58</v>
      </c>
      <c r="I16">
        <f>_xlfn.NUMBERVALUE(Table_Query_from_DWH[[#This Row],[Date]])</f>
        <v>45030</v>
      </c>
    </row>
    <row r="17" spans="1:9" x14ac:dyDescent="0.3">
      <c r="A17" t="s">
        <v>52</v>
      </c>
      <c r="B17" t="s">
        <v>53</v>
      </c>
      <c r="C17" t="s">
        <v>60</v>
      </c>
      <c r="D17" t="s">
        <v>55</v>
      </c>
      <c r="E17" t="s">
        <v>3772</v>
      </c>
      <c r="F17">
        <v>4.9430199999999997</v>
      </c>
      <c r="G17" t="s">
        <v>57</v>
      </c>
      <c r="H17" t="s">
        <v>58</v>
      </c>
      <c r="I17">
        <f>_xlfn.NUMBERVALUE(Table_Query_from_DWH[[#This Row],[Date]])</f>
        <v>45030</v>
      </c>
    </row>
    <row r="18" spans="1:9" x14ac:dyDescent="0.3">
      <c r="A18" t="s">
        <v>52</v>
      </c>
      <c r="B18" t="s">
        <v>53</v>
      </c>
      <c r="C18" t="s">
        <v>60</v>
      </c>
      <c r="D18" t="s">
        <v>55</v>
      </c>
      <c r="E18" t="s">
        <v>3774</v>
      </c>
      <c r="F18">
        <v>4.9606300000000001</v>
      </c>
      <c r="G18" t="s">
        <v>57</v>
      </c>
      <c r="H18" t="s">
        <v>58</v>
      </c>
      <c r="I18">
        <f>_xlfn.NUMBERVALUE(Table_Query_from_DWH[[#This Row],[Date]])</f>
        <v>45029</v>
      </c>
    </row>
    <row r="19" spans="1:9" x14ac:dyDescent="0.3">
      <c r="A19" t="s">
        <v>52</v>
      </c>
      <c r="B19" t="s">
        <v>53</v>
      </c>
      <c r="C19" t="s">
        <v>61</v>
      </c>
      <c r="D19" t="s">
        <v>55</v>
      </c>
      <c r="E19" t="s">
        <v>3774</v>
      </c>
      <c r="F19">
        <v>4.7160200000000003</v>
      </c>
      <c r="G19" t="s">
        <v>57</v>
      </c>
      <c r="H19" t="s">
        <v>58</v>
      </c>
      <c r="I19">
        <f>_xlfn.NUMBERVALUE(Table_Query_from_DWH[[#This Row],[Date]])</f>
        <v>45029</v>
      </c>
    </row>
    <row r="20" spans="1:9" x14ac:dyDescent="0.3">
      <c r="A20" t="s">
        <v>52</v>
      </c>
      <c r="B20" t="s">
        <v>53</v>
      </c>
      <c r="C20" t="s">
        <v>54</v>
      </c>
      <c r="D20" t="s">
        <v>55</v>
      </c>
      <c r="E20" t="s">
        <v>3774</v>
      </c>
      <c r="F20">
        <v>4.8895200000000001</v>
      </c>
      <c r="G20" t="s">
        <v>57</v>
      </c>
      <c r="H20" t="s">
        <v>58</v>
      </c>
      <c r="I20">
        <f>_xlfn.NUMBERVALUE(Table_Query_from_DWH[[#This Row],[Date]])</f>
        <v>45029</v>
      </c>
    </row>
    <row r="21" spans="1:9" x14ac:dyDescent="0.3">
      <c r="A21" t="s">
        <v>52</v>
      </c>
      <c r="B21" t="s">
        <v>53</v>
      </c>
      <c r="C21" t="s">
        <v>59</v>
      </c>
      <c r="D21" t="s">
        <v>55</v>
      </c>
      <c r="E21" t="s">
        <v>3774</v>
      </c>
      <c r="F21">
        <v>4.9863200000000001</v>
      </c>
      <c r="G21" t="s">
        <v>57</v>
      </c>
      <c r="H21" t="s">
        <v>58</v>
      </c>
      <c r="I21">
        <f>_xlfn.NUMBERVALUE(Table_Query_from_DWH[[#This Row],[Date]])</f>
        <v>45029</v>
      </c>
    </row>
    <row r="22" spans="1:9" x14ac:dyDescent="0.3">
      <c r="A22" t="s">
        <v>78</v>
      </c>
      <c r="B22" t="s">
        <v>88</v>
      </c>
      <c r="C22" t="s">
        <v>250</v>
      </c>
      <c r="D22" t="s">
        <v>81</v>
      </c>
      <c r="E22" t="s">
        <v>3771</v>
      </c>
      <c r="F22">
        <v>0.83499999999999996</v>
      </c>
      <c r="G22" t="s">
        <v>83</v>
      </c>
      <c r="H22" t="s">
        <v>90</v>
      </c>
      <c r="I22">
        <f>_xlfn.NUMBERVALUE(Table_Query_from_DWH[[#This Row],[Date]])</f>
        <v>45028</v>
      </c>
    </row>
    <row r="23" spans="1:9" x14ac:dyDescent="0.3">
      <c r="A23" t="s">
        <v>78</v>
      </c>
      <c r="B23" t="s">
        <v>88</v>
      </c>
      <c r="C23" t="s">
        <v>250</v>
      </c>
      <c r="D23" t="s">
        <v>85</v>
      </c>
      <c r="E23" t="s">
        <v>3771</v>
      </c>
      <c r="F23">
        <v>0.82199999999999995</v>
      </c>
      <c r="G23" t="s">
        <v>83</v>
      </c>
      <c r="H23" t="s">
        <v>90</v>
      </c>
      <c r="I23">
        <f>_xlfn.NUMBERVALUE(Table_Query_from_DWH[[#This Row],[Date]])</f>
        <v>45028</v>
      </c>
    </row>
    <row r="24" spans="1:9" x14ac:dyDescent="0.3">
      <c r="A24" t="s">
        <v>78</v>
      </c>
      <c r="B24" t="s">
        <v>88</v>
      </c>
      <c r="C24" t="s">
        <v>250</v>
      </c>
      <c r="D24" t="s">
        <v>86</v>
      </c>
      <c r="E24" t="s">
        <v>3771</v>
      </c>
      <c r="F24">
        <v>0.82399999999999995</v>
      </c>
      <c r="G24" t="s">
        <v>83</v>
      </c>
      <c r="H24" t="s">
        <v>90</v>
      </c>
      <c r="I24">
        <f>_xlfn.NUMBERVALUE(Table_Query_from_DWH[[#This Row],[Date]])</f>
        <v>45028</v>
      </c>
    </row>
    <row r="25" spans="1:9" x14ac:dyDescent="0.3">
      <c r="A25" t="s">
        <v>78</v>
      </c>
      <c r="B25" t="s">
        <v>88</v>
      </c>
      <c r="C25" t="s">
        <v>251</v>
      </c>
      <c r="D25" t="s">
        <v>81</v>
      </c>
      <c r="E25" t="s">
        <v>3771</v>
      </c>
      <c r="F25">
        <v>1.054</v>
      </c>
      <c r="G25" t="s">
        <v>83</v>
      </c>
      <c r="H25" t="s">
        <v>90</v>
      </c>
      <c r="I25">
        <f>_xlfn.NUMBERVALUE(Table_Query_from_DWH[[#This Row],[Date]])</f>
        <v>45028</v>
      </c>
    </row>
    <row r="26" spans="1:9" x14ac:dyDescent="0.3">
      <c r="A26" t="s">
        <v>78</v>
      </c>
      <c r="B26" t="s">
        <v>88</v>
      </c>
      <c r="C26" t="s">
        <v>251</v>
      </c>
      <c r="D26" t="s">
        <v>85</v>
      </c>
      <c r="E26" t="s">
        <v>3771</v>
      </c>
      <c r="F26">
        <v>1.036</v>
      </c>
      <c r="G26" t="s">
        <v>83</v>
      </c>
      <c r="H26" t="s">
        <v>90</v>
      </c>
      <c r="I26">
        <f>_xlfn.NUMBERVALUE(Table_Query_from_DWH[[#This Row],[Date]])</f>
        <v>45028</v>
      </c>
    </row>
    <row r="27" spans="1:9" x14ac:dyDescent="0.3">
      <c r="A27" t="s">
        <v>78</v>
      </c>
      <c r="B27" t="s">
        <v>88</v>
      </c>
      <c r="C27" t="s">
        <v>251</v>
      </c>
      <c r="D27" t="s">
        <v>86</v>
      </c>
      <c r="E27" t="s">
        <v>3771</v>
      </c>
      <c r="F27">
        <v>1.036</v>
      </c>
      <c r="G27" t="s">
        <v>83</v>
      </c>
      <c r="H27" t="s">
        <v>90</v>
      </c>
      <c r="I27">
        <f>_xlfn.NUMBERVALUE(Table_Query_from_DWH[[#This Row],[Date]])</f>
        <v>45028</v>
      </c>
    </row>
    <row r="28" spans="1:9" x14ac:dyDescent="0.3">
      <c r="A28" t="s">
        <v>78</v>
      </c>
      <c r="B28" t="s">
        <v>105</v>
      </c>
      <c r="C28" t="s">
        <v>249</v>
      </c>
      <c r="D28" t="s">
        <v>81</v>
      </c>
      <c r="E28" t="s">
        <v>3771</v>
      </c>
      <c r="F28">
        <v>0.33</v>
      </c>
      <c r="G28" t="s">
        <v>83</v>
      </c>
      <c r="H28" t="s">
        <v>97</v>
      </c>
      <c r="I28">
        <f>_xlfn.NUMBERVALUE(Table_Query_from_DWH[[#This Row],[Date]])</f>
        <v>45028</v>
      </c>
    </row>
    <row r="29" spans="1:9" x14ac:dyDescent="0.3">
      <c r="A29" t="s">
        <v>78</v>
      </c>
      <c r="B29" t="s">
        <v>105</v>
      </c>
      <c r="C29" t="s">
        <v>249</v>
      </c>
      <c r="D29" t="s">
        <v>85</v>
      </c>
      <c r="E29" t="s">
        <v>3771</v>
      </c>
      <c r="F29">
        <v>0.28999999999999998</v>
      </c>
      <c r="G29" t="s">
        <v>83</v>
      </c>
      <c r="H29" t="s">
        <v>97</v>
      </c>
      <c r="I29">
        <f>_xlfn.NUMBERVALUE(Table_Query_from_DWH[[#This Row],[Date]])</f>
        <v>45028</v>
      </c>
    </row>
    <row r="30" spans="1:9" x14ac:dyDescent="0.3">
      <c r="A30" t="s">
        <v>78</v>
      </c>
      <c r="B30" t="s">
        <v>105</v>
      </c>
      <c r="C30" t="s">
        <v>249</v>
      </c>
      <c r="D30" t="s">
        <v>86</v>
      </c>
      <c r="E30" t="s">
        <v>3771</v>
      </c>
      <c r="F30">
        <v>0.3</v>
      </c>
      <c r="G30" t="s">
        <v>83</v>
      </c>
      <c r="H30" t="s">
        <v>97</v>
      </c>
      <c r="I30">
        <f>_xlfn.NUMBERVALUE(Table_Query_from_DWH[[#This Row],[Date]])</f>
        <v>45028</v>
      </c>
    </row>
    <row r="31" spans="1:9" x14ac:dyDescent="0.3">
      <c r="A31" t="s">
        <v>78</v>
      </c>
      <c r="B31" t="s">
        <v>105</v>
      </c>
      <c r="C31" t="s">
        <v>241</v>
      </c>
      <c r="D31" t="s">
        <v>81</v>
      </c>
      <c r="E31" t="s">
        <v>3771</v>
      </c>
      <c r="F31">
        <v>0.6</v>
      </c>
      <c r="G31" t="s">
        <v>83</v>
      </c>
      <c r="H31" t="s">
        <v>97</v>
      </c>
      <c r="I31">
        <f>_xlfn.NUMBERVALUE(Table_Query_from_DWH[[#This Row],[Date]])</f>
        <v>45028</v>
      </c>
    </row>
    <row r="32" spans="1:9" x14ac:dyDescent="0.3">
      <c r="A32" t="s">
        <v>78</v>
      </c>
      <c r="B32" t="s">
        <v>105</v>
      </c>
      <c r="C32" t="s">
        <v>241</v>
      </c>
      <c r="D32" t="s">
        <v>85</v>
      </c>
      <c r="E32" t="s">
        <v>3771</v>
      </c>
      <c r="F32">
        <v>0.37</v>
      </c>
      <c r="G32" t="s">
        <v>83</v>
      </c>
      <c r="H32" t="s">
        <v>97</v>
      </c>
      <c r="I32">
        <f>_xlfn.NUMBERVALUE(Table_Query_from_DWH[[#This Row],[Date]])</f>
        <v>45028</v>
      </c>
    </row>
    <row r="33" spans="1:9" x14ac:dyDescent="0.3">
      <c r="A33" t="s">
        <v>78</v>
      </c>
      <c r="B33" t="s">
        <v>105</v>
      </c>
      <c r="C33" t="s">
        <v>241</v>
      </c>
      <c r="D33" t="s">
        <v>86</v>
      </c>
      <c r="E33" t="s">
        <v>3771</v>
      </c>
      <c r="F33">
        <v>0.38</v>
      </c>
      <c r="G33" t="s">
        <v>83</v>
      </c>
      <c r="H33" t="s">
        <v>97</v>
      </c>
      <c r="I33">
        <f>_xlfn.NUMBERVALUE(Table_Query_from_DWH[[#This Row],[Date]])</f>
        <v>45028</v>
      </c>
    </row>
    <row r="34" spans="1:9" x14ac:dyDescent="0.3">
      <c r="A34" t="s">
        <v>78</v>
      </c>
      <c r="B34" t="s">
        <v>105</v>
      </c>
      <c r="C34" t="s">
        <v>242</v>
      </c>
      <c r="D34" t="s">
        <v>81</v>
      </c>
      <c r="E34" t="s">
        <v>3771</v>
      </c>
      <c r="F34">
        <v>0.25</v>
      </c>
      <c r="G34" t="s">
        <v>83</v>
      </c>
      <c r="H34" t="s">
        <v>97</v>
      </c>
      <c r="I34">
        <f>_xlfn.NUMBERVALUE(Table_Query_from_DWH[[#This Row],[Date]])</f>
        <v>45028</v>
      </c>
    </row>
    <row r="35" spans="1:9" x14ac:dyDescent="0.3">
      <c r="A35" t="s">
        <v>78</v>
      </c>
      <c r="B35" t="s">
        <v>105</v>
      </c>
      <c r="C35" t="s">
        <v>242</v>
      </c>
      <c r="D35" t="s">
        <v>85</v>
      </c>
      <c r="E35" t="s">
        <v>3771</v>
      </c>
      <c r="F35">
        <v>0.21</v>
      </c>
      <c r="G35" t="s">
        <v>83</v>
      </c>
      <c r="H35" t="s">
        <v>97</v>
      </c>
      <c r="I35">
        <f>_xlfn.NUMBERVALUE(Table_Query_from_DWH[[#This Row],[Date]])</f>
        <v>45028</v>
      </c>
    </row>
    <row r="36" spans="1:9" x14ac:dyDescent="0.3">
      <c r="A36" t="s">
        <v>78</v>
      </c>
      <c r="B36" t="s">
        <v>105</v>
      </c>
      <c r="C36" t="s">
        <v>242</v>
      </c>
      <c r="D36" t="s">
        <v>86</v>
      </c>
      <c r="E36" t="s">
        <v>3771</v>
      </c>
      <c r="F36">
        <v>0.22</v>
      </c>
      <c r="G36" t="s">
        <v>83</v>
      </c>
      <c r="H36" t="s">
        <v>97</v>
      </c>
      <c r="I36">
        <f>_xlfn.NUMBERVALUE(Table_Query_from_DWH[[#This Row],[Date]])</f>
        <v>45028</v>
      </c>
    </row>
    <row r="37" spans="1:9" x14ac:dyDescent="0.3">
      <c r="A37" t="s">
        <v>78</v>
      </c>
      <c r="B37" t="s">
        <v>105</v>
      </c>
      <c r="C37" t="s">
        <v>243</v>
      </c>
      <c r="D37" t="s">
        <v>81</v>
      </c>
      <c r="E37" t="s">
        <v>3771</v>
      </c>
      <c r="F37">
        <v>0.25</v>
      </c>
      <c r="G37" t="s">
        <v>83</v>
      </c>
      <c r="H37" t="s">
        <v>97</v>
      </c>
      <c r="I37">
        <f>_xlfn.NUMBERVALUE(Table_Query_from_DWH[[#This Row],[Date]])</f>
        <v>45028</v>
      </c>
    </row>
    <row r="38" spans="1:9" x14ac:dyDescent="0.3">
      <c r="A38" t="s">
        <v>78</v>
      </c>
      <c r="B38" t="s">
        <v>105</v>
      </c>
      <c r="C38" t="s">
        <v>243</v>
      </c>
      <c r="D38" t="s">
        <v>85</v>
      </c>
      <c r="E38" t="s">
        <v>3771</v>
      </c>
      <c r="F38">
        <v>0.21</v>
      </c>
      <c r="G38" t="s">
        <v>83</v>
      </c>
      <c r="H38" t="s">
        <v>97</v>
      </c>
      <c r="I38">
        <f>_xlfn.NUMBERVALUE(Table_Query_from_DWH[[#This Row],[Date]])</f>
        <v>45028</v>
      </c>
    </row>
    <row r="39" spans="1:9" x14ac:dyDescent="0.3">
      <c r="A39" t="s">
        <v>78</v>
      </c>
      <c r="B39" t="s">
        <v>105</v>
      </c>
      <c r="C39" t="s">
        <v>243</v>
      </c>
      <c r="D39" t="s">
        <v>86</v>
      </c>
      <c r="E39" t="s">
        <v>3771</v>
      </c>
      <c r="F39">
        <v>0.22</v>
      </c>
      <c r="G39" t="s">
        <v>83</v>
      </c>
      <c r="H39" t="s">
        <v>97</v>
      </c>
      <c r="I39">
        <f>_xlfn.NUMBERVALUE(Table_Query_from_DWH[[#This Row],[Date]])</f>
        <v>45028</v>
      </c>
    </row>
    <row r="40" spans="1:9" x14ac:dyDescent="0.3">
      <c r="A40" t="s">
        <v>78</v>
      </c>
      <c r="B40" t="s">
        <v>124</v>
      </c>
      <c r="C40" t="s">
        <v>253</v>
      </c>
      <c r="D40" t="s">
        <v>81</v>
      </c>
      <c r="E40" t="s">
        <v>3771</v>
      </c>
      <c r="F40">
        <v>0.22</v>
      </c>
      <c r="G40" t="s">
        <v>83</v>
      </c>
      <c r="H40" t="s">
        <v>97</v>
      </c>
      <c r="I40">
        <f>_xlfn.NUMBERVALUE(Table_Query_from_DWH[[#This Row],[Date]])</f>
        <v>45028</v>
      </c>
    </row>
    <row r="41" spans="1:9" x14ac:dyDescent="0.3">
      <c r="A41" t="s">
        <v>78</v>
      </c>
      <c r="B41" t="s">
        <v>124</v>
      </c>
      <c r="C41" t="s">
        <v>253</v>
      </c>
      <c r="D41" t="s">
        <v>85</v>
      </c>
      <c r="E41" t="s">
        <v>3771</v>
      </c>
      <c r="F41">
        <v>0.14099999999999999</v>
      </c>
      <c r="G41" t="s">
        <v>83</v>
      </c>
      <c r="H41" t="s">
        <v>97</v>
      </c>
      <c r="I41">
        <f>_xlfn.NUMBERVALUE(Table_Query_from_DWH[[#This Row],[Date]])</f>
        <v>45028</v>
      </c>
    </row>
    <row r="42" spans="1:9" x14ac:dyDescent="0.3">
      <c r="A42" t="s">
        <v>78</v>
      </c>
      <c r="B42" t="s">
        <v>124</v>
      </c>
      <c r="C42" t="s">
        <v>253</v>
      </c>
      <c r="D42" t="s">
        <v>86</v>
      </c>
      <c r="E42" t="s">
        <v>3771</v>
      </c>
      <c r="F42">
        <v>0.14299999999999999</v>
      </c>
      <c r="G42" t="s">
        <v>83</v>
      </c>
      <c r="H42" t="s">
        <v>97</v>
      </c>
      <c r="I42">
        <f>_xlfn.NUMBERVALUE(Table_Query_from_DWH[[#This Row],[Date]])</f>
        <v>45028</v>
      </c>
    </row>
    <row r="43" spans="1:9" x14ac:dyDescent="0.3">
      <c r="A43" t="s">
        <v>78</v>
      </c>
      <c r="B43" t="s">
        <v>124</v>
      </c>
      <c r="C43" t="s">
        <v>252</v>
      </c>
      <c r="D43" t="s">
        <v>81</v>
      </c>
      <c r="E43" t="s">
        <v>3771</v>
      </c>
      <c r="F43">
        <v>0.15</v>
      </c>
      <c r="G43" t="s">
        <v>83</v>
      </c>
      <c r="H43" t="s">
        <v>97</v>
      </c>
      <c r="I43">
        <f>_xlfn.NUMBERVALUE(Table_Query_from_DWH[[#This Row],[Date]])</f>
        <v>45028</v>
      </c>
    </row>
    <row r="44" spans="1:9" x14ac:dyDescent="0.3">
      <c r="A44" t="s">
        <v>78</v>
      </c>
      <c r="B44" t="s">
        <v>124</v>
      </c>
      <c r="C44" t="s">
        <v>252</v>
      </c>
      <c r="D44" t="s">
        <v>85</v>
      </c>
      <c r="E44" t="s">
        <v>3771</v>
      </c>
      <c r="F44">
        <v>0.14899999999999999</v>
      </c>
      <c r="G44" t="s">
        <v>83</v>
      </c>
      <c r="H44" t="s">
        <v>97</v>
      </c>
      <c r="I44">
        <f>_xlfn.NUMBERVALUE(Table_Query_from_DWH[[#This Row],[Date]])</f>
        <v>45028</v>
      </c>
    </row>
    <row r="45" spans="1:9" x14ac:dyDescent="0.3">
      <c r="A45" t="s">
        <v>78</v>
      </c>
      <c r="B45" t="s">
        <v>124</v>
      </c>
      <c r="C45" t="s">
        <v>252</v>
      </c>
      <c r="D45" t="s">
        <v>86</v>
      </c>
      <c r="E45" t="s">
        <v>3771</v>
      </c>
      <c r="F45">
        <v>0.15</v>
      </c>
      <c r="G45" t="s">
        <v>83</v>
      </c>
      <c r="H45" t="s">
        <v>97</v>
      </c>
      <c r="I45">
        <f>_xlfn.NUMBERVALUE(Table_Query_from_DWH[[#This Row],[Date]])</f>
        <v>45028</v>
      </c>
    </row>
    <row r="46" spans="1:9" x14ac:dyDescent="0.3">
      <c r="A46" t="s">
        <v>78</v>
      </c>
      <c r="B46" t="s">
        <v>225</v>
      </c>
      <c r="C46" t="s">
        <v>226</v>
      </c>
      <c r="D46" t="s">
        <v>81</v>
      </c>
      <c r="E46" t="s">
        <v>3771</v>
      </c>
      <c r="F46">
        <v>0.37</v>
      </c>
      <c r="G46" t="s">
        <v>83</v>
      </c>
      <c r="H46" t="s">
        <v>97</v>
      </c>
      <c r="I46">
        <f>_xlfn.NUMBERVALUE(Table_Query_from_DWH[[#This Row],[Date]])</f>
        <v>45028</v>
      </c>
    </row>
    <row r="47" spans="1:9" x14ac:dyDescent="0.3">
      <c r="A47" t="s">
        <v>78</v>
      </c>
      <c r="B47" t="s">
        <v>225</v>
      </c>
      <c r="C47" t="s">
        <v>226</v>
      </c>
      <c r="D47" t="s">
        <v>85</v>
      </c>
      <c r="E47" t="s">
        <v>3771</v>
      </c>
      <c r="F47">
        <v>0.215</v>
      </c>
      <c r="G47" t="s">
        <v>83</v>
      </c>
      <c r="H47" t="s">
        <v>97</v>
      </c>
      <c r="I47">
        <f>_xlfn.NUMBERVALUE(Table_Query_from_DWH[[#This Row],[Date]])</f>
        <v>45028</v>
      </c>
    </row>
    <row r="48" spans="1:9" x14ac:dyDescent="0.3">
      <c r="A48" t="s">
        <v>78</v>
      </c>
      <c r="B48" t="s">
        <v>225</v>
      </c>
      <c r="C48" t="s">
        <v>226</v>
      </c>
      <c r="D48" t="s">
        <v>86</v>
      </c>
      <c r="E48" t="s">
        <v>3771</v>
      </c>
      <c r="F48">
        <v>0.22</v>
      </c>
      <c r="G48" t="s">
        <v>83</v>
      </c>
      <c r="H48" t="s">
        <v>97</v>
      </c>
      <c r="I48">
        <f>_xlfn.NUMBERVALUE(Table_Query_from_DWH[[#This Row],[Date]])</f>
        <v>45028</v>
      </c>
    </row>
    <row r="49" spans="1:9" x14ac:dyDescent="0.3">
      <c r="A49" t="s">
        <v>78</v>
      </c>
      <c r="B49" t="s">
        <v>225</v>
      </c>
      <c r="C49" t="s">
        <v>228</v>
      </c>
      <c r="D49" t="s">
        <v>81</v>
      </c>
      <c r="E49" t="s">
        <v>3771</v>
      </c>
      <c r="F49">
        <v>0.37</v>
      </c>
      <c r="G49" t="s">
        <v>83</v>
      </c>
      <c r="H49" t="s">
        <v>97</v>
      </c>
      <c r="I49">
        <f>_xlfn.NUMBERVALUE(Table_Query_from_DWH[[#This Row],[Date]])</f>
        <v>45028</v>
      </c>
    </row>
    <row r="50" spans="1:9" x14ac:dyDescent="0.3">
      <c r="A50" t="s">
        <v>78</v>
      </c>
      <c r="B50" t="s">
        <v>225</v>
      </c>
      <c r="C50" t="s">
        <v>228</v>
      </c>
      <c r="D50" t="s">
        <v>85</v>
      </c>
      <c r="E50" t="s">
        <v>3771</v>
      </c>
      <c r="F50">
        <v>0.22</v>
      </c>
      <c r="G50" t="s">
        <v>83</v>
      </c>
      <c r="H50" t="s">
        <v>97</v>
      </c>
      <c r="I50">
        <f>_xlfn.NUMBERVALUE(Table_Query_from_DWH[[#This Row],[Date]])</f>
        <v>45028</v>
      </c>
    </row>
    <row r="51" spans="1:9" x14ac:dyDescent="0.3">
      <c r="A51" t="s">
        <v>78</v>
      </c>
      <c r="B51" t="s">
        <v>225</v>
      </c>
      <c r="C51" t="s">
        <v>228</v>
      </c>
      <c r="D51" t="s">
        <v>86</v>
      </c>
      <c r="E51" t="s">
        <v>3771</v>
      </c>
      <c r="F51">
        <v>0.22</v>
      </c>
      <c r="G51" t="s">
        <v>83</v>
      </c>
      <c r="H51" t="s">
        <v>97</v>
      </c>
      <c r="I51">
        <f>_xlfn.NUMBERVALUE(Table_Query_from_DWH[[#This Row],[Date]])</f>
        <v>45028</v>
      </c>
    </row>
    <row r="52" spans="1:9" x14ac:dyDescent="0.3">
      <c r="A52" t="s">
        <v>78</v>
      </c>
      <c r="B52" t="s">
        <v>229</v>
      </c>
      <c r="C52" t="s">
        <v>118</v>
      </c>
      <c r="D52" t="s">
        <v>81</v>
      </c>
      <c r="E52" t="s">
        <v>3771</v>
      </c>
      <c r="F52">
        <v>0.38</v>
      </c>
      <c r="G52" t="s">
        <v>83</v>
      </c>
      <c r="H52" t="s">
        <v>97</v>
      </c>
      <c r="I52">
        <f>_xlfn.NUMBERVALUE(Table_Query_from_DWH[[#This Row],[Date]])</f>
        <v>45028</v>
      </c>
    </row>
    <row r="53" spans="1:9" x14ac:dyDescent="0.3">
      <c r="A53" t="s">
        <v>78</v>
      </c>
      <c r="B53" t="s">
        <v>229</v>
      </c>
      <c r="C53" t="s">
        <v>118</v>
      </c>
      <c r="D53" t="s">
        <v>85</v>
      </c>
      <c r="E53" t="s">
        <v>3771</v>
      </c>
      <c r="F53">
        <v>0.21</v>
      </c>
      <c r="G53" t="s">
        <v>83</v>
      </c>
      <c r="H53" t="s">
        <v>97</v>
      </c>
      <c r="I53">
        <f>_xlfn.NUMBERVALUE(Table_Query_from_DWH[[#This Row],[Date]])</f>
        <v>45028</v>
      </c>
    </row>
    <row r="54" spans="1:9" x14ac:dyDescent="0.3">
      <c r="A54" t="s">
        <v>78</v>
      </c>
      <c r="B54" t="s">
        <v>229</v>
      </c>
      <c r="C54" t="s">
        <v>118</v>
      </c>
      <c r="D54" t="s">
        <v>86</v>
      </c>
      <c r="E54" t="s">
        <v>3771</v>
      </c>
      <c r="F54">
        <v>0.215</v>
      </c>
      <c r="G54" t="s">
        <v>83</v>
      </c>
      <c r="H54" t="s">
        <v>97</v>
      </c>
      <c r="I54">
        <f>_xlfn.NUMBERVALUE(Table_Query_from_DWH[[#This Row],[Date]])</f>
        <v>45028</v>
      </c>
    </row>
    <row r="55" spans="1:9" x14ac:dyDescent="0.3">
      <c r="A55" t="s">
        <v>78</v>
      </c>
      <c r="B55" t="s">
        <v>229</v>
      </c>
      <c r="C55" t="s">
        <v>115</v>
      </c>
      <c r="D55" t="s">
        <v>81</v>
      </c>
      <c r="E55" t="s">
        <v>3771</v>
      </c>
      <c r="F55">
        <v>0.36</v>
      </c>
      <c r="G55" t="s">
        <v>83</v>
      </c>
      <c r="H55" t="s">
        <v>97</v>
      </c>
      <c r="I55">
        <f>_xlfn.NUMBERVALUE(Table_Query_from_DWH[[#This Row],[Date]])</f>
        <v>45028</v>
      </c>
    </row>
    <row r="56" spans="1:9" x14ac:dyDescent="0.3">
      <c r="A56" t="s">
        <v>78</v>
      </c>
      <c r="B56" t="s">
        <v>229</v>
      </c>
      <c r="C56" t="s">
        <v>115</v>
      </c>
      <c r="D56" t="s">
        <v>85</v>
      </c>
      <c r="E56" t="s">
        <v>3771</v>
      </c>
      <c r="F56">
        <v>0.21</v>
      </c>
      <c r="G56" t="s">
        <v>83</v>
      </c>
      <c r="H56" t="s">
        <v>97</v>
      </c>
      <c r="I56">
        <f>_xlfn.NUMBERVALUE(Table_Query_from_DWH[[#This Row],[Date]])</f>
        <v>45028</v>
      </c>
    </row>
    <row r="57" spans="1:9" x14ac:dyDescent="0.3">
      <c r="A57" t="s">
        <v>78</v>
      </c>
      <c r="B57" t="s">
        <v>229</v>
      </c>
      <c r="C57" t="s">
        <v>115</v>
      </c>
      <c r="D57" t="s">
        <v>86</v>
      </c>
      <c r="E57" t="s">
        <v>3771</v>
      </c>
      <c r="F57">
        <v>0.215</v>
      </c>
      <c r="G57" t="s">
        <v>83</v>
      </c>
      <c r="H57" t="s">
        <v>97</v>
      </c>
      <c r="I57">
        <f>_xlfn.NUMBERVALUE(Table_Query_from_DWH[[#This Row],[Date]])</f>
        <v>45028</v>
      </c>
    </row>
    <row r="58" spans="1:9" x14ac:dyDescent="0.3">
      <c r="A58" t="s">
        <v>52</v>
      </c>
      <c r="B58" t="s">
        <v>53</v>
      </c>
      <c r="C58" t="s">
        <v>59</v>
      </c>
      <c r="D58" t="s">
        <v>55</v>
      </c>
      <c r="E58" t="s">
        <v>3771</v>
      </c>
      <c r="F58">
        <v>4.9898699999999998</v>
      </c>
      <c r="G58" t="s">
        <v>57</v>
      </c>
      <c r="H58" t="s">
        <v>58</v>
      </c>
      <c r="I58">
        <f>_xlfn.NUMBERVALUE(Table_Query_from_DWH[[#This Row],[Date]])</f>
        <v>45028</v>
      </c>
    </row>
    <row r="59" spans="1:9" x14ac:dyDescent="0.3">
      <c r="A59" t="s">
        <v>52</v>
      </c>
      <c r="B59" t="s">
        <v>53</v>
      </c>
      <c r="C59" t="s">
        <v>60</v>
      </c>
      <c r="D59" t="s">
        <v>55</v>
      </c>
      <c r="E59" t="s">
        <v>3771</v>
      </c>
      <c r="F59">
        <v>4.98536</v>
      </c>
      <c r="G59" t="s">
        <v>57</v>
      </c>
      <c r="H59" t="s">
        <v>58</v>
      </c>
      <c r="I59">
        <f>_xlfn.NUMBERVALUE(Table_Query_from_DWH[[#This Row],[Date]])</f>
        <v>45028</v>
      </c>
    </row>
    <row r="60" spans="1:9" x14ac:dyDescent="0.3">
      <c r="A60" t="s">
        <v>52</v>
      </c>
      <c r="B60" t="s">
        <v>53</v>
      </c>
      <c r="C60" t="s">
        <v>54</v>
      </c>
      <c r="D60" t="s">
        <v>55</v>
      </c>
      <c r="E60" t="s">
        <v>3771</v>
      </c>
      <c r="F60">
        <v>4.88117</v>
      </c>
      <c r="G60" t="s">
        <v>57</v>
      </c>
      <c r="H60" t="s">
        <v>58</v>
      </c>
      <c r="I60">
        <f>_xlfn.NUMBERVALUE(Table_Query_from_DWH[[#This Row],[Date]])</f>
        <v>45028</v>
      </c>
    </row>
    <row r="61" spans="1:9" x14ac:dyDescent="0.3">
      <c r="A61" t="s">
        <v>52</v>
      </c>
      <c r="B61" t="s">
        <v>53</v>
      </c>
      <c r="C61" t="s">
        <v>61</v>
      </c>
      <c r="D61" t="s">
        <v>55</v>
      </c>
      <c r="E61" t="s">
        <v>3771</v>
      </c>
      <c r="F61">
        <v>4.7655200000000004</v>
      </c>
      <c r="G61" t="s">
        <v>57</v>
      </c>
      <c r="H61" t="s">
        <v>58</v>
      </c>
      <c r="I61">
        <f>_xlfn.NUMBERVALUE(Table_Query_from_DWH[[#This Row],[Date]])</f>
        <v>45028</v>
      </c>
    </row>
    <row r="62" spans="1:9" x14ac:dyDescent="0.3">
      <c r="A62" t="s">
        <v>52</v>
      </c>
      <c r="B62" t="s">
        <v>53</v>
      </c>
      <c r="C62" t="s">
        <v>60</v>
      </c>
      <c r="D62" t="s">
        <v>55</v>
      </c>
      <c r="E62" t="s">
        <v>3773</v>
      </c>
      <c r="F62">
        <v>4.9713500000000002</v>
      </c>
      <c r="G62" t="s">
        <v>57</v>
      </c>
      <c r="H62" t="s">
        <v>58</v>
      </c>
      <c r="I62">
        <f>_xlfn.NUMBERVALUE(Table_Query_from_DWH[[#This Row],[Date]])</f>
        <v>45027</v>
      </c>
    </row>
    <row r="63" spans="1:9" x14ac:dyDescent="0.3">
      <c r="A63" t="s">
        <v>52</v>
      </c>
      <c r="B63" t="s">
        <v>53</v>
      </c>
      <c r="C63" t="s">
        <v>61</v>
      </c>
      <c r="D63" t="s">
        <v>55</v>
      </c>
      <c r="E63" t="s">
        <v>3773</v>
      </c>
      <c r="F63">
        <v>4.7527699999999999</v>
      </c>
      <c r="G63" t="s">
        <v>57</v>
      </c>
      <c r="H63" t="s">
        <v>58</v>
      </c>
      <c r="I63">
        <f>_xlfn.NUMBERVALUE(Table_Query_from_DWH[[#This Row],[Date]])</f>
        <v>45027</v>
      </c>
    </row>
    <row r="64" spans="1:9" x14ac:dyDescent="0.3">
      <c r="A64" t="s">
        <v>52</v>
      </c>
      <c r="B64" t="s">
        <v>53</v>
      </c>
      <c r="C64" t="s">
        <v>54</v>
      </c>
      <c r="D64" t="s">
        <v>55</v>
      </c>
      <c r="E64" t="s">
        <v>3773</v>
      </c>
      <c r="F64">
        <v>4.8761700000000001</v>
      </c>
      <c r="G64" t="s">
        <v>57</v>
      </c>
      <c r="H64" t="s">
        <v>58</v>
      </c>
      <c r="I64">
        <f>_xlfn.NUMBERVALUE(Table_Query_from_DWH[[#This Row],[Date]])</f>
        <v>45027</v>
      </c>
    </row>
    <row r="65" spans="1:9" x14ac:dyDescent="0.3">
      <c r="A65" t="s">
        <v>52</v>
      </c>
      <c r="B65" t="s">
        <v>53</v>
      </c>
      <c r="C65" t="s">
        <v>59</v>
      </c>
      <c r="D65" t="s">
        <v>55</v>
      </c>
      <c r="E65" t="s">
        <v>3773</v>
      </c>
      <c r="F65">
        <v>4.97661</v>
      </c>
      <c r="G65" t="s">
        <v>57</v>
      </c>
      <c r="H65" t="s">
        <v>58</v>
      </c>
      <c r="I65">
        <f>_xlfn.NUMBERVALUE(Table_Query_from_DWH[[#This Row],[Date]])</f>
        <v>45027</v>
      </c>
    </row>
    <row r="66" spans="1:9" x14ac:dyDescent="0.3">
      <c r="A66" t="s">
        <v>52</v>
      </c>
      <c r="B66" t="s">
        <v>53</v>
      </c>
      <c r="C66" t="s">
        <v>59</v>
      </c>
      <c r="D66" t="s">
        <v>55</v>
      </c>
      <c r="E66" t="s">
        <v>3769</v>
      </c>
      <c r="F66">
        <v>4.9586600000000001</v>
      </c>
      <c r="G66" t="s">
        <v>57</v>
      </c>
      <c r="H66" t="s">
        <v>58</v>
      </c>
      <c r="I66">
        <f>_xlfn.NUMBERVALUE(Table_Query_from_DWH[[#This Row],[Date]])</f>
        <v>45026</v>
      </c>
    </row>
    <row r="67" spans="1:9" x14ac:dyDescent="0.3">
      <c r="A67" t="s">
        <v>52</v>
      </c>
      <c r="B67" t="s">
        <v>53</v>
      </c>
      <c r="C67" t="s">
        <v>54</v>
      </c>
      <c r="D67" t="s">
        <v>55</v>
      </c>
      <c r="E67" t="s">
        <v>3769</v>
      </c>
      <c r="F67">
        <v>4.8552999999999997</v>
      </c>
      <c r="G67" t="s">
        <v>57</v>
      </c>
      <c r="H67" t="s">
        <v>58</v>
      </c>
      <c r="I67">
        <f>_xlfn.NUMBERVALUE(Table_Query_from_DWH[[#This Row],[Date]])</f>
        <v>45026</v>
      </c>
    </row>
    <row r="68" spans="1:9" x14ac:dyDescent="0.3">
      <c r="A68" t="s">
        <v>52</v>
      </c>
      <c r="B68" t="s">
        <v>53</v>
      </c>
      <c r="C68" t="s">
        <v>60</v>
      </c>
      <c r="D68" t="s">
        <v>55</v>
      </c>
      <c r="E68" t="s">
        <v>3769</v>
      </c>
      <c r="F68">
        <v>4.9351799999999999</v>
      </c>
      <c r="G68" t="s">
        <v>57</v>
      </c>
      <c r="H68" t="s">
        <v>58</v>
      </c>
      <c r="I68">
        <f>_xlfn.NUMBERVALUE(Table_Query_from_DWH[[#This Row],[Date]])</f>
        <v>45026</v>
      </c>
    </row>
    <row r="69" spans="1:9" x14ac:dyDescent="0.3">
      <c r="A69" t="s">
        <v>52</v>
      </c>
      <c r="B69" t="s">
        <v>53</v>
      </c>
      <c r="C69" t="s">
        <v>61</v>
      </c>
      <c r="D69" t="s">
        <v>55</v>
      </c>
      <c r="E69" t="s">
        <v>3769</v>
      </c>
      <c r="F69">
        <v>4.6997400000000003</v>
      </c>
      <c r="G69" t="s">
        <v>57</v>
      </c>
      <c r="H69" t="s">
        <v>58</v>
      </c>
      <c r="I69">
        <f>_xlfn.NUMBERVALUE(Table_Query_from_DWH[[#This Row],[Date]])</f>
        <v>45026</v>
      </c>
    </row>
    <row r="70" spans="1:9" x14ac:dyDescent="0.3">
      <c r="A70" t="s">
        <v>52</v>
      </c>
      <c r="B70" t="s">
        <v>53</v>
      </c>
      <c r="C70" t="s">
        <v>59</v>
      </c>
      <c r="D70" t="s">
        <v>55</v>
      </c>
      <c r="E70" t="s">
        <v>3770</v>
      </c>
      <c r="F70">
        <v>4.9043900000000002</v>
      </c>
      <c r="G70" t="s">
        <v>57</v>
      </c>
      <c r="H70" t="s">
        <v>58</v>
      </c>
      <c r="I70">
        <f>_xlfn.NUMBERVALUE(Table_Query_from_DWH[[#This Row],[Date]])</f>
        <v>45023</v>
      </c>
    </row>
    <row r="71" spans="1:9" x14ac:dyDescent="0.3">
      <c r="A71" t="s">
        <v>52</v>
      </c>
      <c r="B71" t="s">
        <v>53</v>
      </c>
      <c r="C71" t="s">
        <v>60</v>
      </c>
      <c r="D71" t="s">
        <v>55</v>
      </c>
      <c r="E71" t="s">
        <v>3770</v>
      </c>
      <c r="F71">
        <v>4.8364000000000003</v>
      </c>
      <c r="G71" t="s">
        <v>57</v>
      </c>
      <c r="H71" t="s">
        <v>58</v>
      </c>
      <c r="I71">
        <f>_xlfn.NUMBERVALUE(Table_Query_from_DWH[[#This Row],[Date]])</f>
        <v>45023</v>
      </c>
    </row>
    <row r="72" spans="1:9" x14ac:dyDescent="0.3">
      <c r="A72" t="s">
        <v>52</v>
      </c>
      <c r="B72" t="s">
        <v>53</v>
      </c>
      <c r="C72" t="s">
        <v>61</v>
      </c>
      <c r="D72" t="s">
        <v>55</v>
      </c>
      <c r="E72" t="s">
        <v>3770</v>
      </c>
      <c r="F72">
        <v>4.5382600000000002</v>
      </c>
      <c r="G72" t="s">
        <v>57</v>
      </c>
      <c r="H72" t="s">
        <v>58</v>
      </c>
      <c r="I72">
        <f>_xlfn.NUMBERVALUE(Table_Query_from_DWH[[#This Row],[Date]])</f>
        <v>45023</v>
      </c>
    </row>
    <row r="73" spans="1:9" x14ac:dyDescent="0.3">
      <c r="A73" t="s">
        <v>52</v>
      </c>
      <c r="B73" t="s">
        <v>53</v>
      </c>
      <c r="C73" t="s">
        <v>54</v>
      </c>
      <c r="D73" t="s">
        <v>55</v>
      </c>
      <c r="E73" t="s">
        <v>3770</v>
      </c>
      <c r="F73">
        <v>4.8339400000000001</v>
      </c>
      <c r="G73" t="s">
        <v>57</v>
      </c>
      <c r="H73" t="s">
        <v>58</v>
      </c>
      <c r="I73">
        <f>_xlfn.NUMBERVALUE(Table_Query_from_DWH[[#This Row],[Date]])</f>
        <v>45023</v>
      </c>
    </row>
    <row r="74" spans="1:9" x14ac:dyDescent="0.3">
      <c r="A74" t="s">
        <v>52</v>
      </c>
      <c r="B74" t="s">
        <v>53</v>
      </c>
      <c r="C74" t="s">
        <v>54</v>
      </c>
      <c r="D74" t="s">
        <v>55</v>
      </c>
      <c r="E74" t="s">
        <v>3768</v>
      </c>
      <c r="F74">
        <v>4.8328899999999999</v>
      </c>
      <c r="G74" t="s">
        <v>57</v>
      </c>
      <c r="H74" t="s">
        <v>58</v>
      </c>
      <c r="I74">
        <f>_xlfn.NUMBERVALUE(Table_Query_from_DWH[[#This Row],[Date]])</f>
        <v>45022</v>
      </c>
    </row>
    <row r="75" spans="1:9" x14ac:dyDescent="0.3">
      <c r="A75" t="s">
        <v>52</v>
      </c>
      <c r="B75" t="s">
        <v>53</v>
      </c>
      <c r="C75" t="s">
        <v>60</v>
      </c>
      <c r="D75" t="s">
        <v>55</v>
      </c>
      <c r="E75" t="s">
        <v>3768</v>
      </c>
      <c r="F75">
        <v>4.8108399999999998</v>
      </c>
      <c r="G75" t="s">
        <v>57</v>
      </c>
      <c r="H75" t="s">
        <v>58</v>
      </c>
      <c r="I75">
        <f>_xlfn.NUMBERVALUE(Table_Query_from_DWH[[#This Row],[Date]])</f>
        <v>45022</v>
      </c>
    </row>
    <row r="76" spans="1:9" x14ac:dyDescent="0.3">
      <c r="A76" t="s">
        <v>52</v>
      </c>
      <c r="B76" t="s">
        <v>53</v>
      </c>
      <c r="C76" t="s">
        <v>61</v>
      </c>
      <c r="D76" t="s">
        <v>55</v>
      </c>
      <c r="E76" t="s">
        <v>3768</v>
      </c>
      <c r="F76">
        <v>4.4884399999999998</v>
      </c>
      <c r="G76" t="s">
        <v>57</v>
      </c>
      <c r="H76" t="s">
        <v>58</v>
      </c>
      <c r="I76">
        <f>_xlfn.NUMBERVALUE(Table_Query_from_DWH[[#This Row],[Date]])</f>
        <v>45022</v>
      </c>
    </row>
    <row r="77" spans="1:9" x14ac:dyDescent="0.3">
      <c r="A77" t="s">
        <v>52</v>
      </c>
      <c r="B77" t="s">
        <v>53</v>
      </c>
      <c r="C77" t="s">
        <v>59</v>
      </c>
      <c r="D77" t="s">
        <v>55</v>
      </c>
      <c r="E77" t="s">
        <v>3768</v>
      </c>
      <c r="F77">
        <v>4.8948600000000004</v>
      </c>
      <c r="G77" t="s">
        <v>57</v>
      </c>
      <c r="H77" t="s">
        <v>58</v>
      </c>
      <c r="I77">
        <f>_xlfn.NUMBERVALUE(Table_Query_from_DWH[[#This Row],[Date]])</f>
        <v>45022</v>
      </c>
    </row>
    <row r="78" spans="1:9" x14ac:dyDescent="0.3">
      <c r="A78" t="s">
        <v>78</v>
      </c>
      <c r="B78" t="s">
        <v>88</v>
      </c>
      <c r="C78" t="s">
        <v>250</v>
      </c>
      <c r="D78" t="s">
        <v>81</v>
      </c>
      <c r="E78" t="s">
        <v>3768</v>
      </c>
      <c r="F78">
        <v>0.84</v>
      </c>
      <c r="G78" t="s">
        <v>83</v>
      </c>
      <c r="H78" t="s">
        <v>90</v>
      </c>
      <c r="I78">
        <f>_xlfn.NUMBERVALUE(Table_Query_from_DWH[[#This Row],[Date]])</f>
        <v>45022</v>
      </c>
    </row>
    <row r="79" spans="1:9" x14ac:dyDescent="0.3">
      <c r="A79" t="s">
        <v>78</v>
      </c>
      <c r="B79" t="s">
        <v>88</v>
      </c>
      <c r="C79" t="s">
        <v>250</v>
      </c>
      <c r="D79" t="s">
        <v>85</v>
      </c>
      <c r="E79" t="s">
        <v>3768</v>
      </c>
      <c r="F79">
        <v>0.82</v>
      </c>
      <c r="G79" t="s">
        <v>83</v>
      </c>
      <c r="H79" t="s">
        <v>90</v>
      </c>
      <c r="I79">
        <f>_xlfn.NUMBERVALUE(Table_Query_from_DWH[[#This Row],[Date]])</f>
        <v>45022</v>
      </c>
    </row>
    <row r="80" spans="1:9" x14ac:dyDescent="0.3">
      <c r="A80" t="s">
        <v>78</v>
      </c>
      <c r="B80" t="s">
        <v>88</v>
      </c>
      <c r="C80" t="s">
        <v>250</v>
      </c>
      <c r="D80" t="s">
        <v>86</v>
      </c>
      <c r="E80" t="s">
        <v>3768</v>
      </c>
      <c r="F80">
        <v>0.83299999999999996</v>
      </c>
      <c r="G80" t="s">
        <v>83</v>
      </c>
      <c r="H80" t="s">
        <v>90</v>
      </c>
      <c r="I80">
        <f>_xlfn.NUMBERVALUE(Table_Query_from_DWH[[#This Row],[Date]])</f>
        <v>45022</v>
      </c>
    </row>
    <row r="81" spans="1:9" x14ac:dyDescent="0.3">
      <c r="A81" t="s">
        <v>78</v>
      </c>
      <c r="B81" t="s">
        <v>88</v>
      </c>
      <c r="C81" t="s">
        <v>251</v>
      </c>
      <c r="D81" t="s">
        <v>81</v>
      </c>
      <c r="E81" t="s">
        <v>3768</v>
      </c>
      <c r="F81">
        <v>1.0669999999999999</v>
      </c>
      <c r="G81" t="s">
        <v>83</v>
      </c>
      <c r="H81" t="s">
        <v>90</v>
      </c>
      <c r="I81">
        <f>_xlfn.NUMBERVALUE(Table_Query_from_DWH[[#This Row],[Date]])</f>
        <v>45022</v>
      </c>
    </row>
    <row r="82" spans="1:9" x14ac:dyDescent="0.3">
      <c r="A82" t="s">
        <v>78</v>
      </c>
      <c r="B82" t="s">
        <v>88</v>
      </c>
      <c r="C82" t="s">
        <v>251</v>
      </c>
      <c r="D82" t="s">
        <v>85</v>
      </c>
      <c r="E82" t="s">
        <v>3768</v>
      </c>
      <c r="F82">
        <v>1.0609999999999999</v>
      </c>
      <c r="G82" t="s">
        <v>83</v>
      </c>
      <c r="H82" t="s">
        <v>90</v>
      </c>
      <c r="I82">
        <f>_xlfn.NUMBERVALUE(Table_Query_from_DWH[[#This Row],[Date]])</f>
        <v>45022</v>
      </c>
    </row>
    <row r="83" spans="1:9" x14ac:dyDescent="0.3">
      <c r="A83" t="s">
        <v>78</v>
      </c>
      <c r="B83" t="s">
        <v>88</v>
      </c>
      <c r="C83" t="s">
        <v>251</v>
      </c>
      <c r="D83" t="s">
        <v>86</v>
      </c>
      <c r="E83" t="s">
        <v>3768</v>
      </c>
      <c r="F83">
        <v>1.0669999999999999</v>
      </c>
      <c r="G83" t="s">
        <v>83</v>
      </c>
      <c r="H83" t="s">
        <v>90</v>
      </c>
      <c r="I83">
        <f>_xlfn.NUMBERVALUE(Table_Query_from_DWH[[#This Row],[Date]])</f>
        <v>45022</v>
      </c>
    </row>
    <row r="84" spans="1:9" x14ac:dyDescent="0.3">
      <c r="A84" t="s">
        <v>78</v>
      </c>
      <c r="B84" t="s">
        <v>105</v>
      </c>
      <c r="C84" t="s">
        <v>249</v>
      </c>
      <c r="D84" t="s">
        <v>81</v>
      </c>
      <c r="E84" t="s">
        <v>3768</v>
      </c>
      <c r="F84">
        <v>0.33</v>
      </c>
      <c r="G84" t="s">
        <v>83</v>
      </c>
      <c r="H84" t="s">
        <v>97</v>
      </c>
      <c r="I84">
        <f>_xlfn.NUMBERVALUE(Table_Query_from_DWH[[#This Row],[Date]])</f>
        <v>45022</v>
      </c>
    </row>
    <row r="85" spans="1:9" x14ac:dyDescent="0.3">
      <c r="A85" t="s">
        <v>78</v>
      </c>
      <c r="B85" t="s">
        <v>105</v>
      </c>
      <c r="C85" t="s">
        <v>249</v>
      </c>
      <c r="D85" t="s">
        <v>85</v>
      </c>
      <c r="E85" t="s">
        <v>3768</v>
      </c>
      <c r="F85">
        <v>0.28999999999999998</v>
      </c>
      <c r="G85" t="s">
        <v>83</v>
      </c>
      <c r="H85" t="s">
        <v>97</v>
      </c>
      <c r="I85">
        <f>_xlfn.NUMBERVALUE(Table_Query_from_DWH[[#This Row],[Date]])</f>
        <v>45022</v>
      </c>
    </row>
    <row r="86" spans="1:9" x14ac:dyDescent="0.3">
      <c r="A86" t="s">
        <v>78</v>
      </c>
      <c r="B86" t="s">
        <v>105</v>
      </c>
      <c r="C86" t="s">
        <v>249</v>
      </c>
      <c r="D86" t="s">
        <v>86</v>
      </c>
      <c r="E86" t="s">
        <v>3768</v>
      </c>
      <c r="F86">
        <v>0.3</v>
      </c>
      <c r="G86" t="s">
        <v>83</v>
      </c>
      <c r="H86" t="s">
        <v>97</v>
      </c>
      <c r="I86">
        <f>_xlfn.NUMBERVALUE(Table_Query_from_DWH[[#This Row],[Date]])</f>
        <v>45022</v>
      </c>
    </row>
    <row r="87" spans="1:9" x14ac:dyDescent="0.3">
      <c r="A87" t="s">
        <v>78</v>
      </c>
      <c r="B87" t="s">
        <v>105</v>
      </c>
      <c r="C87" t="s">
        <v>241</v>
      </c>
      <c r="D87" t="s">
        <v>81</v>
      </c>
      <c r="E87" t="s">
        <v>3768</v>
      </c>
      <c r="F87">
        <v>0.6</v>
      </c>
      <c r="G87" t="s">
        <v>83</v>
      </c>
      <c r="H87" t="s">
        <v>97</v>
      </c>
      <c r="I87">
        <f>_xlfn.NUMBERVALUE(Table_Query_from_DWH[[#This Row],[Date]])</f>
        <v>45022</v>
      </c>
    </row>
    <row r="88" spans="1:9" x14ac:dyDescent="0.3">
      <c r="A88" t="s">
        <v>78</v>
      </c>
      <c r="B88" t="s">
        <v>105</v>
      </c>
      <c r="C88" t="s">
        <v>241</v>
      </c>
      <c r="D88" t="s">
        <v>85</v>
      </c>
      <c r="E88" t="s">
        <v>3768</v>
      </c>
      <c r="F88">
        <v>0.37</v>
      </c>
      <c r="G88" t="s">
        <v>83</v>
      </c>
      <c r="H88" t="s">
        <v>97</v>
      </c>
      <c r="I88">
        <f>_xlfn.NUMBERVALUE(Table_Query_from_DWH[[#This Row],[Date]])</f>
        <v>45022</v>
      </c>
    </row>
    <row r="89" spans="1:9" x14ac:dyDescent="0.3">
      <c r="A89" t="s">
        <v>78</v>
      </c>
      <c r="B89" t="s">
        <v>105</v>
      </c>
      <c r="C89" t="s">
        <v>241</v>
      </c>
      <c r="D89" t="s">
        <v>86</v>
      </c>
      <c r="E89" t="s">
        <v>3768</v>
      </c>
      <c r="F89">
        <v>0.38</v>
      </c>
      <c r="G89" t="s">
        <v>83</v>
      </c>
      <c r="H89" t="s">
        <v>97</v>
      </c>
      <c r="I89">
        <f>_xlfn.NUMBERVALUE(Table_Query_from_DWH[[#This Row],[Date]])</f>
        <v>45022</v>
      </c>
    </row>
    <row r="90" spans="1:9" x14ac:dyDescent="0.3">
      <c r="A90" t="s">
        <v>78</v>
      </c>
      <c r="B90" t="s">
        <v>105</v>
      </c>
      <c r="C90" t="s">
        <v>242</v>
      </c>
      <c r="D90" t="s">
        <v>81</v>
      </c>
      <c r="E90" t="s">
        <v>3768</v>
      </c>
      <c r="F90">
        <v>0.25</v>
      </c>
      <c r="G90" t="s">
        <v>83</v>
      </c>
      <c r="H90" t="s">
        <v>97</v>
      </c>
      <c r="I90">
        <f>_xlfn.NUMBERVALUE(Table_Query_from_DWH[[#This Row],[Date]])</f>
        <v>45022</v>
      </c>
    </row>
    <row r="91" spans="1:9" x14ac:dyDescent="0.3">
      <c r="A91" t="s">
        <v>78</v>
      </c>
      <c r="B91" t="s">
        <v>105</v>
      </c>
      <c r="C91" t="s">
        <v>242</v>
      </c>
      <c r="D91" t="s">
        <v>85</v>
      </c>
      <c r="E91" t="s">
        <v>3768</v>
      </c>
      <c r="F91">
        <v>0.215</v>
      </c>
      <c r="G91" t="s">
        <v>83</v>
      </c>
      <c r="H91" t="s">
        <v>97</v>
      </c>
      <c r="I91">
        <f>_xlfn.NUMBERVALUE(Table_Query_from_DWH[[#This Row],[Date]])</f>
        <v>45022</v>
      </c>
    </row>
    <row r="92" spans="1:9" x14ac:dyDescent="0.3">
      <c r="A92" t="s">
        <v>78</v>
      </c>
      <c r="B92" t="s">
        <v>105</v>
      </c>
      <c r="C92" t="s">
        <v>242</v>
      </c>
      <c r="D92" t="s">
        <v>86</v>
      </c>
      <c r="E92" t="s">
        <v>3768</v>
      </c>
      <c r="F92">
        <v>0.22</v>
      </c>
      <c r="G92" t="s">
        <v>83</v>
      </c>
      <c r="H92" t="s">
        <v>97</v>
      </c>
      <c r="I92">
        <f>_xlfn.NUMBERVALUE(Table_Query_from_DWH[[#This Row],[Date]])</f>
        <v>45022</v>
      </c>
    </row>
    <row r="93" spans="1:9" x14ac:dyDescent="0.3">
      <c r="A93" t="s">
        <v>78</v>
      </c>
      <c r="B93" t="s">
        <v>105</v>
      </c>
      <c r="C93" t="s">
        <v>243</v>
      </c>
      <c r="D93" t="s">
        <v>81</v>
      </c>
      <c r="E93" t="s">
        <v>3768</v>
      </c>
      <c r="F93">
        <v>0.25</v>
      </c>
      <c r="G93" t="s">
        <v>83</v>
      </c>
      <c r="H93" t="s">
        <v>97</v>
      </c>
      <c r="I93">
        <f>_xlfn.NUMBERVALUE(Table_Query_from_DWH[[#This Row],[Date]])</f>
        <v>45022</v>
      </c>
    </row>
    <row r="94" spans="1:9" x14ac:dyDescent="0.3">
      <c r="A94" t="s">
        <v>78</v>
      </c>
      <c r="B94" t="s">
        <v>105</v>
      </c>
      <c r="C94" t="s">
        <v>243</v>
      </c>
      <c r="D94" t="s">
        <v>85</v>
      </c>
      <c r="E94" t="s">
        <v>3768</v>
      </c>
      <c r="F94">
        <v>0.21</v>
      </c>
      <c r="G94" t="s">
        <v>83</v>
      </c>
      <c r="H94" t="s">
        <v>97</v>
      </c>
      <c r="I94">
        <f>_xlfn.NUMBERVALUE(Table_Query_from_DWH[[#This Row],[Date]])</f>
        <v>45022</v>
      </c>
    </row>
    <row r="95" spans="1:9" x14ac:dyDescent="0.3">
      <c r="A95" t="s">
        <v>78</v>
      </c>
      <c r="B95" t="s">
        <v>105</v>
      </c>
      <c r="C95" t="s">
        <v>243</v>
      </c>
      <c r="D95" t="s">
        <v>86</v>
      </c>
      <c r="E95" t="s">
        <v>3768</v>
      </c>
      <c r="F95">
        <v>0.22</v>
      </c>
      <c r="G95" t="s">
        <v>83</v>
      </c>
      <c r="H95" t="s">
        <v>97</v>
      </c>
      <c r="I95">
        <f>_xlfn.NUMBERVALUE(Table_Query_from_DWH[[#This Row],[Date]])</f>
        <v>45022</v>
      </c>
    </row>
    <row r="96" spans="1:9" x14ac:dyDescent="0.3">
      <c r="A96" t="s">
        <v>78</v>
      </c>
      <c r="B96" t="s">
        <v>124</v>
      </c>
      <c r="C96" t="s">
        <v>253</v>
      </c>
      <c r="D96" t="s">
        <v>81</v>
      </c>
      <c r="E96" t="s">
        <v>3768</v>
      </c>
      <c r="F96">
        <v>0.22</v>
      </c>
      <c r="G96" t="s">
        <v>83</v>
      </c>
      <c r="H96" t="s">
        <v>97</v>
      </c>
      <c r="I96">
        <f>_xlfn.NUMBERVALUE(Table_Query_from_DWH[[#This Row],[Date]])</f>
        <v>45022</v>
      </c>
    </row>
    <row r="97" spans="1:9" x14ac:dyDescent="0.3">
      <c r="A97" t="s">
        <v>78</v>
      </c>
      <c r="B97" t="s">
        <v>124</v>
      </c>
      <c r="C97" t="s">
        <v>253</v>
      </c>
      <c r="D97" t="s">
        <v>85</v>
      </c>
      <c r="E97" t="s">
        <v>3768</v>
      </c>
      <c r="F97">
        <v>0.14199999999999999</v>
      </c>
      <c r="G97" t="s">
        <v>83</v>
      </c>
      <c r="H97" t="s">
        <v>97</v>
      </c>
      <c r="I97">
        <f>_xlfn.NUMBERVALUE(Table_Query_from_DWH[[#This Row],[Date]])</f>
        <v>45022</v>
      </c>
    </row>
    <row r="98" spans="1:9" x14ac:dyDescent="0.3">
      <c r="A98" t="s">
        <v>78</v>
      </c>
      <c r="B98" t="s">
        <v>124</v>
      </c>
      <c r="C98" t="s">
        <v>253</v>
      </c>
      <c r="D98" t="s">
        <v>86</v>
      </c>
      <c r="E98" t="s">
        <v>3768</v>
      </c>
      <c r="F98">
        <v>0.14299999999999999</v>
      </c>
      <c r="G98" t="s">
        <v>83</v>
      </c>
      <c r="H98" t="s">
        <v>97</v>
      </c>
      <c r="I98">
        <f>_xlfn.NUMBERVALUE(Table_Query_from_DWH[[#This Row],[Date]])</f>
        <v>45022</v>
      </c>
    </row>
    <row r="99" spans="1:9" x14ac:dyDescent="0.3">
      <c r="A99" t="s">
        <v>78</v>
      </c>
      <c r="B99" t="s">
        <v>124</v>
      </c>
      <c r="C99" t="s">
        <v>252</v>
      </c>
      <c r="D99" t="s">
        <v>81</v>
      </c>
      <c r="E99" t="s">
        <v>3768</v>
      </c>
      <c r="F99">
        <v>0.15</v>
      </c>
      <c r="G99" t="s">
        <v>83</v>
      </c>
      <c r="H99" t="s">
        <v>97</v>
      </c>
      <c r="I99">
        <f>_xlfn.NUMBERVALUE(Table_Query_from_DWH[[#This Row],[Date]])</f>
        <v>45022</v>
      </c>
    </row>
    <row r="100" spans="1:9" x14ac:dyDescent="0.3">
      <c r="A100" t="s">
        <v>78</v>
      </c>
      <c r="B100" t="s">
        <v>124</v>
      </c>
      <c r="C100" t="s">
        <v>252</v>
      </c>
      <c r="D100" t="s">
        <v>85</v>
      </c>
      <c r="E100" t="s">
        <v>3768</v>
      </c>
      <c r="F100">
        <v>0.14899999999999999</v>
      </c>
      <c r="G100" t="s">
        <v>83</v>
      </c>
      <c r="H100" t="s">
        <v>97</v>
      </c>
      <c r="I100">
        <f>_xlfn.NUMBERVALUE(Table_Query_from_DWH[[#This Row],[Date]])</f>
        <v>45022</v>
      </c>
    </row>
    <row r="101" spans="1:9" x14ac:dyDescent="0.3">
      <c r="A101" t="s">
        <v>78</v>
      </c>
      <c r="B101" t="s">
        <v>124</v>
      </c>
      <c r="C101" t="s">
        <v>252</v>
      </c>
      <c r="D101" t="s">
        <v>86</v>
      </c>
      <c r="E101" t="s">
        <v>3768</v>
      </c>
      <c r="F101">
        <v>0.15</v>
      </c>
      <c r="G101" t="s">
        <v>83</v>
      </c>
      <c r="H101" t="s">
        <v>97</v>
      </c>
      <c r="I101">
        <f>_xlfn.NUMBERVALUE(Table_Query_from_DWH[[#This Row],[Date]])</f>
        <v>45022</v>
      </c>
    </row>
    <row r="102" spans="1:9" x14ac:dyDescent="0.3">
      <c r="A102" t="s">
        <v>78</v>
      </c>
      <c r="B102" t="s">
        <v>225</v>
      </c>
      <c r="C102" t="s">
        <v>226</v>
      </c>
      <c r="D102" t="s">
        <v>81</v>
      </c>
      <c r="E102" t="s">
        <v>3768</v>
      </c>
      <c r="F102">
        <v>0.37</v>
      </c>
      <c r="G102" t="s">
        <v>83</v>
      </c>
      <c r="H102" t="s">
        <v>97</v>
      </c>
      <c r="I102">
        <f>_xlfn.NUMBERVALUE(Table_Query_from_DWH[[#This Row],[Date]])</f>
        <v>45022</v>
      </c>
    </row>
    <row r="103" spans="1:9" x14ac:dyDescent="0.3">
      <c r="A103" t="s">
        <v>78</v>
      </c>
      <c r="B103" t="s">
        <v>225</v>
      </c>
      <c r="C103" t="s">
        <v>226</v>
      </c>
      <c r="D103" t="s">
        <v>85</v>
      </c>
      <c r="E103" t="s">
        <v>3768</v>
      </c>
      <c r="F103">
        <v>0.215</v>
      </c>
      <c r="G103" t="s">
        <v>83</v>
      </c>
      <c r="H103" t="s">
        <v>97</v>
      </c>
      <c r="I103">
        <f>_xlfn.NUMBERVALUE(Table_Query_from_DWH[[#This Row],[Date]])</f>
        <v>45022</v>
      </c>
    </row>
    <row r="104" spans="1:9" x14ac:dyDescent="0.3">
      <c r="A104" t="s">
        <v>78</v>
      </c>
      <c r="B104" t="s">
        <v>225</v>
      </c>
      <c r="C104" t="s">
        <v>226</v>
      </c>
      <c r="D104" t="s">
        <v>86</v>
      </c>
      <c r="E104" t="s">
        <v>3768</v>
      </c>
      <c r="F104">
        <v>0.22</v>
      </c>
      <c r="G104" t="s">
        <v>83</v>
      </c>
      <c r="H104" t="s">
        <v>97</v>
      </c>
      <c r="I104">
        <f>_xlfn.NUMBERVALUE(Table_Query_from_DWH[[#This Row],[Date]])</f>
        <v>45022</v>
      </c>
    </row>
    <row r="105" spans="1:9" x14ac:dyDescent="0.3">
      <c r="A105" t="s">
        <v>78</v>
      </c>
      <c r="B105" t="s">
        <v>225</v>
      </c>
      <c r="C105" t="s">
        <v>228</v>
      </c>
      <c r="D105" t="s">
        <v>81</v>
      </c>
      <c r="E105" t="s">
        <v>3768</v>
      </c>
      <c r="F105">
        <v>0.37</v>
      </c>
      <c r="G105" t="s">
        <v>83</v>
      </c>
      <c r="H105" t="s">
        <v>97</v>
      </c>
      <c r="I105">
        <f>_xlfn.NUMBERVALUE(Table_Query_from_DWH[[#This Row],[Date]])</f>
        <v>45022</v>
      </c>
    </row>
    <row r="106" spans="1:9" x14ac:dyDescent="0.3">
      <c r="A106" t="s">
        <v>78</v>
      </c>
      <c r="B106" t="s">
        <v>225</v>
      </c>
      <c r="C106" t="s">
        <v>228</v>
      </c>
      <c r="D106" t="s">
        <v>85</v>
      </c>
      <c r="E106" t="s">
        <v>3768</v>
      </c>
      <c r="F106">
        <v>0.22</v>
      </c>
      <c r="G106" t="s">
        <v>83</v>
      </c>
      <c r="H106" t="s">
        <v>97</v>
      </c>
      <c r="I106">
        <f>_xlfn.NUMBERVALUE(Table_Query_from_DWH[[#This Row],[Date]])</f>
        <v>45022</v>
      </c>
    </row>
    <row r="107" spans="1:9" x14ac:dyDescent="0.3">
      <c r="A107" t="s">
        <v>78</v>
      </c>
      <c r="B107" t="s">
        <v>225</v>
      </c>
      <c r="C107" t="s">
        <v>228</v>
      </c>
      <c r="D107" t="s">
        <v>86</v>
      </c>
      <c r="E107" t="s">
        <v>3768</v>
      </c>
      <c r="F107">
        <v>0.22</v>
      </c>
      <c r="G107" t="s">
        <v>83</v>
      </c>
      <c r="H107" t="s">
        <v>97</v>
      </c>
      <c r="I107">
        <f>_xlfn.NUMBERVALUE(Table_Query_from_DWH[[#This Row],[Date]])</f>
        <v>45022</v>
      </c>
    </row>
    <row r="108" spans="1:9" x14ac:dyDescent="0.3">
      <c r="A108" t="s">
        <v>78</v>
      </c>
      <c r="B108" t="s">
        <v>229</v>
      </c>
      <c r="C108" t="s">
        <v>118</v>
      </c>
      <c r="D108" t="s">
        <v>81</v>
      </c>
      <c r="E108" t="s">
        <v>3768</v>
      </c>
      <c r="F108">
        <v>0.38</v>
      </c>
      <c r="G108" t="s">
        <v>83</v>
      </c>
      <c r="H108" t="s">
        <v>97</v>
      </c>
      <c r="I108">
        <f>_xlfn.NUMBERVALUE(Table_Query_from_DWH[[#This Row],[Date]])</f>
        <v>45022</v>
      </c>
    </row>
    <row r="109" spans="1:9" x14ac:dyDescent="0.3">
      <c r="A109" t="s">
        <v>78</v>
      </c>
      <c r="B109" t="s">
        <v>229</v>
      </c>
      <c r="C109" t="s">
        <v>118</v>
      </c>
      <c r="D109" t="s">
        <v>85</v>
      </c>
      <c r="E109" t="s">
        <v>3768</v>
      </c>
      <c r="F109">
        <v>0.21</v>
      </c>
      <c r="G109" t="s">
        <v>83</v>
      </c>
      <c r="H109" t="s">
        <v>97</v>
      </c>
      <c r="I109">
        <f>_xlfn.NUMBERVALUE(Table_Query_from_DWH[[#This Row],[Date]])</f>
        <v>45022</v>
      </c>
    </row>
    <row r="110" spans="1:9" x14ac:dyDescent="0.3">
      <c r="A110" t="s">
        <v>78</v>
      </c>
      <c r="B110" t="s">
        <v>229</v>
      </c>
      <c r="C110" t="s">
        <v>118</v>
      </c>
      <c r="D110" t="s">
        <v>86</v>
      </c>
      <c r="E110" t="s">
        <v>3768</v>
      </c>
      <c r="F110">
        <v>0.215</v>
      </c>
      <c r="G110" t="s">
        <v>83</v>
      </c>
      <c r="H110" t="s">
        <v>97</v>
      </c>
      <c r="I110">
        <f>_xlfn.NUMBERVALUE(Table_Query_from_DWH[[#This Row],[Date]])</f>
        <v>45022</v>
      </c>
    </row>
    <row r="111" spans="1:9" x14ac:dyDescent="0.3">
      <c r="A111" t="s">
        <v>78</v>
      </c>
      <c r="B111" t="s">
        <v>229</v>
      </c>
      <c r="C111" t="s">
        <v>115</v>
      </c>
      <c r="D111" t="s">
        <v>81</v>
      </c>
      <c r="E111" t="s">
        <v>3768</v>
      </c>
      <c r="F111">
        <v>0.36</v>
      </c>
      <c r="G111" t="s">
        <v>83</v>
      </c>
      <c r="H111" t="s">
        <v>97</v>
      </c>
      <c r="I111">
        <f>_xlfn.NUMBERVALUE(Table_Query_from_DWH[[#This Row],[Date]])</f>
        <v>45022</v>
      </c>
    </row>
    <row r="112" spans="1:9" x14ac:dyDescent="0.3">
      <c r="A112" t="s">
        <v>78</v>
      </c>
      <c r="B112" t="s">
        <v>229</v>
      </c>
      <c r="C112" t="s">
        <v>115</v>
      </c>
      <c r="D112" t="s">
        <v>85</v>
      </c>
      <c r="E112" t="s">
        <v>3768</v>
      </c>
      <c r="F112">
        <v>0.21</v>
      </c>
      <c r="G112" t="s">
        <v>83</v>
      </c>
      <c r="H112" t="s">
        <v>97</v>
      </c>
      <c r="I112">
        <f>_xlfn.NUMBERVALUE(Table_Query_from_DWH[[#This Row],[Date]])</f>
        <v>45022</v>
      </c>
    </row>
    <row r="113" spans="1:9" x14ac:dyDescent="0.3">
      <c r="A113" t="s">
        <v>78</v>
      </c>
      <c r="B113" t="s">
        <v>229</v>
      </c>
      <c r="C113" t="s">
        <v>115</v>
      </c>
      <c r="D113" t="s">
        <v>86</v>
      </c>
      <c r="E113" t="s">
        <v>3768</v>
      </c>
      <c r="F113">
        <v>0.215</v>
      </c>
      <c r="G113" t="s">
        <v>83</v>
      </c>
      <c r="H113" t="s">
        <v>97</v>
      </c>
      <c r="I113">
        <f>_xlfn.NUMBERVALUE(Table_Query_from_DWH[[#This Row],[Date]])</f>
        <v>45022</v>
      </c>
    </row>
    <row r="114" spans="1:9" x14ac:dyDescent="0.3">
      <c r="A114" t="s">
        <v>52</v>
      </c>
      <c r="B114" t="s">
        <v>53</v>
      </c>
      <c r="C114" t="s">
        <v>59</v>
      </c>
      <c r="D114" t="s">
        <v>55</v>
      </c>
      <c r="E114" t="s">
        <v>3767</v>
      </c>
      <c r="F114">
        <v>4.9166999999999996</v>
      </c>
      <c r="G114" t="s">
        <v>57</v>
      </c>
      <c r="H114" t="s">
        <v>58</v>
      </c>
      <c r="I114">
        <f>_xlfn.NUMBERVALUE(Table_Query_from_DWH[[#This Row],[Date]])</f>
        <v>45021</v>
      </c>
    </row>
    <row r="115" spans="1:9" x14ac:dyDescent="0.3">
      <c r="A115" t="s">
        <v>52</v>
      </c>
      <c r="B115" t="s">
        <v>53</v>
      </c>
      <c r="C115" t="s">
        <v>60</v>
      </c>
      <c r="D115" t="s">
        <v>55</v>
      </c>
      <c r="E115" t="s">
        <v>3767</v>
      </c>
      <c r="F115">
        <v>4.8730399999999996</v>
      </c>
      <c r="G115" t="s">
        <v>57</v>
      </c>
      <c r="H115" t="s">
        <v>58</v>
      </c>
      <c r="I115">
        <f>_xlfn.NUMBERVALUE(Table_Query_from_DWH[[#This Row],[Date]])</f>
        <v>45021</v>
      </c>
    </row>
    <row r="116" spans="1:9" x14ac:dyDescent="0.3">
      <c r="A116" t="s">
        <v>52</v>
      </c>
      <c r="B116" t="s">
        <v>53</v>
      </c>
      <c r="C116" t="s">
        <v>61</v>
      </c>
      <c r="D116" t="s">
        <v>55</v>
      </c>
      <c r="E116" t="s">
        <v>3767</v>
      </c>
      <c r="F116">
        <v>4.6153599999999999</v>
      </c>
      <c r="G116" t="s">
        <v>57</v>
      </c>
      <c r="H116" t="s">
        <v>58</v>
      </c>
      <c r="I116">
        <f>_xlfn.NUMBERVALUE(Table_Query_from_DWH[[#This Row],[Date]])</f>
        <v>45021</v>
      </c>
    </row>
    <row r="117" spans="1:9" x14ac:dyDescent="0.3">
      <c r="A117" t="s">
        <v>52</v>
      </c>
      <c r="B117" t="s">
        <v>53</v>
      </c>
      <c r="C117" t="s">
        <v>54</v>
      </c>
      <c r="D117" t="s">
        <v>55</v>
      </c>
      <c r="E117" t="s">
        <v>3767</v>
      </c>
      <c r="F117">
        <v>4.8296299999999999</v>
      </c>
      <c r="G117" t="s">
        <v>57</v>
      </c>
      <c r="H117" t="s">
        <v>58</v>
      </c>
      <c r="I117">
        <f>_xlfn.NUMBERVALUE(Table_Query_from_DWH[[#This Row],[Date]])</f>
        <v>45021</v>
      </c>
    </row>
    <row r="118" spans="1:9" x14ac:dyDescent="0.3">
      <c r="A118" t="s">
        <v>52</v>
      </c>
      <c r="B118" t="s">
        <v>53</v>
      </c>
      <c r="C118" t="s">
        <v>60</v>
      </c>
      <c r="D118" t="s">
        <v>55</v>
      </c>
      <c r="E118" t="s">
        <v>3766</v>
      </c>
      <c r="F118">
        <v>4.9406400000000001</v>
      </c>
      <c r="G118" t="s">
        <v>57</v>
      </c>
      <c r="H118" t="s">
        <v>58</v>
      </c>
      <c r="I118">
        <f>_xlfn.NUMBERVALUE(Table_Query_from_DWH[[#This Row],[Date]])</f>
        <v>45020</v>
      </c>
    </row>
    <row r="119" spans="1:9" x14ac:dyDescent="0.3">
      <c r="A119" t="s">
        <v>52</v>
      </c>
      <c r="B119" t="s">
        <v>53</v>
      </c>
      <c r="C119" t="s">
        <v>61</v>
      </c>
      <c r="D119" t="s">
        <v>55</v>
      </c>
      <c r="E119" t="s">
        <v>3766</v>
      </c>
      <c r="F119">
        <v>4.7373000000000003</v>
      </c>
      <c r="G119" t="s">
        <v>57</v>
      </c>
      <c r="H119" t="s">
        <v>58</v>
      </c>
      <c r="I119">
        <f>_xlfn.NUMBERVALUE(Table_Query_from_DWH[[#This Row],[Date]])</f>
        <v>45020</v>
      </c>
    </row>
    <row r="120" spans="1:9" x14ac:dyDescent="0.3">
      <c r="A120" t="s">
        <v>52</v>
      </c>
      <c r="B120" t="s">
        <v>53</v>
      </c>
      <c r="C120" t="s">
        <v>54</v>
      </c>
      <c r="D120" t="s">
        <v>55</v>
      </c>
      <c r="E120" t="s">
        <v>3766</v>
      </c>
      <c r="F120">
        <v>4.8280500000000002</v>
      </c>
      <c r="G120" t="s">
        <v>57</v>
      </c>
      <c r="H120" t="s">
        <v>58</v>
      </c>
      <c r="I120">
        <f>_xlfn.NUMBERVALUE(Table_Query_from_DWH[[#This Row],[Date]])</f>
        <v>45020</v>
      </c>
    </row>
    <row r="121" spans="1:9" x14ac:dyDescent="0.3">
      <c r="A121" t="s">
        <v>52</v>
      </c>
      <c r="B121" t="s">
        <v>53</v>
      </c>
      <c r="C121" t="s">
        <v>59</v>
      </c>
      <c r="D121" t="s">
        <v>55</v>
      </c>
      <c r="E121" t="s">
        <v>3766</v>
      </c>
      <c r="F121">
        <v>4.93736</v>
      </c>
      <c r="G121" t="s">
        <v>57</v>
      </c>
      <c r="H121" t="s">
        <v>58</v>
      </c>
      <c r="I121">
        <f>_xlfn.NUMBERVALUE(Table_Query_from_DWH[[#This Row],[Date]])</f>
        <v>45020</v>
      </c>
    </row>
    <row r="122" spans="1:9" x14ac:dyDescent="0.3">
      <c r="A122" t="s">
        <v>52</v>
      </c>
      <c r="B122" t="s">
        <v>53</v>
      </c>
      <c r="C122" t="s">
        <v>54</v>
      </c>
      <c r="D122" t="s">
        <v>55</v>
      </c>
      <c r="E122" t="s">
        <v>3765</v>
      </c>
      <c r="F122">
        <v>4.8104300000000002</v>
      </c>
      <c r="G122" t="s">
        <v>57</v>
      </c>
      <c r="H122" t="s">
        <v>58</v>
      </c>
      <c r="I122">
        <f>_xlfn.NUMBERVALUE(Table_Query_from_DWH[[#This Row],[Date]])</f>
        <v>45019</v>
      </c>
    </row>
    <row r="123" spans="1:9" x14ac:dyDescent="0.3">
      <c r="A123" t="s">
        <v>52</v>
      </c>
      <c r="B123" t="s">
        <v>53</v>
      </c>
      <c r="C123" t="s">
        <v>59</v>
      </c>
      <c r="D123" t="s">
        <v>55</v>
      </c>
      <c r="E123" t="s">
        <v>3765</v>
      </c>
      <c r="F123">
        <v>4.9206300000000001</v>
      </c>
      <c r="G123" t="s">
        <v>57</v>
      </c>
      <c r="H123" t="s">
        <v>58</v>
      </c>
      <c r="I123">
        <f>_xlfn.NUMBERVALUE(Table_Query_from_DWH[[#This Row],[Date]])</f>
        <v>45019</v>
      </c>
    </row>
    <row r="124" spans="1:9" x14ac:dyDescent="0.3">
      <c r="A124" t="s">
        <v>52</v>
      </c>
      <c r="B124" t="s">
        <v>53</v>
      </c>
      <c r="C124" t="s">
        <v>60</v>
      </c>
      <c r="D124" t="s">
        <v>55</v>
      </c>
      <c r="E124" t="s">
        <v>3765</v>
      </c>
      <c r="F124">
        <v>4.9200999999999997</v>
      </c>
      <c r="G124" t="s">
        <v>57</v>
      </c>
      <c r="H124" t="s">
        <v>58</v>
      </c>
      <c r="I124">
        <f>_xlfn.NUMBERVALUE(Table_Query_from_DWH[[#This Row],[Date]])</f>
        <v>45019</v>
      </c>
    </row>
    <row r="125" spans="1:9" x14ac:dyDescent="0.3">
      <c r="A125" t="s">
        <v>52</v>
      </c>
      <c r="B125" t="s">
        <v>53</v>
      </c>
      <c r="C125" t="s">
        <v>61</v>
      </c>
      <c r="D125" t="s">
        <v>55</v>
      </c>
      <c r="E125" t="s">
        <v>3765</v>
      </c>
      <c r="F125">
        <v>4.7501899999999999</v>
      </c>
      <c r="G125" t="s">
        <v>57</v>
      </c>
      <c r="H125" t="s">
        <v>58</v>
      </c>
      <c r="I125">
        <f>_xlfn.NUMBERVALUE(Table_Query_from_DWH[[#This Row],[Date]])</f>
        <v>45019</v>
      </c>
    </row>
    <row r="126" spans="1:9" x14ac:dyDescent="0.3">
      <c r="A126" t="s">
        <v>52</v>
      </c>
      <c r="B126" t="s">
        <v>53</v>
      </c>
      <c r="C126" t="s">
        <v>59</v>
      </c>
      <c r="D126" t="s">
        <v>55</v>
      </c>
      <c r="E126" t="s">
        <v>3764</v>
      </c>
      <c r="F126">
        <v>4.90855</v>
      </c>
      <c r="G126" t="s">
        <v>57</v>
      </c>
      <c r="H126" t="s">
        <v>58</v>
      </c>
      <c r="I126">
        <f>_xlfn.NUMBERVALUE(Table_Query_from_DWH[[#This Row],[Date]])</f>
        <v>45016</v>
      </c>
    </row>
    <row r="127" spans="1:9" x14ac:dyDescent="0.3">
      <c r="A127" t="s">
        <v>52</v>
      </c>
      <c r="B127" t="s">
        <v>53</v>
      </c>
      <c r="C127" t="s">
        <v>54</v>
      </c>
      <c r="D127" t="s">
        <v>55</v>
      </c>
      <c r="E127" t="s">
        <v>3764</v>
      </c>
      <c r="F127">
        <v>4.8024699999999996</v>
      </c>
      <c r="G127" t="s">
        <v>57</v>
      </c>
      <c r="H127" t="s">
        <v>58</v>
      </c>
      <c r="I127">
        <f>_xlfn.NUMBERVALUE(Table_Query_from_DWH[[#This Row],[Date]])</f>
        <v>45016</v>
      </c>
    </row>
    <row r="128" spans="1:9" x14ac:dyDescent="0.3">
      <c r="A128" t="s">
        <v>52</v>
      </c>
      <c r="B128" t="s">
        <v>53</v>
      </c>
      <c r="C128" t="s">
        <v>60</v>
      </c>
      <c r="D128" t="s">
        <v>55</v>
      </c>
      <c r="E128" t="s">
        <v>3764</v>
      </c>
      <c r="F128">
        <v>4.89968</v>
      </c>
      <c r="G128" t="s">
        <v>57</v>
      </c>
      <c r="H128" t="s">
        <v>58</v>
      </c>
      <c r="I128">
        <f>_xlfn.NUMBERVALUE(Table_Query_from_DWH[[#This Row],[Date]])</f>
        <v>45016</v>
      </c>
    </row>
    <row r="129" spans="1:9" x14ac:dyDescent="0.3">
      <c r="A129" t="s">
        <v>52</v>
      </c>
      <c r="B129" t="s">
        <v>53</v>
      </c>
      <c r="C129" t="s">
        <v>61</v>
      </c>
      <c r="D129" t="s">
        <v>55</v>
      </c>
      <c r="E129" t="s">
        <v>3764</v>
      </c>
      <c r="F129">
        <v>4.7345100000000002</v>
      </c>
      <c r="G129" t="s">
        <v>57</v>
      </c>
      <c r="H129" t="s">
        <v>58</v>
      </c>
      <c r="I129">
        <f>_xlfn.NUMBERVALUE(Table_Query_from_DWH[[#This Row],[Date]])</f>
        <v>45016</v>
      </c>
    </row>
    <row r="130" spans="1:9" x14ac:dyDescent="0.3">
      <c r="A130" t="s">
        <v>52</v>
      </c>
      <c r="B130" t="s">
        <v>53</v>
      </c>
      <c r="C130" t="s">
        <v>61</v>
      </c>
      <c r="D130" t="s">
        <v>55</v>
      </c>
      <c r="E130" t="s">
        <v>3763</v>
      </c>
      <c r="F130">
        <v>4.6947700000000001</v>
      </c>
      <c r="G130" t="s">
        <v>57</v>
      </c>
      <c r="H130" t="s">
        <v>58</v>
      </c>
      <c r="I130">
        <f>_xlfn.NUMBERVALUE(Table_Query_from_DWH[[#This Row],[Date]])</f>
        <v>45015</v>
      </c>
    </row>
    <row r="131" spans="1:9" x14ac:dyDescent="0.3">
      <c r="A131" t="s">
        <v>52</v>
      </c>
      <c r="B131" t="s">
        <v>53</v>
      </c>
      <c r="C131" t="s">
        <v>59</v>
      </c>
      <c r="D131" t="s">
        <v>55</v>
      </c>
      <c r="E131" t="s">
        <v>3763</v>
      </c>
      <c r="F131">
        <v>4.8901199999999996</v>
      </c>
      <c r="G131" t="s">
        <v>57</v>
      </c>
      <c r="H131" t="s">
        <v>58</v>
      </c>
      <c r="I131">
        <f>_xlfn.NUMBERVALUE(Table_Query_from_DWH[[#This Row],[Date]])</f>
        <v>45015</v>
      </c>
    </row>
    <row r="132" spans="1:9" x14ac:dyDescent="0.3">
      <c r="A132" t="s">
        <v>52</v>
      </c>
      <c r="B132" t="s">
        <v>53</v>
      </c>
      <c r="C132" t="s">
        <v>54</v>
      </c>
      <c r="D132" t="s">
        <v>55</v>
      </c>
      <c r="E132" t="s">
        <v>3763</v>
      </c>
      <c r="F132">
        <v>4.8034100000000004</v>
      </c>
      <c r="G132" t="s">
        <v>57</v>
      </c>
      <c r="H132" t="s">
        <v>58</v>
      </c>
      <c r="I132">
        <f>_xlfn.NUMBERVALUE(Table_Query_from_DWH[[#This Row],[Date]])</f>
        <v>45015</v>
      </c>
    </row>
    <row r="133" spans="1:9" x14ac:dyDescent="0.3">
      <c r="A133" t="s">
        <v>52</v>
      </c>
      <c r="B133" t="s">
        <v>53</v>
      </c>
      <c r="C133" t="s">
        <v>60</v>
      </c>
      <c r="D133" t="s">
        <v>55</v>
      </c>
      <c r="E133" t="s">
        <v>3763</v>
      </c>
      <c r="F133">
        <v>4.8658099999999997</v>
      </c>
      <c r="G133" t="s">
        <v>57</v>
      </c>
      <c r="H133" t="s">
        <v>58</v>
      </c>
      <c r="I133">
        <f>_xlfn.NUMBERVALUE(Table_Query_from_DWH[[#This Row],[Date]])</f>
        <v>45015</v>
      </c>
    </row>
    <row r="134" spans="1:9" x14ac:dyDescent="0.3">
      <c r="A134" t="s">
        <v>52</v>
      </c>
      <c r="B134" t="s">
        <v>53</v>
      </c>
      <c r="C134" t="s">
        <v>60</v>
      </c>
      <c r="D134" t="s">
        <v>55</v>
      </c>
      <c r="E134" t="s">
        <v>3762</v>
      </c>
      <c r="F134">
        <v>4.8646399999999996</v>
      </c>
      <c r="G134" t="s">
        <v>57</v>
      </c>
      <c r="H134" t="s">
        <v>58</v>
      </c>
      <c r="I134">
        <f>_xlfn.NUMBERVALUE(Table_Query_from_DWH[[#This Row],[Date]])</f>
        <v>45014</v>
      </c>
    </row>
    <row r="135" spans="1:9" x14ac:dyDescent="0.3">
      <c r="A135" t="s">
        <v>52</v>
      </c>
      <c r="B135" t="s">
        <v>53</v>
      </c>
      <c r="C135" t="s">
        <v>54</v>
      </c>
      <c r="D135" t="s">
        <v>55</v>
      </c>
      <c r="E135" t="s">
        <v>3762</v>
      </c>
      <c r="F135">
        <v>4.8070199999999996</v>
      </c>
      <c r="G135" t="s">
        <v>57</v>
      </c>
      <c r="H135" t="s">
        <v>58</v>
      </c>
      <c r="I135">
        <f>_xlfn.NUMBERVALUE(Table_Query_from_DWH[[#This Row],[Date]])</f>
        <v>45014</v>
      </c>
    </row>
    <row r="136" spans="1:9" x14ac:dyDescent="0.3">
      <c r="A136" t="s">
        <v>52</v>
      </c>
      <c r="B136" t="s">
        <v>53</v>
      </c>
      <c r="C136" t="s">
        <v>61</v>
      </c>
      <c r="D136" t="s">
        <v>55</v>
      </c>
      <c r="E136" t="s">
        <v>3762</v>
      </c>
      <c r="F136">
        <v>4.6642000000000001</v>
      </c>
      <c r="G136" t="s">
        <v>57</v>
      </c>
      <c r="H136" t="s">
        <v>58</v>
      </c>
      <c r="I136">
        <f>_xlfn.NUMBERVALUE(Table_Query_from_DWH[[#This Row],[Date]])</f>
        <v>45014</v>
      </c>
    </row>
    <row r="137" spans="1:9" x14ac:dyDescent="0.3">
      <c r="A137" t="s">
        <v>52</v>
      </c>
      <c r="B137" t="s">
        <v>53</v>
      </c>
      <c r="C137" t="s">
        <v>59</v>
      </c>
      <c r="D137" t="s">
        <v>55</v>
      </c>
      <c r="E137" t="s">
        <v>3762</v>
      </c>
      <c r="F137">
        <v>4.8983299999999996</v>
      </c>
      <c r="G137" t="s">
        <v>57</v>
      </c>
      <c r="H137" t="s">
        <v>58</v>
      </c>
      <c r="I137">
        <f>_xlfn.NUMBERVALUE(Table_Query_from_DWH[[#This Row],[Date]])</f>
        <v>45014</v>
      </c>
    </row>
    <row r="138" spans="1:9" x14ac:dyDescent="0.3">
      <c r="A138" t="s">
        <v>78</v>
      </c>
      <c r="B138" t="s">
        <v>88</v>
      </c>
      <c r="C138" t="s">
        <v>250</v>
      </c>
      <c r="D138" t="s">
        <v>81</v>
      </c>
      <c r="E138" t="s">
        <v>3762</v>
      </c>
      <c r="F138">
        <v>0.84</v>
      </c>
      <c r="G138" t="s">
        <v>83</v>
      </c>
      <c r="H138" t="s">
        <v>90</v>
      </c>
      <c r="I138">
        <f>_xlfn.NUMBERVALUE(Table_Query_from_DWH[[#This Row],[Date]])</f>
        <v>45014</v>
      </c>
    </row>
    <row r="139" spans="1:9" x14ac:dyDescent="0.3">
      <c r="A139" t="s">
        <v>78</v>
      </c>
      <c r="B139" t="s">
        <v>88</v>
      </c>
      <c r="C139" t="s">
        <v>250</v>
      </c>
      <c r="D139" t="s">
        <v>85</v>
      </c>
      <c r="E139" t="s">
        <v>3762</v>
      </c>
      <c r="F139">
        <v>0.82</v>
      </c>
      <c r="G139" t="s">
        <v>83</v>
      </c>
      <c r="H139" t="s">
        <v>90</v>
      </c>
      <c r="I139">
        <f>_xlfn.NUMBERVALUE(Table_Query_from_DWH[[#This Row],[Date]])</f>
        <v>45014</v>
      </c>
    </row>
    <row r="140" spans="1:9" x14ac:dyDescent="0.3">
      <c r="A140" t="s">
        <v>78</v>
      </c>
      <c r="B140" t="s">
        <v>88</v>
      </c>
      <c r="C140" t="s">
        <v>250</v>
      </c>
      <c r="D140" t="s">
        <v>86</v>
      </c>
      <c r="E140" t="s">
        <v>3762</v>
      </c>
      <c r="F140">
        <v>0.83299999999999996</v>
      </c>
      <c r="G140" t="s">
        <v>83</v>
      </c>
      <c r="H140" t="s">
        <v>90</v>
      </c>
      <c r="I140">
        <f>_xlfn.NUMBERVALUE(Table_Query_from_DWH[[#This Row],[Date]])</f>
        <v>45014</v>
      </c>
    </row>
    <row r="141" spans="1:9" x14ac:dyDescent="0.3">
      <c r="A141" t="s">
        <v>78</v>
      </c>
      <c r="B141" t="s">
        <v>88</v>
      </c>
      <c r="C141" t="s">
        <v>251</v>
      </c>
      <c r="D141" t="s">
        <v>81</v>
      </c>
      <c r="E141" t="s">
        <v>3762</v>
      </c>
      <c r="F141">
        <v>1.0669999999999999</v>
      </c>
      <c r="G141" t="s">
        <v>83</v>
      </c>
      <c r="H141" t="s">
        <v>90</v>
      </c>
      <c r="I141">
        <f>_xlfn.NUMBERVALUE(Table_Query_from_DWH[[#This Row],[Date]])</f>
        <v>45014</v>
      </c>
    </row>
    <row r="142" spans="1:9" x14ac:dyDescent="0.3">
      <c r="A142" t="s">
        <v>78</v>
      </c>
      <c r="B142" t="s">
        <v>88</v>
      </c>
      <c r="C142" t="s">
        <v>251</v>
      </c>
      <c r="D142" t="s">
        <v>85</v>
      </c>
      <c r="E142" t="s">
        <v>3762</v>
      </c>
      <c r="F142">
        <v>1.0660000000000001</v>
      </c>
      <c r="G142" t="s">
        <v>83</v>
      </c>
      <c r="H142" t="s">
        <v>90</v>
      </c>
      <c r="I142">
        <f>_xlfn.NUMBERVALUE(Table_Query_from_DWH[[#This Row],[Date]])</f>
        <v>45014</v>
      </c>
    </row>
    <row r="143" spans="1:9" x14ac:dyDescent="0.3">
      <c r="A143" t="s">
        <v>78</v>
      </c>
      <c r="B143" t="s">
        <v>88</v>
      </c>
      <c r="C143" t="s">
        <v>251</v>
      </c>
      <c r="D143" t="s">
        <v>86</v>
      </c>
      <c r="E143" t="s">
        <v>3762</v>
      </c>
      <c r="F143">
        <v>1.0669999999999999</v>
      </c>
      <c r="G143" t="s">
        <v>83</v>
      </c>
      <c r="H143" t="s">
        <v>90</v>
      </c>
      <c r="I143">
        <f>_xlfn.NUMBERVALUE(Table_Query_from_DWH[[#This Row],[Date]])</f>
        <v>45014</v>
      </c>
    </row>
    <row r="144" spans="1:9" x14ac:dyDescent="0.3">
      <c r="A144" t="s">
        <v>78</v>
      </c>
      <c r="B144" t="s">
        <v>105</v>
      </c>
      <c r="C144" t="s">
        <v>249</v>
      </c>
      <c r="D144" t="s">
        <v>81</v>
      </c>
      <c r="E144" t="s">
        <v>3762</v>
      </c>
      <c r="F144">
        <v>0.33</v>
      </c>
      <c r="G144" t="s">
        <v>83</v>
      </c>
      <c r="H144" t="s">
        <v>97</v>
      </c>
      <c r="I144">
        <f>_xlfn.NUMBERVALUE(Table_Query_from_DWH[[#This Row],[Date]])</f>
        <v>45014</v>
      </c>
    </row>
    <row r="145" spans="1:9" x14ac:dyDescent="0.3">
      <c r="A145" t="s">
        <v>78</v>
      </c>
      <c r="B145" t="s">
        <v>105</v>
      </c>
      <c r="C145" t="s">
        <v>249</v>
      </c>
      <c r="D145" t="s">
        <v>85</v>
      </c>
      <c r="E145" t="s">
        <v>3762</v>
      </c>
      <c r="F145">
        <v>0.28999999999999998</v>
      </c>
      <c r="G145" t="s">
        <v>83</v>
      </c>
      <c r="H145" t="s">
        <v>97</v>
      </c>
      <c r="I145">
        <f>_xlfn.NUMBERVALUE(Table_Query_from_DWH[[#This Row],[Date]])</f>
        <v>45014</v>
      </c>
    </row>
    <row r="146" spans="1:9" x14ac:dyDescent="0.3">
      <c r="A146" t="s">
        <v>78</v>
      </c>
      <c r="B146" t="s">
        <v>105</v>
      </c>
      <c r="C146" t="s">
        <v>249</v>
      </c>
      <c r="D146" t="s">
        <v>86</v>
      </c>
      <c r="E146" t="s">
        <v>3762</v>
      </c>
      <c r="F146">
        <v>0.3</v>
      </c>
      <c r="G146" t="s">
        <v>83</v>
      </c>
      <c r="H146" t="s">
        <v>97</v>
      </c>
      <c r="I146">
        <f>_xlfn.NUMBERVALUE(Table_Query_from_DWH[[#This Row],[Date]])</f>
        <v>45014</v>
      </c>
    </row>
    <row r="147" spans="1:9" x14ac:dyDescent="0.3">
      <c r="A147" t="s">
        <v>78</v>
      </c>
      <c r="B147" t="s">
        <v>105</v>
      </c>
      <c r="C147" t="s">
        <v>241</v>
      </c>
      <c r="D147" t="s">
        <v>81</v>
      </c>
      <c r="E147" t="s">
        <v>3762</v>
      </c>
      <c r="F147">
        <v>0.57999999999999996</v>
      </c>
      <c r="G147" t="s">
        <v>83</v>
      </c>
      <c r="H147" t="s">
        <v>97</v>
      </c>
      <c r="I147">
        <f>_xlfn.NUMBERVALUE(Table_Query_from_DWH[[#This Row],[Date]])</f>
        <v>45014</v>
      </c>
    </row>
    <row r="148" spans="1:9" x14ac:dyDescent="0.3">
      <c r="A148" t="s">
        <v>78</v>
      </c>
      <c r="B148" t="s">
        <v>105</v>
      </c>
      <c r="C148" t="s">
        <v>241</v>
      </c>
      <c r="D148" t="s">
        <v>85</v>
      </c>
      <c r="E148" t="s">
        <v>3762</v>
      </c>
      <c r="F148">
        <v>0.35</v>
      </c>
      <c r="G148" t="s">
        <v>83</v>
      </c>
      <c r="H148" t="s">
        <v>97</v>
      </c>
      <c r="I148">
        <f>_xlfn.NUMBERVALUE(Table_Query_from_DWH[[#This Row],[Date]])</f>
        <v>45014</v>
      </c>
    </row>
    <row r="149" spans="1:9" x14ac:dyDescent="0.3">
      <c r="A149" t="s">
        <v>78</v>
      </c>
      <c r="B149" t="s">
        <v>105</v>
      </c>
      <c r="C149" t="s">
        <v>241</v>
      </c>
      <c r="D149" t="s">
        <v>86</v>
      </c>
      <c r="E149" t="s">
        <v>3762</v>
      </c>
      <c r="F149">
        <v>0.37</v>
      </c>
      <c r="G149" t="s">
        <v>83</v>
      </c>
      <c r="H149" t="s">
        <v>97</v>
      </c>
      <c r="I149">
        <f>_xlfn.NUMBERVALUE(Table_Query_from_DWH[[#This Row],[Date]])</f>
        <v>45014</v>
      </c>
    </row>
    <row r="150" spans="1:9" x14ac:dyDescent="0.3">
      <c r="A150" t="s">
        <v>78</v>
      </c>
      <c r="B150" t="s">
        <v>105</v>
      </c>
      <c r="C150" t="s">
        <v>242</v>
      </c>
      <c r="D150" t="s">
        <v>81</v>
      </c>
      <c r="E150" t="s">
        <v>3762</v>
      </c>
      <c r="F150">
        <v>0.25</v>
      </c>
      <c r="G150" t="s">
        <v>83</v>
      </c>
      <c r="H150" t="s">
        <v>97</v>
      </c>
      <c r="I150">
        <f>_xlfn.NUMBERVALUE(Table_Query_from_DWH[[#This Row],[Date]])</f>
        <v>45014</v>
      </c>
    </row>
    <row r="151" spans="1:9" x14ac:dyDescent="0.3">
      <c r="A151" t="s">
        <v>78</v>
      </c>
      <c r="B151" t="s">
        <v>105</v>
      </c>
      <c r="C151" t="s">
        <v>242</v>
      </c>
      <c r="D151" t="s">
        <v>85</v>
      </c>
      <c r="E151" t="s">
        <v>3762</v>
      </c>
      <c r="F151">
        <v>0.215</v>
      </c>
      <c r="G151" t="s">
        <v>83</v>
      </c>
      <c r="H151" t="s">
        <v>97</v>
      </c>
      <c r="I151">
        <f>_xlfn.NUMBERVALUE(Table_Query_from_DWH[[#This Row],[Date]])</f>
        <v>45014</v>
      </c>
    </row>
    <row r="152" spans="1:9" x14ac:dyDescent="0.3">
      <c r="A152" t="s">
        <v>78</v>
      </c>
      <c r="B152" t="s">
        <v>105</v>
      </c>
      <c r="C152" t="s">
        <v>242</v>
      </c>
      <c r="D152" t="s">
        <v>86</v>
      </c>
      <c r="E152" t="s">
        <v>3762</v>
      </c>
      <c r="F152">
        <v>0.22500000000000001</v>
      </c>
      <c r="G152" t="s">
        <v>83</v>
      </c>
      <c r="H152" t="s">
        <v>97</v>
      </c>
      <c r="I152">
        <f>_xlfn.NUMBERVALUE(Table_Query_from_DWH[[#This Row],[Date]])</f>
        <v>45014</v>
      </c>
    </row>
    <row r="153" spans="1:9" x14ac:dyDescent="0.3">
      <c r="A153" t="s">
        <v>78</v>
      </c>
      <c r="B153" t="s">
        <v>105</v>
      </c>
      <c r="C153" t="s">
        <v>243</v>
      </c>
      <c r="D153" t="s">
        <v>81</v>
      </c>
      <c r="E153" t="s">
        <v>3762</v>
      </c>
      <c r="F153">
        <v>0.25</v>
      </c>
      <c r="G153" t="s">
        <v>83</v>
      </c>
      <c r="H153" t="s">
        <v>97</v>
      </c>
      <c r="I153">
        <f>_xlfn.NUMBERVALUE(Table_Query_from_DWH[[#This Row],[Date]])</f>
        <v>45014</v>
      </c>
    </row>
    <row r="154" spans="1:9" x14ac:dyDescent="0.3">
      <c r="A154" t="s">
        <v>78</v>
      </c>
      <c r="B154" t="s">
        <v>105</v>
      </c>
      <c r="C154" t="s">
        <v>243</v>
      </c>
      <c r="D154" t="s">
        <v>85</v>
      </c>
      <c r="E154" t="s">
        <v>3762</v>
      </c>
      <c r="F154">
        <v>0.215</v>
      </c>
      <c r="G154" t="s">
        <v>83</v>
      </c>
      <c r="H154" t="s">
        <v>97</v>
      </c>
      <c r="I154">
        <f>_xlfn.NUMBERVALUE(Table_Query_from_DWH[[#This Row],[Date]])</f>
        <v>45014</v>
      </c>
    </row>
    <row r="155" spans="1:9" x14ac:dyDescent="0.3">
      <c r="A155" t="s">
        <v>78</v>
      </c>
      <c r="B155" t="s">
        <v>105</v>
      </c>
      <c r="C155" t="s">
        <v>243</v>
      </c>
      <c r="D155" t="s">
        <v>86</v>
      </c>
      <c r="E155" t="s">
        <v>3762</v>
      </c>
      <c r="F155">
        <v>0.22500000000000001</v>
      </c>
      <c r="G155" t="s">
        <v>83</v>
      </c>
      <c r="H155" t="s">
        <v>97</v>
      </c>
      <c r="I155">
        <f>_xlfn.NUMBERVALUE(Table_Query_from_DWH[[#This Row],[Date]])</f>
        <v>45014</v>
      </c>
    </row>
    <row r="156" spans="1:9" x14ac:dyDescent="0.3">
      <c r="A156" t="s">
        <v>78</v>
      </c>
      <c r="B156" t="s">
        <v>124</v>
      </c>
      <c r="C156" t="s">
        <v>253</v>
      </c>
      <c r="D156" t="s">
        <v>81</v>
      </c>
      <c r="E156" t="s">
        <v>3762</v>
      </c>
      <c r="F156">
        <v>0.22</v>
      </c>
      <c r="G156" t="s">
        <v>83</v>
      </c>
      <c r="H156" t="s">
        <v>97</v>
      </c>
      <c r="I156">
        <f>_xlfn.NUMBERVALUE(Table_Query_from_DWH[[#This Row],[Date]])</f>
        <v>45014</v>
      </c>
    </row>
    <row r="157" spans="1:9" x14ac:dyDescent="0.3">
      <c r="A157" t="s">
        <v>78</v>
      </c>
      <c r="B157" t="s">
        <v>124</v>
      </c>
      <c r="C157" t="s">
        <v>253</v>
      </c>
      <c r="D157" t="s">
        <v>85</v>
      </c>
      <c r="E157" t="s">
        <v>3762</v>
      </c>
      <c r="F157">
        <v>0.14199999999999999</v>
      </c>
      <c r="G157" t="s">
        <v>83</v>
      </c>
      <c r="H157" t="s">
        <v>97</v>
      </c>
      <c r="I157">
        <f>_xlfn.NUMBERVALUE(Table_Query_from_DWH[[#This Row],[Date]])</f>
        <v>45014</v>
      </c>
    </row>
    <row r="158" spans="1:9" x14ac:dyDescent="0.3">
      <c r="A158" t="s">
        <v>78</v>
      </c>
      <c r="B158" t="s">
        <v>124</v>
      </c>
      <c r="C158" t="s">
        <v>253</v>
      </c>
      <c r="D158" t="s">
        <v>86</v>
      </c>
      <c r="E158" t="s">
        <v>3762</v>
      </c>
      <c r="F158">
        <v>0.14299999999999999</v>
      </c>
      <c r="G158" t="s">
        <v>83</v>
      </c>
      <c r="H158" t="s">
        <v>97</v>
      </c>
      <c r="I158">
        <f>_xlfn.NUMBERVALUE(Table_Query_from_DWH[[#This Row],[Date]])</f>
        <v>45014</v>
      </c>
    </row>
    <row r="159" spans="1:9" x14ac:dyDescent="0.3">
      <c r="A159" t="s">
        <v>78</v>
      </c>
      <c r="B159" t="s">
        <v>124</v>
      </c>
      <c r="C159" t="s">
        <v>252</v>
      </c>
      <c r="D159" t="s">
        <v>81</v>
      </c>
      <c r="E159" t="s">
        <v>3762</v>
      </c>
      <c r="F159">
        <v>0.14699999999999999</v>
      </c>
      <c r="G159" t="s">
        <v>83</v>
      </c>
      <c r="H159" t="s">
        <v>97</v>
      </c>
      <c r="I159">
        <f>_xlfn.NUMBERVALUE(Table_Query_from_DWH[[#This Row],[Date]])</f>
        <v>45014</v>
      </c>
    </row>
    <row r="160" spans="1:9" x14ac:dyDescent="0.3">
      <c r="A160" t="s">
        <v>78</v>
      </c>
      <c r="B160" t="s">
        <v>124</v>
      </c>
      <c r="C160" t="s">
        <v>252</v>
      </c>
      <c r="D160" t="s">
        <v>85</v>
      </c>
      <c r="E160" t="s">
        <v>3762</v>
      </c>
      <c r="F160">
        <v>0.14499999999999999</v>
      </c>
      <c r="G160" t="s">
        <v>83</v>
      </c>
      <c r="H160" t="s">
        <v>97</v>
      </c>
      <c r="I160">
        <f>_xlfn.NUMBERVALUE(Table_Query_from_DWH[[#This Row],[Date]])</f>
        <v>45014</v>
      </c>
    </row>
    <row r="161" spans="1:9" x14ac:dyDescent="0.3">
      <c r="A161" t="s">
        <v>78</v>
      </c>
      <c r="B161" t="s">
        <v>124</v>
      </c>
      <c r="C161" t="s">
        <v>252</v>
      </c>
      <c r="D161" t="s">
        <v>86</v>
      </c>
      <c r="E161" t="s">
        <v>3762</v>
      </c>
      <c r="F161">
        <v>0.14599999999999999</v>
      </c>
      <c r="G161" t="s">
        <v>83</v>
      </c>
      <c r="H161" t="s">
        <v>97</v>
      </c>
      <c r="I161">
        <f>_xlfn.NUMBERVALUE(Table_Query_from_DWH[[#This Row],[Date]])</f>
        <v>45014</v>
      </c>
    </row>
    <row r="162" spans="1:9" x14ac:dyDescent="0.3">
      <c r="A162" t="s">
        <v>78</v>
      </c>
      <c r="B162" t="s">
        <v>225</v>
      </c>
      <c r="C162" t="s">
        <v>226</v>
      </c>
      <c r="D162" t="s">
        <v>81</v>
      </c>
      <c r="E162" t="s">
        <v>3762</v>
      </c>
      <c r="F162">
        <v>0.37</v>
      </c>
      <c r="G162" t="s">
        <v>83</v>
      </c>
      <c r="H162" t="s">
        <v>97</v>
      </c>
      <c r="I162">
        <f>_xlfn.NUMBERVALUE(Table_Query_from_DWH[[#This Row],[Date]])</f>
        <v>45014</v>
      </c>
    </row>
    <row r="163" spans="1:9" x14ac:dyDescent="0.3">
      <c r="A163" t="s">
        <v>78</v>
      </c>
      <c r="B163" t="s">
        <v>225</v>
      </c>
      <c r="C163" t="s">
        <v>226</v>
      </c>
      <c r="D163" t="s">
        <v>85</v>
      </c>
      <c r="E163" t="s">
        <v>3762</v>
      </c>
      <c r="F163">
        <v>0.215</v>
      </c>
      <c r="G163" t="s">
        <v>83</v>
      </c>
      <c r="H163" t="s">
        <v>97</v>
      </c>
      <c r="I163">
        <f>_xlfn.NUMBERVALUE(Table_Query_from_DWH[[#This Row],[Date]])</f>
        <v>45014</v>
      </c>
    </row>
    <row r="164" spans="1:9" x14ac:dyDescent="0.3">
      <c r="A164" t="s">
        <v>78</v>
      </c>
      <c r="B164" t="s">
        <v>225</v>
      </c>
      <c r="C164" t="s">
        <v>226</v>
      </c>
      <c r="D164" t="s">
        <v>86</v>
      </c>
      <c r="E164" t="s">
        <v>3762</v>
      </c>
      <c r="F164">
        <v>0.22500000000000001</v>
      </c>
      <c r="G164" t="s">
        <v>83</v>
      </c>
      <c r="H164" t="s">
        <v>97</v>
      </c>
      <c r="I164">
        <f>_xlfn.NUMBERVALUE(Table_Query_from_DWH[[#This Row],[Date]])</f>
        <v>45014</v>
      </c>
    </row>
    <row r="165" spans="1:9" x14ac:dyDescent="0.3">
      <c r="A165" t="s">
        <v>78</v>
      </c>
      <c r="B165" t="s">
        <v>225</v>
      </c>
      <c r="C165" t="s">
        <v>228</v>
      </c>
      <c r="D165" t="s">
        <v>81</v>
      </c>
      <c r="E165" t="s">
        <v>3762</v>
      </c>
      <c r="F165">
        <v>0.37</v>
      </c>
      <c r="G165" t="s">
        <v>83</v>
      </c>
      <c r="H165" t="s">
        <v>97</v>
      </c>
      <c r="I165">
        <f>_xlfn.NUMBERVALUE(Table_Query_from_DWH[[#This Row],[Date]])</f>
        <v>45014</v>
      </c>
    </row>
    <row r="166" spans="1:9" x14ac:dyDescent="0.3">
      <c r="A166" t="s">
        <v>78</v>
      </c>
      <c r="B166" t="s">
        <v>225</v>
      </c>
      <c r="C166" t="s">
        <v>228</v>
      </c>
      <c r="D166" t="s">
        <v>85</v>
      </c>
      <c r="E166" t="s">
        <v>3762</v>
      </c>
      <c r="F166">
        <v>0.22</v>
      </c>
      <c r="G166" t="s">
        <v>83</v>
      </c>
      <c r="H166" t="s">
        <v>97</v>
      </c>
      <c r="I166">
        <f>_xlfn.NUMBERVALUE(Table_Query_from_DWH[[#This Row],[Date]])</f>
        <v>45014</v>
      </c>
    </row>
    <row r="167" spans="1:9" x14ac:dyDescent="0.3">
      <c r="A167" t="s">
        <v>78</v>
      </c>
      <c r="B167" t="s">
        <v>225</v>
      </c>
      <c r="C167" t="s">
        <v>228</v>
      </c>
      <c r="D167" t="s">
        <v>86</v>
      </c>
      <c r="E167" t="s">
        <v>3762</v>
      </c>
      <c r="F167">
        <v>0.22500000000000001</v>
      </c>
      <c r="G167" t="s">
        <v>83</v>
      </c>
      <c r="H167" t="s">
        <v>97</v>
      </c>
      <c r="I167">
        <f>_xlfn.NUMBERVALUE(Table_Query_from_DWH[[#This Row],[Date]])</f>
        <v>45014</v>
      </c>
    </row>
    <row r="168" spans="1:9" x14ac:dyDescent="0.3">
      <c r="A168" t="s">
        <v>78</v>
      </c>
      <c r="B168" t="s">
        <v>229</v>
      </c>
      <c r="C168" t="s">
        <v>118</v>
      </c>
      <c r="D168" t="s">
        <v>81</v>
      </c>
      <c r="E168" t="s">
        <v>3762</v>
      </c>
      <c r="F168">
        <v>0.38</v>
      </c>
      <c r="G168" t="s">
        <v>83</v>
      </c>
      <c r="H168" t="s">
        <v>97</v>
      </c>
      <c r="I168">
        <f>_xlfn.NUMBERVALUE(Table_Query_from_DWH[[#This Row],[Date]])</f>
        <v>45014</v>
      </c>
    </row>
    <row r="169" spans="1:9" x14ac:dyDescent="0.3">
      <c r="A169" t="s">
        <v>78</v>
      </c>
      <c r="B169" t="s">
        <v>229</v>
      </c>
      <c r="C169" t="s">
        <v>118</v>
      </c>
      <c r="D169" t="s">
        <v>85</v>
      </c>
      <c r="E169" t="s">
        <v>3762</v>
      </c>
      <c r="F169">
        <v>0.21</v>
      </c>
      <c r="G169" t="s">
        <v>83</v>
      </c>
      <c r="H169" t="s">
        <v>97</v>
      </c>
      <c r="I169">
        <f>_xlfn.NUMBERVALUE(Table_Query_from_DWH[[#This Row],[Date]])</f>
        <v>45014</v>
      </c>
    </row>
    <row r="170" spans="1:9" x14ac:dyDescent="0.3">
      <c r="A170" t="s">
        <v>78</v>
      </c>
      <c r="B170" t="s">
        <v>229</v>
      </c>
      <c r="C170" t="s">
        <v>118</v>
      </c>
      <c r="D170" t="s">
        <v>86</v>
      </c>
      <c r="E170" t="s">
        <v>3762</v>
      </c>
      <c r="F170">
        <v>0.22</v>
      </c>
      <c r="G170" t="s">
        <v>83</v>
      </c>
      <c r="H170" t="s">
        <v>97</v>
      </c>
      <c r="I170">
        <f>_xlfn.NUMBERVALUE(Table_Query_from_DWH[[#This Row],[Date]])</f>
        <v>45014</v>
      </c>
    </row>
    <row r="171" spans="1:9" x14ac:dyDescent="0.3">
      <c r="A171" t="s">
        <v>78</v>
      </c>
      <c r="B171" t="s">
        <v>229</v>
      </c>
      <c r="C171" t="s">
        <v>115</v>
      </c>
      <c r="D171" t="s">
        <v>81</v>
      </c>
      <c r="E171" t="s">
        <v>3762</v>
      </c>
      <c r="F171">
        <v>0.36</v>
      </c>
      <c r="G171" t="s">
        <v>83</v>
      </c>
      <c r="H171" t="s">
        <v>97</v>
      </c>
      <c r="I171">
        <f>_xlfn.NUMBERVALUE(Table_Query_from_DWH[[#This Row],[Date]])</f>
        <v>45014</v>
      </c>
    </row>
    <row r="172" spans="1:9" x14ac:dyDescent="0.3">
      <c r="A172" t="s">
        <v>78</v>
      </c>
      <c r="B172" t="s">
        <v>229</v>
      </c>
      <c r="C172" t="s">
        <v>115</v>
      </c>
      <c r="D172" t="s">
        <v>85</v>
      </c>
      <c r="E172" t="s">
        <v>3762</v>
      </c>
      <c r="F172">
        <v>0.21</v>
      </c>
      <c r="G172" t="s">
        <v>83</v>
      </c>
      <c r="H172" t="s">
        <v>97</v>
      </c>
      <c r="I172">
        <f>_xlfn.NUMBERVALUE(Table_Query_from_DWH[[#This Row],[Date]])</f>
        <v>45014</v>
      </c>
    </row>
    <row r="173" spans="1:9" x14ac:dyDescent="0.3">
      <c r="A173" t="s">
        <v>78</v>
      </c>
      <c r="B173" t="s">
        <v>229</v>
      </c>
      <c r="C173" t="s">
        <v>115</v>
      </c>
      <c r="D173" t="s">
        <v>86</v>
      </c>
      <c r="E173" t="s">
        <v>3762</v>
      </c>
      <c r="F173">
        <v>0.22</v>
      </c>
      <c r="G173" t="s">
        <v>83</v>
      </c>
      <c r="H173" t="s">
        <v>97</v>
      </c>
      <c r="I173">
        <f>_xlfn.NUMBERVALUE(Table_Query_from_DWH[[#This Row],[Date]])</f>
        <v>45014</v>
      </c>
    </row>
    <row r="174" spans="1:9" x14ac:dyDescent="0.3">
      <c r="A174" t="s">
        <v>52</v>
      </c>
      <c r="B174" t="s">
        <v>53</v>
      </c>
      <c r="C174" t="s">
        <v>61</v>
      </c>
      <c r="D174" t="s">
        <v>55</v>
      </c>
      <c r="E174" t="s">
        <v>3761</v>
      </c>
      <c r="F174">
        <v>4.60093</v>
      </c>
      <c r="G174" t="s">
        <v>57</v>
      </c>
      <c r="H174" t="s">
        <v>58</v>
      </c>
      <c r="I174">
        <f>_xlfn.NUMBERVALUE(Table_Query_from_DWH[[#This Row],[Date]])</f>
        <v>45013</v>
      </c>
    </row>
    <row r="175" spans="1:9" x14ac:dyDescent="0.3">
      <c r="A175" t="s">
        <v>52</v>
      </c>
      <c r="B175" t="s">
        <v>53</v>
      </c>
      <c r="C175" t="s">
        <v>54</v>
      </c>
      <c r="D175" t="s">
        <v>55</v>
      </c>
      <c r="E175" t="s">
        <v>3761</v>
      </c>
      <c r="F175">
        <v>4.8088300000000004</v>
      </c>
      <c r="G175" t="s">
        <v>57</v>
      </c>
      <c r="H175" t="s">
        <v>58</v>
      </c>
      <c r="I175">
        <f>_xlfn.NUMBERVALUE(Table_Query_from_DWH[[#This Row],[Date]])</f>
        <v>45013</v>
      </c>
    </row>
    <row r="176" spans="1:9" x14ac:dyDescent="0.3">
      <c r="A176" t="s">
        <v>52</v>
      </c>
      <c r="B176" t="s">
        <v>53</v>
      </c>
      <c r="C176" t="s">
        <v>59</v>
      </c>
      <c r="D176" t="s">
        <v>55</v>
      </c>
      <c r="E176" t="s">
        <v>3761</v>
      </c>
      <c r="F176">
        <v>4.8911600000000002</v>
      </c>
      <c r="G176" t="s">
        <v>57</v>
      </c>
      <c r="H176" t="s">
        <v>58</v>
      </c>
      <c r="I176">
        <f>_xlfn.NUMBERVALUE(Table_Query_from_DWH[[#This Row],[Date]])</f>
        <v>45013</v>
      </c>
    </row>
    <row r="177" spans="1:9" x14ac:dyDescent="0.3">
      <c r="A177" t="s">
        <v>52</v>
      </c>
      <c r="B177" t="s">
        <v>53</v>
      </c>
      <c r="C177" t="s">
        <v>60</v>
      </c>
      <c r="D177" t="s">
        <v>55</v>
      </c>
      <c r="E177" t="s">
        <v>3761</v>
      </c>
      <c r="F177">
        <v>4.8368099999999998</v>
      </c>
      <c r="G177" t="s">
        <v>57</v>
      </c>
      <c r="H177" t="s">
        <v>58</v>
      </c>
      <c r="I177">
        <f>_xlfn.NUMBERVALUE(Table_Query_from_DWH[[#This Row],[Date]])</f>
        <v>45013</v>
      </c>
    </row>
    <row r="178" spans="1:9" x14ac:dyDescent="0.3">
      <c r="A178" t="s">
        <v>52</v>
      </c>
      <c r="B178" t="s">
        <v>53</v>
      </c>
      <c r="C178" t="s">
        <v>60</v>
      </c>
      <c r="D178" t="s">
        <v>55</v>
      </c>
      <c r="E178" t="s">
        <v>3760</v>
      </c>
      <c r="F178">
        <v>4.65984</v>
      </c>
      <c r="G178" t="s">
        <v>57</v>
      </c>
      <c r="H178" t="s">
        <v>58</v>
      </c>
      <c r="I178">
        <f>_xlfn.NUMBERVALUE(Table_Query_from_DWH[[#This Row],[Date]])</f>
        <v>45012</v>
      </c>
    </row>
    <row r="179" spans="1:9" x14ac:dyDescent="0.3">
      <c r="A179" t="s">
        <v>52</v>
      </c>
      <c r="B179" t="s">
        <v>53</v>
      </c>
      <c r="C179" t="s">
        <v>54</v>
      </c>
      <c r="D179" t="s">
        <v>55</v>
      </c>
      <c r="E179" t="s">
        <v>3760</v>
      </c>
      <c r="F179">
        <v>4.7911599999999996</v>
      </c>
      <c r="G179" t="s">
        <v>57</v>
      </c>
      <c r="H179" t="s">
        <v>58</v>
      </c>
      <c r="I179">
        <f>_xlfn.NUMBERVALUE(Table_Query_from_DWH[[#This Row],[Date]])</f>
        <v>45012</v>
      </c>
    </row>
    <row r="180" spans="1:9" x14ac:dyDescent="0.3">
      <c r="A180" t="s">
        <v>52</v>
      </c>
      <c r="B180" t="s">
        <v>53</v>
      </c>
      <c r="C180" t="s">
        <v>61</v>
      </c>
      <c r="D180" t="s">
        <v>55</v>
      </c>
      <c r="E180" t="s">
        <v>3760</v>
      </c>
      <c r="F180">
        <v>4.3339100000000004</v>
      </c>
      <c r="G180" t="s">
        <v>57</v>
      </c>
      <c r="H180" t="s">
        <v>58</v>
      </c>
      <c r="I180">
        <f>_xlfn.NUMBERVALUE(Table_Query_from_DWH[[#This Row],[Date]])</f>
        <v>45012</v>
      </c>
    </row>
    <row r="181" spans="1:9" x14ac:dyDescent="0.3">
      <c r="A181" t="s">
        <v>52</v>
      </c>
      <c r="B181" t="s">
        <v>53</v>
      </c>
      <c r="C181" t="s">
        <v>59</v>
      </c>
      <c r="D181" t="s">
        <v>55</v>
      </c>
      <c r="E181" t="s">
        <v>3760</v>
      </c>
      <c r="F181">
        <v>4.80694</v>
      </c>
      <c r="G181" t="s">
        <v>57</v>
      </c>
      <c r="H181" t="s">
        <v>58</v>
      </c>
      <c r="I181">
        <f>_xlfn.NUMBERVALUE(Table_Query_from_DWH[[#This Row],[Date]])</f>
        <v>45012</v>
      </c>
    </row>
    <row r="182" spans="1:9" x14ac:dyDescent="0.3">
      <c r="A182" t="s">
        <v>52</v>
      </c>
      <c r="B182" t="s">
        <v>53</v>
      </c>
      <c r="C182" t="s">
        <v>54</v>
      </c>
      <c r="D182" t="s">
        <v>55</v>
      </c>
      <c r="E182" t="s">
        <v>3759</v>
      </c>
      <c r="F182">
        <v>4.8055700000000003</v>
      </c>
      <c r="G182" t="s">
        <v>57</v>
      </c>
      <c r="H182" t="s">
        <v>58</v>
      </c>
      <c r="I182">
        <f>_xlfn.NUMBERVALUE(Table_Query_from_DWH[[#This Row],[Date]])</f>
        <v>45009</v>
      </c>
    </row>
    <row r="183" spans="1:9" x14ac:dyDescent="0.3">
      <c r="A183" t="s">
        <v>52</v>
      </c>
      <c r="B183" t="s">
        <v>53</v>
      </c>
      <c r="C183" t="s">
        <v>60</v>
      </c>
      <c r="D183" t="s">
        <v>55</v>
      </c>
      <c r="E183" t="s">
        <v>3759</v>
      </c>
      <c r="F183">
        <v>4.7946</v>
      </c>
      <c r="G183" t="s">
        <v>57</v>
      </c>
      <c r="H183" t="s">
        <v>58</v>
      </c>
      <c r="I183">
        <f>_xlfn.NUMBERVALUE(Table_Query_from_DWH[[#This Row],[Date]])</f>
        <v>45009</v>
      </c>
    </row>
    <row r="184" spans="1:9" x14ac:dyDescent="0.3">
      <c r="A184" t="s">
        <v>52</v>
      </c>
      <c r="B184" t="s">
        <v>53</v>
      </c>
      <c r="C184" t="s">
        <v>61</v>
      </c>
      <c r="D184" t="s">
        <v>55</v>
      </c>
      <c r="E184" t="s">
        <v>3759</v>
      </c>
      <c r="F184">
        <v>4.5444399999999998</v>
      </c>
      <c r="G184" t="s">
        <v>57</v>
      </c>
      <c r="H184" t="s">
        <v>58</v>
      </c>
      <c r="I184">
        <f>_xlfn.NUMBERVALUE(Table_Query_from_DWH[[#This Row],[Date]])</f>
        <v>45009</v>
      </c>
    </row>
    <row r="185" spans="1:9" x14ac:dyDescent="0.3">
      <c r="A185" t="s">
        <v>52</v>
      </c>
      <c r="B185" t="s">
        <v>53</v>
      </c>
      <c r="C185" t="s">
        <v>59</v>
      </c>
      <c r="D185" t="s">
        <v>55</v>
      </c>
      <c r="E185" t="s">
        <v>3759</v>
      </c>
      <c r="F185">
        <v>4.87636</v>
      </c>
      <c r="G185" t="s">
        <v>57</v>
      </c>
      <c r="H185" t="s">
        <v>58</v>
      </c>
      <c r="I185">
        <f>_xlfn.NUMBERVALUE(Table_Query_from_DWH[[#This Row],[Date]])</f>
        <v>45009</v>
      </c>
    </row>
    <row r="186" spans="1:9" x14ac:dyDescent="0.3">
      <c r="A186" t="s">
        <v>52</v>
      </c>
      <c r="B186" t="s">
        <v>53</v>
      </c>
      <c r="C186" t="s">
        <v>59</v>
      </c>
      <c r="D186" t="s">
        <v>55</v>
      </c>
      <c r="E186" t="s">
        <v>3758</v>
      </c>
      <c r="F186">
        <v>4.8977899999999996</v>
      </c>
      <c r="G186" t="s">
        <v>57</v>
      </c>
      <c r="H186" t="s">
        <v>58</v>
      </c>
      <c r="I186">
        <f>_xlfn.NUMBERVALUE(Table_Query_from_DWH[[#This Row],[Date]])</f>
        <v>45008</v>
      </c>
    </row>
    <row r="187" spans="1:9" x14ac:dyDescent="0.3">
      <c r="A187" t="s">
        <v>52</v>
      </c>
      <c r="B187" t="s">
        <v>53</v>
      </c>
      <c r="C187" t="s">
        <v>61</v>
      </c>
      <c r="D187" t="s">
        <v>55</v>
      </c>
      <c r="E187" t="s">
        <v>3758</v>
      </c>
      <c r="F187">
        <v>4.7209599999999998</v>
      </c>
      <c r="G187" t="s">
        <v>57</v>
      </c>
      <c r="H187" t="s">
        <v>58</v>
      </c>
      <c r="I187">
        <f>_xlfn.NUMBERVALUE(Table_Query_from_DWH[[#This Row],[Date]])</f>
        <v>45008</v>
      </c>
    </row>
    <row r="188" spans="1:9" x14ac:dyDescent="0.3">
      <c r="A188" t="s">
        <v>52</v>
      </c>
      <c r="B188" t="s">
        <v>53</v>
      </c>
      <c r="C188" t="s">
        <v>60</v>
      </c>
      <c r="D188" t="s">
        <v>55</v>
      </c>
      <c r="E188" t="s">
        <v>3758</v>
      </c>
      <c r="F188">
        <v>4.883</v>
      </c>
      <c r="G188" t="s">
        <v>57</v>
      </c>
      <c r="H188" t="s">
        <v>58</v>
      </c>
      <c r="I188">
        <f>_xlfn.NUMBERVALUE(Table_Query_from_DWH[[#This Row],[Date]])</f>
        <v>45008</v>
      </c>
    </row>
    <row r="189" spans="1:9" x14ac:dyDescent="0.3">
      <c r="A189" t="s">
        <v>52</v>
      </c>
      <c r="B189" t="s">
        <v>53</v>
      </c>
      <c r="C189" t="s">
        <v>54</v>
      </c>
      <c r="D189" t="s">
        <v>55</v>
      </c>
      <c r="E189" t="s">
        <v>3758</v>
      </c>
      <c r="F189">
        <v>4.7923600000000004</v>
      </c>
      <c r="G189" t="s">
        <v>57</v>
      </c>
      <c r="H189" t="s">
        <v>58</v>
      </c>
      <c r="I189">
        <f>_xlfn.NUMBERVALUE(Table_Query_from_DWH[[#This Row],[Date]])</f>
        <v>45008</v>
      </c>
    </row>
    <row r="190" spans="1:9" x14ac:dyDescent="0.3">
      <c r="A190" t="s">
        <v>52</v>
      </c>
      <c r="B190" t="s">
        <v>53</v>
      </c>
      <c r="C190" t="s">
        <v>60</v>
      </c>
      <c r="D190" t="s">
        <v>55</v>
      </c>
      <c r="E190" t="s">
        <v>3757</v>
      </c>
      <c r="F190">
        <v>4.8498099999999997</v>
      </c>
      <c r="G190" t="s">
        <v>57</v>
      </c>
      <c r="H190" t="s">
        <v>58</v>
      </c>
      <c r="I190">
        <f>_xlfn.NUMBERVALUE(Table_Query_from_DWH[[#This Row],[Date]])</f>
        <v>45007</v>
      </c>
    </row>
    <row r="191" spans="1:9" x14ac:dyDescent="0.3">
      <c r="A191" t="s">
        <v>52</v>
      </c>
      <c r="B191" t="s">
        <v>53</v>
      </c>
      <c r="C191" t="s">
        <v>54</v>
      </c>
      <c r="D191" t="s">
        <v>55</v>
      </c>
      <c r="E191" t="s">
        <v>3757</v>
      </c>
      <c r="F191">
        <v>4.77555</v>
      </c>
      <c r="G191" t="s">
        <v>57</v>
      </c>
      <c r="H191" t="s">
        <v>58</v>
      </c>
      <c r="I191">
        <f>_xlfn.NUMBERVALUE(Table_Query_from_DWH[[#This Row],[Date]])</f>
        <v>45007</v>
      </c>
    </row>
    <row r="192" spans="1:9" x14ac:dyDescent="0.3">
      <c r="A192" t="s">
        <v>52</v>
      </c>
      <c r="B192" t="s">
        <v>53</v>
      </c>
      <c r="C192" t="s">
        <v>61</v>
      </c>
      <c r="D192" t="s">
        <v>55</v>
      </c>
      <c r="E192" t="s">
        <v>3757</v>
      </c>
      <c r="F192">
        <v>4.6954799999999999</v>
      </c>
      <c r="G192" t="s">
        <v>57</v>
      </c>
      <c r="H192" t="s">
        <v>58</v>
      </c>
      <c r="I192">
        <f>_xlfn.NUMBERVALUE(Table_Query_from_DWH[[#This Row],[Date]])</f>
        <v>45007</v>
      </c>
    </row>
    <row r="193" spans="1:9" x14ac:dyDescent="0.3">
      <c r="A193" t="s">
        <v>52</v>
      </c>
      <c r="B193" t="s">
        <v>53</v>
      </c>
      <c r="C193" t="s">
        <v>59</v>
      </c>
      <c r="D193" t="s">
        <v>55</v>
      </c>
      <c r="E193" t="s">
        <v>3757</v>
      </c>
      <c r="F193">
        <v>4.8797899999999998</v>
      </c>
      <c r="G193" t="s">
        <v>57</v>
      </c>
      <c r="H193" t="s">
        <v>58</v>
      </c>
      <c r="I193">
        <f>_xlfn.NUMBERVALUE(Table_Query_from_DWH[[#This Row],[Date]])</f>
        <v>45007</v>
      </c>
    </row>
    <row r="194" spans="1:9" x14ac:dyDescent="0.3">
      <c r="A194" t="s">
        <v>78</v>
      </c>
      <c r="B194" t="s">
        <v>88</v>
      </c>
      <c r="C194" t="s">
        <v>250</v>
      </c>
      <c r="D194" t="s">
        <v>81</v>
      </c>
      <c r="E194" t="s">
        <v>3757</v>
      </c>
      <c r="F194">
        <v>0.84</v>
      </c>
      <c r="G194" t="s">
        <v>83</v>
      </c>
      <c r="H194" t="s">
        <v>90</v>
      </c>
      <c r="I194">
        <f>_xlfn.NUMBERVALUE(Table_Query_from_DWH[[#This Row],[Date]])</f>
        <v>45007</v>
      </c>
    </row>
    <row r="195" spans="1:9" x14ac:dyDescent="0.3">
      <c r="A195" t="s">
        <v>78</v>
      </c>
      <c r="B195" t="s">
        <v>88</v>
      </c>
      <c r="C195" t="s">
        <v>250</v>
      </c>
      <c r="D195" t="s">
        <v>85</v>
      </c>
      <c r="E195" t="s">
        <v>3757</v>
      </c>
      <c r="F195">
        <v>0.82</v>
      </c>
      <c r="G195" t="s">
        <v>83</v>
      </c>
      <c r="H195" t="s">
        <v>90</v>
      </c>
      <c r="I195">
        <f>_xlfn.NUMBERVALUE(Table_Query_from_DWH[[#This Row],[Date]])</f>
        <v>45007</v>
      </c>
    </row>
    <row r="196" spans="1:9" x14ac:dyDescent="0.3">
      <c r="A196" t="s">
        <v>78</v>
      </c>
      <c r="B196" t="s">
        <v>88</v>
      </c>
      <c r="C196" t="s">
        <v>250</v>
      </c>
      <c r="D196" t="s">
        <v>86</v>
      </c>
      <c r="E196" t="s">
        <v>3757</v>
      </c>
      <c r="F196">
        <v>0.83299999999999996</v>
      </c>
      <c r="G196" t="s">
        <v>83</v>
      </c>
      <c r="H196" t="s">
        <v>90</v>
      </c>
      <c r="I196">
        <f>_xlfn.NUMBERVALUE(Table_Query_from_DWH[[#This Row],[Date]])</f>
        <v>45007</v>
      </c>
    </row>
    <row r="197" spans="1:9" x14ac:dyDescent="0.3">
      <c r="A197" t="s">
        <v>78</v>
      </c>
      <c r="B197" t="s">
        <v>88</v>
      </c>
      <c r="C197" t="s">
        <v>251</v>
      </c>
      <c r="D197" t="s">
        <v>81</v>
      </c>
      <c r="E197" t="s">
        <v>3757</v>
      </c>
      <c r="F197">
        <v>1.0669999999999999</v>
      </c>
      <c r="G197" t="s">
        <v>83</v>
      </c>
      <c r="H197" t="s">
        <v>90</v>
      </c>
      <c r="I197">
        <f>_xlfn.NUMBERVALUE(Table_Query_from_DWH[[#This Row],[Date]])</f>
        <v>45007</v>
      </c>
    </row>
    <row r="198" spans="1:9" x14ac:dyDescent="0.3">
      <c r="A198" t="s">
        <v>78</v>
      </c>
      <c r="B198" t="s">
        <v>88</v>
      </c>
      <c r="C198" t="s">
        <v>251</v>
      </c>
      <c r="D198" t="s">
        <v>85</v>
      </c>
      <c r="E198" t="s">
        <v>3757</v>
      </c>
      <c r="F198">
        <v>1.0660000000000001</v>
      </c>
      <c r="G198" t="s">
        <v>83</v>
      </c>
      <c r="H198" t="s">
        <v>90</v>
      </c>
      <c r="I198">
        <f>_xlfn.NUMBERVALUE(Table_Query_from_DWH[[#This Row],[Date]])</f>
        <v>45007</v>
      </c>
    </row>
    <row r="199" spans="1:9" x14ac:dyDescent="0.3">
      <c r="A199" t="s">
        <v>78</v>
      </c>
      <c r="B199" t="s">
        <v>88</v>
      </c>
      <c r="C199" t="s">
        <v>251</v>
      </c>
      <c r="D199" t="s">
        <v>86</v>
      </c>
      <c r="E199" t="s">
        <v>3757</v>
      </c>
      <c r="F199">
        <v>1.0669999999999999</v>
      </c>
      <c r="G199" t="s">
        <v>83</v>
      </c>
      <c r="H199" t="s">
        <v>90</v>
      </c>
      <c r="I199">
        <f>_xlfn.NUMBERVALUE(Table_Query_from_DWH[[#This Row],[Date]])</f>
        <v>45007</v>
      </c>
    </row>
    <row r="200" spans="1:9" x14ac:dyDescent="0.3">
      <c r="A200" t="s">
        <v>78</v>
      </c>
      <c r="B200" t="s">
        <v>105</v>
      </c>
      <c r="C200" t="s">
        <v>249</v>
      </c>
      <c r="D200" t="s">
        <v>81</v>
      </c>
      <c r="E200" t="s">
        <v>3757</v>
      </c>
      <c r="F200">
        <v>0.33</v>
      </c>
      <c r="G200" t="s">
        <v>83</v>
      </c>
      <c r="H200" t="s">
        <v>97</v>
      </c>
      <c r="I200">
        <f>_xlfn.NUMBERVALUE(Table_Query_from_DWH[[#This Row],[Date]])</f>
        <v>45007</v>
      </c>
    </row>
    <row r="201" spans="1:9" x14ac:dyDescent="0.3">
      <c r="A201" t="s">
        <v>78</v>
      </c>
      <c r="B201" t="s">
        <v>105</v>
      </c>
      <c r="C201" t="s">
        <v>249</v>
      </c>
      <c r="D201" t="s">
        <v>85</v>
      </c>
      <c r="E201" t="s">
        <v>3757</v>
      </c>
      <c r="F201">
        <v>0.28999999999999998</v>
      </c>
      <c r="G201" t="s">
        <v>83</v>
      </c>
      <c r="H201" t="s">
        <v>97</v>
      </c>
      <c r="I201">
        <f>_xlfn.NUMBERVALUE(Table_Query_from_DWH[[#This Row],[Date]])</f>
        <v>45007</v>
      </c>
    </row>
    <row r="202" spans="1:9" x14ac:dyDescent="0.3">
      <c r="A202" t="s">
        <v>78</v>
      </c>
      <c r="B202" t="s">
        <v>105</v>
      </c>
      <c r="C202" t="s">
        <v>249</v>
      </c>
      <c r="D202" t="s">
        <v>86</v>
      </c>
      <c r="E202" t="s">
        <v>3757</v>
      </c>
      <c r="F202">
        <v>0.3</v>
      </c>
      <c r="G202" t="s">
        <v>83</v>
      </c>
      <c r="H202" t="s">
        <v>97</v>
      </c>
      <c r="I202">
        <f>_xlfn.NUMBERVALUE(Table_Query_from_DWH[[#This Row],[Date]])</f>
        <v>45007</v>
      </c>
    </row>
    <row r="203" spans="1:9" x14ac:dyDescent="0.3">
      <c r="A203" t="s">
        <v>78</v>
      </c>
      <c r="B203" t="s">
        <v>105</v>
      </c>
      <c r="C203" t="s">
        <v>241</v>
      </c>
      <c r="D203" t="s">
        <v>81</v>
      </c>
      <c r="E203" t="s">
        <v>3757</v>
      </c>
      <c r="F203">
        <v>0.56000000000000005</v>
      </c>
      <c r="G203" t="s">
        <v>83</v>
      </c>
      <c r="H203" t="s">
        <v>97</v>
      </c>
      <c r="I203">
        <f>_xlfn.NUMBERVALUE(Table_Query_from_DWH[[#This Row],[Date]])</f>
        <v>45007</v>
      </c>
    </row>
    <row r="204" spans="1:9" x14ac:dyDescent="0.3">
      <c r="A204" t="s">
        <v>78</v>
      </c>
      <c r="B204" t="s">
        <v>105</v>
      </c>
      <c r="C204" t="s">
        <v>241</v>
      </c>
      <c r="D204" t="s">
        <v>85</v>
      </c>
      <c r="E204" t="s">
        <v>3757</v>
      </c>
      <c r="F204">
        <v>0.33</v>
      </c>
      <c r="G204" t="s">
        <v>83</v>
      </c>
      <c r="H204" t="s">
        <v>97</v>
      </c>
      <c r="I204">
        <f>_xlfn.NUMBERVALUE(Table_Query_from_DWH[[#This Row],[Date]])</f>
        <v>45007</v>
      </c>
    </row>
    <row r="205" spans="1:9" x14ac:dyDescent="0.3">
      <c r="A205" t="s">
        <v>78</v>
      </c>
      <c r="B205" t="s">
        <v>105</v>
      </c>
      <c r="C205" t="s">
        <v>241</v>
      </c>
      <c r="D205" t="s">
        <v>86</v>
      </c>
      <c r="E205" t="s">
        <v>3757</v>
      </c>
      <c r="F205">
        <v>0.36</v>
      </c>
      <c r="G205" t="s">
        <v>83</v>
      </c>
      <c r="H205" t="s">
        <v>97</v>
      </c>
      <c r="I205">
        <f>_xlfn.NUMBERVALUE(Table_Query_from_DWH[[#This Row],[Date]])</f>
        <v>45007</v>
      </c>
    </row>
    <row r="206" spans="1:9" x14ac:dyDescent="0.3">
      <c r="A206" t="s">
        <v>78</v>
      </c>
      <c r="B206" t="s">
        <v>105</v>
      </c>
      <c r="C206" t="s">
        <v>242</v>
      </c>
      <c r="D206" t="s">
        <v>81</v>
      </c>
      <c r="E206" t="s">
        <v>3757</v>
      </c>
      <c r="F206">
        <v>0.25</v>
      </c>
      <c r="G206" t="s">
        <v>83</v>
      </c>
      <c r="H206" t="s">
        <v>97</v>
      </c>
      <c r="I206">
        <f>_xlfn.NUMBERVALUE(Table_Query_from_DWH[[#This Row],[Date]])</f>
        <v>45007</v>
      </c>
    </row>
    <row r="207" spans="1:9" x14ac:dyDescent="0.3">
      <c r="A207" t="s">
        <v>78</v>
      </c>
      <c r="B207" t="s">
        <v>105</v>
      </c>
      <c r="C207" t="s">
        <v>242</v>
      </c>
      <c r="D207" t="s">
        <v>85</v>
      </c>
      <c r="E207" t="s">
        <v>3757</v>
      </c>
      <c r="F207">
        <v>0.215</v>
      </c>
      <c r="G207" t="s">
        <v>83</v>
      </c>
      <c r="H207" t="s">
        <v>97</v>
      </c>
      <c r="I207">
        <f>_xlfn.NUMBERVALUE(Table_Query_from_DWH[[#This Row],[Date]])</f>
        <v>45007</v>
      </c>
    </row>
    <row r="208" spans="1:9" x14ac:dyDescent="0.3">
      <c r="A208" t="s">
        <v>78</v>
      </c>
      <c r="B208" t="s">
        <v>105</v>
      </c>
      <c r="C208" t="s">
        <v>242</v>
      </c>
      <c r="D208" t="s">
        <v>86</v>
      </c>
      <c r="E208" t="s">
        <v>3757</v>
      </c>
      <c r="F208">
        <v>0.22500000000000001</v>
      </c>
      <c r="G208" t="s">
        <v>83</v>
      </c>
      <c r="H208" t="s">
        <v>97</v>
      </c>
      <c r="I208">
        <f>_xlfn.NUMBERVALUE(Table_Query_from_DWH[[#This Row],[Date]])</f>
        <v>45007</v>
      </c>
    </row>
    <row r="209" spans="1:9" x14ac:dyDescent="0.3">
      <c r="A209" t="s">
        <v>78</v>
      </c>
      <c r="B209" t="s">
        <v>105</v>
      </c>
      <c r="C209" t="s">
        <v>243</v>
      </c>
      <c r="D209" t="s">
        <v>81</v>
      </c>
      <c r="E209" t="s">
        <v>3757</v>
      </c>
      <c r="F209">
        <v>0.255</v>
      </c>
      <c r="G209" t="s">
        <v>83</v>
      </c>
      <c r="H209" t="s">
        <v>97</v>
      </c>
      <c r="I209">
        <f>_xlfn.NUMBERVALUE(Table_Query_from_DWH[[#This Row],[Date]])</f>
        <v>45007</v>
      </c>
    </row>
    <row r="210" spans="1:9" x14ac:dyDescent="0.3">
      <c r="A210" t="s">
        <v>78</v>
      </c>
      <c r="B210" t="s">
        <v>105</v>
      </c>
      <c r="C210" t="s">
        <v>243</v>
      </c>
      <c r="D210" t="s">
        <v>85</v>
      </c>
      <c r="E210" t="s">
        <v>3757</v>
      </c>
      <c r="F210">
        <v>0.215</v>
      </c>
      <c r="G210" t="s">
        <v>83</v>
      </c>
      <c r="H210" t="s">
        <v>97</v>
      </c>
      <c r="I210">
        <f>_xlfn.NUMBERVALUE(Table_Query_from_DWH[[#This Row],[Date]])</f>
        <v>45007</v>
      </c>
    </row>
    <row r="211" spans="1:9" x14ac:dyDescent="0.3">
      <c r="A211" t="s">
        <v>78</v>
      </c>
      <c r="B211" t="s">
        <v>105</v>
      </c>
      <c r="C211" t="s">
        <v>243</v>
      </c>
      <c r="D211" t="s">
        <v>86</v>
      </c>
      <c r="E211" t="s">
        <v>3757</v>
      </c>
      <c r="F211">
        <v>0.22500000000000001</v>
      </c>
      <c r="G211" t="s">
        <v>83</v>
      </c>
      <c r="H211" t="s">
        <v>97</v>
      </c>
      <c r="I211">
        <f>_xlfn.NUMBERVALUE(Table_Query_from_DWH[[#This Row],[Date]])</f>
        <v>45007</v>
      </c>
    </row>
    <row r="212" spans="1:9" x14ac:dyDescent="0.3">
      <c r="A212" t="s">
        <v>78</v>
      </c>
      <c r="B212" t="s">
        <v>124</v>
      </c>
      <c r="C212" t="s">
        <v>253</v>
      </c>
      <c r="D212" t="s">
        <v>81</v>
      </c>
      <c r="E212" t="s">
        <v>3757</v>
      </c>
      <c r="F212">
        <v>0.22</v>
      </c>
      <c r="G212" t="s">
        <v>83</v>
      </c>
      <c r="H212" t="s">
        <v>97</v>
      </c>
      <c r="I212">
        <f>_xlfn.NUMBERVALUE(Table_Query_from_DWH[[#This Row],[Date]])</f>
        <v>45007</v>
      </c>
    </row>
    <row r="213" spans="1:9" x14ac:dyDescent="0.3">
      <c r="A213" t="s">
        <v>78</v>
      </c>
      <c r="B213" t="s">
        <v>124</v>
      </c>
      <c r="C213" t="s">
        <v>253</v>
      </c>
      <c r="D213" t="s">
        <v>85</v>
      </c>
      <c r="E213" t="s">
        <v>3757</v>
      </c>
      <c r="F213">
        <v>0.14299999999999999</v>
      </c>
      <c r="G213" t="s">
        <v>83</v>
      </c>
      <c r="H213" t="s">
        <v>97</v>
      </c>
      <c r="I213">
        <f>_xlfn.NUMBERVALUE(Table_Query_from_DWH[[#This Row],[Date]])</f>
        <v>45007</v>
      </c>
    </row>
    <row r="214" spans="1:9" x14ac:dyDescent="0.3">
      <c r="A214" t="s">
        <v>78</v>
      </c>
      <c r="B214" t="s">
        <v>124</v>
      </c>
      <c r="C214" t="s">
        <v>253</v>
      </c>
      <c r="D214" t="s">
        <v>86</v>
      </c>
      <c r="E214" t="s">
        <v>3757</v>
      </c>
      <c r="F214">
        <v>0.14399999999999999</v>
      </c>
      <c r="G214" t="s">
        <v>83</v>
      </c>
      <c r="H214" t="s">
        <v>97</v>
      </c>
      <c r="I214">
        <f>_xlfn.NUMBERVALUE(Table_Query_from_DWH[[#This Row],[Date]])</f>
        <v>45007</v>
      </c>
    </row>
    <row r="215" spans="1:9" x14ac:dyDescent="0.3">
      <c r="A215" t="s">
        <v>78</v>
      </c>
      <c r="B215" t="s">
        <v>124</v>
      </c>
      <c r="C215" t="s">
        <v>252</v>
      </c>
      <c r="D215" t="s">
        <v>81</v>
      </c>
      <c r="E215" t="s">
        <v>3757</v>
      </c>
      <c r="F215">
        <v>0.14699999999999999</v>
      </c>
      <c r="G215" t="s">
        <v>83</v>
      </c>
      <c r="H215" t="s">
        <v>97</v>
      </c>
      <c r="I215">
        <f>_xlfn.NUMBERVALUE(Table_Query_from_DWH[[#This Row],[Date]])</f>
        <v>45007</v>
      </c>
    </row>
    <row r="216" spans="1:9" x14ac:dyDescent="0.3">
      <c r="A216" t="s">
        <v>78</v>
      </c>
      <c r="B216" t="s">
        <v>124</v>
      </c>
      <c r="C216" t="s">
        <v>252</v>
      </c>
      <c r="D216" t="s">
        <v>85</v>
      </c>
      <c r="E216" t="s">
        <v>3757</v>
      </c>
      <c r="F216">
        <v>0.14499999999999999</v>
      </c>
      <c r="G216" t="s">
        <v>83</v>
      </c>
      <c r="H216" t="s">
        <v>97</v>
      </c>
      <c r="I216">
        <f>_xlfn.NUMBERVALUE(Table_Query_from_DWH[[#This Row],[Date]])</f>
        <v>45007</v>
      </c>
    </row>
    <row r="217" spans="1:9" x14ac:dyDescent="0.3">
      <c r="A217" t="s">
        <v>78</v>
      </c>
      <c r="B217" t="s">
        <v>124</v>
      </c>
      <c r="C217" t="s">
        <v>252</v>
      </c>
      <c r="D217" t="s">
        <v>86</v>
      </c>
      <c r="E217" t="s">
        <v>3757</v>
      </c>
      <c r="F217">
        <v>0.14599999999999999</v>
      </c>
      <c r="G217" t="s">
        <v>83</v>
      </c>
      <c r="H217" t="s">
        <v>97</v>
      </c>
      <c r="I217">
        <f>_xlfn.NUMBERVALUE(Table_Query_from_DWH[[#This Row],[Date]])</f>
        <v>45007</v>
      </c>
    </row>
    <row r="218" spans="1:9" x14ac:dyDescent="0.3">
      <c r="A218" t="s">
        <v>78</v>
      </c>
      <c r="B218" t="s">
        <v>225</v>
      </c>
      <c r="C218" t="s">
        <v>226</v>
      </c>
      <c r="D218" t="s">
        <v>81</v>
      </c>
      <c r="E218" t="s">
        <v>3757</v>
      </c>
      <c r="F218">
        <v>0.37</v>
      </c>
      <c r="G218" t="s">
        <v>83</v>
      </c>
      <c r="H218" t="s">
        <v>97</v>
      </c>
      <c r="I218">
        <f>_xlfn.NUMBERVALUE(Table_Query_from_DWH[[#This Row],[Date]])</f>
        <v>45007</v>
      </c>
    </row>
    <row r="219" spans="1:9" x14ac:dyDescent="0.3">
      <c r="A219" t="s">
        <v>78</v>
      </c>
      <c r="B219" t="s">
        <v>225</v>
      </c>
      <c r="C219" t="s">
        <v>226</v>
      </c>
      <c r="D219" t="s">
        <v>85</v>
      </c>
      <c r="E219" t="s">
        <v>3757</v>
      </c>
      <c r="F219">
        <v>0.215</v>
      </c>
      <c r="G219" t="s">
        <v>83</v>
      </c>
      <c r="H219" t="s">
        <v>97</v>
      </c>
      <c r="I219">
        <f>_xlfn.NUMBERVALUE(Table_Query_from_DWH[[#This Row],[Date]])</f>
        <v>45007</v>
      </c>
    </row>
    <row r="220" spans="1:9" x14ac:dyDescent="0.3">
      <c r="A220" t="s">
        <v>78</v>
      </c>
      <c r="B220" t="s">
        <v>225</v>
      </c>
      <c r="C220" t="s">
        <v>226</v>
      </c>
      <c r="D220" t="s">
        <v>86</v>
      </c>
      <c r="E220" t="s">
        <v>3757</v>
      </c>
      <c r="F220">
        <v>0.22500000000000001</v>
      </c>
      <c r="G220" t="s">
        <v>83</v>
      </c>
      <c r="H220" t="s">
        <v>97</v>
      </c>
      <c r="I220">
        <f>_xlfn.NUMBERVALUE(Table_Query_from_DWH[[#This Row],[Date]])</f>
        <v>45007</v>
      </c>
    </row>
    <row r="221" spans="1:9" x14ac:dyDescent="0.3">
      <c r="A221" t="s">
        <v>78</v>
      </c>
      <c r="B221" t="s">
        <v>225</v>
      </c>
      <c r="C221" t="s">
        <v>228</v>
      </c>
      <c r="D221" t="s">
        <v>81</v>
      </c>
      <c r="E221" t="s">
        <v>3757</v>
      </c>
      <c r="F221">
        <v>0.37</v>
      </c>
      <c r="G221" t="s">
        <v>83</v>
      </c>
      <c r="H221" t="s">
        <v>97</v>
      </c>
      <c r="I221">
        <f>_xlfn.NUMBERVALUE(Table_Query_from_DWH[[#This Row],[Date]])</f>
        <v>45007</v>
      </c>
    </row>
    <row r="222" spans="1:9" x14ac:dyDescent="0.3">
      <c r="A222" t="s">
        <v>78</v>
      </c>
      <c r="B222" t="s">
        <v>225</v>
      </c>
      <c r="C222" t="s">
        <v>228</v>
      </c>
      <c r="D222" t="s">
        <v>85</v>
      </c>
      <c r="E222" t="s">
        <v>3757</v>
      </c>
      <c r="F222">
        <v>0.22</v>
      </c>
      <c r="G222" t="s">
        <v>83</v>
      </c>
      <c r="H222" t="s">
        <v>97</v>
      </c>
      <c r="I222">
        <f>_xlfn.NUMBERVALUE(Table_Query_from_DWH[[#This Row],[Date]])</f>
        <v>45007</v>
      </c>
    </row>
    <row r="223" spans="1:9" x14ac:dyDescent="0.3">
      <c r="A223" t="s">
        <v>78</v>
      </c>
      <c r="B223" t="s">
        <v>225</v>
      </c>
      <c r="C223" t="s">
        <v>228</v>
      </c>
      <c r="D223" t="s">
        <v>86</v>
      </c>
      <c r="E223" t="s">
        <v>3757</v>
      </c>
      <c r="F223">
        <v>0.22500000000000001</v>
      </c>
      <c r="G223" t="s">
        <v>83</v>
      </c>
      <c r="H223" t="s">
        <v>97</v>
      </c>
      <c r="I223">
        <f>_xlfn.NUMBERVALUE(Table_Query_from_DWH[[#This Row],[Date]])</f>
        <v>45007</v>
      </c>
    </row>
    <row r="224" spans="1:9" x14ac:dyDescent="0.3">
      <c r="A224" t="s">
        <v>78</v>
      </c>
      <c r="B224" t="s">
        <v>229</v>
      </c>
      <c r="C224" t="s">
        <v>118</v>
      </c>
      <c r="D224" t="s">
        <v>81</v>
      </c>
      <c r="E224" t="s">
        <v>3757</v>
      </c>
      <c r="F224">
        <v>0.36</v>
      </c>
      <c r="G224" t="s">
        <v>83</v>
      </c>
      <c r="H224" t="s">
        <v>97</v>
      </c>
      <c r="I224">
        <f>_xlfn.NUMBERVALUE(Table_Query_from_DWH[[#This Row],[Date]])</f>
        <v>45007</v>
      </c>
    </row>
    <row r="225" spans="1:9" x14ac:dyDescent="0.3">
      <c r="A225" t="s">
        <v>78</v>
      </c>
      <c r="B225" t="s">
        <v>229</v>
      </c>
      <c r="C225" t="s">
        <v>118</v>
      </c>
      <c r="D225" t="s">
        <v>85</v>
      </c>
      <c r="E225" t="s">
        <v>3757</v>
      </c>
      <c r="F225">
        <v>0.21</v>
      </c>
      <c r="G225" t="s">
        <v>83</v>
      </c>
      <c r="H225" t="s">
        <v>97</v>
      </c>
      <c r="I225">
        <f>_xlfn.NUMBERVALUE(Table_Query_from_DWH[[#This Row],[Date]])</f>
        <v>45007</v>
      </c>
    </row>
    <row r="226" spans="1:9" x14ac:dyDescent="0.3">
      <c r="A226" t="s">
        <v>78</v>
      </c>
      <c r="B226" t="s">
        <v>229</v>
      </c>
      <c r="C226" t="s">
        <v>118</v>
      </c>
      <c r="D226" t="s">
        <v>86</v>
      </c>
      <c r="E226" t="s">
        <v>3757</v>
      </c>
      <c r="F226">
        <v>0.22</v>
      </c>
      <c r="G226" t="s">
        <v>83</v>
      </c>
      <c r="H226" t="s">
        <v>97</v>
      </c>
      <c r="I226">
        <f>_xlfn.NUMBERVALUE(Table_Query_from_DWH[[#This Row],[Date]])</f>
        <v>45007</v>
      </c>
    </row>
    <row r="227" spans="1:9" x14ac:dyDescent="0.3">
      <c r="A227" t="s">
        <v>78</v>
      </c>
      <c r="B227" t="s">
        <v>229</v>
      </c>
      <c r="C227" t="s">
        <v>115</v>
      </c>
      <c r="D227" t="s">
        <v>81</v>
      </c>
      <c r="E227" t="s">
        <v>3757</v>
      </c>
      <c r="F227">
        <v>0.36</v>
      </c>
      <c r="G227" t="s">
        <v>83</v>
      </c>
      <c r="H227" t="s">
        <v>97</v>
      </c>
      <c r="I227">
        <f>_xlfn.NUMBERVALUE(Table_Query_from_DWH[[#This Row],[Date]])</f>
        <v>45007</v>
      </c>
    </row>
    <row r="228" spans="1:9" x14ac:dyDescent="0.3">
      <c r="A228" t="s">
        <v>78</v>
      </c>
      <c r="B228" t="s">
        <v>229</v>
      </c>
      <c r="C228" t="s">
        <v>115</v>
      </c>
      <c r="D228" t="s">
        <v>85</v>
      </c>
      <c r="E228" t="s">
        <v>3757</v>
      </c>
      <c r="F228">
        <v>0.21</v>
      </c>
      <c r="G228" t="s">
        <v>83</v>
      </c>
      <c r="H228" t="s">
        <v>97</v>
      </c>
      <c r="I228">
        <f>_xlfn.NUMBERVALUE(Table_Query_from_DWH[[#This Row],[Date]])</f>
        <v>45007</v>
      </c>
    </row>
    <row r="229" spans="1:9" x14ac:dyDescent="0.3">
      <c r="A229" t="s">
        <v>78</v>
      </c>
      <c r="B229" t="s">
        <v>229</v>
      </c>
      <c r="C229" t="s">
        <v>115</v>
      </c>
      <c r="D229" t="s">
        <v>86</v>
      </c>
      <c r="E229" t="s">
        <v>3757</v>
      </c>
      <c r="F229">
        <v>0.22</v>
      </c>
      <c r="G229" t="s">
        <v>83</v>
      </c>
      <c r="H229" t="s">
        <v>97</v>
      </c>
      <c r="I229">
        <f>_xlfn.NUMBERVALUE(Table_Query_from_DWH[[#This Row],[Date]])</f>
        <v>45007</v>
      </c>
    </row>
    <row r="230" spans="1:9" x14ac:dyDescent="0.3">
      <c r="A230" t="s">
        <v>52</v>
      </c>
      <c r="B230" t="s">
        <v>53</v>
      </c>
      <c r="C230" t="s">
        <v>59</v>
      </c>
      <c r="D230" t="s">
        <v>55</v>
      </c>
      <c r="E230" t="s">
        <v>3756</v>
      </c>
      <c r="F230">
        <v>4.82369</v>
      </c>
      <c r="G230" t="s">
        <v>57</v>
      </c>
      <c r="H230" t="s">
        <v>58</v>
      </c>
      <c r="I230">
        <f>_xlfn.NUMBERVALUE(Table_Query_from_DWH[[#This Row],[Date]])</f>
        <v>45006</v>
      </c>
    </row>
    <row r="231" spans="1:9" x14ac:dyDescent="0.3">
      <c r="A231" t="s">
        <v>52</v>
      </c>
      <c r="B231" t="s">
        <v>53</v>
      </c>
      <c r="C231" t="s">
        <v>61</v>
      </c>
      <c r="D231" t="s">
        <v>55</v>
      </c>
      <c r="E231" t="s">
        <v>3756</v>
      </c>
      <c r="F231">
        <v>4.4192299999999998</v>
      </c>
      <c r="G231" t="s">
        <v>57</v>
      </c>
      <c r="H231" t="s">
        <v>58</v>
      </c>
      <c r="I231">
        <f>_xlfn.NUMBERVALUE(Table_Query_from_DWH[[#This Row],[Date]])</f>
        <v>45006</v>
      </c>
    </row>
    <row r="232" spans="1:9" x14ac:dyDescent="0.3">
      <c r="A232" t="s">
        <v>52</v>
      </c>
      <c r="B232" t="s">
        <v>53</v>
      </c>
      <c r="C232" t="s">
        <v>54</v>
      </c>
      <c r="D232" t="s">
        <v>55</v>
      </c>
      <c r="E232" t="s">
        <v>3756</v>
      </c>
      <c r="F232">
        <v>4.7591799999999997</v>
      </c>
      <c r="G232" t="s">
        <v>57</v>
      </c>
      <c r="H232" t="s">
        <v>58</v>
      </c>
      <c r="I232">
        <f>_xlfn.NUMBERVALUE(Table_Query_from_DWH[[#This Row],[Date]])</f>
        <v>45006</v>
      </c>
    </row>
    <row r="233" spans="1:9" x14ac:dyDescent="0.3">
      <c r="A233" t="s">
        <v>52</v>
      </c>
      <c r="B233" t="s">
        <v>53</v>
      </c>
      <c r="C233" t="s">
        <v>60</v>
      </c>
      <c r="D233" t="s">
        <v>55</v>
      </c>
      <c r="E233" t="s">
        <v>3756</v>
      </c>
      <c r="F233">
        <v>4.6705399999999999</v>
      </c>
      <c r="G233" t="s">
        <v>57</v>
      </c>
      <c r="H233" t="s">
        <v>58</v>
      </c>
      <c r="I233">
        <f>_xlfn.NUMBERVALUE(Table_Query_from_DWH[[#This Row],[Date]])</f>
        <v>45006</v>
      </c>
    </row>
    <row r="234" spans="1:9" x14ac:dyDescent="0.3">
      <c r="A234" t="s">
        <v>52</v>
      </c>
      <c r="B234" t="s">
        <v>53</v>
      </c>
      <c r="C234" t="s">
        <v>59</v>
      </c>
      <c r="D234" t="s">
        <v>55</v>
      </c>
      <c r="E234" t="s">
        <v>3755</v>
      </c>
      <c r="F234">
        <v>4.8169000000000004</v>
      </c>
      <c r="G234" t="s">
        <v>57</v>
      </c>
      <c r="H234" t="s">
        <v>58</v>
      </c>
      <c r="I234">
        <f>_xlfn.NUMBERVALUE(Table_Query_from_DWH[[#This Row],[Date]])</f>
        <v>45005</v>
      </c>
    </row>
    <row r="235" spans="1:9" x14ac:dyDescent="0.3">
      <c r="A235" t="s">
        <v>52</v>
      </c>
      <c r="B235" t="s">
        <v>53</v>
      </c>
      <c r="C235" t="s">
        <v>54</v>
      </c>
      <c r="D235" t="s">
        <v>55</v>
      </c>
      <c r="E235" t="s">
        <v>3755</v>
      </c>
      <c r="F235">
        <v>4.7510599999999998</v>
      </c>
      <c r="G235" t="s">
        <v>57</v>
      </c>
      <c r="H235" t="s">
        <v>58</v>
      </c>
      <c r="I235">
        <f>_xlfn.NUMBERVALUE(Table_Query_from_DWH[[#This Row],[Date]])</f>
        <v>45005</v>
      </c>
    </row>
    <row r="236" spans="1:9" x14ac:dyDescent="0.3">
      <c r="A236" t="s">
        <v>52</v>
      </c>
      <c r="B236" t="s">
        <v>53</v>
      </c>
      <c r="C236" t="s">
        <v>61</v>
      </c>
      <c r="D236" t="s">
        <v>55</v>
      </c>
      <c r="E236" t="s">
        <v>3755</v>
      </c>
      <c r="F236">
        <v>4.4791100000000004</v>
      </c>
      <c r="G236" t="s">
        <v>57</v>
      </c>
      <c r="H236" t="s">
        <v>58</v>
      </c>
      <c r="I236">
        <f>_xlfn.NUMBERVALUE(Table_Query_from_DWH[[#This Row],[Date]])</f>
        <v>45005</v>
      </c>
    </row>
    <row r="237" spans="1:9" x14ac:dyDescent="0.3">
      <c r="A237" t="s">
        <v>52</v>
      </c>
      <c r="B237" t="s">
        <v>53</v>
      </c>
      <c r="C237" t="s">
        <v>60</v>
      </c>
      <c r="D237" t="s">
        <v>55</v>
      </c>
      <c r="E237" t="s">
        <v>3755</v>
      </c>
      <c r="F237">
        <v>4.7141500000000001</v>
      </c>
      <c r="G237" t="s">
        <v>57</v>
      </c>
      <c r="H237" t="s">
        <v>58</v>
      </c>
      <c r="I237">
        <f>_xlfn.NUMBERVALUE(Table_Query_from_DWH[[#This Row],[Date]])</f>
        <v>45005</v>
      </c>
    </row>
    <row r="238" spans="1:9" x14ac:dyDescent="0.3">
      <c r="A238" t="s">
        <v>52</v>
      </c>
      <c r="B238" t="s">
        <v>53</v>
      </c>
      <c r="C238" t="s">
        <v>60</v>
      </c>
      <c r="D238" t="s">
        <v>55</v>
      </c>
      <c r="E238" t="s">
        <v>3754</v>
      </c>
      <c r="F238">
        <v>4.7488200000000003</v>
      </c>
      <c r="G238" t="s">
        <v>57</v>
      </c>
      <c r="H238" t="s">
        <v>58</v>
      </c>
      <c r="I238">
        <f>_xlfn.NUMBERVALUE(Table_Query_from_DWH[[#This Row],[Date]])</f>
        <v>45002</v>
      </c>
    </row>
    <row r="239" spans="1:9" x14ac:dyDescent="0.3">
      <c r="A239" t="s">
        <v>52</v>
      </c>
      <c r="B239" t="s">
        <v>53</v>
      </c>
      <c r="C239" t="s">
        <v>54</v>
      </c>
      <c r="D239" t="s">
        <v>55</v>
      </c>
      <c r="E239" t="s">
        <v>3754</v>
      </c>
      <c r="F239">
        <v>4.75617</v>
      </c>
      <c r="G239" t="s">
        <v>57</v>
      </c>
      <c r="H239" t="s">
        <v>58</v>
      </c>
      <c r="I239">
        <f>_xlfn.NUMBERVALUE(Table_Query_from_DWH[[#This Row],[Date]])</f>
        <v>45002</v>
      </c>
    </row>
    <row r="240" spans="1:9" x14ac:dyDescent="0.3">
      <c r="A240" t="s">
        <v>52</v>
      </c>
      <c r="B240" t="s">
        <v>53</v>
      </c>
      <c r="C240" t="s">
        <v>59</v>
      </c>
      <c r="D240" t="s">
        <v>55</v>
      </c>
      <c r="E240" t="s">
        <v>3754</v>
      </c>
      <c r="F240">
        <v>4.8537800000000004</v>
      </c>
      <c r="G240" t="s">
        <v>57</v>
      </c>
      <c r="H240" t="s">
        <v>58</v>
      </c>
      <c r="I240">
        <f>_xlfn.NUMBERVALUE(Table_Query_from_DWH[[#This Row],[Date]])</f>
        <v>45002</v>
      </c>
    </row>
    <row r="241" spans="1:9" x14ac:dyDescent="0.3">
      <c r="A241" t="s">
        <v>52</v>
      </c>
      <c r="B241" t="s">
        <v>53</v>
      </c>
      <c r="C241" t="s">
        <v>61</v>
      </c>
      <c r="D241" t="s">
        <v>55</v>
      </c>
      <c r="E241" t="s">
        <v>3754</v>
      </c>
      <c r="F241">
        <v>4.51342</v>
      </c>
      <c r="G241" t="s">
        <v>57</v>
      </c>
      <c r="H241" t="s">
        <v>58</v>
      </c>
      <c r="I241">
        <f>_xlfn.NUMBERVALUE(Table_Query_from_DWH[[#This Row],[Date]])</f>
        <v>45002</v>
      </c>
    </row>
    <row r="242" spans="1:9" x14ac:dyDescent="0.3">
      <c r="A242" t="s">
        <v>52</v>
      </c>
      <c r="B242" t="s">
        <v>53</v>
      </c>
      <c r="C242" t="s">
        <v>61</v>
      </c>
      <c r="D242" t="s">
        <v>55</v>
      </c>
      <c r="E242" t="s">
        <v>3753</v>
      </c>
      <c r="F242">
        <v>4.1664700000000003</v>
      </c>
      <c r="G242" t="s">
        <v>57</v>
      </c>
      <c r="H242" t="s">
        <v>58</v>
      </c>
      <c r="I242">
        <f>_xlfn.NUMBERVALUE(Table_Query_from_DWH[[#This Row],[Date]])</f>
        <v>45001</v>
      </c>
    </row>
    <row r="243" spans="1:9" x14ac:dyDescent="0.3">
      <c r="A243" t="s">
        <v>52</v>
      </c>
      <c r="B243" t="s">
        <v>53</v>
      </c>
      <c r="C243" t="s">
        <v>59</v>
      </c>
      <c r="D243" t="s">
        <v>55</v>
      </c>
      <c r="E243" t="s">
        <v>3753</v>
      </c>
      <c r="F243">
        <v>4.7300599999999999</v>
      </c>
      <c r="G243" t="s">
        <v>57</v>
      </c>
      <c r="H243" t="s">
        <v>58</v>
      </c>
      <c r="I243">
        <f>_xlfn.NUMBERVALUE(Table_Query_from_DWH[[#This Row],[Date]])</f>
        <v>45001</v>
      </c>
    </row>
    <row r="244" spans="1:9" x14ac:dyDescent="0.3">
      <c r="A244" t="s">
        <v>52</v>
      </c>
      <c r="B244" t="s">
        <v>53</v>
      </c>
      <c r="C244" t="s">
        <v>60</v>
      </c>
      <c r="D244" t="s">
        <v>55</v>
      </c>
      <c r="E244" t="s">
        <v>3753</v>
      </c>
      <c r="F244">
        <v>4.4845699999999997</v>
      </c>
      <c r="G244" t="s">
        <v>57</v>
      </c>
      <c r="H244" t="s">
        <v>58</v>
      </c>
      <c r="I244">
        <f>_xlfn.NUMBERVALUE(Table_Query_from_DWH[[#This Row],[Date]])</f>
        <v>45001</v>
      </c>
    </row>
    <row r="245" spans="1:9" x14ac:dyDescent="0.3">
      <c r="A245" t="s">
        <v>52</v>
      </c>
      <c r="B245" t="s">
        <v>53</v>
      </c>
      <c r="C245" t="s">
        <v>54</v>
      </c>
      <c r="D245" t="s">
        <v>55</v>
      </c>
      <c r="E245" t="s">
        <v>3753</v>
      </c>
      <c r="F245">
        <v>4.6911199999999997</v>
      </c>
      <c r="G245" t="s">
        <v>57</v>
      </c>
      <c r="H245" t="s">
        <v>58</v>
      </c>
      <c r="I245">
        <f>_xlfn.NUMBERVALUE(Table_Query_from_DWH[[#This Row],[Date]])</f>
        <v>45001</v>
      </c>
    </row>
    <row r="246" spans="1:9" x14ac:dyDescent="0.3">
      <c r="A246" t="s">
        <v>52</v>
      </c>
      <c r="B246" t="s">
        <v>53</v>
      </c>
      <c r="C246" t="s">
        <v>60</v>
      </c>
      <c r="D246" t="s">
        <v>55</v>
      </c>
      <c r="E246" t="s">
        <v>3752</v>
      </c>
      <c r="F246">
        <v>4.8450600000000001</v>
      </c>
      <c r="G246" t="s">
        <v>57</v>
      </c>
      <c r="H246" t="s">
        <v>58</v>
      </c>
      <c r="I246">
        <f>_xlfn.NUMBERVALUE(Table_Query_from_DWH[[#This Row],[Date]])</f>
        <v>45000</v>
      </c>
    </row>
    <row r="247" spans="1:9" x14ac:dyDescent="0.3">
      <c r="A247" t="s">
        <v>52</v>
      </c>
      <c r="B247" t="s">
        <v>53</v>
      </c>
      <c r="C247" t="s">
        <v>54</v>
      </c>
      <c r="D247" t="s">
        <v>55</v>
      </c>
      <c r="E247" t="s">
        <v>3752</v>
      </c>
      <c r="F247">
        <v>4.74343</v>
      </c>
      <c r="G247" t="s">
        <v>57</v>
      </c>
      <c r="H247" t="s">
        <v>58</v>
      </c>
      <c r="I247">
        <f>_xlfn.NUMBERVALUE(Table_Query_from_DWH[[#This Row],[Date]])</f>
        <v>45000</v>
      </c>
    </row>
    <row r="248" spans="1:9" x14ac:dyDescent="0.3">
      <c r="A248" t="s">
        <v>52</v>
      </c>
      <c r="B248" t="s">
        <v>53</v>
      </c>
      <c r="C248" t="s">
        <v>61</v>
      </c>
      <c r="D248" t="s">
        <v>55</v>
      </c>
      <c r="E248" t="s">
        <v>3752</v>
      </c>
      <c r="F248">
        <v>4.7286700000000002</v>
      </c>
      <c r="G248" t="s">
        <v>57</v>
      </c>
      <c r="H248" t="s">
        <v>58</v>
      </c>
      <c r="I248">
        <f>_xlfn.NUMBERVALUE(Table_Query_from_DWH[[#This Row],[Date]])</f>
        <v>45000</v>
      </c>
    </row>
    <row r="249" spans="1:9" x14ac:dyDescent="0.3">
      <c r="A249" t="s">
        <v>52</v>
      </c>
      <c r="B249" t="s">
        <v>53</v>
      </c>
      <c r="C249" t="s">
        <v>59</v>
      </c>
      <c r="D249" t="s">
        <v>55</v>
      </c>
      <c r="E249" t="s">
        <v>3752</v>
      </c>
      <c r="F249">
        <v>4.8773</v>
      </c>
      <c r="G249" t="s">
        <v>57</v>
      </c>
      <c r="H249" t="s">
        <v>58</v>
      </c>
      <c r="I249">
        <f>_xlfn.NUMBERVALUE(Table_Query_from_DWH[[#This Row],[Date]])</f>
        <v>45000</v>
      </c>
    </row>
    <row r="250" spans="1:9" x14ac:dyDescent="0.3">
      <c r="A250" t="s">
        <v>78</v>
      </c>
      <c r="B250" t="s">
        <v>88</v>
      </c>
      <c r="C250" t="s">
        <v>250</v>
      </c>
      <c r="D250" t="s">
        <v>81</v>
      </c>
      <c r="E250" t="s">
        <v>3752</v>
      </c>
      <c r="F250">
        <v>0.84599999999999997</v>
      </c>
      <c r="G250" t="s">
        <v>83</v>
      </c>
      <c r="H250" t="s">
        <v>90</v>
      </c>
      <c r="I250">
        <f>_xlfn.NUMBERVALUE(Table_Query_from_DWH[[#This Row],[Date]])</f>
        <v>45000</v>
      </c>
    </row>
    <row r="251" spans="1:9" x14ac:dyDescent="0.3">
      <c r="A251" t="s">
        <v>78</v>
      </c>
      <c r="B251" t="s">
        <v>88</v>
      </c>
      <c r="C251" t="s">
        <v>250</v>
      </c>
      <c r="D251" t="s">
        <v>85</v>
      </c>
      <c r="E251" t="s">
        <v>3752</v>
      </c>
      <c r="F251">
        <v>0.80700000000000005</v>
      </c>
      <c r="G251" t="s">
        <v>83</v>
      </c>
      <c r="H251" t="s">
        <v>90</v>
      </c>
      <c r="I251">
        <f>_xlfn.NUMBERVALUE(Table_Query_from_DWH[[#This Row],[Date]])</f>
        <v>45000</v>
      </c>
    </row>
    <row r="252" spans="1:9" x14ac:dyDescent="0.3">
      <c r="A252" t="s">
        <v>78</v>
      </c>
      <c r="B252" t="s">
        <v>88</v>
      </c>
      <c r="C252" t="s">
        <v>250</v>
      </c>
      <c r="D252" t="s">
        <v>86</v>
      </c>
      <c r="E252" t="s">
        <v>3752</v>
      </c>
      <c r="F252">
        <v>0.83</v>
      </c>
      <c r="G252" t="s">
        <v>83</v>
      </c>
      <c r="H252" t="s">
        <v>90</v>
      </c>
      <c r="I252">
        <f>_xlfn.NUMBERVALUE(Table_Query_from_DWH[[#This Row],[Date]])</f>
        <v>45000</v>
      </c>
    </row>
    <row r="253" spans="1:9" x14ac:dyDescent="0.3">
      <c r="A253" t="s">
        <v>78</v>
      </c>
      <c r="B253" t="s">
        <v>88</v>
      </c>
      <c r="C253" t="s">
        <v>251</v>
      </c>
      <c r="D253" t="s">
        <v>81</v>
      </c>
      <c r="E253" t="s">
        <v>3752</v>
      </c>
      <c r="F253">
        <v>1.0669999999999999</v>
      </c>
      <c r="G253" t="s">
        <v>83</v>
      </c>
      <c r="H253" t="s">
        <v>90</v>
      </c>
      <c r="I253">
        <f>_xlfn.NUMBERVALUE(Table_Query_from_DWH[[#This Row],[Date]])</f>
        <v>45000</v>
      </c>
    </row>
    <row r="254" spans="1:9" x14ac:dyDescent="0.3">
      <c r="A254" t="s">
        <v>78</v>
      </c>
      <c r="B254" t="s">
        <v>88</v>
      </c>
      <c r="C254" t="s">
        <v>251</v>
      </c>
      <c r="D254" t="s">
        <v>85</v>
      </c>
      <c r="E254" t="s">
        <v>3752</v>
      </c>
      <c r="F254">
        <v>1.0660000000000001</v>
      </c>
      <c r="G254" t="s">
        <v>83</v>
      </c>
      <c r="H254" t="s">
        <v>90</v>
      </c>
      <c r="I254">
        <f>_xlfn.NUMBERVALUE(Table_Query_from_DWH[[#This Row],[Date]])</f>
        <v>45000</v>
      </c>
    </row>
    <row r="255" spans="1:9" x14ac:dyDescent="0.3">
      <c r="A255" t="s">
        <v>78</v>
      </c>
      <c r="B255" t="s">
        <v>88</v>
      </c>
      <c r="C255" t="s">
        <v>251</v>
      </c>
      <c r="D255" t="s">
        <v>86</v>
      </c>
      <c r="E255" t="s">
        <v>3752</v>
      </c>
      <c r="F255">
        <v>1.0669999999999999</v>
      </c>
      <c r="G255" t="s">
        <v>83</v>
      </c>
      <c r="H255" t="s">
        <v>90</v>
      </c>
      <c r="I255">
        <f>_xlfn.NUMBERVALUE(Table_Query_from_DWH[[#This Row],[Date]])</f>
        <v>45000</v>
      </c>
    </row>
    <row r="256" spans="1:9" x14ac:dyDescent="0.3">
      <c r="A256" t="s">
        <v>78</v>
      </c>
      <c r="B256" t="s">
        <v>105</v>
      </c>
      <c r="C256" t="s">
        <v>249</v>
      </c>
      <c r="D256" t="s">
        <v>81</v>
      </c>
      <c r="E256" t="s">
        <v>3752</v>
      </c>
      <c r="F256">
        <v>0.32</v>
      </c>
      <c r="G256" t="s">
        <v>83</v>
      </c>
      <c r="H256" t="s">
        <v>97</v>
      </c>
      <c r="I256">
        <f>_xlfn.NUMBERVALUE(Table_Query_from_DWH[[#This Row],[Date]])</f>
        <v>45000</v>
      </c>
    </row>
    <row r="257" spans="1:9" x14ac:dyDescent="0.3">
      <c r="A257" t="s">
        <v>78</v>
      </c>
      <c r="B257" t="s">
        <v>105</v>
      </c>
      <c r="C257" t="s">
        <v>249</v>
      </c>
      <c r="D257" t="s">
        <v>85</v>
      </c>
      <c r="E257" t="s">
        <v>3752</v>
      </c>
      <c r="F257">
        <v>0.28999999999999998</v>
      </c>
      <c r="G257" t="s">
        <v>83</v>
      </c>
      <c r="H257" t="s">
        <v>97</v>
      </c>
      <c r="I257">
        <f>_xlfn.NUMBERVALUE(Table_Query_from_DWH[[#This Row],[Date]])</f>
        <v>45000</v>
      </c>
    </row>
    <row r="258" spans="1:9" x14ac:dyDescent="0.3">
      <c r="A258" t="s">
        <v>78</v>
      </c>
      <c r="B258" t="s">
        <v>105</v>
      </c>
      <c r="C258" t="s">
        <v>249</v>
      </c>
      <c r="D258" t="s">
        <v>86</v>
      </c>
      <c r="E258" t="s">
        <v>3752</v>
      </c>
      <c r="F258">
        <v>0.3</v>
      </c>
      <c r="G258" t="s">
        <v>83</v>
      </c>
      <c r="H258" t="s">
        <v>97</v>
      </c>
      <c r="I258">
        <f>_xlfn.NUMBERVALUE(Table_Query_from_DWH[[#This Row],[Date]])</f>
        <v>45000</v>
      </c>
    </row>
    <row r="259" spans="1:9" x14ac:dyDescent="0.3">
      <c r="A259" t="s">
        <v>78</v>
      </c>
      <c r="B259" t="s">
        <v>105</v>
      </c>
      <c r="C259" t="s">
        <v>241</v>
      </c>
      <c r="D259" t="s">
        <v>81</v>
      </c>
      <c r="E259" t="s">
        <v>3752</v>
      </c>
      <c r="F259">
        <v>0.56000000000000005</v>
      </c>
      <c r="G259" t="s">
        <v>83</v>
      </c>
      <c r="H259" t="s">
        <v>97</v>
      </c>
      <c r="I259">
        <f>_xlfn.NUMBERVALUE(Table_Query_from_DWH[[#This Row],[Date]])</f>
        <v>45000</v>
      </c>
    </row>
    <row r="260" spans="1:9" x14ac:dyDescent="0.3">
      <c r="A260" t="s">
        <v>78</v>
      </c>
      <c r="B260" t="s">
        <v>105</v>
      </c>
      <c r="C260" t="s">
        <v>241</v>
      </c>
      <c r="D260" t="s">
        <v>85</v>
      </c>
      <c r="E260" t="s">
        <v>3752</v>
      </c>
      <c r="F260">
        <v>0.32</v>
      </c>
      <c r="G260" t="s">
        <v>83</v>
      </c>
      <c r="H260" t="s">
        <v>97</v>
      </c>
      <c r="I260">
        <f>_xlfn.NUMBERVALUE(Table_Query_from_DWH[[#This Row],[Date]])</f>
        <v>45000</v>
      </c>
    </row>
    <row r="261" spans="1:9" x14ac:dyDescent="0.3">
      <c r="A261" t="s">
        <v>78</v>
      </c>
      <c r="B261" t="s">
        <v>105</v>
      </c>
      <c r="C261" t="s">
        <v>241</v>
      </c>
      <c r="D261" t="s">
        <v>86</v>
      </c>
      <c r="E261" t="s">
        <v>3752</v>
      </c>
      <c r="F261">
        <v>0.36</v>
      </c>
      <c r="G261" t="s">
        <v>83</v>
      </c>
      <c r="H261" t="s">
        <v>97</v>
      </c>
      <c r="I261">
        <f>_xlfn.NUMBERVALUE(Table_Query_from_DWH[[#This Row],[Date]])</f>
        <v>45000</v>
      </c>
    </row>
    <row r="262" spans="1:9" x14ac:dyDescent="0.3">
      <c r="A262" t="s">
        <v>78</v>
      </c>
      <c r="B262" t="s">
        <v>105</v>
      </c>
      <c r="C262" t="s">
        <v>242</v>
      </c>
      <c r="D262" t="s">
        <v>81</v>
      </c>
      <c r="E262" t="s">
        <v>3752</v>
      </c>
      <c r="F262">
        <v>0.25</v>
      </c>
      <c r="G262" t="s">
        <v>83</v>
      </c>
      <c r="H262" t="s">
        <v>97</v>
      </c>
      <c r="I262">
        <f>_xlfn.NUMBERVALUE(Table_Query_from_DWH[[#This Row],[Date]])</f>
        <v>45000</v>
      </c>
    </row>
    <row r="263" spans="1:9" x14ac:dyDescent="0.3">
      <c r="A263" t="s">
        <v>78</v>
      </c>
      <c r="B263" t="s">
        <v>105</v>
      </c>
      <c r="C263" t="s">
        <v>242</v>
      </c>
      <c r="D263" t="s">
        <v>85</v>
      </c>
      <c r="E263" t="s">
        <v>3752</v>
      </c>
      <c r="F263">
        <v>0.215</v>
      </c>
      <c r="G263" t="s">
        <v>83</v>
      </c>
      <c r="H263" t="s">
        <v>97</v>
      </c>
      <c r="I263">
        <f>_xlfn.NUMBERVALUE(Table_Query_from_DWH[[#This Row],[Date]])</f>
        <v>45000</v>
      </c>
    </row>
    <row r="264" spans="1:9" x14ac:dyDescent="0.3">
      <c r="A264" t="s">
        <v>78</v>
      </c>
      <c r="B264" t="s">
        <v>105</v>
      </c>
      <c r="C264" t="s">
        <v>242</v>
      </c>
      <c r="D264" t="s">
        <v>86</v>
      </c>
      <c r="E264" t="s">
        <v>3752</v>
      </c>
      <c r="F264">
        <v>0.22500000000000001</v>
      </c>
      <c r="G264" t="s">
        <v>83</v>
      </c>
      <c r="H264" t="s">
        <v>97</v>
      </c>
      <c r="I264">
        <f>_xlfn.NUMBERVALUE(Table_Query_from_DWH[[#This Row],[Date]])</f>
        <v>45000</v>
      </c>
    </row>
    <row r="265" spans="1:9" x14ac:dyDescent="0.3">
      <c r="A265" t="s">
        <v>78</v>
      </c>
      <c r="B265" t="s">
        <v>105</v>
      </c>
      <c r="C265" t="s">
        <v>243</v>
      </c>
      <c r="D265" t="s">
        <v>81</v>
      </c>
      <c r="E265" t="s">
        <v>3752</v>
      </c>
      <c r="F265">
        <v>0.255</v>
      </c>
      <c r="G265" t="s">
        <v>83</v>
      </c>
      <c r="H265" t="s">
        <v>97</v>
      </c>
      <c r="I265">
        <f>_xlfn.NUMBERVALUE(Table_Query_from_DWH[[#This Row],[Date]])</f>
        <v>45000</v>
      </c>
    </row>
    <row r="266" spans="1:9" x14ac:dyDescent="0.3">
      <c r="A266" t="s">
        <v>78</v>
      </c>
      <c r="B266" t="s">
        <v>105</v>
      </c>
      <c r="C266" t="s">
        <v>243</v>
      </c>
      <c r="D266" t="s">
        <v>85</v>
      </c>
      <c r="E266" t="s">
        <v>3752</v>
      </c>
      <c r="F266">
        <v>0.215</v>
      </c>
      <c r="G266" t="s">
        <v>83</v>
      </c>
      <c r="H266" t="s">
        <v>97</v>
      </c>
      <c r="I266">
        <f>_xlfn.NUMBERVALUE(Table_Query_from_DWH[[#This Row],[Date]])</f>
        <v>45000</v>
      </c>
    </row>
    <row r="267" spans="1:9" x14ac:dyDescent="0.3">
      <c r="A267" t="s">
        <v>78</v>
      </c>
      <c r="B267" t="s">
        <v>105</v>
      </c>
      <c r="C267" t="s">
        <v>243</v>
      </c>
      <c r="D267" t="s">
        <v>86</v>
      </c>
      <c r="E267" t="s">
        <v>3752</v>
      </c>
      <c r="F267">
        <v>0.22500000000000001</v>
      </c>
      <c r="G267" t="s">
        <v>83</v>
      </c>
      <c r="H267" t="s">
        <v>97</v>
      </c>
      <c r="I267">
        <f>_xlfn.NUMBERVALUE(Table_Query_from_DWH[[#This Row],[Date]])</f>
        <v>45000</v>
      </c>
    </row>
    <row r="268" spans="1:9" x14ac:dyDescent="0.3">
      <c r="A268" t="s">
        <v>78</v>
      </c>
      <c r="B268" t="s">
        <v>124</v>
      </c>
      <c r="C268" t="s">
        <v>253</v>
      </c>
      <c r="D268" t="s">
        <v>81</v>
      </c>
      <c r="E268" t="s">
        <v>3752</v>
      </c>
      <c r="F268">
        <v>0.22</v>
      </c>
      <c r="G268" t="s">
        <v>83</v>
      </c>
      <c r="H268" t="s">
        <v>97</v>
      </c>
      <c r="I268">
        <f>_xlfn.NUMBERVALUE(Table_Query_from_DWH[[#This Row],[Date]])</f>
        <v>45000</v>
      </c>
    </row>
    <row r="269" spans="1:9" x14ac:dyDescent="0.3">
      <c r="A269" t="s">
        <v>78</v>
      </c>
      <c r="B269" t="s">
        <v>124</v>
      </c>
      <c r="C269" t="s">
        <v>253</v>
      </c>
      <c r="D269" t="s">
        <v>85</v>
      </c>
      <c r="E269" t="s">
        <v>3752</v>
      </c>
      <c r="F269">
        <v>0.14299999999999999</v>
      </c>
      <c r="G269" t="s">
        <v>83</v>
      </c>
      <c r="H269" t="s">
        <v>97</v>
      </c>
      <c r="I269">
        <f>_xlfn.NUMBERVALUE(Table_Query_from_DWH[[#This Row],[Date]])</f>
        <v>45000</v>
      </c>
    </row>
    <row r="270" spans="1:9" x14ac:dyDescent="0.3">
      <c r="A270" t="s">
        <v>78</v>
      </c>
      <c r="B270" t="s">
        <v>124</v>
      </c>
      <c r="C270" t="s">
        <v>253</v>
      </c>
      <c r="D270" t="s">
        <v>86</v>
      </c>
      <c r="E270" t="s">
        <v>3752</v>
      </c>
      <c r="F270">
        <v>0.14399999999999999</v>
      </c>
      <c r="G270" t="s">
        <v>83</v>
      </c>
      <c r="H270" t="s">
        <v>97</v>
      </c>
      <c r="I270">
        <f>_xlfn.NUMBERVALUE(Table_Query_from_DWH[[#This Row],[Date]])</f>
        <v>45000</v>
      </c>
    </row>
    <row r="271" spans="1:9" x14ac:dyDescent="0.3">
      <c r="A271" t="s">
        <v>78</v>
      </c>
      <c r="B271" t="s">
        <v>124</v>
      </c>
      <c r="C271" t="s">
        <v>252</v>
      </c>
      <c r="D271" t="s">
        <v>81</v>
      </c>
      <c r="E271" t="s">
        <v>3752</v>
      </c>
      <c r="F271">
        <v>0.14599999999999999</v>
      </c>
      <c r="G271" t="s">
        <v>83</v>
      </c>
      <c r="H271" t="s">
        <v>97</v>
      </c>
      <c r="I271">
        <f>_xlfn.NUMBERVALUE(Table_Query_from_DWH[[#This Row],[Date]])</f>
        <v>45000</v>
      </c>
    </row>
    <row r="272" spans="1:9" x14ac:dyDescent="0.3">
      <c r="A272" t="s">
        <v>78</v>
      </c>
      <c r="B272" t="s">
        <v>124</v>
      </c>
      <c r="C272" t="s">
        <v>252</v>
      </c>
      <c r="D272" t="s">
        <v>85</v>
      </c>
      <c r="E272" t="s">
        <v>3752</v>
      </c>
      <c r="F272">
        <v>0.14499999999999999</v>
      </c>
      <c r="G272" t="s">
        <v>83</v>
      </c>
      <c r="H272" t="s">
        <v>97</v>
      </c>
      <c r="I272">
        <f>_xlfn.NUMBERVALUE(Table_Query_from_DWH[[#This Row],[Date]])</f>
        <v>45000</v>
      </c>
    </row>
    <row r="273" spans="1:9" x14ac:dyDescent="0.3">
      <c r="A273" t="s">
        <v>78</v>
      </c>
      <c r="B273" t="s">
        <v>124</v>
      </c>
      <c r="C273" t="s">
        <v>252</v>
      </c>
      <c r="D273" t="s">
        <v>86</v>
      </c>
      <c r="E273" t="s">
        <v>3752</v>
      </c>
      <c r="F273">
        <v>0.14599999999999999</v>
      </c>
      <c r="G273" t="s">
        <v>83</v>
      </c>
      <c r="H273" t="s">
        <v>97</v>
      </c>
      <c r="I273">
        <f>_xlfn.NUMBERVALUE(Table_Query_from_DWH[[#This Row],[Date]])</f>
        <v>45000</v>
      </c>
    </row>
    <row r="274" spans="1:9" x14ac:dyDescent="0.3">
      <c r="A274" t="s">
        <v>78</v>
      </c>
      <c r="B274" t="s">
        <v>225</v>
      </c>
      <c r="C274" t="s">
        <v>226</v>
      </c>
      <c r="D274" t="s">
        <v>81</v>
      </c>
      <c r="E274" t="s">
        <v>3752</v>
      </c>
      <c r="F274">
        <v>0.37</v>
      </c>
      <c r="G274" t="s">
        <v>83</v>
      </c>
      <c r="H274" t="s">
        <v>97</v>
      </c>
      <c r="I274">
        <f>_xlfn.NUMBERVALUE(Table_Query_from_DWH[[#This Row],[Date]])</f>
        <v>45000</v>
      </c>
    </row>
    <row r="275" spans="1:9" x14ac:dyDescent="0.3">
      <c r="A275" t="s">
        <v>78</v>
      </c>
      <c r="B275" t="s">
        <v>225</v>
      </c>
      <c r="C275" t="s">
        <v>226</v>
      </c>
      <c r="D275" t="s">
        <v>85</v>
      </c>
      <c r="E275" t="s">
        <v>3752</v>
      </c>
      <c r="F275">
        <v>0.215</v>
      </c>
      <c r="G275" t="s">
        <v>83</v>
      </c>
      <c r="H275" t="s">
        <v>97</v>
      </c>
      <c r="I275">
        <f>_xlfn.NUMBERVALUE(Table_Query_from_DWH[[#This Row],[Date]])</f>
        <v>45000</v>
      </c>
    </row>
    <row r="276" spans="1:9" x14ac:dyDescent="0.3">
      <c r="A276" t="s">
        <v>78</v>
      </c>
      <c r="B276" t="s">
        <v>225</v>
      </c>
      <c r="C276" t="s">
        <v>226</v>
      </c>
      <c r="D276" t="s">
        <v>86</v>
      </c>
      <c r="E276" t="s">
        <v>3752</v>
      </c>
      <c r="F276">
        <v>0.22500000000000001</v>
      </c>
      <c r="G276" t="s">
        <v>83</v>
      </c>
      <c r="H276" t="s">
        <v>97</v>
      </c>
      <c r="I276">
        <f>_xlfn.NUMBERVALUE(Table_Query_from_DWH[[#This Row],[Date]])</f>
        <v>45000</v>
      </c>
    </row>
    <row r="277" spans="1:9" x14ac:dyDescent="0.3">
      <c r="A277" t="s">
        <v>78</v>
      </c>
      <c r="B277" t="s">
        <v>225</v>
      </c>
      <c r="C277" t="s">
        <v>228</v>
      </c>
      <c r="D277" t="s">
        <v>81</v>
      </c>
      <c r="E277" t="s">
        <v>3752</v>
      </c>
      <c r="F277">
        <v>0.37</v>
      </c>
      <c r="G277" t="s">
        <v>83</v>
      </c>
      <c r="H277" t="s">
        <v>97</v>
      </c>
      <c r="I277">
        <f>_xlfn.NUMBERVALUE(Table_Query_from_DWH[[#This Row],[Date]])</f>
        <v>45000</v>
      </c>
    </row>
    <row r="278" spans="1:9" x14ac:dyDescent="0.3">
      <c r="A278" t="s">
        <v>78</v>
      </c>
      <c r="B278" t="s">
        <v>225</v>
      </c>
      <c r="C278" t="s">
        <v>228</v>
      </c>
      <c r="D278" t="s">
        <v>85</v>
      </c>
      <c r="E278" t="s">
        <v>3752</v>
      </c>
      <c r="F278">
        <v>0.22</v>
      </c>
      <c r="G278" t="s">
        <v>83</v>
      </c>
      <c r="H278" t="s">
        <v>97</v>
      </c>
      <c r="I278">
        <f>_xlfn.NUMBERVALUE(Table_Query_from_DWH[[#This Row],[Date]])</f>
        <v>45000</v>
      </c>
    </row>
    <row r="279" spans="1:9" x14ac:dyDescent="0.3">
      <c r="A279" t="s">
        <v>78</v>
      </c>
      <c r="B279" t="s">
        <v>225</v>
      </c>
      <c r="C279" t="s">
        <v>228</v>
      </c>
      <c r="D279" t="s">
        <v>86</v>
      </c>
      <c r="E279" t="s">
        <v>3752</v>
      </c>
      <c r="F279">
        <v>0.22500000000000001</v>
      </c>
      <c r="G279" t="s">
        <v>83</v>
      </c>
      <c r="H279" t="s">
        <v>97</v>
      </c>
      <c r="I279">
        <f>_xlfn.NUMBERVALUE(Table_Query_from_DWH[[#This Row],[Date]])</f>
        <v>45000</v>
      </c>
    </row>
    <row r="280" spans="1:9" x14ac:dyDescent="0.3">
      <c r="A280" t="s">
        <v>78</v>
      </c>
      <c r="B280" t="s">
        <v>229</v>
      </c>
      <c r="C280" t="s">
        <v>118</v>
      </c>
      <c r="D280" t="s">
        <v>81</v>
      </c>
      <c r="E280" t="s">
        <v>3752</v>
      </c>
      <c r="F280">
        <v>0.36</v>
      </c>
      <c r="G280" t="s">
        <v>83</v>
      </c>
      <c r="H280" t="s">
        <v>97</v>
      </c>
      <c r="I280">
        <f>_xlfn.NUMBERVALUE(Table_Query_from_DWH[[#This Row],[Date]])</f>
        <v>45000</v>
      </c>
    </row>
    <row r="281" spans="1:9" x14ac:dyDescent="0.3">
      <c r="A281" t="s">
        <v>78</v>
      </c>
      <c r="B281" t="s">
        <v>229</v>
      </c>
      <c r="C281" t="s">
        <v>118</v>
      </c>
      <c r="D281" t="s">
        <v>85</v>
      </c>
      <c r="E281" t="s">
        <v>3752</v>
      </c>
      <c r="F281">
        <v>0.21</v>
      </c>
      <c r="G281" t="s">
        <v>83</v>
      </c>
      <c r="H281" t="s">
        <v>97</v>
      </c>
      <c r="I281">
        <f>_xlfn.NUMBERVALUE(Table_Query_from_DWH[[#This Row],[Date]])</f>
        <v>45000</v>
      </c>
    </row>
    <row r="282" spans="1:9" x14ac:dyDescent="0.3">
      <c r="A282" t="s">
        <v>78</v>
      </c>
      <c r="B282" t="s">
        <v>229</v>
      </c>
      <c r="C282" t="s">
        <v>118</v>
      </c>
      <c r="D282" t="s">
        <v>86</v>
      </c>
      <c r="E282" t="s">
        <v>3752</v>
      </c>
      <c r="F282">
        <v>0.22</v>
      </c>
      <c r="G282" t="s">
        <v>83</v>
      </c>
      <c r="H282" t="s">
        <v>97</v>
      </c>
      <c r="I282">
        <f>_xlfn.NUMBERVALUE(Table_Query_from_DWH[[#This Row],[Date]])</f>
        <v>45000</v>
      </c>
    </row>
    <row r="283" spans="1:9" x14ac:dyDescent="0.3">
      <c r="A283" t="s">
        <v>78</v>
      </c>
      <c r="B283" t="s">
        <v>229</v>
      </c>
      <c r="C283" t="s">
        <v>115</v>
      </c>
      <c r="D283" t="s">
        <v>81</v>
      </c>
      <c r="E283" t="s">
        <v>3752</v>
      </c>
      <c r="F283">
        <v>0.36</v>
      </c>
      <c r="G283" t="s">
        <v>83</v>
      </c>
      <c r="H283" t="s">
        <v>97</v>
      </c>
      <c r="I283">
        <f>_xlfn.NUMBERVALUE(Table_Query_from_DWH[[#This Row],[Date]])</f>
        <v>45000</v>
      </c>
    </row>
    <row r="284" spans="1:9" x14ac:dyDescent="0.3">
      <c r="A284" t="s">
        <v>78</v>
      </c>
      <c r="B284" t="s">
        <v>229</v>
      </c>
      <c r="C284" t="s">
        <v>115</v>
      </c>
      <c r="D284" t="s">
        <v>85</v>
      </c>
      <c r="E284" t="s">
        <v>3752</v>
      </c>
      <c r="F284">
        <v>0.21</v>
      </c>
      <c r="G284" t="s">
        <v>83</v>
      </c>
      <c r="H284" t="s">
        <v>97</v>
      </c>
      <c r="I284">
        <f>_xlfn.NUMBERVALUE(Table_Query_from_DWH[[#This Row],[Date]])</f>
        <v>45000</v>
      </c>
    </row>
    <row r="285" spans="1:9" x14ac:dyDescent="0.3">
      <c r="A285" t="s">
        <v>78</v>
      </c>
      <c r="B285" t="s">
        <v>229</v>
      </c>
      <c r="C285" t="s">
        <v>115</v>
      </c>
      <c r="D285" t="s">
        <v>86</v>
      </c>
      <c r="E285" t="s">
        <v>3752</v>
      </c>
      <c r="F285">
        <v>0.22</v>
      </c>
      <c r="G285" t="s">
        <v>83</v>
      </c>
      <c r="H285" t="s">
        <v>97</v>
      </c>
      <c r="I285">
        <f>_xlfn.NUMBERVALUE(Table_Query_from_DWH[[#This Row],[Date]])</f>
        <v>45000</v>
      </c>
    </row>
    <row r="286" spans="1:9" x14ac:dyDescent="0.3">
      <c r="A286" t="s">
        <v>52</v>
      </c>
      <c r="B286" t="s">
        <v>53</v>
      </c>
      <c r="C286" t="s">
        <v>59</v>
      </c>
      <c r="D286" t="s">
        <v>55</v>
      </c>
      <c r="E286" t="s">
        <v>3751</v>
      </c>
      <c r="F286">
        <v>4.7428499999999998</v>
      </c>
      <c r="G286" t="s">
        <v>57</v>
      </c>
      <c r="H286" t="s">
        <v>58</v>
      </c>
      <c r="I286">
        <f>_xlfn.NUMBERVALUE(Table_Query_from_DWH[[#This Row],[Date]])</f>
        <v>44999</v>
      </c>
    </row>
    <row r="287" spans="1:9" x14ac:dyDescent="0.3">
      <c r="A287" t="s">
        <v>52</v>
      </c>
      <c r="B287" t="s">
        <v>53</v>
      </c>
      <c r="C287" t="s">
        <v>54</v>
      </c>
      <c r="D287" t="s">
        <v>55</v>
      </c>
      <c r="E287" t="s">
        <v>3751</v>
      </c>
      <c r="F287">
        <v>4.65951</v>
      </c>
      <c r="G287" t="s">
        <v>57</v>
      </c>
      <c r="H287" t="s">
        <v>58</v>
      </c>
      <c r="I287">
        <f>_xlfn.NUMBERVALUE(Table_Query_from_DWH[[#This Row],[Date]])</f>
        <v>44999</v>
      </c>
    </row>
    <row r="288" spans="1:9" x14ac:dyDescent="0.3">
      <c r="A288" t="s">
        <v>52</v>
      </c>
      <c r="B288" t="s">
        <v>53</v>
      </c>
      <c r="C288" t="s">
        <v>61</v>
      </c>
      <c r="D288" t="s">
        <v>55</v>
      </c>
      <c r="E288" t="s">
        <v>3751</v>
      </c>
      <c r="F288">
        <v>4.5108600000000001</v>
      </c>
      <c r="G288" t="s">
        <v>57</v>
      </c>
      <c r="H288" t="s">
        <v>58</v>
      </c>
      <c r="I288">
        <f>_xlfn.NUMBERVALUE(Table_Query_from_DWH[[#This Row],[Date]])</f>
        <v>44999</v>
      </c>
    </row>
    <row r="289" spans="1:9" x14ac:dyDescent="0.3">
      <c r="A289" t="s">
        <v>52</v>
      </c>
      <c r="B289" t="s">
        <v>53</v>
      </c>
      <c r="C289" t="s">
        <v>60</v>
      </c>
      <c r="D289" t="s">
        <v>55</v>
      </c>
      <c r="E289" t="s">
        <v>3751</v>
      </c>
      <c r="F289">
        <v>4.7011399999999997</v>
      </c>
      <c r="G289" t="s">
        <v>57</v>
      </c>
      <c r="H289" t="s">
        <v>58</v>
      </c>
      <c r="I289">
        <f>_xlfn.NUMBERVALUE(Table_Query_from_DWH[[#This Row],[Date]])</f>
        <v>44999</v>
      </c>
    </row>
    <row r="290" spans="1:9" x14ac:dyDescent="0.3">
      <c r="A290" t="s">
        <v>52</v>
      </c>
      <c r="B290" t="s">
        <v>53</v>
      </c>
      <c r="C290" t="s">
        <v>61</v>
      </c>
      <c r="D290" t="s">
        <v>55</v>
      </c>
      <c r="E290" t="s">
        <v>3750</v>
      </c>
      <c r="F290">
        <v>5.2755900000000002</v>
      </c>
      <c r="G290" t="s">
        <v>57</v>
      </c>
      <c r="H290" t="s">
        <v>58</v>
      </c>
      <c r="I290">
        <f>_xlfn.NUMBERVALUE(Table_Query_from_DWH[[#This Row],[Date]])</f>
        <v>44998</v>
      </c>
    </row>
    <row r="291" spans="1:9" x14ac:dyDescent="0.3">
      <c r="A291" t="s">
        <v>52</v>
      </c>
      <c r="B291" t="s">
        <v>53</v>
      </c>
      <c r="C291" t="s">
        <v>54</v>
      </c>
      <c r="D291" t="s">
        <v>55</v>
      </c>
      <c r="E291" t="s">
        <v>3750</v>
      </c>
      <c r="F291">
        <v>4.8270900000000001</v>
      </c>
      <c r="G291" t="s">
        <v>57</v>
      </c>
      <c r="H291" t="s">
        <v>58</v>
      </c>
      <c r="I291">
        <f>_xlfn.NUMBERVALUE(Table_Query_from_DWH[[#This Row],[Date]])</f>
        <v>44998</v>
      </c>
    </row>
    <row r="292" spans="1:9" x14ac:dyDescent="0.3">
      <c r="A292" t="s">
        <v>52</v>
      </c>
      <c r="B292" t="s">
        <v>53</v>
      </c>
      <c r="C292" t="s">
        <v>59</v>
      </c>
      <c r="D292" t="s">
        <v>55</v>
      </c>
      <c r="E292" t="s">
        <v>3750</v>
      </c>
      <c r="F292">
        <v>5.0327400000000004</v>
      </c>
      <c r="G292" t="s">
        <v>57</v>
      </c>
      <c r="H292" t="s">
        <v>58</v>
      </c>
      <c r="I292">
        <f>_xlfn.NUMBERVALUE(Table_Query_from_DWH[[#This Row],[Date]])</f>
        <v>44998</v>
      </c>
    </row>
    <row r="293" spans="1:9" x14ac:dyDescent="0.3">
      <c r="A293" t="s">
        <v>52</v>
      </c>
      <c r="B293" t="s">
        <v>53</v>
      </c>
      <c r="C293" t="s">
        <v>60</v>
      </c>
      <c r="D293" t="s">
        <v>55</v>
      </c>
      <c r="E293" t="s">
        <v>3750</v>
      </c>
      <c r="F293">
        <v>5.2222299999999997</v>
      </c>
      <c r="G293" t="s">
        <v>57</v>
      </c>
      <c r="H293" t="s">
        <v>58</v>
      </c>
      <c r="I293">
        <f>_xlfn.NUMBERVALUE(Table_Query_from_DWH[[#This Row],[Date]])</f>
        <v>44998</v>
      </c>
    </row>
    <row r="294" spans="1:9" x14ac:dyDescent="0.3">
      <c r="A294" t="s">
        <v>52</v>
      </c>
      <c r="B294" t="s">
        <v>53</v>
      </c>
      <c r="C294" t="s">
        <v>60</v>
      </c>
      <c r="D294" t="s">
        <v>55</v>
      </c>
      <c r="E294" t="s">
        <v>3749</v>
      </c>
      <c r="F294">
        <v>5.3914499999999999</v>
      </c>
      <c r="G294" t="s">
        <v>57</v>
      </c>
      <c r="H294" t="s">
        <v>58</v>
      </c>
      <c r="I294">
        <f>_xlfn.NUMBERVALUE(Table_Query_from_DWH[[#This Row],[Date]])</f>
        <v>44995</v>
      </c>
    </row>
    <row r="295" spans="1:9" x14ac:dyDescent="0.3">
      <c r="A295" t="s">
        <v>52</v>
      </c>
      <c r="B295" t="s">
        <v>53</v>
      </c>
      <c r="C295" t="s">
        <v>54</v>
      </c>
      <c r="D295" t="s">
        <v>55</v>
      </c>
      <c r="E295" t="s">
        <v>3749</v>
      </c>
      <c r="F295">
        <v>4.8602999999999996</v>
      </c>
      <c r="G295" t="s">
        <v>57</v>
      </c>
      <c r="H295" t="s">
        <v>58</v>
      </c>
      <c r="I295">
        <f>_xlfn.NUMBERVALUE(Table_Query_from_DWH[[#This Row],[Date]])</f>
        <v>44995</v>
      </c>
    </row>
    <row r="296" spans="1:9" x14ac:dyDescent="0.3">
      <c r="A296" t="s">
        <v>52</v>
      </c>
      <c r="B296" t="s">
        <v>53</v>
      </c>
      <c r="C296" t="s">
        <v>61</v>
      </c>
      <c r="D296" t="s">
        <v>55</v>
      </c>
      <c r="E296" t="s">
        <v>3749</v>
      </c>
      <c r="F296">
        <v>5.5589199999999996</v>
      </c>
      <c r="G296" t="s">
        <v>57</v>
      </c>
      <c r="H296" t="s">
        <v>58</v>
      </c>
      <c r="I296">
        <f>_xlfn.NUMBERVALUE(Table_Query_from_DWH[[#This Row],[Date]])</f>
        <v>44995</v>
      </c>
    </row>
    <row r="297" spans="1:9" x14ac:dyDescent="0.3">
      <c r="A297" t="s">
        <v>52</v>
      </c>
      <c r="B297" t="s">
        <v>53</v>
      </c>
      <c r="C297" t="s">
        <v>59</v>
      </c>
      <c r="D297" t="s">
        <v>55</v>
      </c>
      <c r="E297" t="s">
        <v>3749</v>
      </c>
      <c r="F297">
        <v>5.1198699999999997</v>
      </c>
      <c r="G297" t="s">
        <v>57</v>
      </c>
      <c r="H297" t="s">
        <v>58</v>
      </c>
      <c r="I297">
        <f>_xlfn.NUMBERVALUE(Table_Query_from_DWH[[#This Row],[Date]])</f>
        <v>44995</v>
      </c>
    </row>
    <row r="298" spans="1:9" x14ac:dyDescent="0.3">
      <c r="A298" t="s">
        <v>52</v>
      </c>
      <c r="B298" t="s">
        <v>53</v>
      </c>
      <c r="C298" t="s">
        <v>54</v>
      </c>
      <c r="D298" t="s">
        <v>55</v>
      </c>
      <c r="E298" t="s">
        <v>3748</v>
      </c>
      <c r="F298">
        <v>4.8470300000000002</v>
      </c>
      <c r="G298" t="s">
        <v>57</v>
      </c>
      <c r="H298" t="s">
        <v>58</v>
      </c>
      <c r="I298">
        <f>_xlfn.NUMBERVALUE(Table_Query_from_DWH[[#This Row],[Date]])</f>
        <v>44994</v>
      </c>
    </row>
    <row r="299" spans="1:9" x14ac:dyDescent="0.3">
      <c r="A299" t="s">
        <v>52</v>
      </c>
      <c r="B299" t="s">
        <v>53</v>
      </c>
      <c r="C299" t="s">
        <v>61</v>
      </c>
      <c r="D299" t="s">
        <v>55</v>
      </c>
      <c r="E299" t="s">
        <v>3748</v>
      </c>
      <c r="F299">
        <v>5.5798899999999998</v>
      </c>
      <c r="G299" t="s">
        <v>57</v>
      </c>
      <c r="H299" t="s">
        <v>58</v>
      </c>
      <c r="I299">
        <f>_xlfn.NUMBERVALUE(Table_Query_from_DWH[[#This Row],[Date]])</f>
        <v>44994</v>
      </c>
    </row>
    <row r="300" spans="1:9" x14ac:dyDescent="0.3">
      <c r="A300" t="s">
        <v>52</v>
      </c>
      <c r="B300" t="s">
        <v>53</v>
      </c>
      <c r="C300" t="s">
        <v>59</v>
      </c>
      <c r="D300" t="s">
        <v>55</v>
      </c>
      <c r="E300" t="s">
        <v>3748</v>
      </c>
      <c r="F300">
        <v>5.1071299999999997</v>
      </c>
      <c r="G300" t="s">
        <v>57</v>
      </c>
      <c r="H300" t="s">
        <v>58</v>
      </c>
      <c r="I300">
        <f>_xlfn.NUMBERVALUE(Table_Query_from_DWH[[#This Row],[Date]])</f>
        <v>44994</v>
      </c>
    </row>
    <row r="301" spans="1:9" x14ac:dyDescent="0.3">
      <c r="A301" t="s">
        <v>52</v>
      </c>
      <c r="B301" t="s">
        <v>53</v>
      </c>
      <c r="C301" t="s">
        <v>60</v>
      </c>
      <c r="D301" t="s">
        <v>55</v>
      </c>
      <c r="E301" t="s">
        <v>3748</v>
      </c>
      <c r="F301">
        <v>5.3890000000000002</v>
      </c>
      <c r="G301" t="s">
        <v>57</v>
      </c>
      <c r="H301" t="s">
        <v>58</v>
      </c>
      <c r="I301">
        <f>_xlfn.NUMBERVALUE(Table_Query_from_DWH[[#This Row],[Date]])</f>
        <v>44994</v>
      </c>
    </row>
    <row r="302" spans="1:9" x14ac:dyDescent="0.3">
      <c r="A302" t="s">
        <v>52</v>
      </c>
      <c r="B302" t="s">
        <v>53</v>
      </c>
      <c r="C302" t="s">
        <v>60</v>
      </c>
      <c r="D302" t="s">
        <v>55</v>
      </c>
      <c r="E302" t="s">
        <v>3747</v>
      </c>
      <c r="F302">
        <v>5.3151999999999999</v>
      </c>
      <c r="G302" t="s">
        <v>57</v>
      </c>
      <c r="H302" t="s">
        <v>58</v>
      </c>
      <c r="I302">
        <f>_xlfn.NUMBERVALUE(Table_Query_from_DWH[[#This Row],[Date]])</f>
        <v>44993</v>
      </c>
    </row>
    <row r="303" spans="1:9" x14ac:dyDescent="0.3">
      <c r="A303" t="s">
        <v>52</v>
      </c>
      <c r="B303" t="s">
        <v>53</v>
      </c>
      <c r="C303" t="s">
        <v>59</v>
      </c>
      <c r="D303" t="s">
        <v>55</v>
      </c>
      <c r="E303" t="s">
        <v>3747</v>
      </c>
      <c r="F303">
        <v>5.0402199999999997</v>
      </c>
      <c r="G303" t="s">
        <v>57</v>
      </c>
      <c r="H303" t="s">
        <v>58</v>
      </c>
      <c r="I303">
        <f>_xlfn.NUMBERVALUE(Table_Query_from_DWH[[#This Row],[Date]])</f>
        <v>44993</v>
      </c>
    </row>
    <row r="304" spans="1:9" x14ac:dyDescent="0.3">
      <c r="A304" t="s">
        <v>52</v>
      </c>
      <c r="B304" t="s">
        <v>53</v>
      </c>
      <c r="C304" t="s">
        <v>61</v>
      </c>
      <c r="D304" t="s">
        <v>55</v>
      </c>
      <c r="E304" t="s">
        <v>3747</v>
      </c>
      <c r="F304">
        <v>5.5078300000000002</v>
      </c>
      <c r="G304" t="s">
        <v>57</v>
      </c>
      <c r="H304" t="s">
        <v>58</v>
      </c>
      <c r="I304">
        <f>_xlfn.NUMBERVALUE(Table_Query_from_DWH[[#This Row],[Date]])</f>
        <v>44993</v>
      </c>
    </row>
    <row r="305" spans="1:9" x14ac:dyDescent="0.3">
      <c r="A305" t="s">
        <v>52</v>
      </c>
      <c r="B305" t="s">
        <v>53</v>
      </c>
      <c r="C305" t="s">
        <v>54</v>
      </c>
      <c r="D305" t="s">
        <v>55</v>
      </c>
      <c r="E305" t="s">
        <v>3747</v>
      </c>
      <c r="F305">
        <v>4.7764600000000002</v>
      </c>
      <c r="G305" t="s">
        <v>57</v>
      </c>
      <c r="H305" t="s">
        <v>58</v>
      </c>
      <c r="I305">
        <f>_xlfn.NUMBERVALUE(Table_Query_from_DWH[[#This Row],[Date]])</f>
        <v>44993</v>
      </c>
    </row>
    <row r="306" spans="1:9" x14ac:dyDescent="0.3">
      <c r="A306" t="s">
        <v>78</v>
      </c>
      <c r="B306" t="s">
        <v>88</v>
      </c>
      <c r="C306" t="s">
        <v>250</v>
      </c>
      <c r="D306" t="s">
        <v>81</v>
      </c>
      <c r="E306" t="s">
        <v>3747</v>
      </c>
      <c r="F306">
        <v>0.84599999999999997</v>
      </c>
      <c r="G306" t="s">
        <v>83</v>
      </c>
      <c r="H306" t="s">
        <v>90</v>
      </c>
      <c r="I306">
        <f>_xlfn.NUMBERVALUE(Table_Query_from_DWH[[#This Row],[Date]])</f>
        <v>44993</v>
      </c>
    </row>
    <row r="307" spans="1:9" x14ac:dyDescent="0.3">
      <c r="A307" t="s">
        <v>78</v>
      </c>
      <c r="B307" t="s">
        <v>88</v>
      </c>
      <c r="C307" t="s">
        <v>250</v>
      </c>
      <c r="D307" t="s">
        <v>85</v>
      </c>
      <c r="E307" t="s">
        <v>3747</v>
      </c>
      <c r="F307">
        <v>0.80700000000000005</v>
      </c>
      <c r="G307" t="s">
        <v>83</v>
      </c>
      <c r="H307" t="s">
        <v>90</v>
      </c>
      <c r="I307">
        <f>_xlfn.NUMBERVALUE(Table_Query_from_DWH[[#This Row],[Date]])</f>
        <v>44993</v>
      </c>
    </row>
    <row r="308" spans="1:9" x14ac:dyDescent="0.3">
      <c r="A308" t="s">
        <v>78</v>
      </c>
      <c r="B308" t="s">
        <v>88</v>
      </c>
      <c r="C308" t="s">
        <v>250</v>
      </c>
      <c r="D308" t="s">
        <v>86</v>
      </c>
      <c r="E308" t="s">
        <v>3747</v>
      </c>
      <c r="F308">
        <v>0.80900000000000005</v>
      </c>
      <c r="G308" t="s">
        <v>83</v>
      </c>
      <c r="H308" t="s">
        <v>90</v>
      </c>
      <c r="I308">
        <f>_xlfn.NUMBERVALUE(Table_Query_from_DWH[[#This Row],[Date]])</f>
        <v>44993</v>
      </c>
    </row>
    <row r="309" spans="1:9" x14ac:dyDescent="0.3">
      <c r="A309" t="s">
        <v>78</v>
      </c>
      <c r="B309" t="s">
        <v>88</v>
      </c>
      <c r="C309" t="s">
        <v>251</v>
      </c>
      <c r="D309" t="s">
        <v>81</v>
      </c>
      <c r="E309" t="s">
        <v>3747</v>
      </c>
      <c r="F309">
        <v>1.0669999999999999</v>
      </c>
      <c r="G309" t="s">
        <v>83</v>
      </c>
      <c r="H309" t="s">
        <v>90</v>
      </c>
      <c r="I309">
        <f>_xlfn.NUMBERVALUE(Table_Query_from_DWH[[#This Row],[Date]])</f>
        <v>44993</v>
      </c>
    </row>
    <row r="310" spans="1:9" x14ac:dyDescent="0.3">
      <c r="A310" t="s">
        <v>78</v>
      </c>
      <c r="B310" t="s">
        <v>88</v>
      </c>
      <c r="C310" t="s">
        <v>251</v>
      </c>
      <c r="D310" t="s">
        <v>85</v>
      </c>
      <c r="E310" t="s">
        <v>3747</v>
      </c>
      <c r="F310">
        <v>1.0660000000000001</v>
      </c>
      <c r="G310" t="s">
        <v>83</v>
      </c>
      <c r="H310" t="s">
        <v>90</v>
      </c>
      <c r="I310">
        <f>_xlfn.NUMBERVALUE(Table_Query_from_DWH[[#This Row],[Date]])</f>
        <v>44993</v>
      </c>
    </row>
    <row r="311" spans="1:9" x14ac:dyDescent="0.3">
      <c r="A311" t="s">
        <v>78</v>
      </c>
      <c r="B311" t="s">
        <v>88</v>
      </c>
      <c r="C311" t="s">
        <v>251</v>
      </c>
      <c r="D311" t="s">
        <v>86</v>
      </c>
      <c r="E311" t="s">
        <v>3747</v>
      </c>
      <c r="F311">
        <v>1.0669999999999999</v>
      </c>
      <c r="G311" t="s">
        <v>83</v>
      </c>
      <c r="H311" t="s">
        <v>90</v>
      </c>
      <c r="I311">
        <f>_xlfn.NUMBERVALUE(Table_Query_from_DWH[[#This Row],[Date]])</f>
        <v>44993</v>
      </c>
    </row>
    <row r="312" spans="1:9" x14ac:dyDescent="0.3">
      <c r="A312" t="s">
        <v>78</v>
      </c>
      <c r="B312" t="s">
        <v>105</v>
      </c>
      <c r="C312" t="s">
        <v>249</v>
      </c>
      <c r="D312" t="s">
        <v>81</v>
      </c>
      <c r="E312" t="s">
        <v>3747</v>
      </c>
      <c r="F312">
        <v>0.33</v>
      </c>
      <c r="G312" t="s">
        <v>83</v>
      </c>
      <c r="H312" t="s">
        <v>97</v>
      </c>
      <c r="I312">
        <f>_xlfn.NUMBERVALUE(Table_Query_from_DWH[[#This Row],[Date]])</f>
        <v>44993</v>
      </c>
    </row>
    <row r="313" spans="1:9" x14ac:dyDescent="0.3">
      <c r="A313" t="s">
        <v>78</v>
      </c>
      <c r="B313" t="s">
        <v>105</v>
      </c>
      <c r="C313" t="s">
        <v>249</v>
      </c>
      <c r="D313" t="s">
        <v>85</v>
      </c>
      <c r="E313" t="s">
        <v>3747</v>
      </c>
      <c r="F313">
        <v>0.3</v>
      </c>
      <c r="G313" t="s">
        <v>83</v>
      </c>
      <c r="H313" t="s">
        <v>97</v>
      </c>
      <c r="I313">
        <f>_xlfn.NUMBERVALUE(Table_Query_from_DWH[[#This Row],[Date]])</f>
        <v>44993</v>
      </c>
    </row>
    <row r="314" spans="1:9" x14ac:dyDescent="0.3">
      <c r="A314" t="s">
        <v>78</v>
      </c>
      <c r="B314" t="s">
        <v>105</v>
      </c>
      <c r="C314" t="s">
        <v>249</v>
      </c>
      <c r="D314" t="s">
        <v>86</v>
      </c>
      <c r="E314" t="s">
        <v>3747</v>
      </c>
      <c r="F314">
        <v>0.31</v>
      </c>
      <c r="G314" t="s">
        <v>83</v>
      </c>
      <c r="H314" t="s">
        <v>97</v>
      </c>
      <c r="I314">
        <f>_xlfn.NUMBERVALUE(Table_Query_from_DWH[[#This Row],[Date]])</f>
        <v>44993</v>
      </c>
    </row>
    <row r="315" spans="1:9" x14ac:dyDescent="0.3">
      <c r="A315" t="s">
        <v>78</v>
      </c>
      <c r="B315" t="s">
        <v>105</v>
      </c>
      <c r="C315" t="s">
        <v>241</v>
      </c>
      <c r="D315" t="s">
        <v>81</v>
      </c>
      <c r="E315" t="s">
        <v>3747</v>
      </c>
      <c r="F315">
        <v>0.56000000000000005</v>
      </c>
      <c r="G315" t="s">
        <v>83</v>
      </c>
      <c r="H315" t="s">
        <v>97</v>
      </c>
      <c r="I315">
        <f>_xlfn.NUMBERVALUE(Table_Query_from_DWH[[#This Row],[Date]])</f>
        <v>44993</v>
      </c>
    </row>
    <row r="316" spans="1:9" x14ac:dyDescent="0.3">
      <c r="A316" t="s">
        <v>78</v>
      </c>
      <c r="B316" t="s">
        <v>105</v>
      </c>
      <c r="C316" t="s">
        <v>241</v>
      </c>
      <c r="D316" t="s">
        <v>85</v>
      </c>
      <c r="E316" t="s">
        <v>3747</v>
      </c>
      <c r="F316">
        <v>0.32</v>
      </c>
      <c r="G316" t="s">
        <v>83</v>
      </c>
      <c r="H316" t="s">
        <v>97</v>
      </c>
      <c r="I316">
        <f>_xlfn.NUMBERVALUE(Table_Query_from_DWH[[#This Row],[Date]])</f>
        <v>44993</v>
      </c>
    </row>
    <row r="317" spans="1:9" x14ac:dyDescent="0.3">
      <c r="A317" t="s">
        <v>78</v>
      </c>
      <c r="B317" t="s">
        <v>105</v>
      </c>
      <c r="C317" t="s">
        <v>241</v>
      </c>
      <c r="D317" t="s">
        <v>86</v>
      </c>
      <c r="E317" t="s">
        <v>3747</v>
      </c>
      <c r="F317">
        <v>0.36</v>
      </c>
      <c r="G317" t="s">
        <v>83</v>
      </c>
      <c r="H317" t="s">
        <v>97</v>
      </c>
      <c r="I317">
        <f>_xlfn.NUMBERVALUE(Table_Query_from_DWH[[#This Row],[Date]])</f>
        <v>44993</v>
      </c>
    </row>
    <row r="318" spans="1:9" x14ac:dyDescent="0.3">
      <c r="A318" t="s">
        <v>78</v>
      </c>
      <c r="B318" t="s">
        <v>105</v>
      </c>
      <c r="C318" t="s">
        <v>242</v>
      </c>
      <c r="D318" t="s">
        <v>81</v>
      </c>
      <c r="E318" t="s">
        <v>3747</v>
      </c>
      <c r="F318">
        <v>0.25</v>
      </c>
      <c r="G318" t="s">
        <v>83</v>
      </c>
      <c r="H318" t="s">
        <v>97</v>
      </c>
      <c r="I318">
        <f>_xlfn.NUMBERVALUE(Table_Query_from_DWH[[#This Row],[Date]])</f>
        <v>44993</v>
      </c>
    </row>
    <row r="319" spans="1:9" x14ac:dyDescent="0.3">
      <c r="A319" t="s">
        <v>78</v>
      </c>
      <c r="B319" t="s">
        <v>105</v>
      </c>
      <c r="C319" t="s">
        <v>242</v>
      </c>
      <c r="D319" t="s">
        <v>85</v>
      </c>
      <c r="E319" t="s">
        <v>3747</v>
      </c>
      <c r="F319">
        <v>0.215</v>
      </c>
      <c r="G319" t="s">
        <v>83</v>
      </c>
      <c r="H319" t="s">
        <v>97</v>
      </c>
      <c r="I319">
        <f>_xlfn.NUMBERVALUE(Table_Query_from_DWH[[#This Row],[Date]])</f>
        <v>44993</v>
      </c>
    </row>
    <row r="320" spans="1:9" x14ac:dyDescent="0.3">
      <c r="A320" t="s">
        <v>78</v>
      </c>
      <c r="B320" t="s">
        <v>105</v>
      </c>
      <c r="C320" t="s">
        <v>242</v>
      </c>
      <c r="D320" t="s">
        <v>86</v>
      </c>
      <c r="E320" t="s">
        <v>3747</v>
      </c>
      <c r="F320">
        <v>0.22500000000000001</v>
      </c>
      <c r="G320" t="s">
        <v>83</v>
      </c>
      <c r="H320" t="s">
        <v>97</v>
      </c>
      <c r="I320">
        <f>_xlfn.NUMBERVALUE(Table_Query_from_DWH[[#This Row],[Date]])</f>
        <v>44993</v>
      </c>
    </row>
    <row r="321" spans="1:9" x14ac:dyDescent="0.3">
      <c r="A321" t="s">
        <v>78</v>
      </c>
      <c r="B321" t="s">
        <v>105</v>
      </c>
      <c r="C321" t="s">
        <v>243</v>
      </c>
      <c r="D321" t="s">
        <v>81</v>
      </c>
      <c r="E321" t="s">
        <v>3747</v>
      </c>
      <c r="F321">
        <v>0.26</v>
      </c>
      <c r="G321" t="s">
        <v>83</v>
      </c>
      <c r="H321" t="s">
        <v>97</v>
      </c>
      <c r="I321">
        <f>_xlfn.NUMBERVALUE(Table_Query_from_DWH[[#This Row],[Date]])</f>
        <v>44993</v>
      </c>
    </row>
    <row r="322" spans="1:9" x14ac:dyDescent="0.3">
      <c r="A322" t="s">
        <v>78</v>
      </c>
      <c r="B322" t="s">
        <v>105</v>
      </c>
      <c r="C322" t="s">
        <v>243</v>
      </c>
      <c r="D322" t="s">
        <v>85</v>
      </c>
      <c r="E322" t="s">
        <v>3747</v>
      </c>
      <c r="F322">
        <v>0.215</v>
      </c>
      <c r="G322" t="s">
        <v>83</v>
      </c>
      <c r="H322" t="s">
        <v>97</v>
      </c>
      <c r="I322">
        <f>_xlfn.NUMBERVALUE(Table_Query_from_DWH[[#This Row],[Date]])</f>
        <v>44993</v>
      </c>
    </row>
    <row r="323" spans="1:9" x14ac:dyDescent="0.3">
      <c r="A323" t="s">
        <v>78</v>
      </c>
      <c r="B323" t="s">
        <v>105</v>
      </c>
      <c r="C323" t="s">
        <v>243</v>
      </c>
      <c r="D323" t="s">
        <v>86</v>
      </c>
      <c r="E323" t="s">
        <v>3747</v>
      </c>
      <c r="F323">
        <v>0.22500000000000001</v>
      </c>
      <c r="G323" t="s">
        <v>83</v>
      </c>
      <c r="H323" t="s">
        <v>97</v>
      </c>
      <c r="I323">
        <f>_xlfn.NUMBERVALUE(Table_Query_from_DWH[[#This Row],[Date]])</f>
        <v>44993</v>
      </c>
    </row>
    <row r="324" spans="1:9" x14ac:dyDescent="0.3">
      <c r="A324" t="s">
        <v>78</v>
      </c>
      <c r="B324" t="s">
        <v>124</v>
      </c>
      <c r="C324" t="s">
        <v>253</v>
      </c>
      <c r="D324" t="s">
        <v>81</v>
      </c>
      <c r="E324" t="s">
        <v>3747</v>
      </c>
      <c r="F324">
        <v>0.22</v>
      </c>
      <c r="G324" t="s">
        <v>83</v>
      </c>
      <c r="H324" t="s">
        <v>97</v>
      </c>
      <c r="I324">
        <f>_xlfn.NUMBERVALUE(Table_Query_from_DWH[[#This Row],[Date]])</f>
        <v>44993</v>
      </c>
    </row>
    <row r="325" spans="1:9" x14ac:dyDescent="0.3">
      <c r="A325" t="s">
        <v>78</v>
      </c>
      <c r="B325" t="s">
        <v>124</v>
      </c>
      <c r="C325" t="s">
        <v>253</v>
      </c>
      <c r="D325" t="s">
        <v>85</v>
      </c>
      <c r="E325" t="s">
        <v>3747</v>
      </c>
      <c r="F325">
        <v>0.14099999999999999</v>
      </c>
      <c r="G325" t="s">
        <v>83</v>
      </c>
      <c r="H325" t="s">
        <v>97</v>
      </c>
      <c r="I325">
        <f>_xlfn.NUMBERVALUE(Table_Query_from_DWH[[#This Row],[Date]])</f>
        <v>44993</v>
      </c>
    </row>
    <row r="326" spans="1:9" x14ac:dyDescent="0.3">
      <c r="A326" t="s">
        <v>78</v>
      </c>
      <c r="B326" t="s">
        <v>124</v>
      </c>
      <c r="C326" t="s">
        <v>253</v>
      </c>
      <c r="D326" t="s">
        <v>86</v>
      </c>
      <c r="E326" t="s">
        <v>3747</v>
      </c>
      <c r="F326">
        <v>0.14199999999999999</v>
      </c>
      <c r="G326" t="s">
        <v>83</v>
      </c>
      <c r="H326" t="s">
        <v>97</v>
      </c>
      <c r="I326">
        <f>_xlfn.NUMBERVALUE(Table_Query_from_DWH[[#This Row],[Date]])</f>
        <v>44993</v>
      </c>
    </row>
    <row r="327" spans="1:9" x14ac:dyDescent="0.3">
      <c r="A327" t="s">
        <v>78</v>
      </c>
      <c r="B327" t="s">
        <v>124</v>
      </c>
      <c r="C327" t="s">
        <v>252</v>
      </c>
      <c r="D327" t="s">
        <v>81</v>
      </c>
      <c r="E327" t="s">
        <v>3747</v>
      </c>
      <c r="F327">
        <v>0.14499999999999999</v>
      </c>
      <c r="G327" t="s">
        <v>83</v>
      </c>
      <c r="H327" t="s">
        <v>97</v>
      </c>
      <c r="I327">
        <f>_xlfn.NUMBERVALUE(Table_Query_from_DWH[[#This Row],[Date]])</f>
        <v>44993</v>
      </c>
    </row>
    <row r="328" spans="1:9" x14ac:dyDescent="0.3">
      <c r="A328" t="s">
        <v>78</v>
      </c>
      <c r="B328" t="s">
        <v>124</v>
      </c>
      <c r="C328" t="s">
        <v>252</v>
      </c>
      <c r="D328" t="s">
        <v>85</v>
      </c>
      <c r="E328" t="s">
        <v>3747</v>
      </c>
      <c r="F328">
        <v>0.14399999999999999</v>
      </c>
      <c r="G328" t="s">
        <v>83</v>
      </c>
      <c r="H328" t="s">
        <v>97</v>
      </c>
      <c r="I328">
        <f>_xlfn.NUMBERVALUE(Table_Query_from_DWH[[#This Row],[Date]])</f>
        <v>44993</v>
      </c>
    </row>
    <row r="329" spans="1:9" x14ac:dyDescent="0.3">
      <c r="A329" t="s">
        <v>78</v>
      </c>
      <c r="B329" t="s">
        <v>124</v>
      </c>
      <c r="C329" t="s">
        <v>252</v>
      </c>
      <c r="D329" t="s">
        <v>86</v>
      </c>
      <c r="E329" t="s">
        <v>3747</v>
      </c>
      <c r="F329">
        <v>0.14499999999999999</v>
      </c>
      <c r="G329" t="s">
        <v>83</v>
      </c>
      <c r="H329" t="s">
        <v>97</v>
      </c>
      <c r="I329">
        <f>_xlfn.NUMBERVALUE(Table_Query_from_DWH[[#This Row],[Date]])</f>
        <v>44993</v>
      </c>
    </row>
    <row r="330" spans="1:9" x14ac:dyDescent="0.3">
      <c r="A330" t="s">
        <v>78</v>
      </c>
      <c r="B330" t="s">
        <v>225</v>
      </c>
      <c r="C330" t="s">
        <v>226</v>
      </c>
      <c r="D330" t="s">
        <v>81</v>
      </c>
      <c r="E330" t="s">
        <v>3747</v>
      </c>
      <c r="F330">
        <v>0.37</v>
      </c>
      <c r="G330" t="s">
        <v>83</v>
      </c>
      <c r="H330" t="s">
        <v>97</v>
      </c>
      <c r="I330">
        <f>_xlfn.NUMBERVALUE(Table_Query_from_DWH[[#This Row],[Date]])</f>
        <v>44993</v>
      </c>
    </row>
    <row r="331" spans="1:9" x14ac:dyDescent="0.3">
      <c r="A331" t="s">
        <v>78</v>
      </c>
      <c r="B331" t="s">
        <v>225</v>
      </c>
      <c r="C331" t="s">
        <v>226</v>
      </c>
      <c r="D331" t="s">
        <v>85</v>
      </c>
      <c r="E331" t="s">
        <v>3747</v>
      </c>
      <c r="F331">
        <v>0.215</v>
      </c>
      <c r="G331" t="s">
        <v>83</v>
      </c>
      <c r="H331" t="s">
        <v>97</v>
      </c>
      <c r="I331">
        <f>_xlfn.NUMBERVALUE(Table_Query_from_DWH[[#This Row],[Date]])</f>
        <v>44993</v>
      </c>
    </row>
    <row r="332" spans="1:9" x14ac:dyDescent="0.3">
      <c r="A332" t="s">
        <v>78</v>
      </c>
      <c r="B332" t="s">
        <v>225</v>
      </c>
      <c r="C332" t="s">
        <v>226</v>
      </c>
      <c r="D332" t="s">
        <v>86</v>
      </c>
      <c r="E332" t="s">
        <v>3747</v>
      </c>
      <c r="F332">
        <v>0.22500000000000001</v>
      </c>
      <c r="G332" t="s">
        <v>83</v>
      </c>
      <c r="H332" t="s">
        <v>97</v>
      </c>
      <c r="I332">
        <f>_xlfn.NUMBERVALUE(Table_Query_from_DWH[[#This Row],[Date]])</f>
        <v>44993</v>
      </c>
    </row>
    <row r="333" spans="1:9" x14ac:dyDescent="0.3">
      <c r="A333" t="s">
        <v>78</v>
      </c>
      <c r="B333" t="s">
        <v>225</v>
      </c>
      <c r="C333" t="s">
        <v>228</v>
      </c>
      <c r="D333" t="s">
        <v>81</v>
      </c>
      <c r="E333" t="s">
        <v>3747</v>
      </c>
      <c r="F333">
        <v>0.37</v>
      </c>
      <c r="G333" t="s">
        <v>83</v>
      </c>
      <c r="H333" t="s">
        <v>97</v>
      </c>
      <c r="I333">
        <f>_xlfn.NUMBERVALUE(Table_Query_from_DWH[[#This Row],[Date]])</f>
        <v>44993</v>
      </c>
    </row>
    <row r="334" spans="1:9" x14ac:dyDescent="0.3">
      <c r="A334" t="s">
        <v>78</v>
      </c>
      <c r="B334" t="s">
        <v>225</v>
      </c>
      <c r="C334" t="s">
        <v>228</v>
      </c>
      <c r="D334" t="s">
        <v>85</v>
      </c>
      <c r="E334" t="s">
        <v>3747</v>
      </c>
      <c r="F334">
        <v>0.22</v>
      </c>
      <c r="G334" t="s">
        <v>83</v>
      </c>
      <c r="H334" t="s">
        <v>97</v>
      </c>
      <c r="I334">
        <f>_xlfn.NUMBERVALUE(Table_Query_from_DWH[[#This Row],[Date]])</f>
        <v>44993</v>
      </c>
    </row>
    <row r="335" spans="1:9" x14ac:dyDescent="0.3">
      <c r="A335" t="s">
        <v>78</v>
      </c>
      <c r="B335" t="s">
        <v>225</v>
      </c>
      <c r="C335" t="s">
        <v>228</v>
      </c>
      <c r="D335" t="s">
        <v>86</v>
      </c>
      <c r="E335" t="s">
        <v>3747</v>
      </c>
      <c r="F335">
        <v>0.22500000000000001</v>
      </c>
      <c r="G335" t="s">
        <v>83</v>
      </c>
      <c r="H335" t="s">
        <v>97</v>
      </c>
      <c r="I335">
        <f>_xlfn.NUMBERVALUE(Table_Query_from_DWH[[#This Row],[Date]])</f>
        <v>44993</v>
      </c>
    </row>
    <row r="336" spans="1:9" x14ac:dyDescent="0.3">
      <c r="A336" t="s">
        <v>78</v>
      </c>
      <c r="B336" t="s">
        <v>229</v>
      </c>
      <c r="C336" t="s">
        <v>118</v>
      </c>
      <c r="D336" t="s">
        <v>81</v>
      </c>
      <c r="E336" t="s">
        <v>3747</v>
      </c>
      <c r="F336">
        <v>0.36</v>
      </c>
      <c r="G336" t="s">
        <v>83</v>
      </c>
      <c r="H336" t="s">
        <v>97</v>
      </c>
      <c r="I336">
        <f>_xlfn.NUMBERVALUE(Table_Query_from_DWH[[#This Row],[Date]])</f>
        <v>44993</v>
      </c>
    </row>
    <row r="337" spans="1:9" x14ac:dyDescent="0.3">
      <c r="A337" t="s">
        <v>78</v>
      </c>
      <c r="B337" t="s">
        <v>229</v>
      </c>
      <c r="C337" t="s">
        <v>118</v>
      </c>
      <c r="D337" t="s">
        <v>85</v>
      </c>
      <c r="E337" t="s">
        <v>3747</v>
      </c>
      <c r="F337">
        <v>0.21</v>
      </c>
      <c r="G337" t="s">
        <v>83</v>
      </c>
      <c r="H337" t="s">
        <v>97</v>
      </c>
      <c r="I337">
        <f>_xlfn.NUMBERVALUE(Table_Query_from_DWH[[#This Row],[Date]])</f>
        <v>44993</v>
      </c>
    </row>
    <row r="338" spans="1:9" x14ac:dyDescent="0.3">
      <c r="A338" t="s">
        <v>78</v>
      </c>
      <c r="B338" t="s">
        <v>229</v>
      </c>
      <c r="C338" t="s">
        <v>118</v>
      </c>
      <c r="D338" t="s">
        <v>86</v>
      </c>
      <c r="E338" t="s">
        <v>3747</v>
      </c>
      <c r="F338">
        <v>0.22</v>
      </c>
      <c r="G338" t="s">
        <v>83</v>
      </c>
      <c r="H338" t="s">
        <v>97</v>
      </c>
      <c r="I338">
        <f>_xlfn.NUMBERVALUE(Table_Query_from_DWH[[#This Row],[Date]])</f>
        <v>44993</v>
      </c>
    </row>
    <row r="339" spans="1:9" x14ac:dyDescent="0.3">
      <c r="A339" t="s">
        <v>78</v>
      </c>
      <c r="B339" t="s">
        <v>229</v>
      </c>
      <c r="C339" t="s">
        <v>115</v>
      </c>
      <c r="D339" t="s">
        <v>81</v>
      </c>
      <c r="E339" t="s">
        <v>3747</v>
      </c>
      <c r="F339">
        <v>0.36</v>
      </c>
      <c r="G339" t="s">
        <v>83</v>
      </c>
      <c r="H339" t="s">
        <v>97</v>
      </c>
      <c r="I339">
        <f>_xlfn.NUMBERVALUE(Table_Query_from_DWH[[#This Row],[Date]])</f>
        <v>44993</v>
      </c>
    </row>
    <row r="340" spans="1:9" x14ac:dyDescent="0.3">
      <c r="A340" t="s">
        <v>78</v>
      </c>
      <c r="B340" t="s">
        <v>229</v>
      </c>
      <c r="C340" t="s">
        <v>115</v>
      </c>
      <c r="D340" t="s">
        <v>85</v>
      </c>
      <c r="E340" t="s">
        <v>3747</v>
      </c>
      <c r="F340">
        <v>0.21</v>
      </c>
      <c r="G340" t="s">
        <v>83</v>
      </c>
      <c r="H340" t="s">
        <v>97</v>
      </c>
      <c r="I340">
        <f>_xlfn.NUMBERVALUE(Table_Query_from_DWH[[#This Row],[Date]])</f>
        <v>44993</v>
      </c>
    </row>
    <row r="341" spans="1:9" x14ac:dyDescent="0.3">
      <c r="A341" t="s">
        <v>78</v>
      </c>
      <c r="B341" t="s">
        <v>229</v>
      </c>
      <c r="C341" t="s">
        <v>115</v>
      </c>
      <c r="D341" t="s">
        <v>86</v>
      </c>
      <c r="E341" t="s">
        <v>3747</v>
      </c>
      <c r="F341">
        <v>0.22</v>
      </c>
      <c r="G341" t="s">
        <v>83</v>
      </c>
      <c r="H341" t="s">
        <v>97</v>
      </c>
      <c r="I341">
        <f>_xlfn.NUMBERVALUE(Table_Query_from_DWH[[#This Row],[Date]])</f>
        <v>44993</v>
      </c>
    </row>
    <row r="342" spans="1:9" x14ac:dyDescent="0.3">
      <c r="A342" t="s">
        <v>52</v>
      </c>
      <c r="B342" t="s">
        <v>53</v>
      </c>
      <c r="C342" t="s">
        <v>54</v>
      </c>
      <c r="D342" t="s">
        <v>55</v>
      </c>
      <c r="E342" t="s">
        <v>3746</v>
      </c>
      <c r="F342">
        <v>4.7335399999999996</v>
      </c>
      <c r="G342" t="s">
        <v>57</v>
      </c>
      <c r="H342" t="s">
        <v>58</v>
      </c>
      <c r="I342">
        <f>_xlfn.NUMBERVALUE(Table_Query_from_DWH[[#This Row],[Date]])</f>
        <v>44992</v>
      </c>
    </row>
    <row r="343" spans="1:9" x14ac:dyDescent="0.3">
      <c r="A343" t="s">
        <v>52</v>
      </c>
      <c r="B343" t="s">
        <v>53</v>
      </c>
      <c r="C343" t="s">
        <v>61</v>
      </c>
      <c r="D343" t="s">
        <v>55</v>
      </c>
      <c r="E343" t="s">
        <v>3746</v>
      </c>
      <c r="F343">
        <v>5.3879599999999996</v>
      </c>
      <c r="G343" t="s">
        <v>57</v>
      </c>
      <c r="H343" t="s">
        <v>58</v>
      </c>
      <c r="I343">
        <f>_xlfn.NUMBERVALUE(Table_Query_from_DWH[[#This Row],[Date]])</f>
        <v>44992</v>
      </c>
    </row>
    <row r="344" spans="1:9" x14ac:dyDescent="0.3">
      <c r="A344" t="s">
        <v>52</v>
      </c>
      <c r="B344" t="s">
        <v>53</v>
      </c>
      <c r="C344" t="s">
        <v>59</v>
      </c>
      <c r="D344" t="s">
        <v>55</v>
      </c>
      <c r="E344" t="s">
        <v>3746</v>
      </c>
      <c r="F344">
        <v>4.9565900000000003</v>
      </c>
      <c r="G344" t="s">
        <v>57</v>
      </c>
      <c r="H344" t="s">
        <v>58</v>
      </c>
      <c r="I344">
        <f>_xlfn.NUMBERVALUE(Table_Query_from_DWH[[#This Row],[Date]])</f>
        <v>44992</v>
      </c>
    </row>
    <row r="345" spans="1:9" x14ac:dyDescent="0.3">
      <c r="A345" t="s">
        <v>52</v>
      </c>
      <c r="B345" t="s">
        <v>53</v>
      </c>
      <c r="C345" t="s">
        <v>60</v>
      </c>
      <c r="D345" t="s">
        <v>55</v>
      </c>
      <c r="E345" t="s">
        <v>3746</v>
      </c>
      <c r="F345">
        <v>5.2150100000000004</v>
      </c>
      <c r="G345" t="s">
        <v>57</v>
      </c>
      <c r="H345" t="s">
        <v>58</v>
      </c>
      <c r="I345">
        <f>_xlfn.NUMBERVALUE(Table_Query_from_DWH[[#This Row],[Date]])</f>
        <v>44992</v>
      </c>
    </row>
    <row r="346" spans="1:9" x14ac:dyDescent="0.3">
      <c r="A346" t="s">
        <v>52</v>
      </c>
      <c r="B346" t="s">
        <v>53</v>
      </c>
      <c r="C346" t="s">
        <v>61</v>
      </c>
      <c r="D346" t="s">
        <v>55</v>
      </c>
      <c r="E346" t="s">
        <v>3745</v>
      </c>
      <c r="F346">
        <v>5.3809899999999997</v>
      </c>
      <c r="G346" t="s">
        <v>57</v>
      </c>
      <c r="H346" t="s">
        <v>58</v>
      </c>
      <c r="I346">
        <f>_xlfn.NUMBERVALUE(Table_Query_from_DWH[[#This Row],[Date]])</f>
        <v>44991</v>
      </c>
    </row>
    <row r="347" spans="1:9" x14ac:dyDescent="0.3">
      <c r="A347" t="s">
        <v>52</v>
      </c>
      <c r="B347" t="s">
        <v>53</v>
      </c>
      <c r="C347" t="s">
        <v>59</v>
      </c>
      <c r="D347" t="s">
        <v>55</v>
      </c>
      <c r="E347" t="s">
        <v>3745</v>
      </c>
      <c r="F347">
        <v>4.9416799999999999</v>
      </c>
      <c r="G347" t="s">
        <v>57</v>
      </c>
      <c r="H347" t="s">
        <v>58</v>
      </c>
      <c r="I347">
        <f>_xlfn.NUMBERVALUE(Table_Query_from_DWH[[#This Row],[Date]])</f>
        <v>44991</v>
      </c>
    </row>
    <row r="348" spans="1:9" x14ac:dyDescent="0.3">
      <c r="A348" t="s">
        <v>52</v>
      </c>
      <c r="B348" t="s">
        <v>53</v>
      </c>
      <c r="C348" t="s">
        <v>60</v>
      </c>
      <c r="D348" t="s">
        <v>55</v>
      </c>
      <c r="E348" t="s">
        <v>3745</v>
      </c>
      <c r="F348">
        <v>5.1987699999999997</v>
      </c>
      <c r="G348" t="s">
        <v>57</v>
      </c>
      <c r="H348" t="s">
        <v>58</v>
      </c>
      <c r="I348">
        <f>_xlfn.NUMBERVALUE(Table_Query_from_DWH[[#This Row],[Date]])</f>
        <v>44991</v>
      </c>
    </row>
    <row r="349" spans="1:9" x14ac:dyDescent="0.3">
      <c r="A349" t="s">
        <v>52</v>
      </c>
      <c r="B349" t="s">
        <v>53</v>
      </c>
      <c r="C349" t="s">
        <v>54</v>
      </c>
      <c r="D349" t="s">
        <v>55</v>
      </c>
      <c r="E349" t="s">
        <v>3745</v>
      </c>
      <c r="F349">
        <v>4.72431</v>
      </c>
      <c r="G349" t="s">
        <v>57</v>
      </c>
      <c r="H349" t="s">
        <v>58</v>
      </c>
      <c r="I349">
        <f>_xlfn.NUMBERVALUE(Table_Query_from_DWH[[#This Row],[Date]])</f>
        <v>44991</v>
      </c>
    </row>
    <row r="350" spans="1:9" x14ac:dyDescent="0.3">
      <c r="A350" t="s">
        <v>52</v>
      </c>
      <c r="B350" t="s">
        <v>53</v>
      </c>
      <c r="C350" t="s">
        <v>60</v>
      </c>
      <c r="D350" t="s">
        <v>55</v>
      </c>
      <c r="E350" t="s">
        <v>3744</v>
      </c>
      <c r="F350">
        <v>5.20289</v>
      </c>
      <c r="G350" t="s">
        <v>57</v>
      </c>
      <c r="H350" t="s">
        <v>58</v>
      </c>
      <c r="I350">
        <f>_xlfn.NUMBERVALUE(Table_Query_from_DWH[[#This Row],[Date]])</f>
        <v>44988</v>
      </c>
    </row>
    <row r="351" spans="1:9" x14ac:dyDescent="0.3">
      <c r="A351" t="s">
        <v>52</v>
      </c>
      <c r="B351" t="s">
        <v>53</v>
      </c>
      <c r="C351" t="s">
        <v>54</v>
      </c>
      <c r="D351" t="s">
        <v>55</v>
      </c>
      <c r="E351" t="s">
        <v>3744</v>
      </c>
      <c r="F351">
        <v>4.7078800000000003</v>
      </c>
      <c r="G351" t="s">
        <v>57</v>
      </c>
      <c r="H351" t="s">
        <v>58</v>
      </c>
      <c r="I351">
        <f>_xlfn.NUMBERVALUE(Table_Query_from_DWH[[#This Row],[Date]])</f>
        <v>44988</v>
      </c>
    </row>
    <row r="352" spans="1:9" x14ac:dyDescent="0.3">
      <c r="A352" t="s">
        <v>52</v>
      </c>
      <c r="B352" t="s">
        <v>53</v>
      </c>
      <c r="C352" t="s">
        <v>61</v>
      </c>
      <c r="D352" t="s">
        <v>55</v>
      </c>
      <c r="E352" t="s">
        <v>3744</v>
      </c>
      <c r="F352">
        <v>5.4035799999999998</v>
      </c>
      <c r="G352" t="s">
        <v>57</v>
      </c>
      <c r="H352" t="s">
        <v>58</v>
      </c>
      <c r="I352">
        <f>_xlfn.NUMBERVALUE(Table_Query_from_DWH[[#This Row],[Date]])</f>
        <v>44988</v>
      </c>
    </row>
    <row r="353" spans="1:9" x14ac:dyDescent="0.3">
      <c r="A353" t="s">
        <v>52</v>
      </c>
      <c r="B353" t="s">
        <v>53</v>
      </c>
      <c r="C353" t="s">
        <v>59</v>
      </c>
      <c r="D353" t="s">
        <v>55</v>
      </c>
      <c r="E353" t="s">
        <v>3744</v>
      </c>
      <c r="F353">
        <v>4.9398299999999997</v>
      </c>
      <c r="G353" t="s">
        <v>57</v>
      </c>
      <c r="H353" t="s">
        <v>58</v>
      </c>
      <c r="I353">
        <f>_xlfn.NUMBERVALUE(Table_Query_from_DWH[[#This Row],[Date]])</f>
        <v>44988</v>
      </c>
    </row>
    <row r="354" spans="1:9" x14ac:dyDescent="0.3">
      <c r="A354" t="s">
        <v>52</v>
      </c>
      <c r="B354" t="s">
        <v>53</v>
      </c>
      <c r="C354" t="s">
        <v>54</v>
      </c>
      <c r="D354" t="s">
        <v>55</v>
      </c>
      <c r="E354" t="s">
        <v>3743</v>
      </c>
      <c r="F354">
        <v>4.6984399999999997</v>
      </c>
      <c r="G354" t="s">
        <v>57</v>
      </c>
      <c r="H354" t="s">
        <v>58</v>
      </c>
      <c r="I354">
        <f>_xlfn.NUMBERVALUE(Table_Query_from_DWH[[#This Row],[Date]])</f>
        <v>44987</v>
      </c>
    </row>
    <row r="355" spans="1:9" x14ac:dyDescent="0.3">
      <c r="A355" t="s">
        <v>52</v>
      </c>
      <c r="B355" t="s">
        <v>53</v>
      </c>
      <c r="C355" t="s">
        <v>61</v>
      </c>
      <c r="D355" t="s">
        <v>55</v>
      </c>
      <c r="E355" t="s">
        <v>3743</v>
      </c>
      <c r="F355">
        <v>5.3844799999999999</v>
      </c>
      <c r="G355" t="s">
        <v>57</v>
      </c>
      <c r="H355" t="s">
        <v>58</v>
      </c>
      <c r="I355">
        <f>_xlfn.NUMBERVALUE(Table_Query_from_DWH[[#This Row],[Date]])</f>
        <v>44987</v>
      </c>
    </row>
    <row r="356" spans="1:9" x14ac:dyDescent="0.3">
      <c r="A356" t="s">
        <v>52</v>
      </c>
      <c r="B356" t="s">
        <v>53</v>
      </c>
      <c r="C356" t="s">
        <v>59</v>
      </c>
      <c r="D356" t="s">
        <v>55</v>
      </c>
      <c r="E356" t="s">
        <v>3743</v>
      </c>
      <c r="F356">
        <v>4.9292600000000002</v>
      </c>
      <c r="G356" t="s">
        <v>57</v>
      </c>
      <c r="H356" t="s">
        <v>58</v>
      </c>
      <c r="I356">
        <f>_xlfn.NUMBERVALUE(Table_Query_from_DWH[[#This Row],[Date]])</f>
        <v>44987</v>
      </c>
    </row>
    <row r="357" spans="1:9" x14ac:dyDescent="0.3">
      <c r="A357" t="s">
        <v>52</v>
      </c>
      <c r="B357" t="s">
        <v>53</v>
      </c>
      <c r="C357" t="s">
        <v>60</v>
      </c>
      <c r="D357" t="s">
        <v>55</v>
      </c>
      <c r="E357" t="s">
        <v>3743</v>
      </c>
      <c r="F357">
        <v>5.1870599999999998</v>
      </c>
      <c r="G357" t="s">
        <v>57</v>
      </c>
      <c r="H357" t="s">
        <v>58</v>
      </c>
      <c r="I357">
        <f>_xlfn.NUMBERVALUE(Table_Query_from_DWH[[#This Row],[Date]])</f>
        <v>44987</v>
      </c>
    </row>
    <row r="358" spans="1:9" x14ac:dyDescent="0.3">
      <c r="A358" t="s">
        <v>52</v>
      </c>
      <c r="B358" t="s">
        <v>53</v>
      </c>
      <c r="C358" t="s">
        <v>59</v>
      </c>
      <c r="D358" t="s">
        <v>55</v>
      </c>
      <c r="E358" t="s">
        <v>3742</v>
      </c>
      <c r="F358">
        <v>4.9055999999999997</v>
      </c>
      <c r="G358" t="s">
        <v>57</v>
      </c>
      <c r="H358" t="s">
        <v>58</v>
      </c>
      <c r="I358">
        <f>_xlfn.NUMBERVALUE(Table_Query_from_DWH[[#This Row],[Date]])</f>
        <v>44986</v>
      </c>
    </row>
    <row r="359" spans="1:9" x14ac:dyDescent="0.3">
      <c r="A359" t="s">
        <v>52</v>
      </c>
      <c r="B359" t="s">
        <v>53</v>
      </c>
      <c r="C359" t="s">
        <v>61</v>
      </c>
      <c r="D359" t="s">
        <v>55</v>
      </c>
      <c r="E359" t="s">
        <v>3742</v>
      </c>
      <c r="F359">
        <v>5.3435199999999998</v>
      </c>
      <c r="G359" t="s">
        <v>57</v>
      </c>
      <c r="H359" t="s">
        <v>58</v>
      </c>
      <c r="I359">
        <f>_xlfn.NUMBERVALUE(Table_Query_from_DWH[[#This Row],[Date]])</f>
        <v>44986</v>
      </c>
    </row>
    <row r="360" spans="1:9" x14ac:dyDescent="0.3">
      <c r="A360" t="s">
        <v>52</v>
      </c>
      <c r="B360" t="s">
        <v>53</v>
      </c>
      <c r="C360" t="s">
        <v>54</v>
      </c>
      <c r="D360" t="s">
        <v>55</v>
      </c>
      <c r="E360" t="s">
        <v>3742</v>
      </c>
      <c r="F360">
        <v>4.6641399999999997</v>
      </c>
      <c r="G360" t="s">
        <v>57</v>
      </c>
      <c r="H360" t="s">
        <v>58</v>
      </c>
      <c r="I360">
        <f>_xlfn.NUMBERVALUE(Table_Query_from_DWH[[#This Row],[Date]])</f>
        <v>44986</v>
      </c>
    </row>
    <row r="361" spans="1:9" x14ac:dyDescent="0.3">
      <c r="A361" t="s">
        <v>52</v>
      </c>
      <c r="B361" t="s">
        <v>53</v>
      </c>
      <c r="C361" t="s">
        <v>60</v>
      </c>
      <c r="D361" t="s">
        <v>55</v>
      </c>
      <c r="E361" t="s">
        <v>3742</v>
      </c>
      <c r="F361">
        <v>5.1567100000000003</v>
      </c>
      <c r="G361" t="s">
        <v>57</v>
      </c>
      <c r="H361" t="s">
        <v>58</v>
      </c>
      <c r="I361">
        <f>_xlfn.NUMBERVALUE(Table_Query_from_DWH[[#This Row],[Date]])</f>
        <v>44986</v>
      </c>
    </row>
    <row r="362" spans="1:9" x14ac:dyDescent="0.3">
      <c r="A362" t="s">
        <v>78</v>
      </c>
      <c r="B362" t="s">
        <v>88</v>
      </c>
      <c r="C362" t="s">
        <v>250</v>
      </c>
      <c r="D362" t="s">
        <v>81</v>
      </c>
      <c r="E362" t="s">
        <v>3742</v>
      </c>
      <c r="F362">
        <v>0.81100000000000005</v>
      </c>
      <c r="G362" t="s">
        <v>83</v>
      </c>
      <c r="H362" t="s">
        <v>90</v>
      </c>
      <c r="I362">
        <f>_xlfn.NUMBERVALUE(Table_Query_from_DWH[[#This Row],[Date]])</f>
        <v>44986</v>
      </c>
    </row>
    <row r="363" spans="1:9" x14ac:dyDescent="0.3">
      <c r="A363" t="s">
        <v>78</v>
      </c>
      <c r="B363" t="s">
        <v>88</v>
      </c>
      <c r="C363" t="s">
        <v>250</v>
      </c>
      <c r="D363" t="s">
        <v>85</v>
      </c>
      <c r="E363" t="s">
        <v>3742</v>
      </c>
      <c r="F363">
        <v>0.80300000000000005</v>
      </c>
      <c r="G363" t="s">
        <v>83</v>
      </c>
      <c r="H363" t="s">
        <v>90</v>
      </c>
      <c r="I363">
        <f>_xlfn.NUMBERVALUE(Table_Query_from_DWH[[#This Row],[Date]])</f>
        <v>44986</v>
      </c>
    </row>
    <row r="364" spans="1:9" x14ac:dyDescent="0.3">
      <c r="A364" t="s">
        <v>78</v>
      </c>
      <c r="B364" t="s">
        <v>88</v>
      </c>
      <c r="C364" t="s">
        <v>250</v>
      </c>
      <c r="D364" t="s">
        <v>86</v>
      </c>
      <c r="E364" t="s">
        <v>3742</v>
      </c>
      <c r="F364">
        <v>0.80900000000000005</v>
      </c>
      <c r="G364" t="s">
        <v>83</v>
      </c>
      <c r="H364" t="s">
        <v>90</v>
      </c>
      <c r="I364">
        <f>_xlfn.NUMBERVALUE(Table_Query_from_DWH[[#This Row],[Date]])</f>
        <v>44986</v>
      </c>
    </row>
    <row r="365" spans="1:9" x14ac:dyDescent="0.3">
      <c r="A365" t="s">
        <v>78</v>
      </c>
      <c r="B365" t="s">
        <v>88</v>
      </c>
      <c r="C365" t="s">
        <v>251</v>
      </c>
      <c r="D365" t="s">
        <v>81</v>
      </c>
      <c r="E365" t="s">
        <v>3742</v>
      </c>
      <c r="F365">
        <v>1.0669999999999999</v>
      </c>
      <c r="G365" t="s">
        <v>83</v>
      </c>
      <c r="H365" t="s">
        <v>90</v>
      </c>
      <c r="I365">
        <f>_xlfn.NUMBERVALUE(Table_Query_from_DWH[[#This Row],[Date]])</f>
        <v>44986</v>
      </c>
    </row>
    <row r="366" spans="1:9" x14ac:dyDescent="0.3">
      <c r="A366" t="s">
        <v>78</v>
      </c>
      <c r="B366" t="s">
        <v>88</v>
      </c>
      <c r="C366" t="s">
        <v>251</v>
      </c>
      <c r="D366" t="s">
        <v>85</v>
      </c>
      <c r="E366" t="s">
        <v>3742</v>
      </c>
      <c r="F366">
        <v>1.0629999999999999</v>
      </c>
      <c r="G366" t="s">
        <v>83</v>
      </c>
      <c r="H366" t="s">
        <v>90</v>
      </c>
      <c r="I366">
        <f>_xlfn.NUMBERVALUE(Table_Query_from_DWH[[#This Row],[Date]])</f>
        <v>44986</v>
      </c>
    </row>
    <row r="367" spans="1:9" x14ac:dyDescent="0.3">
      <c r="A367" t="s">
        <v>78</v>
      </c>
      <c r="B367" t="s">
        <v>88</v>
      </c>
      <c r="C367" t="s">
        <v>251</v>
      </c>
      <c r="D367" t="s">
        <v>86</v>
      </c>
      <c r="E367" t="s">
        <v>3742</v>
      </c>
      <c r="F367">
        <v>1.0669999999999999</v>
      </c>
      <c r="G367" t="s">
        <v>83</v>
      </c>
      <c r="H367" t="s">
        <v>90</v>
      </c>
      <c r="I367">
        <f>_xlfn.NUMBERVALUE(Table_Query_from_DWH[[#This Row],[Date]])</f>
        <v>44986</v>
      </c>
    </row>
    <row r="368" spans="1:9" x14ac:dyDescent="0.3">
      <c r="A368" t="s">
        <v>78</v>
      </c>
      <c r="B368" t="s">
        <v>105</v>
      </c>
      <c r="C368" t="s">
        <v>249</v>
      </c>
      <c r="D368" t="s">
        <v>81</v>
      </c>
      <c r="E368" t="s">
        <v>3742</v>
      </c>
      <c r="F368">
        <v>0.33</v>
      </c>
      <c r="G368" t="s">
        <v>83</v>
      </c>
      <c r="H368" t="s">
        <v>97</v>
      </c>
      <c r="I368">
        <f>_xlfn.NUMBERVALUE(Table_Query_from_DWH[[#This Row],[Date]])</f>
        <v>44986</v>
      </c>
    </row>
    <row r="369" spans="1:9" x14ac:dyDescent="0.3">
      <c r="A369" t="s">
        <v>78</v>
      </c>
      <c r="B369" t="s">
        <v>105</v>
      </c>
      <c r="C369" t="s">
        <v>249</v>
      </c>
      <c r="D369" t="s">
        <v>85</v>
      </c>
      <c r="E369" t="s">
        <v>3742</v>
      </c>
      <c r="F369">
        <v>0.3</v>
      </c>
      <c r="G369" t="s">
        <v>83</v>
      </c>
      <c r="H369" t="s">
        <v>97</v>
      </c>
      <c r="I369">
        <f>_xlfn.NUMBERVALUE(Table_Query_from_DWH[[#This Row],[Date]])</f>
        <v>44986</v>
      </c>
    </row>
    <row r="370" spans="1:9" x14ac:dyDescent="0.3">
      <c r="A370" t="s">
        <v>78</v>
      </c>
      <c r="B370" t="s">
        <v>105</v>
      </c>
      <c r="C370" t="s">
        <v>249</v>
      </c>
      <c r="D370" t="s">
        <v>86</v>
      </c>
      <c r="E370" t="s">
        <v>3742</v>
      </c>
      <c r="F370">
        <v>0.31</v>
      </c>
      <c r="G370" t="s">
        <v>83</v>
      </c>
      <c r="H370" t="s">
        <v>97</v>
      </c>
      <c r="I370">
        <f>_xlfn.NUMBERVALUE(Table_Query_from_DWH[[#This Row],[Date]])</f>
        <v>44986</v>
      </c>
    </row>
    <row r="371" spans="1:9" x14ac:dyDescent="0.3">
      <c r="A371" t="s">
        <v>78</v>
      </c>
      <c r="B371" t="s">
        <v>105</v>
      </c>
      <c r="C371" t="s">
        <v>241</v>
      </c>
      <c r="D371" t="s">
        <v>81</v>
      </c>
      <c r="E371" t="s">
        <v>3742</v>
      </c>
      <c r="F371">
        <v>0.56000000000000005</v>
      </c>
      <c r="G371" t="s">
        <v>83</v>
      </c>
      <c r="H371" t="s">
        <v>97</v>
      </c>
      <c r="I371">
        <f>_xlfn.NUMBERVALUE(Table_Query_from_DWH[[#This Row],[Date]])</f>
        <v>44986</v>
      </c>
    </row>
    <row r="372" spans="1:9" x14ac:dyDescent="0.3">
      <c r="A372" t="s">
        <v>78</v>
      </c>
      <c r="B372" t="s">
        <v>105</v>
      </c>
      <c r="C372" t="s">
        <v>241</v>
      </c>
      <c r="D372" t="s">
        <v>85</v>
      </c>
      <c r="E372" t="s">
        <v>3742</v>
      </c>
      <c r="F372">
        <v>0.33</v>
      </c>
      <c r="G372" t="s">
        <v>83</v>
      </c>
      <c r="H372" t="s">
        <v>97</v>
      </c>
      <c r="I372">
        <f>_xlfn.NUMBERVALUE(Table_Query_from_DWH[[#This Row],[Date]])</f>
        <v>44986</v>
      </c>
    </row>
    <row r="373" spans="1:9" x14ac:dyDescent="0.3">
      <c r="A373" t="s">
        <v>78</v>
      </c>
      <c r="B373" t="s">
        <v>105</v>
      </c>
      <c r="C373" t="s">
        <v>241</v>
      </c>
      <c r="D373" t="s">
        <v>86</v>
      </c>
      <c r="E373" t="s">
        <v>3742</v>
      </c>
      <c r="F373">
        <v>0.36</v>
      </c>
      <c r="G373" t="s">
        <v>83</v>
      </c>
      <c r="H373" t="s">
        <v>97</v>
      </c>
      <c r="I373">
        <f>_xlfn.NUMBERVALUE(Table_Query_from_DWH[[#This Row],[Date]])</f>
        <v>44986</v>
      </c>
    </row>
    <row r="374" spans="1:9" x14ac:dyDescent="0.3">
      <c r="A374" t="s">
        <v>78</v>
      </c>
      <c r="B374" t="s">
        <v>105</v>
      </c>
      <c r="C374" t="s">
        <v>242</v>
      </c>
      <c r="D374" t="s">
        <v>81</v>
      </c>
      <c r="E374" t="s">
        <v>3742</v>
      </c>
      <c r="F374">
        <v>0.25</v>
      </c>
      <c r="G374" t="s">
        <v>83</v>
      </c>
      <c r="H374" t="s">
        <v>97</v>
      </c>
      <c r="I374">
        <f>_xlfn.NUMBERVALUE(Table_Query_from_DWH[[#This Row],[Date]])</f>
        <v>44986</v>
      </c>
    </row>
    <row r="375" spans="1:9" x14ac:dyDescent="0.3">
      <c r="A375" t="s">
        <v>78</v>
      </c>
      <c r="B375" t="s">
        <v>105</v>
      </c>
      <c r="C375" t="s">
        <v>242</v>
      </c>
      <c r="D375" t="s">
        <v>85</v>
      </c>
      <c r="E375" t="s">
        <v>3742</v>
      </c>
      <c r="F375">
        <v>0.215</v>
      </c>
      <c r="G375" t="s">
        <v>83</v>
      </c>
      <c r="H375" t="s">
        <v>97</v>
      </c>
      <c r="I375">
        <f>_xlfn.NUMBERVALUE(Table_Query_from_DWH[[#This Row],[Date]])</f>
        <v>44986</v>
      </c>
    </row>
    <row r="376" spans="1:9" x14ac:dyDescent="0.3">
      <c r="A376" t="s">
        <v>78</v>
      </c>
      <c r="B376" t="s">
        <v>105</v>
      </c>
      <c r="C376" t="s">
        <v>242</v>
      </c>
      <c r="D376" t="s">
        <v>86</v>
      </c>
      <c r="E376" t="s">
        <v>3742</v>
      </c>
      <c r="F376">
        <v>0.22500000000000001</v>
      </c>
      <c r="G376" t="s">
        <v>83</v>
      </c>
      <c r="H376" t="s">
        <v>97</v>
      </c>
      <c r="I376">
        <f>_xlfn.NUMBERVALUE(Table_Query_from_DWH[[#This Row],[Date]])</f>
        <v>44986</v>
      </c>
    </row>
    <row r="377" spans="1:9" x14ac:dyDescent="0.3">
      <c r="A377" t="s">
        <v>78</v>
      </c>
      <c r="B377" t="s">
        <v>105</v>
      </c>
      <c r="C377" t="s">
        <v>243</v>
      </c>
      <c r="D377" t="s">
        <v>81</v>
      </c>
      <c r="E377" t="s">
        <v>3742</v>
      </c>
      <c r="F377">
        <v>0.26</v>
      </c>
      <c r="G377" t="s">
        <v>83</v>
      </c>
      <c r="H377" t="s">
        <v>97</v>
      </c>
      <c r="I377">
        <f>_xlfn.NUMBERVALUE(Table_Query_from_DWH[[#This Row],[Date]])</f>
        <v>44986</v>
      </c>
    </row>
    <row r="378" spans="1:9" x14ac:dyDescent="0.3">
      <c r="A378" t="s">
        <v>78</v>
      </c>
      <c r="B378" t="s">
        <v>105</v>
      </c>
      <c r="C378" t="s">
        <v>243</v>
      </c>
      <c r="D378" t="s">
        <v>85</v>
      </c>
      <c r="E378" t="s">
        <v>3742</v>
      </c>
      <c r="F378">
        <v>0.21</v>
      </c>
      <c r="G378" t="s">
        <v>83</v>
      </c>
      <c r="H378" t="s">
        <v>97</v>
      </c>
      <c r="I378">
        <f>_xlfn.NUMBERVALUE(Table_Query_from_DWH[[#This Row],[Date]])</f>
        <v>44986</v>
      </c>
    </row>
    <row r="379" spans="1:9" x14ac:dyDescent="0.3">
      <c r="A379" t="s">
        <v>78</v>
      </c>
      <c r="B379" t="s">
        <v>105</v>
      </c>
      <c r="C379" t="s">
        <v>243</v>
      </c>
      <c r="D379" t="s">
        <v>86</v>
      </c>
      <c r="E379" t="s">
        <v>3742</v>
      </c>
      <c r="F379">
        <v>0.22500000000000001</v>
      </c>
      <c r="G379" t="s">
        <v>83</v>
      </c>
      <c r="H379" t="s">
        <v>97</v>
      </c>
      <c r="I379">
        <f>_xlfn.NUMBERVALUE(Table_Query_from_DWH[[#This Row],[Date]])</f>
        <v>44986</v>
      </c>
    </row>
    <row r="380" spans="1:9" x14ac:dyDescent="0.3">
      <c r="A380" t="s">
        <v>78</v>
      </c>
      <c r="B380" t="s">
        <v>124</v>
      </c>
      <c r="C380" t="s">
        <v>253</v>
      </c>
      <c r="D380" t="s">
        <v>81</v>
      </c>
      <c r="E380" t="s">
        <v>3742</v>
      </c>
      <c r="F380">
        <v>0.22</v>
      </c>
      <c r="G380" t="s">
        <v>83</v>
      </c>
      <c r="H380" t="s">
        <v>97</v>
      </c>
      <c r="I380">
        <f>_xlfn.NUMBERVALUE(Table_Query_from_DWH[[#This Row],[Date]])</f>
        <v>44986</v>
      </c>
    </row>
    <row r="381" spans="1:9" x14ac:dyDescent="0.3">
      <c r="A381" t="s">
        <v>78</v>
      </c>
      <c r="B381" t="s">
        <v>124</v>
      </c>
      <c r="C381" t="s">
        <v>253</v>
      </c>
      <c r="D381" t="s">
        <v>85</v>
      </c>
      <c r="E381" t="s">
        <v>3742</v>
      </c>
      <c r="F381">
        <v>0.14199999999999999</v>
      </c>
      <c r="G381" t="s">
        <v>83</v>
      </c>
      <c r="H381" t="s">
        <v>97</v>
      </c>
      <c r="I381">
        <f>_xlfn.NUMBERVALUE(Table_Query_from_DWH[[#This Row],[Date]])</f>
        <v>44986</v>
      </c>
    </row>
    <row r="382" spans="1:9" x14ac:dyDescent="0.3">
      <c r="A382" t="s">
        <v>78</v>
      </c>
      <c r="B382" t="s">
        <v>124</v>
      </c>
      <c r="C382" t="s">
        <v>253</v>
      </c>
      <c r="D382" t="s">
        <v>86</v>
      </c>
      <c r="E382" t="s">
        <v>3742</v>
      </c>
      <c r="F382">
        <v>0.14299999999999999</v>
      </c>
      <c r="G382" t="s">
        <v>83</v>
      </c>
      <c r="H382" t="s">
        <v>97</v>
      </c>
      <c r="I382">
        <f>_xlfn.NUMBERVALUE(Table_Query_from_DWH[[#This Row],[Date]])</f>
        <v>44986</v>
      </c>
    </row>
    <row r="383" spans="1:9" x14ac:dyDescent="0.3">
      <c r="A383" t="s">
        <v>78</v>
      </c>
      <c r="B383" t="s">
        <v>124</v>
      </c>
      <c r="C383" t="s">
        <v>252</v>
      </c>
      <c r="D383" t="s">
        <v>81</v>
      </c>
      <c r="E383" t="s">
        <v>3742</v>
      </c>
      <c r="F383">
        <v>0.14499999999999999</v>
      </c>
      <c r="G383" t="s">
        <v>83</v>
      </c>
      <c r="H383" t="s">
        <v>97</v>
      </c>
      <c r="I383">
        <f>_xlfn.NUMBERVALUE(Table_Query_from_DWH[[#This Row],[Date]])</f>
        <v>44986</v>
      </c>
    </row>
    <row r="384" spans="1:9" x14ac:dyDescent="0.3">
      <c r="A384" t="s">
        <v>78</v>
      </c>
      <c r="B384" t="s">
        <v>124</v>
      </c>
      <c r="C384" t="s">
        <v>252</v>
      </c>
      <c r="D384" t="s">
        <v>85</v>
      </c>
      <c r="E384" t="s">
        <v>3742</v>
      </c>
      <c r="F384">
        <v>0.14199999999999999</v>
      </c>
      <c r="G384" t="s">
        <v>83</v>
      </c>
      <c r="H384" t="s">
        <v>97</v>
      </c>
      <c r="I384">
        <f>_xlfn.NUMBERVALUE(Table_Query_from_DWH[[#This Row],[Date]])</f>
        <v>44986</v>
      </c>
    </row>
    <row r="385" spans="1:9" x14ac:dyDescent="0.3">
      <c r="A385" t="s">
        <v>78</v>
      </c>
      <c r="B385" t="s">
        <v>124</v>
      </c>
      <c r="C385" t="s">
        <v>252</v>
      </c>
      <c r="D385" t="s">
        <v>86</v>
      </c>
      <c r="E385" t="s">
        <v>3742</v>
      </c>
      <c r="F385">
        <v>0.14299999999999999</v>
      </c>
      <c r="G385" t="s">
        <v>83</v>
      </c>
      <c r="H385" t="s">
        <v>97</v>
      </c>
      <c r="I385">
        <f>_xlfn.NUMBERVALUE(Table_Query_from_DWH[[#This Row],[Date]])</f>
        <v>44986</v>
      </c>
    </row>
    <row r="386" spans="1:9" x14ac:dyDescent="0.3">
      <c r="A386" t="s">
        <v>78</v>
      </c>
      <c r="B386" t="s">
        <v>225</v>
      </c>
      <c r="C386" t="s">
        <v>226</v>
      </c>
      <c r="D386" t="s">
        <v>81</v>
      </c>
      <c r="E386" t="s">
        <v>3742</v>
      </c>
      <c r="F386">
        <v>0.37</v>
      </c>
      <c r="G386" t="s">
        <v>83</v>
      </c>
      <c r="H386" t="s">
        <v>97</v>
      </c>
      <c r="I386">
        <f>_xlfn.NUMBERVALUE(Table_Query_from_DWH[[#This Row],[Date]])</f>
        <v>44986</v>
      </c>
    </row>
    <row r="387" spans="1:9" x14ac:dyDescent="0.3">
      <c r="A387" t="s">
        <v>78</v>
      </c>
      <c r="B387" t="s">
        <v>225</v>
      </c>
      <c r="C387" t="s">
        <v>226</v>
      </c>
      <c r="D387" t="s">
        <v>85</v>
      </c>
      <c r="E387" t="s">
        <v>3742</v>
      </c>
      <c r="F387">
        <v>0.215</v>
      </c>
      <c r="G387" t="s">
        <v>83</v>
      </c>
      <c r="H387" t="s">
        <v>97</v>
      </c>
      <c r="I387">
        <f>_xlfn.NUMBERVALUE(Table_Query_from_DWH[[#This Row],[Date]])</f>
        <v>44986</v>
      </c>
    </row>
    <row r="388" spans="1:9" x14ac:dyDescent="0.3">
      <c r="A388" t="s">
        <v>78</v>
      </c>
      <c r="B388" t="s">
        <v>225</v>
      </c>
      <c r="C388" t="s">
        <v>226</v>
      </c>
      <c r="D388" t="s">
        <v>86</v>
      </c>
      <c r="E388" t="s">
        <v>3742</v>
      </c>
      <c r="F388">
        <v>0.22500000000000001</v>
      </c>
      <c r="G388" t="s">
        <v>83</v>
      </c>
      <c r="H388" t="s">
        <v>97</v>
      </c>
      <c r="I388">
        <f>_xlfn.NUMBERVALUE(Table_Query_from_DWH[[#This Row],[Date]])</f>
        <v>44986</v>
      </c>
    </row>
    <row r="389" spans="1:9" x14ac:dyDescent="0.3">
      <c r="A389" t="s">
        <v>78</v>
      </c>
      <c r="B389" t="s">
        <v>225</v>
      </c>
      <c r="C389" t="s">
        <v>228</v>
      </c>
      <c r="D389" t="s">
        <v>81</v>
      </c>
      <c r="E389" t="s">
        <v>3742</v>
      </c>
      <c r="F389">
        <v>0.37</v>
      </c>
      <c r="G389" t="s">
        <v>83</v>
      </c>
      <c r="H389" t="s">
        <v>97</v>
      </c>
      <c r="I389">
        <f>_xlfn.NUMBERVALUE(Table_Query_from_DWH[[#This Row],[Date]])</f>
        <v>44986</v>
      </c>
    </row>
    <row r="390" spans="1:9" x14ac:dyDescent="0.3">
      <c r="A390" t="s">
        <v>78</v>
      </c>
      <c r="B390" t="s">
        <v>225</v>
      </c>
      <c r="C390" t="s">
        <v>228</v>
      </c>
      <c r="D390" t="s">
        <v>85</v>
      </c>
      <c r="E390" t="s">
        <v>3742</v>
      </c>
      <c r="F390">
        <v>0.22</v>
      </c>
      <c r="G390" t="s">
        <v>83</v>
      </c>
      <c r="H390" t="s">
        <v>97</v>
      </c>
      <c r="I390">
        <f>_xlfn.NUMBERVALUE(Table_Query_from_DWH[[#This Row],[Date]])</f>
        <v>44986</v>
      </c>
    </row>
    <row r="391" spans="1:9" x14ac:dyDescent="0.3">
      <c r="A391" t="s">
        <v>78</v>
      </c>
      <c r="B391" t="s">
        <v>225</v>
      </c>
      <c r="C391" t="s">
        <v>228</v>
      </c>
      <c r="D391" t="s">
        <v>86</v>
      </c>
      <c r="E391" t="s">
        <v>3742</v>
      </c>
      <c r="F391">
        <v>0.22500000000000001</v>
      </c>
      <c r="G391" t="s">
        <v>83</v>
      </c>
      <c r="H391" t="s">
        <v>97</v>
      </c>
      <c r="I391">
        <f>_xlfn.NUMBERVALUE(Table_Query_from_DWH[[#This Row],[Date]])</f>
        <v>44986</v>
      </c>
    </row>
    <row r="392" spans="1:9" x14ac:dyDescent="0.3">
      <c r="A392" t="s">
        <v>78</v>
      </c>
      <c r="B392" t="s">
        <v>229</v>
      </c>
      <c r="C392" t="s">
        <v>118</v>
      </c>
      <c r="D392" t="s">
        <v>81</v>
      </c>
      <c r="E392" t="s">
        <v>3742</v>
      </c>
      <c r="F392">
        <v>0.36</v>
      </c>
      <c r="G392" t="s">
        <v>83</v>
      </c>
      <c r="H392" t="s">
        <v>97</v>
      </c>
      <c r="I392">
        <f>_xlfn.NUMBERVALUE(Table_Query_from_DWH[[#This Row],[Date]])</f>
        <v>44986</v>
      </c>
    </row>
    <row r="393" spans="1:9" x14ac:dyDescent="0.3">
      <c r="A393" t="s">
        <v>78</v>
      </c>
      <c r="B393" t="s">
        <v>229</v>
      </c>
      <c r="C393" t="s">
        <v>118</v>
      </c>
      <c r="D393" t="s">
        <v>85</v>
      </c>
      <c r="E393" t="s">
        <v>3742</v>
      </c>
      <c r="F393">
        <v>0.21</v>
      </c>
      <c r="G393" t="s">
        <v>83</v>
      </c>
      <c r="H393" t="s">
        <v>97</v>
      </c>
      <c r="I393">
        <f>_xlfn.NUMBERVALUE(Table_Query_from_DWH[[#This Row],[Date]])</f>
        <v>44986</v>
      </c>
    </row>
    <row r="394" spans="1:9" x14ac:dyDescent="0.3">
      <c r="A394" t="s">
        <v>78</v>
      </c>
      <c r="B394" t="s">
        <v>229</v>
      </c>
      <c r="C394" t="s">
        <v>118</v>
      </c>
      <c r="D394" t="s">
        <v>86</v>
      </c>
      <c r="E394" t="s">
        <v>3742</v>
      </c>
      <c r="F394">
        <v>0.22</v>
      </c>
      <c r="G394" t="s">
        <v>83</v>
      </c>
      <c r="H394" t="s">
        <v>97</v>
      </c>
      <c r="I394">
        <f>_xlfn.NUMBERVALUE(Table_Query_from_DWH[[#This Row],[Date]])</f>
        <v>44986</v>
      </c>
    </row>
    <row r="395" spans="1:9" x14ac:dyDescent="0.3">
      <c r="A395" t="s">
        <v>78</v>
      </c>
      <c r="B395" t="s">
        <v>229</v>
      </c>
      <c r="C395" t="s">
        <v>115</v>
      </c>
      <c r="D395" t="s">
        <v>81</v>
      </c>
      <c r="E395" t="s">
        <v>3742</v>
      </c>
      <c r="F395">
        <v>0.36</v>
      </c>
      <c r="G395" t="s">
        <v>83</v>
      </c>
      <c r="H395" t="s">
        <v>97</v>
      </c>
      <c r="I395">
        <f>_xlfn.NUMBERVALUE(Table_Query_from_DWH[[#This Row],[Date]])</f>
        <v>44986</v>
      </c>
    </row>
    <row r="396" spans="1:9" x14ac:dyDescent="0.3">
      <c r="A396" t="s">
        <v>78</v>
      </c>
      <c r="B396" t="s">
        <v>229</v>
      </c>
      <c r="C396" t="s">
        <v>115</v>
      </c>
      <c r="D396" t="s">
        <v>85</v>
      </c>
      <c r="E396" t="s">
        <v>3742</v>
      </c>
      <c r="F396">
        <v>0.21</v>
      </c>
      <c r="G396" t="s">
        <v>83</v>
      </c>
      <c r="H396" t="s">
        <v>97</v>
      </c>
      <c r="I396">
        <f>_xlfn.NUMBERVALUE(Table_Query_from_DWH[[#This Row],[Date]])</f>
        <v>44986</v>
      </c>
    </row>
    <row r="397" spans="1:9" x14ac:dyDescent="0.3">
      <c r="A397" t="s">
        <v>78</v>
      </c>
      <c r="B397" t="s">
        <v>229</v>
      </c>
      <c r="C397" t="s">
        <v>115</v>
      </c>
      <c r="D397" t="s">
        <v>86</v>
      </c>
      <c r="E397" t="s">
        <v>3742</v>
      </c>
      <c r="F397">
        <v>0.22</v>
      </c>
      <c r="G397" t="s">
        <v>83</v>
      </c>
      <c r="H397" t="s">
        <v>97</v>
      </c>
      <c r="I397">
        <f>_xlfn.NUMBERVALUE(Table_Query_from_DWH[[#This Row],[Date]])</f>
        <v>44986</v>
      </c>
    </row>
    <row r="398" spans="1:9" x14ac:dyDescent="0.3">
      <c r="A398" t="s">
        <v>52</v>
      </c>
      <c r="B398" t="s">
        <v>53</v>
      </c>
      <c r="C398" t="s">
        <v>61</v>
      </c>
      <c r="D398" t="s">
        <v>55</v>
      </c>
      <c r="E398" t="s">
        <v>3741</v>
      </c>
      <c r="F398">
        <v>5.3345500000000001</v>
      </c>
      <c r="G398" t="s">
        <v>57</v>
      </c>
      <c r="H398" t="s">
        <v>58</v>
      </c>
      <c r="I398">
        <f>_xlfn.NUMBERVALUE(Table_Query_from_DWH[[#This Row],[Date]])</f>
        <v>44985</v>
      </c>
    </row>
    <row r="399" spans="1:9" x14ac:dyDescent="0.3">
      <c r="A399" t="s">
        <v>52</v>
      </c>
      <c r="B399" t="s">
        <v>53</v>
      </c>
      <c r="C399" t="s">
        <v>59</v>
      </c>
      <c r="D399" t="s">
        <v>55</v>
      </c>
      <c r="E399" t="s">
        <v>3741</v>
      </c>
      <c r="F399">
        <v>4.8939199999999996</v>
      </c>
      <c r="G399" t="s">
        <v>57</v>
      </c>
      <c r="H399" t="s">
        <v>58</v>
      </c>
      <c r="I399">
        <f>_xlfn.NUMBERVALUE(Table_Query_from_DWH[[#This Row],[Date]])</f>
        <v>44985</v>
      </c>
    </row>
    <row r="400" spans="1:9" x14ac:dyDescent="0.3">
      <c r="A400" t="s">
        <v>52</v>
      </c>
      <c r="B400" t="s">
        <v>53</v>
      </c>
      <c r="C400" t="s">
        <v>60</v>
      </c>
      <c r="D400" t="s">
        <v>55</v>
      </c>
      <c r="E400" t="s">
        <v>3741</v>
      </c>
      <c r="F400">
        <v>5.1497200000000003</v>
      </c>
      <c r="G400" t="s">
        <v>57</v>
      </c>
      <c r="H400" t="s">
        <v>58</v>
      </c>
      <c r="I400">
        <f>_xlfn.NUMBERVALUE(Table_Query_from_DWH[[#This Row],[Date]])</f>
        <v>44985</v>
      </c>
    </row>
    <row r="401" spans="1:9" x14ac:dyDescent="0.3">
      <c r="A401" t="s">
        <v>52</v>
      </c>
      <c r="B401" t="s">
        <v>53</v>
      </c>
      <c r="C401" t="s">
        <v>54</v>
      </c>
      <c r="D401" t="s">
        <v>55</v>
      </c>
      <c r="E401" t="s">
        <v>3741</v>
      </c>
      <c r="F401">
        <v>4.6607799999999999</v>
      </c>
      <c r="G401" t="s">
        <v>57</v>
      </c>
      <c r="H401" t="s">
        <v>58</v>
      </c>
      <c r="I401">
        <f>_xlfn.NUMBERVALUE(Table_Query_from_DWH[[#This Row],[Date]])</f>
        <v>44985</v>
      </c>
    </row>
    <row r="402" spans="1:9" x14ac:dyDescent="0.3">
      <c r="A402" t="s">
        <v>52</v>
      </c>
      <c r="B402" t="s">
        <v>53</v>
      </c>
      <c r="C402" t="s">
        <v>60</v>
      </c>
      <c r="D402" t="s">
        <v>55</v>
      </c>
      <c r="E402" t="s">
        <v>3740</v>
      </c>
      <c r="F402">
        <v>5.1560600000000001</v>
      </c>
      <c r="G402" t="s">
        <v>57</v>
      </c>
      <c r="H402" t="s">
        <v>58</v>
      </c>
      <c r="I402">
        <f>_xlfn.NUMBERVALUE(Table_Query_from_DWH[[#This Row],[Date]])</f>
        <v>44984</v>
      </c>
    </row>
    <row r="403" spans="1:9" x14ac:dyDescent="0.3">
      <c r="A403" t="s">
        <v>52</v>
      </c>
      <c r="B403" t="s">
        <v>53</v>
      </c>
      <c r="C403" t="s">
        <v>54</v>
      </c>
      <c r="D403" t="s">
        <v>55</v>
      </c>
      <c r="E403" t="s">
        <v>3740</v>
      </c>
      <c r="F403">
        <v>4.6651699999999998</v>
      </c>
      <c r="G403" t="s">
        <v>57</v>
      </c>
      <c r="H403" t="s">
        <v>58</v>
      </c>
      <c r="I403">
        <f>_xlfn.NUMBERVALUE(Table_Query_from_DWH[[#This Row],[Date]])</f>
        <v>44984</v>
      </c>
    </row>
    <row r="404" spans="1:9" x14ac:dyDescent="0.3">
      <c r="A404" t="s">
        <v>52</v>
      </c>
      <c r="B404" t="s">
        <v>53</v>
      </c>
      <c r="C404" t="s">
        <v>61</v>
      </c>
      <c r="D404" t="s">
        <v>55</v>
      </c>
      <c r="E404" t="s">
        <v>3740</v>
      </c>
      <c r="F404">
        <v>5.3337300000000001</v>
      </c>
      <c r="G404" t="s">
        <v>57</v>
      </c>
      <c r="H404" t="s">
        <v>58</v>
      </c>
      <c r="I404">
        <f>_xlfn.NUMBERVALUE(Table_Query_from_DWH[[#This Row],[Date]])</f>
        <v>44984</v>
      </c>
    </row>
    <row r="405" spans="1:9" x14ac:dyDescent="0.3">
      <c r="A405" t="s">
        <v>52</v>
      </c>
      <c r="B405" t="s">
        <v>53</v>
      </c>
      <c r="C405" t="s">
        <v>59</v>
      </c>
      <c r="D405" t="s">
        <v>55</v>
      </c>
      <c r="E405" t="s">
        <v>3740</v>
      </c>
      <c r="F405">
        <v>4.9062900000000003</v>
      </c>
      <c r="G405" t="s">
        <v>57</v>
      </c>
      <c r="H405" t="s">
        <v>58</v>
      </c>
      <c r="I405">
        <f>_xlfn.NUMBERVALUE(Table_Query_from_DWH[[#This Row],[Date]])</f>
        <v>44984</v>
      </c>
    </row>
    <row r="406" spans="1:9" x14ac:dyDescent="0.3">
      <c r="A406" t="s">
        <v>52</v>
      </c>
      <c r="B406" t="s">
        <v>53</v>
      </c>
      <c r="C406" t="s">
        <v>61</v>
      </c>
      <c r="D406" t="s">
        <v>55</v>
      </c>
      <c r="E406" t="s">
        <v>3739</v>
      </c>
      <c r="F406">
        <v>5.2906500000000003</v>
      </c>
      <c r="G406" t="s">
        <v>57</v>
      </c>
      <c r="H406" t="s">
        <v>58</v>
      </c>
      <c r="I406">
        <f>_xlfn.NUMBERVALUE(Table_Query_from_DWH[[#This Row],[Date]])</f>
        <v>44981</v>
      </c>
    </row>
    <row r="407" spans="1:9" x14ac:dyDescent="0.3">
      <c r="A407" t="s">
        <v>52</v>
      </c>
      <c r="B407" t="s">
        <v>53</v>
      </c>
      <c r="C407" t="s">
        <v>59</v>
      </c>
      <c r="D407" t="s">
        <v>55</v>
      </c>
      <c r="E407" t="s">
        <v>3739</v>
      </c>
      <c r="F407">
        <v>4.8904699999999997</v>
      </c>
      <c r="G407" t="s">
        <v>57</v>
      </c>
      <c r="H407" t="s">
        <v>58</v>
      </c>
      <c r="I407">
        <f>_xlfn.NUMBERVALUE(Table_Query_from_DWH[[#This Row],[Date]])</f>
        <v>44981</v>
      </c>
    </row>
    <row r="408" spans="1:9" x14ac:dyDescent="0.3">
      <c r="A408" t="s">
        <v>52</v>
      </c>
      <c r="B408" t="s">
        <v>53</v>
      </c>
      <c r="C408" t="s">
        <v>54</v>
      </c>
      <c r="D408" t="s">
        <v>55</v>
      </c>
      <c r="E408" t="s">
        <v>3739</v>
      </c>
      <c r="F408">
        <v>4.61761</v>
      </c>
      <c r="G408" t="s">
        <v>57</v>
      </c>
      <c r="H408" t="s">
        <v>58</v>
      </c>
      <c r="I408">
        <f>_xlfn.NUMBERVALUE(Table_Query_from_DWH[[#This Row],[Date]])</f>
        <v>44981</v>
      </c>
    </row>
    <row r="409" spans="1:9" x14ac:dyDescent="0.3">
      <c r="A409" t="s">
        <v>52</v>
      </c>
      <c r="B409" t="s">
        <v>53</v>
      </c>
      <c r="C409" t="s">
        <v>60</v>
      </c>
      <c r="D409" t="s">
        <v>55</v>
      </c>
      <c r="E409" t="s">
        <v>3739</v>
      </c>
      <c r="F409">
        <v>5.1292600000000004</v>
      </c>
      <c r="G409" t="s">
        <v>57</v>
      </c>
      <c r="H409" t="s">
        <v>58</v>
      </c>
      <c r="I409">
        <f>_xlfn.NUMBERVALUE(Table_Query_from_DWH[[#This Row],[Date]])</f>
        <v>44981</v>
      </c>
    </row>
    <row r="410" spans="1:9" x14ac:dyDescent="0.3">
      <c r="A410" t="s">
        <v>52</v>
      </c>
      <c r="B410" t="s">
        <v>53</v>
      </c>
      <c r="C410" t="s">
        <v>59</v>
      </c>
      <c r="D410" t="s">
        <v>55</v>
      </c>
      <c r="E410" t="s">
        <v>3738</v>
      </c>
      <c r="F410">
        <v>4.8733300000000002</v>
      </c>
      <c r="G410" t="s">
        <v>57</v>
      </c>
      <c r="H410" t="s">
        <v>58</v>
      </c>
      <c r="I410">
        <f>_xlfn.NUMBERVALUE(Table_Query_from_DWH[[#This Row],[Date]])</f>
        <v>44980</v>
      </c>
    </row>
    <row r="411" spans="1:9" x14ac:dyDescent="0.3">
      <c r="A411" t="s">
        <v>52</v>
      </c>
      <c r="B411" t="s">
        <v>53</v>
      </c>
      <c r="C411" t="s">
        <v>61</v>
      </c>
      <c r="D411" t="s">
        <v>55</v>
      </c>
      <c r="E411" t="s">
        <v>3738</v>
      </c>
      <c r="F411">
        <v>5.2692300000000003</v>
      </c>
      <c r="G411" t="s">
        <v>57</v>
      </c>
      <c r="H411" t="s">
        <v>58</v>
      </c>
      <c r="I411">
        <f>_xlfn.NUMBERVALUE(Table_Query_from_DWH[[#This Row],[Date]])</f>
        <v>44980</v>
      </c>
    </row>
    <row r="412" spans="1:9" x14ac:dyDescent="0.3">
      <c r="A412" t="s">
        <v>52</v>
      </c>
      <c r="B412" t="s">
        <v>53</v>
      </c>
      <c r="C412" t="s">
        <v>60</v>
      </c>
      <c r="D412" t="s">
        <v>55</v>
      </c>
      <c r="E412" t="s">
        <v>3738</v>
      </c>
      <c r="F412">
        <v>5.1090499999999999</v>
      </c>
      <c r="G412" t="s">
        <v>57</v>
      </c>
      <c r="H412" t="s">
        <v>58</v>
      </c>
      <c r="I412">
        <f>_xlfn.NUMBERVALUE(Table_Query_from_DWH[[#This Row],[Date]])</f>
        <v>44980</v>
      </c>
    </row>
    <row r="413" spans="1:9" x14ac:dyDescent="0.3">
      <c r="A413" t="s">
        <v>52</v>
      </c>
      <c r="B413" t="s">
        <v>53</v>
      </c>
      <c r="C413" t="s">
        <v>54</v>
      </c>
      <c r="D413" t="s">
        <v>55</v>
      </c>
      <c r="E413" t="s">
        <v>3738</v>
      </c>
      <c r="F413">
        <v>4.6048200000000001</v>
      </c>
      <c r="G413" t="s">
        <v>57</v>
      </c>
      <c r="H413" t="s">
        <v>58</v>
      </c>
      <c r="I413">
        <f>_xlfn.NUMBERVALUE(Table_Query_from_DWH[[#This Row],[Date]])</f>
        <v>44980</v>
      </c>
    </row>
    <row r="414" spans="1:9" x14ac:dyDescent="0.3">
      <c r="A414" t="s">
        <v>52</v>
      </c>
      <c r="B414" t="s">
        <v>53</v>
      </c>
      <c r="C414" t="s">
        <v>60</v>
      </c>
      <c r="D414" t="s">
        <v>55</v>
      </c>
      <c r="E414" t="s">
        <v>3711</v>
      </c>
      <c r="F414">
        <v>5.0953600000000003</v>
      </c>
      <c r="G414" t="s">
        <v>57</v>
      </c>
      <c r="H414" t="s">
        <v>58</v>
      </c>
      <c r="I414">
        <f>_xlfn.NUMBERVALUE(Table_Query_from_DWH[[#This Row],[Date]])</f>
        <v>44979</v>
      </c>
    </row>
    <row r="415" spans="1:9" x14ac:dyDescent="0.3">
      <c r="A415" t="s">
        <v>52</v>
      </c>
      <c r="B415" t="s">
        <v>53</v>
      </c>
      <c r="C415" t="s">
        <v>54</v>
      </c>
      <c r="D415" t="s">
        <v>55</v>
      </c>
      <c r="E415" t="s">
        <v>3711</v>
      </c>
      <c r="F415">
        <v>4.5745500000000003</v>
      </c>
      <c r="G415" t="s">
        <v>57</v>
      </c>
      <c r="H415" t="s">
        <v>58</v>
      </c>
      <c r="I415">
        <f>_xlfn.NUMBERVALUE(Table_Query_from_DWH[[#This Row],[Date]])</f>
        <v>44979</v>
      </c>
    </row>
    <row r="416" spans="1:9" x14ac:dyDescent="0.3">
      <c r="A416" t="s">
        <v>52</v>
      </c>
      <c r="B416" t="s">
        <v>53</v>
      </c>
      <c r="C416" t="s">
        <v>61</v>
      </c>
      <c r="D416" t="s">
        <v>55</v>
      </c>
      <c r="E416" t="s">
        <v>3711</v>
      </c>
      <c r="F416">
        <v>5.2648299999999999</v>
      </c>
      <c r="G416" t="s">
        <v>57</v>
      </c>
      <c r="H416" t="s">
        <v>58</v>
      </c>
      <c r="I416">
        <f>_xlfn.NUMBERVALUE(Table_Query_from_DWH[[#This Row],[Date]])</f>
        <v>44979</v>
      </c>
    </row>
    <row r="417" spans="1:9" x14ac:dyDescent="0.3">
      <c r="A417" t="s">
        <v>52</v>
      </c>
      <c r="B417" t="s">
        <v>53</v>
      </c>
      <c r="C417" t="s">
        <v>59</v>
      </c>
      <c r="D417" t="s">
        <v>55</v>
      </c>
      <c r="E417" t="s">
        <v>3711</v>
      </c>
      <c r="F417">
        <v>4.8465800000000003</v>
      </c>
      <c r="G417" t="s">
        <v>57</v>
      </c>
      <c r="H417" t="s">
        <v>58</v>
      </c>
      <c r="I417">
        <f>_xlfn.NUMBERVALUE(Table_Query_from_DWH[[#This Row],[Date]])</f>
        <v>44979</v>
      </c>
    </row>
    <row r="418" spans="1:9" x14ac:dyDescent="0.3">
      <c r="A418" t="s">
        <v>78</v>
      </c>
      <c r="B418" t="s">
        <v>88</v>
      </c>
      <c r="C418" t="s">
        <v>250</v>
      </c>
      <c r="D418" t="s">
        <v>81</v>
      </c>
      <c r="E418" t="s">
        <v>3711</v>
      </c>
      <c r="F418">
        <v>0.80900000000000005</v>
      </c>
      <c r="G418" t="s">
        <v>83</v>
      </c>
      <c r="H418" t="s">
        <v>90</v>
      </c>
      <c r="I418">
        <f>_xlfn.NUMBERVALUE(Table_Query_from_DWH[[#This Row],[Date]])</f>
        <v>44979</v>
      </c>
    </row>
    <row r="419" spans="1:9" x14ac:dyDescent="0.3">
      <c r="A419" t="s">
        <v>78</v>
      </c>
      <c r="B419" t="s">
        <v>88</v>
      </c>
      <c r="C419" t="s">
        <v>250</v>
      </c>
      <c r="D419" t="s">
        <v>85</v>
      </c>
      <c r="E419" t="s">
        <v>3711</v>
      </c>
      <c r="F419">
        <v>0.80200000000000005</v>
      </c>
      <c r="G419" t="s">
        <v>83</v>
      </c>
      <c r="H419" t="s">
        <v>90</v>
      </c>
      <c r="I419">
        <f>_xlfn.NUMBERVALUE(Table_Query_from_DWH[[#This Row],[Date]])</f>
        <v>44979</v>
      </c>
    </row>
    <row r="420" spans="1:9" x14ac:dyDescent="0.3">
      <c r="A420" t="s">
        <v>78</v>
      </c>
      <c r="B420" t="s">
        <v>88</v>
      </c>
      <c r="C420" t="s">
        <v>250</v>
      </c>
      <c r="D420" t="s">
        <v>86</v>
      </c>
      <c r="E420" t="s">
        <v>3711</v>
      </c>
      <c r="F420">
        <v>0.80900000000000005</v>
      </c>
      <c r="G420" t="s">
        <v>83</v>
      </c>
      <c r="H420" t="s">
        <v>90</v>
      </c>
      <c r="I420">
        <f>_xlfn.NUMBERVALUE(Table_Query_from_DWH[[#This Row],[Date]])</f>
        <v>44979</v>
      </c>
    </row>
    <row r="421" spans="1:9" x14ac:dyDescent="0.3">
      <c r="A421" t="s">
        <v>78</v>
      </c>
      <c r="B421" t="s">
        <v>88</v>
      </c>
      <c r="C421" t="s">
        <v>251</v>
      </c>
      <c r="D421" t="s">
        <v>81</v>
      </c>
      <c r="E421" t="s">
        <v>3711</v>
      </c>
      <c r="F421">
        <v>1.0669999999999999</v>
      </c>
      <c r="G421" t="s">
        <v>83</v>
      </c>
      <c r="H421" t="s">
        <v>90</v>
      </c>
      <c r="I421">
        <f>_xlfn.NUMBERVALUE(Table_Query_from_DWH[[#This Row],[Date]])</f>
        <v>44979</v>
      </c>
    </row>
    <row r="422" spans="1:9" x14ac:dyDescent="0.3">
      <c r="A422" t="s">
        <v>78</v>
      </c>
      <c r="B422" t="s">
        <v>88</v>
      </c>
      <c r="C422" t="s">
        <v>251</v>
      </c>
      <c r="D422" t="s">
        <v>85</v>
      </c>
      <c r="E422" t="s">
        <v>3711</v>
      </c>
      <c r="F422">
        <v>1.0620000000000001</v>
      </c>
      <c r="G422" t="s">
        <v>83</v>
      </c>
      <c r="H422" t="s">
        <v>90</v>
      </c>
      <c r="I422">
        <f>_xlfn.NUMBERVALUE(Table_Query_from_DWH[[#This Row],[Date]])</f>
        <v>44979</v>
      </c>
    </row>
    <row r="423" spans="1:9" x14ac:dyDescent="0.3">
      <c r="A423" t="s">
        <v>78</v>
      </c>
      <c r="B423" t="s">
        <v>88</v>
      </c>
      <c r="C423" t="s">
        <v>251</v>
      </c>
      <c r="D423" t="s">
        <v>86</v>
      </c>
      <c r="E423" t="s">
        <v>3711</v>
      </c>
      <c r="F423">
        <v>1.0669999999999999</v>
      </c>
      <c r="G423" t="s">
        <v>83</v>
      </c>
      <c r="H423" t="s">
        <v>90</v>
      </c>
      <c r="I423">
        <f>_xlfn.NUMBERVALUE(Table_Query_from_DWH[[#This Row],[Date]])</f>
        <v>44979</v>
      </c>
    </row>
    <row r="424" spans="1:9" x14ac:dyDescent="0.3">
      <c r="A424" t="s">
        <v>78</v>
      </c>
      <c r="B424" t="s">
        <v>105</v>
      </c>
      <c r="C424" t="s">
        <v>249</v>
      </c>
      <c r="D424" t="s">
        <v>81</v>
      </c>
      <c r="E424" t="s">
        <v>3711</v>
      </c>
      <c r="F424">
        <v>0.33</v>
      </c>
      <c r="G424" t="s">
        <v>83</v>
      </c>
      <c r="H424" t="s">
        <v>97</v>
      </c>
      <c r="I424">
        <f>_xlfn.NUMBERVALUE(Table_Query_from_DWH[[#This Row],[Date]])</f>
        <v>44979</v>
      </c>
    </row>
    <row r="425" spans="1:9" x14ac:dyDescent="0.3">
      <c r="A425" t="s">
        <v>78</v>
      </c>
      <c r="B425" t="s">
        <v>105</v>
      </c>
      <c r="C425" t="s">
        <v>249</v>
      </c>
      <c r="D425" t="s">
        <v>85</v>
      </c>
      <c r="E425" t="s">
        <v>3711</v>
      </c>
      <c r="F425">
        <v>0.3</v>
      </c>
      <c r="G425" t="s">
        <v>83</v>
      </c>
      <c r="H425" t="s">
        <v>97</v>
      </c>
      <c r="I425">
        <f>_xlfn.NUMBERVALUE(Table_Query_from_DWH[[#This Row],[Date]])</f>
        <v>44979</v>
      </c>
    </row>
    <row r="426" spans="1:9" x14ac:dyDescent="0.3">
      <c r="A426" t="s">
        <v>78</v>
      </c>
      <c r="B426" t="s">
        <v>105</v>
      </c>
      <c r="C426" t="s">
        <v>249</v>
      </c>
      <c r="D426" t="s">
        <v>86</v>
      </c>
      <c r="E426" t="s">
        <v>3711</v>
      </c>
      <c r="F426">
        <v>0.31</v>
      </c>
      <c r="G426" t="s">
        <v>83</v>
      </c>
      <c r="H426" t="s">
        <v>97</v>
      </c>
      <c r="I426">
        <f>_xlfn.NUMBERVALUE(Table_Query_from_DWH[[#This Row],[Date]])</f>
        <v>44979</v>
      </c>
    </row>
    <row r="427" spans="1:9" x14ac:dyDescent="0.3">
      <c r="A427" t="s">
        <v>78</v>
      </c>
      <c r="B427" t="s">
        <v>105</v>
      </c>
      <c r="C427" t="s">
        <v>241</v>
      </c>
      <c r="D427" t="s">
        <v>81</v>
      </c>
      <c r="E427" t="s">
        <v>3711</v>
      </c>
      <c r="F427">
        <v>0.57999999999999996</v>
      </c>
      <c r="G427" t="s">
        <v>83</v>
      </c>
      <c r="H427" t="s">
        <v>97</v>
      </c>
      <c r="I427">
        <f>_xlfn.NUMBERVALUE(Table_Query_from_DWH[[#This Row],[Date]])</f>
        <v>44979</v>
      </c>
    </row>
    <row r="428" spans="1:9" x14ac:dyDescent="0.3">
      <c r="A428" t="s">
        <v>78</v>
      </c>
      <c r="B428" t="s">
        <v>105</v>
      </c>
      <c r="C428" t="s">
        <v>241</v>
      </c>
      <c r="D428" t="s">
        <v>85</v>
      </c>
      <c r="E428" t="s">
        <v>3711</v>
      </c>
      <c r="F428">
        <v>0.34</v>
      </c>
      <c r="G428" t="s">
        <v>83</v>
      </c>
      <c r="H428" t="s">
        <v>97</v>
      </c>
      <c r="I428">
        <f>_xlfn.NUMBERVALUE(Table_Query_from_DWH[[#This Row],[Date]])</f>
        <v>44979</v>
      </c>
    </row>
    <row r="429" spans="1:9" x14ac:dyDescent="0.3">
      <c r="A429" t="s">
        <v>78</v>
      </c>
      <c r="B429" t="s">
        <v>105</v>
      </c>
      <c r="C429" t="s">
        <v>241</v>
      </c>
      <c r="D429" t="s">
        <v>86</v>
      </c>
      <c r="E429" t="s">
        <v>3711</v>
      </c>
      <c r="F429">
        <v>0.37</v>
      </c>
      <c r="G429" t="s">
        <v>83</v>
      </c>
      <c r="H429" t="s">
        <v>97</v>
      </c>
      <c r="I429">
        <f>_xlfn.NUMBERVALUE(Table_Query_from_DWH[[#This Row],[Date]])</f>
        <v>44979</v>
      </c>
    </row>
    <row r="430" spans="1:9" x14ac:dyDescent="0.3">
      <c r="A430" t="s">
        <v>78</v>
      </c>
      <c r="B430" t="s">
        <v>105</v>
      </c>
      <c r="C430" t="s">
        <v>242</v>
      </c>
      <c r="D430" t="s">
        <v>81</v>
      </c>
      <c r="E430" t="s">
        <v>3711</v>
      </c>
      <c r="F430">
        <v>0.25</v>
      </c>
      <c r="G430" t="s">
        <v>83</v>
      </c>
      <c r="H430" t="s">
        <v>97</v>
      </c>
      <c r="I430">
        <f>_xlfn.NUMBERVALUE(Table_Query_from_DWH[[#This Row],[Date]])</f>
        <v>44979</v>
      </c>
    </row>
    <row r="431" spans="1:9" x14ac:dyDescent="0.3">
      <c r="A431" t="s">
        <v>78</v>
      </c>
      <c r="B431" t="s">
        <v>105</v>
      </c>
      <c r="C431" t="s">
        <v>242</v>
      </c>
      <c r="D431" t="s">
        <v>85</v>
      </c>
      <c r="E431" t="s">
        <v>3711</v>
      </c>
      <c r="F431">
        <v>0.22</v>
      </c>
      <c r="G431" t="s">
        <v>83</v>
      </c>
      <c r="H431" t="s">
        <v>97</v>
      </c>
      <c r="I431">
        <f>_xlfn.NUMBERVALUE(Table_Query_from_DWH[[#This Row],[Date]])</f>
        <v>44979</v>
      </c>
    </row>
    <row r="432" spans="1:9" x14ac:dyDescent="0.3">
      <c r="A432" t="s">
        <v>78</v>
      </c>
      <c r="B432" t="s">
        <v>105</v>
      </c>
      <c r="C432" t="s">
        <v>242</v>
      </c>
      <c r="D432" t="s">
        <v>86</v>
      </c>
      <c r="E432" t="s">
        <v>3711</v>
      </c>
      <c r="F432">
        <v>0.23</v>
      </c>
      <c r="G432" t="s">
        <v>83</v>
      </c>
      <c r="H432" t="s">
        <v>97</v>
      </c>
      <c r="I432">
        <f>_xlfn.NUMBERVALUE(Table_Query_from_DWH[[#This Row],[Date]])</f>
        <v>44979</v>
      </c>
    </row>
    <row r="433" spans="1:9" x14ac:dyDescent="0.3">
      <c r="A433" t="s">
        <v>78</v>
      </c>
      <c r="B433" t="s">
        <v>105</v>
      </c>
      <c r="C433" t="s">
        <v>243</v>
      </c>
      <c r="D433" t="s">
        <v>81</v>
      </c>
      <c r="E433" t="s">
        <v>3711</v>
      </c>
      <c r="F433">
        <v>0.27</v>
      </c>
      <c r="G433" t="s">
        <v>83</v>
      </c>
      <c r="H433" t="s">
        <v>97</v>
      </c>
      <c r="I433">
        <f>_xlfn.NUMBERVALUE(Table_Query_from_DWH[[#This Row],[Date]])</f>
        <v>44979</v>
      </c>
    </row>
    <row r="434" spans="1:9" x14ac:dyDescent="0.3">
      <c r="A434" t="s">
        <v>78</v>
      </c>
      <c r="B434" t="s">
        <v>105</v>
      </c>
      <c r="C434" t="s">
        <v>243</v>
      </c>
      <c r="D434" t="s">
        <v>85</v>
      </c>
      <c r="E434" t="s">
        <v>3711</v>
      </c>
      <c r="F434">
        <v>0.21</v>
      </c>
      <c r="G434" t="s">
        <v>83</v>
      </c>
      <c r="H434" t="s">
        <v>97</v>
      </c>
      <c r="I434">
        <f>_xlfn.NUMBERVALUE(Table_Query_from_DWH[[#This Row],[Date]])</f>
        <v>44979</v>
      </c>
    </row>
    <row r="435" spans="1:9" x14ac:dyDescent="0.3">
      <c r="A435" t="s">
        <v>78</v>
      </c>
      <c r="B435" t="s">
        <v>105</v>
      </c>
      <c r="C435" t="s">
        <v>243</v>
      </c>
      <c r="D435" t="s">
        <v>86</v>
      </c>
      <c r="E435" t="s">
        <v>3711</v>
      </c>
      <c r="F435">
        <v>0.23</v>
      </c>
      <c r="G435" t="s">
        <v>83</v>
      </c>
      <c r="H435" t="s">
        <v>97</v>
      </c>
      <c r="I435">
        <f>_xlfn.NUMBERVALUE(Table_Query_from_DWH[[#This Row],[Date]])</f>
        <v>44979</v>
      </c>
    </row>
    <row r="436" spans="1:9" x14ac:dyDescent="0.3">
      <c r="A436" t="s">
        <v>78</v>
      </c>
      <c r="B436" t="s">
        <v>124</v>
      </c>
      <c r="C436" t="s">
        <v>253</v>
      </c>
      <c r="D436" t="s">
        <v>81</v>
      </c>
      <c r="E436" t="s">
        <v>3711</v>
      </c>
      <c r="F436">
        <v>0.22</v>
      </c>
      <c r="G436" t="s">
        <v>83</v>
      </c>
      <c r="H436" t="s">
        <v>97</v>
      </c>
      <c r="I436">
        <f>_xlfn.NUMBERVALUE(Table_Query_from_DWH[[#This Row],[Date]])</f>
        <v>44979</v>
      </c>
    </row>
    <row r="437" spans="1:9" x14ac:dyDescent="0.3">
      <c r="A437" t="s">
        <v>78</v>
      </c>
      <c r="B437" t="s">
        <v>124</v>
      </c>
      <c r="C437" t="s">
        <v>253</v>
      </c>
      <c r="D437" t="s">
        <v>85</v>
      </c>
      <c r="E437" t="s">
        <v>3711</v>
      </c>
      <c r="F437">
        <v>0.14399999999999999</v>
      </c>
      <c r="G437" t="s">
        <v>83</v>
      </c>
      <c r="H437" t="s">
        <v>97</v>
      </c>
      <c r="I437">
        <f>_xlfn.NUMBERVALUE(Table_Query_from_DWH[[#This Row],[Date]])</f>
        <v>44979</v>
      </c>
    </row>
    <row r="438" spans="1:9" x14ac:dyDescent="0.3">
      <c r="A438" t="s">
        <v>78</v>
      </c>
      <c r="B438" t="s">
        <v>124</v>
      </c>
      <c r="C438" t="s">
        <v>253</v>
      </c>
      <c r="D438" t="s">
        <v>86</v>
      </c>
      <c r="E438" t="s">
        <v>3711</v>
      </c>
      <c r="F438">
        <v>0.14499999999999999</v>
      </c>
      <c r="G438" t="s">
        <v>83</v>
      </c>
      <c r="H438" t="s">
        <v>97</v>
      </c>
      <c r="I438">
        <f>_xlfn.NUMBERVALUE(Table_Query_from_DWH[[#This Row],[Date]])</f>
        <v>44979</v>
      </c>
    </row>
    <row r="439" spans="1:9" x14ac:dyDescent="0.3">
      <c r="A439" t="s">
        <v>78</v>
      </c>
      <c r="B439" t="s">
        <v>124</v>
      </c>
      <c r="C439" t="s">
        <v>252</v>
      </c>
      <c r="D439" t="s">
        <v>81</v>
      </c>
      <c r="E439" t="s">
        <v>3711</v>
      </c>
      <c r="F439">
        <v>0.15</v>
      </c>
      <c r="G439" t="s">
        <v>83</v>
      </c>
      <c r="H439" t="s">
        <v>97</v>
      </c>
      <c r="I439">
        <f>_xlfn.NUMBERVALUE(Table_Query_from_DWH[[#This Row],[Date]])</f>
        <v>44979</v>
      </c>
    </row>
    <row r="440" spans="1:9" x14ac:dyDescent="0.3">
      <c r="A440" t="s">
        <v>78</v>
      </c>
      <c r="B440" t="s">
        <v>124</v>
      </c>
      <c r="C440" t="s">
        <v>252</v>
      </c>
      <c r="D440" t="s">
        <v>85</v>
      </c>
      <c r="E440" t="s">
        <v>3711</v>
      </c>
      <c r="F440">
        <v>0.14399999999999999</v>
      </c>
      <c r="G440" t="s">
        <v>83</v>
      </c>
      <c r="H440" t="s">
        <v>97</v>
      </c>
      <c r="I440">
        <f>_xlfn.NUMBERVALUE(Table_Query_from_DWH[[#This Row],[Date]])</f>
        <v>44979</v>
      </c>
    </row>
    <row r="441" spans="1:9" x14ac:dyDescent="0.3">
      <c r="A441" t="s">
        <v>78</v>
      </c>
      <c r="B441" t="s">
        <v>124</v>
      </c>
      <c r="C441" t="s">
        <v>252</v>
      </c>
      <c r="D441" t="s">
        <v>86</v>
      </c>
      <c r="E441" t="s">
        <v>3711</v>
      </c>
      <c r="F441">
        <v>0.14499999999999999</v>
      </c>
      <c r="G441" t="s">
        <v>83</v>
      </c>
      <c r="H441" t="s">
        <v>97</v>
      </c>
      <c r="I441">
        <f>_xlfn.NUMBERVALUE(Table_Query_from_DWH[[#This Row],[Date]])</f>
        <v>44979</v>
      </c>
    </row>
    <row r="442" spans="1:9" x14ac:dyDescent="0.3">
      <c r="A442" t="s">
        <v>78</v>
      </c>
      <c r="B442" t="s">
        <v>225</v>
      </c>
      <c r="C442" t="s">
        <v>226</v>
      </c>
      <c r="D442" t="s">
        <v>81</v>
      </c>
      <c r="E442" t="s">
        <v>3711</v>
      </c>
      <c r="F442">
        <v>0.37</v>
      </c>
      <c r="G442" t="s">
        <v>83</v>
      </c>
      <c r="H442" t="s">
        <v>97</v>
      </c>
      <c r="I442">
        <f>_xlfn.NUMBERVALUE(Table_Query_from_DWH[[#This Row],[Date]])</f>
        <v>44979</v>
      </c>
    </row>
    <row r="443" spans="1:9" x14ac:dyDescent="0.3">
      <c r="A443" t="s">
        <v>78</v>
      </c>
      <c r="B443" t="s">
        <v>225</v>
      </c>
      <c r="C443" t="s">
        <v>226</v>
      </c>
      <c r="D443" t="s">
        <v>85</v>
      </c>
      <c r="E443" t="s">
        <v>3711</v>
      </c>
      <c r="F443">
        <v>0.22</v>
      </c>
      <c r="G443" t="s">
        <v>83</v>
      </c>
      <c r="H443" t="s">
        <v>97</v>
      </c>
      <c r="I443">
        <f>_xlfn.NUMBERVALUE(Table_Query_from_DWH[[#This Row],[Date]])</f>
        <v>44979</v>
      </c>
    </row>
    <row r="444" spans="1:9" x14ac:dyDescent="0.3">
      <c r="A444" t="s">
        <v>78</v>
      </c>
      <c r="B444" t="s">
        <v>225</v>
      </c>
      <c r="C444" t="s">
        <v>226</v>
      </c>
      <c r="D444" t="s">
        <v>86</v>
      </c>
      <c r="E444" t="s">
        <v>3711</v>
      </c>
      <c r="F444">
        <v>0.23</v>
      </c>
      <c r="G444" t="s">
        <v>83</v>
      </c>
      <c r="H444" t="s">
        <v>97</v>
      </c>
      <c r="I444">
        <f>_xlfn.NUMBERVALUE(Table_Query_from_DWH[[#This Row],[Date]])</f>
        <v>44979</v>
      </c>
    </row>
    <row r="445" spans="1:9" x14ac:dyDescent="0.3">
      <c r="A445" t="s">
        <v>78</v>
      </c>
      <c r="B445" t="s">
        <v>225</v>
      </c>
      <c r="C445" t="s">
        <v>228</v>
      </c>
      <c r="D445" t="s">
        <v>81</v>
      </c>
      <c r="E445" t="s">
        <v>3711</v>
      </c>
      <c r="F445">
        <v>0.37</v>
      </c>
      <c r="G445" t="s">
        <v>83</v>
      </c>
      <c r="H445" t="s">
        <v>97</v>
      </c>
      <c r="I445">
        <f>_xlfn.NUMBERVALUE(Table_Query_from_DWH[[#This Row],[Date]])</f>
        <v>44979</v>
      </c>
    </row>
    <row r="446" spans="1:9" x14ac:dyDescent="0.3">
      <c r="A446" t="s">
        <v>78</v>
      </c>
      <c r="B446" t="s">
        <v>225</v>
      </c>
      <c r="C446" t="s">
        <v>228</v>
      </c>
      <c r="D446" t="s">
        <v>85</v>
      </c>
      <c r="E446" t="s">
        <v>3711</v>
      </c>
      <c r="F446">
        <v>0.22</v>
      </c>
      <c r="G446" t="s">
        <v>83</v>
      </c>
      <c r="H446" t="s">
        <v>97</v>
      </c>
      <c r="I446">
        <f>_xlfn.NUMBERVALUE(Table_Query_from_DWH[[#This Row],[Date]])</f>
        <v>44979</v>
      </c>
    </row>
    <row r="447" spans="1:9" x14ac:dyDescent="0.3">
      <c r="A447" t="s">
        <v>78</v>
      </c>
      <c r="B447" t="s">
        <v>225</v>
      </c>
      <c r="C447" t="s">
        <v>228</v>
      </c>
      <c r="D447" t="s">
        <v>86</v>
      </c>
      <c r="E447" t="s">
        <v>3711</v>
      </c>
      <c r="F447">
        <v>0.23</v>
      </c>
      <c r="G447" t="s">
        <v>83</v>
      </c>
      <c r="H447" t="s">
        <v>97</v>
      </c>
      <c r="I447">
        <f>_xlfn.NUMBERVALUE(Table_Query_from_DWH[[#This Row],[Date]])</f>
        <v>44979</v>
      </c>
    </row>
    <row r="448" spans="1:9" x14ac:dyDescent="0.3">
      <c r="A448" t="s">
        <v>78</v>
      </c>
      <c r="B448" t="s">
        <v>229</v>
      </c>
      <c r="C448" t="s">
        <v>118</v>
      </c>
      <c r="D448" t="s">
        <v>81</v>
      </c>
      <c r="E448" t="s">
        <v>3711</v>
      </c>
      <c r="F448">
        <v>0.36</v>
      </c>
      <c r="G448" t="s">
        <v>83</v>
      </c>
      <c r="H448" t="s">
        <v>97</v>
      </c>
      <c r="I448">
        <f>_xlfn.NUMBERVALUE(Table_Query_from_DWH[[#This Row],[Date]])</f>
        <v>44979</v>
      </c>
    </row>
    <row r="449" spans="1:9" x14ac:dyDescent="0.3">
      <c r="A449" t="s">
        <v>78</v>
      </c>
      <c r="B449" t="s">
        <v>229</v>
      </c>
      <c r="C449" t="s">
        <v>118</v>
      </c>
      <c r="D449" t="s">
        <v>85</v>
      </c>
      <c r="E449" t="s">
        <v>3711</v>
      </c>
      <c r="F449">
        <v>0.21</v>
      </c>
      <c r="G449" t="s">
        <v>83</v>
      </c>
      <c r="H449" t="s">
        <v>97</v>
      </c>
      <c r="I449">
        <f>_xlfn.NUMBERVALUE(Table_Query_from_DWH[[#This Row],[Date]])</f>
        <v>44979</v>
      </c>
    </row>
    <row r="450" spans="1:9" x14ac:dyDescent="0.3">
      <c r="A450" t="s">
        <v>78</v>
      </c>
      <c r="B450" t="s">
        <v>229</v>
      </c>
      <c r="C450" t="s">
        <v>118</v>
      </c>
      <c r="D450" t="s">
        <v>86</v>
      </c>
      <c r="E450" t="s">
        <v>3711</v>
      </c>
      <c r="F450">
        <v>0.22500000000000001</v>
      </c>
      <c r="G450" t="s">
        <v>83</v>
      </c>
      <c r="H450" t="s">
        <v>97</v>
      </c>
      <c r="I450">
        <f>_xlfn.NUMBERVALUE(Table_Query_from_DWH[[#This Row],[Date]])</f>
        <v>44979</v>
      </c>
    </row>
    <row r="451" spans="1:9" x14ac:dyDescent="0.3">
      <c r="A451" t="s">
        <v>78</v>
      </c>
      <c r="B451" t="s">
        <v>229</v>
      </c>
      <c r="C451" t="s">
        <v>115</v>
      </c>
      <c r="D451" t="s">
        <v>81</v>
      </c>
      <c r="E451" t="s">
        <v>3711</v>
      </c>
      <c r="F451">
        <v>0.36</v>
      </c>
      <c r="G451" t="s">
        <v>83</v>
      </c>
      <c r="H451" t="s">
        <v>97</v>
      </c>
      <c r="I451">
        <f>_xlfn.NUMBERVALUE(Table_Query_from_DWH[[#This Row],[Date]])</f>
        <v>44979</v>
      </c>
    </row>
    <row r="452" spans="1:9" x14ac:dyDescent="0.3">
      <c r="A452" t="s">
        <v>78</v>
      </c>
      <c r="B452" t="s">
        <v>229</v>
      </c>
      <c r="C452" t="s">
        <v>115</v>
      </c>
      <c r="D452" t="s">
        <v>85</v>
      </c>
      <c r="E452" t="s">
        <v>3711</v>
      </c>
      <c r="F452">
        <v>0.21</v>
      </c>
      <c r="G452" t="s">
        <v>83</v>
      </c>
      <c r="H452" t="s">
        <v>97</v>
      </c>
      <c r="I452">
        <f>_xlfn.NUMBERVALUE(Table_Query_from_DWH[[#This Row],[Date]])</f>
        <v>44979</v>
      </c>
    </row>
    <row r="453" spans="1:9" x14ac:dyDescent="0.3">
      <c r="A453" t="s">
        <v>78</v>
      </c>
      <c r="B453" t="s">
        <v>229</v>
      </c>
      <c r="C453" t="s">
        <v>115</v>
      </c>
      <c r="D453" t="s">
        <v>86</v>
      </c>
      <c r="E453" t="s">
        <v>3711</v>
      </c>
      <c r="F453">
        <v>0.22500000000000001</v>
      </c>
      <c r="G453" t="s">
        <v>83</v>
      </c>
      <c r="H453" t="s">
        <v>97</v>
      </c>
      <c r="I453">
        <f>_xlfn.NUMBERVALUE(Table_Query_from_DWH[[#This Row],[Date]])</f>
        <v>44979</v>
      </c>
    </row>
    <row r="454" spans="1:9" x14ac:dyDescent="0.3">
      <c r="A454" t="s">
        <v>52</v>
      </c>
      <c r="B454" t="s">
        <v>53</v>
      </c>
      <c r="C454" t="s">
        <v>54</v>
      </c>
      <c r="D454" t="s">
        <v>55</v>
      </c>
      <c r="E454" t="s">
        <v>3710</v>
      </c>
      <c r="F454">
        <v>4.5608199999999997</v>
      </c>
      <c r="G454" t="s">
        <v>57</v>
      </c>
      <c r="H454" t="s">
        <v>58</v>
      </c>
      <c r="I454">
        <f>_xlfn.NUMBERVALUE(Table_Query_from_DWH[[#This Row],[Date]])</f>
        <v>44978</v>
      </c>
    </row>
    <row r="455" spans="1:9" x14ac:dyDescent="0.3">
      <c r="A455" t="s">
        <v>52</v>
      </c>
      <c r="B455" t="s">
        <v>53</v>
      </c>
      <c r="C455" t="s">
        <v>61</v>
      </c>
      <c r="D455" t="s">
        <v>55</v>
      </c>
      <c r="E455" t="s">
        <v>3710</v>
      </c>
      <c r="F455">
        <v>5.2228399999999997</v>
      </c>
      <c r="G455" t="s">
        <v>57</v>
      </c>
      <c r="H455" t="s">
        <v>58</v>
      </c>
      <c r="I455">
        <f>_xlfn.NUMBERVALUE(Table_Query_from_DWH[[#This Row],[Date]])</f>
        <v>44978</v>
      </c>
    </row>
    <row r="456" spans="1:9" x14ac:dyDescent="0.3">
      <c r="A456" t="s">
        <v>52</v>
      </c>
      <c r="B456" t="s">
        <v>53</v>
      </c>
      <c r="C456" t="s">
        <v>59</v>
      </c>
      <c r="D456" t="s">
        <v>55</v>
      </c>
      <c r="E456" t="s">
        <v>3710</v>
      </c>
      <c r="F456">
        <v>4.8279699999999997</v>
      </c>
      <c r="G456" t="s">
        <v>57</v>
      </c>
      <c r="H456" t="s">
        <v>58</v>
      </c>
      <c r="I456">
        <f>_xlfn.NUMBERVALUE(Table_Query_from_DWH[[#This Row],[Date]])</f>
        <v>44978</v>
      </c>
    </row>
    <row r="457" spans="1:9" x14ac:dyDescent="0.3">
      <c r="A457" t="s">
        <v>52</v>
      </c>
      <c r="B457" t="s">
        <v>53</v>
      </c>
      <c r="C457" t="s">
        <v>60</v>
      </c>
      <c r="D457" t="s">
        <v>55</v>
      </c>
      <c r="E457" t="s">
        <v>3710</v>
      </c>
      <c r="F457">
        <v>5.0656999999999996</v>
      </c>
      <c r="G457" t="s">
        <v>57</v>
      </c>
      <c r="H457" t="s">
        <v>58</v>
      </c>
      <c r="I457">
        <f>_xlfn.NUMBERVALUE(Table_Query_from_DWH[[#This Row],[Date]])</f>
        <v>44978</v>
      </c>
    </row>
    <row r="458" spans="1:9" x14ac:dyDescent="0.3">
      <c r="A458" t="s">
        <v>52</v>
      </c>
      <c r="B458" t="s">
        <v>53</v>
      </c>
      <c r="C458" t="s">
        <v>61</v>
      </c>
      <c r="D458" t="s">
        <v>55</v>
      </c>
      <c r="E458" t="s">
        <v>3709</v>
      </c>
      <c r="F458">
        <v>5.1867700000000001</v>
      </c>
      <c r="G458" t="s">
        <v>57</v>
      </c>
      <c r="H458" t="s">
        <v>58</v>
      </c>
      <c r="I458">
        <f>_xlfn.NUMBERVALUE(Table_Query_from_DWH[[#This Row],[Date]])</f>
        <v>44974</v>
      </c>
    </row>
    <row r="459" spans="1:9" x14ac:dyDescent="0.3">
      <c r="A459" t="s">
        <v>52</v>
      </c>
      <c r="B459" t="s">
        <v>53</v>
      </c>
      <c r="C459" t="s">
        <v>60</v>
      </c>
      <c r="D459" t="s">
        <v>55</v>
      </c>
      <c r="E459" t="s">
        <v>3709</v>
      </c>
      <c r="F459">
        <v>5.0351299999999997</v>
      </c>
      <c r="G459" t="s">
        <v>57</v>
      </c>
      <c r="H459" t="s">
        <v>58</v>
      </c>
      <c r="I459">
        <f>_xlfn.NUMBERVALUE(Table_Query_from_DWH[[#This Row],[Date]])</f>
        <v>44974</v>
      </c>
    </row>
    <row r="460" spans="1:9" x14ac:dyDescent="0.3">
      <c r="A460" t="s">
        <v>52</v>
      </c>
      <c r="B460" t="s">
        <v>53</v>
      </c>
      <c r="C460" t="s">
        <v>54</v>
      </c>
      <c r="D460" t="s">
        <v>55</v>
      </c>
      <c r="E460" t="s">
        <v>3709</v>
      </c>
      <c r="F460">
        <v>4.5635000000000003</v>
      </c>
      <c r="G460" t="s">
        <v>57</v>
      </c>
      <c r="H460" t="s">
        <v>58</v>
      </c>
      <c r="I460">
        <f>_xlfn.NUMBERVALUE(Table_Query_from_DWH[[#This Row],[Date]])</f>
        <v>44974</v>
      </c>
    </row>
    <row r="461" spans="1:9" x14ac:dyDescent="0.3">
      <c r="A461" t="s">
        <v>52</v>
      </c>
      <c r="B461" t="s">
        <v>53</v>
      </c>
      <c r="C461" t="s">
        <v>59</v>
      </c>
      <c r="D461" t="s">
        <v>55</v>
      </c>
      <c r="E461" t="s">
        <v>3709</v>
      </c>
      <c r="F461">
        <v>4.8109400000000004</v>
      </c>
      <c r="G461" t="s">
        <v>57</v>
      </c>
      <c r="H461" t="s">
        <v>58</v>
      </c>
      <c r="I461">
        <f>_xlfn.NUMBERVALUE(Table_Query_from_DWH[[#This Row],[Date]])</f>
        <v>44974</v>
      </c>
    </row>
    <row r="462" spans="1:9" x14ac:dyDescent="0.3">
      <c r="A462" t="s">
        <v>52</v>
      </c>
      <c r="B462" t="s">
        <v>53</v>
      </c>
      <c r="C462" t="s">
        <v>61</v>
      </c>
      <c r="D462" t="s">
        <v>55</v>
      </c>
      <c r="E462" t="s">
        <v>3707</v>
      </c>
      <c r="F462">
        <v>5.1913600000000004</v>
      </c>
      <c r="G462" t="s">
        <v>57</v>
      </c>
      <c r="H462" t="s">
        <v>58</v>
      </c>
      <c r="I462">
        <f>_xlfn.NUMBERVALUE(Table_Query_from_DWH[[#This Row],[Date]])</f>
        <v>44973</v>
      </c>
    </row>
    <row r="463" spans="1:9" x14ac:dyDescent="0.3">
      <c r="A463" t="s">
        <v>52</v>
      </c>
      <c r="B463" t="s">
        <v>53</v>
      </c>
      <c r="C463" t="s">
        <v>59</v>
      </c>
      <c r="D463" t="s">
        <v>55</v>
      </c>
      <c r="E463" t="s">
        <v>3707</v>
      </c>
      <c r="F463">
        <v>4.8036399999999997</v>
      </c>
      <c r="G463" t="s">
        <v>57</v>
      </c>
      <c r="H463" t="s">
        <v>58</v>
      </c>
      <c r="I463">
        <f>_xlfn.NUMBERVALUE(Table_Query_from_DWH[[#This Row],[Date]])</f>
        <v>44973</v>
      </c>
    </row>
    <row r="464" spans="1:9" x14ac:dyDescent="0.3">
      <c r="A464" t="s">
        <v>52</v>
      </c>
      <c r="B464" t="s">
        <v>53</v>
      </c>
      <c r="C464" t="s">
        <v>60</v>
      </c>
      <c r="D464" t="s">
        <v>55</v>
      </c>
      <c r="E464" t="s">
        <v>3707</v>
      </c>
      <c r="F464">
        <v>5.0284399999999998</v>
      </c>
      <c r="G464" t="s">
        <v>57</v>
      </c>
      <c r="H464" t="s">
        <v>58</v>
      </c>
      <c r="I464">
        <f>_xlfn.NUMBERVALUE(Table_Query_from_DWH[[#This Row],[Date]])</f>
        <v>44973</v>
      </c>
    </row>
    <row r="465" spans="1:9" x14ac:dyDescent="0.3">
      <c r="A465" t="s">
        <v>52</v>
      </c>
      <c r="B465" t="s">
        <v>53</v>
      </c>
      <c r="C465" t="s">
        <v>54</v>
      </c>
      <c r="D465" t="s">
        <v>55</v>
      </c>
      <c r="E465" t="s">
        <v>3707</v>
      </c>
      <c r="F465">
        <v>4.5632700000000002</v>
      </c>
      <c r="G465" t="s">
        <v>57</v>
      </c>
      <c r="H465" t="s">
        <v>58</v>
      </c>
      <c r="I465">
        <f>_xlfn.NUMBERVALUE(Table_Query_from_DWH[[#This Row],[Date]])</f>
        <v>44973</v>
      </c>
    </row>
    <row r="466" spans="1:9" x14ac:dyDescent="0.3">
      <c r="A466" t="s">
        <v>52</v>
      </c>
      <c r="B466" t="s">
        <v>53</v>
      </c>
      <c r="C466" t="s">
        <v>60</v>
      </c>
      <c r="D466" t="s">
        <v>55</v>
      </c>
      <c r="E466" t="s">
        <v>3706</v>
      </c>
      <c r="F466">
        <v>5.008</v>
      </c>
      <c r="G466" t="s">
        <v>57</v>
      </c>
      <c r="H466" t="s">
        <v>58</v>
      </c>
      <c r="I466">
        <f>_xlfn.NUMBERVALUE(Table_Query_from_DWH[[#This Row],[Date]])</f>
        <v>44972</v>
      </c>
    </row>
    <row r="467" spans="1:9" x14ac:dyDescent="0.3">
      <c r="A467" t="s">
        <v>52</v>
      </c>
      <c r="B467" t="s">
        <v>53</v>
      </c>
      <c r="C467" t="s">
        <v>54</v>
      </c>
      <c r="D467" t="s">
        <v>55</v>
      </c>
      <c r="E467" t="s">
        <v>3706</v>
      </c>
      <c r="F467">
        <v>4.5639099999999999</v>
      </c>
      <c r="G467" t="s">
        <v>57</v>
      </c>
      <c r="H467" t="s">
        <v>58</v>
      </c>
      <c r="I467">
        <f>_xlfn.NUMBERVALUE(Table_Query_from_DWH[[#This Row],[Date]])</f>
        <v>44972</v>
      </c>
    </row>
    <row r="468" spans="1:9" x14ac:dyDescent="0.3">
      <c r="A468" t="s">
        <v>52</v>
      </c>
      <c r="B468" t="s">
        <v>53</v>
      </c>
      <c r="C468" t="s">
        <v>61</v>
      </c>
      <c r="D468" t="s">
        <v>55</v>
      </c>
      <c r="E468" t="s">
        <v>3706</v>
      </c>
      <c r="F468">
        <v>5.1659199999999998</v>
      </c>
      <c r="G468" t="s">
        <v>57</v>
      </c>
      <c r="H468" t="s">
        <v>58</v>
      </c>
      <c r="I468">
        <f>_xlfn.NUMBERVALUE(Table_Query_from_DWH[[#This Row],[Date]])</f>
        <v>44972</v>
      </c>
    </row>
    <row r="469" spans="1:9" x14ac:dyDescent="0.3">
      <c r="A469" t="s">
        <v>52</v>
      </c>
      <c r="B469" t="s">
        <v>53</v>
      </c>
      <c r="C469" t="s">
        <v>59</v>
      </c>
      <c r="D469" t="s">
        <v>55</v>
      </c>
      <c r="E469" t="s">
        <v>3706</v>
      </c>
      <c r="F469">
        <v>4.77494</v>
      </c>
      <c r="G469" t="s">
        <v>57</v>
      </c>
      <c r="H469" t="s">
        <v>58</v>
      </c>
      <c r="I469">
        <f>_xlfn.NUMBERVALUE(Table_Query_from_DWH[[#This Row],[Date]])</f>
        <v>44972</v>
      </c>
    </row>
    <row r="470" spans="1:9" x14ac:dyDescent="0.3">
      <c r="A470" t="s">
        <v>78</v>
      </c>
      <c r="B470" t="s">
        <v>88</v>
      </c>
      <c r="C470" t="s">
        <v>250</v>
      </c>
      <c r="D470" t="s">
        <v>81</v>
      </c>
      <c r="E470" t="s">
        <v>3706</v>
      </c>
      <c r="F470">
        <v>0.80900000000000005</v>
      </c>
      <c r="G470" t="s">
        <v>83</v>
      </c>
      <c r="H470" t="s">
        <v>90</v>
      </c>
      <c r="I470">
        <f>_xlfn.NUMBERVALUE(Table_Query_from_DWH[[#This Row],[Date]])</f>
        <v>44972</v>
      </c>
    </row>
    <row r="471" spans="1:9" x14ac:dyDescent="0.3">
      <c r="A471" t="s">
        <v>78</v>
      </c>
      <c r="B471" t="s">
        <v>88</v>
      </c>
      <c r="C471" t="s">
        <v>250</v>
      </c>
      <c r="D471" t="s">
        <v>85</v>
      </c>
      <c r="E471" t="s">
        <v>3706</v>
      </c>
      <c r="F471">
        <v>0.80300000000000005</v>
      </c>
      <c r="G471" t="s">
        <v>83</v>
      </c>
      <c r="H471" t="s">
        <v>90</v>
      </c>
      <c r="I471">
        <f>_xlfn.NUMBERVALUE(Table_Query_from_DWH[[#This Row],[Date]])</f>
        <v>44972</v>
      </c>
    </row>
    <row r="472" spans="1:9" x14ac:dyDescent="0.3">
      <c r="A472" t="s">
        <v>78</v>
      </c>
      <c r="B472" t="s">
        <v>88</v>
      </c>
      <c r="C472" t="s">
        <v>250</v>
      </c>
      <c r="D472" t="s">
        <v>86</v>
      </c>
      <c r="E472" t="s">
        <v>3706</v>
      </c>
      <c r="F472">
        <v>0.80900000000000005</v>
      </c>
      <c r="G472" t="s">
        <v>83</v>
      </c>
      <c r="H472" t="s">
        <v>90</v>
      </c>
      <c r="I472">
        <f>_xlfn.NUMBERVALUE(Table_Query_from_DWH[[#This Row],[Date]])</f>
        <v>44972</v>
      </c>
    </row>
    <row r="473" spans="1:9" x14ac:dyDescent="0.3">
      <c r="A473" t="s">
        <v>78</v>
      </c>
      <c r="B473" t="s">
        <v>88</v>
      </c>
      <c r="C473" t="s">
        <v>251</v>
      </c>
      <c r="D473" t="s">
        <v>81</v>
      </c>
      <c r="E473" t="s">
        <v>3706</v>
      </c>
      <c r="F473">
        <v>1.0669999999999999</v>
      </c>
      <c r="G473" t="s">
        <v>83</v>
      </c>
      <c r="H473" t="s">
        <v>90</v>
      </c>
      <c r="I473">
        <f>_xlfn.NUMBERVALUE(Table_Query_from_DWH[[#This Row],[Date]])</f>
        <v>44972</v>
      </c>
    </row>
    <row r="474" spans="1:9" x14ac:dyDescent="0.3">
      <c r="A474" t="s">
        <v>78</v>
      </c>
      <c r="B474" t="s">
        <v>88</v>
      </c>
      <c r="C474" t="s">
        <v>251</v>
      </c>
      <c r="D474" t="s">
        <v>85</v>
      </c>
      <c r="E474" t="s">
        <v>3706</v>
      </c>
      <c r="F474">
        <v>1.0620000000000001</v>
      </c>
      <c r="G474" t="s">
        <v>83</v>
      </c>
      <c r="H474" t="s">
        <v>90</v>
      </c>
      <c r="I474">
        <f>_xlfn.NUMBERVALUE(Table_Query_from_DWH[[#This Row],[Date]])</f>
        <v>44972</v>
      </c>
    </row>
    <row r="475" spans="1:9" x14ac:dyDescent="0.3">
      <c r="A475" t="s">
        <v>78</v>
      </c>
      <c r="B475" t="s">
        <v>88</v>
      </c>
      <c r="C475" t="s">
        <v>251</v>
      </c>
      <c r="D475" t="s">
        <v>86</v>
      </c>
      <c r="E475" t="s">
        <v>3706</v>
      </c>
      <c r="F475">
        <v>1.0669999999999999</v>
      </c>
      <c r="G475" t="s">
        <v>83</v>
      </c>
      <c r="H475" t="s">
        <v>90</v>
      </c>
      <c r="I475">
        <f>_xlfn.NUMBERVALUE(Table_Query_from_DWH[[#This Row],[Date]])</f>
        <v>44972</v>
      </c>
    </row>
    <row r="476" spans="1:9" x14ac:dyDescent="0.3">
      <c r="A476" t="s">
        <v>78</v>
      </c>
      <c r="B476" t="s">
        <v>105</v>
      </c>
      <c r="C476" t="s">
        <v>249</v>
      </c>
      <c r="D476" t="s">
        <v>81</v>
      </c>
      <c r="E476" t="s">
        <v>3706</v>
      </c>
      <c r="F476">
        <v>0.33</v>
      </c>
      <c r="G476" t="s">
        <v>83</v>
      </c>
      <c r="H476" t="s">
        <v>97</v>
      </c>
      <c r="I476">
        <f>_xlfn.NUMBERVALUE(Table_Query_from_DWH[[#This Row],[Date]])</f>
        <v>44972</v>
      </c>
    </row>
    <row r="477" spans="1:9" x14ac:dyDescent="0.3">
      <c r="A477" t="s">
        <v>78</v>
      </c>
      <c r="B477" t="s">
        <v>105</v>
      </c>
      <c r="C477" t="s">
        <v>249</v>
      </c>
      <c r="D477" t="s">
        <v>85</v>
      </c>
      <c r="E477" t="s">
        <v>3706</v>
      </c>
      <c r="F477">
        <v>0.3</v>
      </c>
      <c r="G477" t="s">
        <v>83</v>
      </c>
      <c r="H477" t="s">
        <v>97</v>
      </c>
      <c r="I477">
        <f>_xlfn.NUMBERVALUE(Table_Query_from_DWH[[#This Row],[Date]])</f>
        <v>44972</v>
      </c>
    </row>
    <row r="478" spans="1:9" x14ac:dyDescent="0.3">
      <c r="A478" t="s">
        <v>78</v>
      </c>
      <c r="B478" t="s">
        <v>105</v>
      </c>
      <c r="C478" t="s">
        <v>249</v>
      </c>
      <c r="D478" t="s">
        <v>86</v>
      </c>
      <c r="E478" t="s">
        <v>3706</v>
      </c>
      <c r="F478">
        <v>0.31</v>
      </c>
      <c r="G478" t="s">
        <v>83</v>
      </c>
      <c r="H478" t="s">
        <v>97</v>
      </c>
      <c r="I478">
        <f>_xlfn.NUMBERVALUE(Table_Query_from_DWH[[#This Row],[Date]])</f>
        <v>44972</v>
      </c>
    </row>
    <row r="479" spans="1:9" x14ac:dyDescent="0.3">
      <c r="A479" t="s">
        <v>78</v>
      </c>
      <c r="B479" t="s">
        <v>105</v>
      </c>
      <c r="C479" t="s">
        <v>241</v>
      </c>
      <c r="D479" t="s">
        <v>81</v>
      </c>
      <c r="E479" t="s">
        <v>3706</v>
      </c>
      <c r="F479">
        <v>0.57999999999999996</v>
      </c>
      <c r="G479" t="s">
        <v>83</v>
      </c>
      <c r="H479" t="s">
        <v>97</v>
      </c>
      <c r="I479">
        <f>_xlfn.NUMBERVALUE(Table_Query_from_DWH[[#This Row],[Date]])</f>
        <v>44972</v>
      </c>
    </row>
    <row r="480" spans="1:9" x14ac:dyDescent="0.3">
      <c r="A480" t="s">
        <v>78</v>
      </c>
      <c r="B480" t="s">
        <v>105</v>
      </c>
      <c r="C480" t="s">
        <v>241</v>
      </c>
      <c r="D480" t="s">
        <v>85</v>
      </c>
      <c r="E480" t="s">
        <v>3706</v>
      </c>
      <c r="F480">
        <v>0.34</v>
      </c>
      <c r="G480" t="s">
        <v>83</v>
      </c>
      <c r="H480" t="s">
        <v>97</v>
      </c>
      <c r="I480">
        <f>_xlfn.NUMBERVALUE(Table_Query_from_DWH[[#This Row],[Date]])</f>
        <v>44972</v>
      </c>
    </row>
    <row r="481" spans="1:9" x14ac:dyDescent="0.3">
      <c r="A481" t="s">
        <v>78</v>
      </c>
      <c r="B481" t="s">
        <v>105</v>
      </c>
      <c r="C481" t="s">
        <v>241</v>
      </c>
      <c r="D481" t="s">
        <v>86</v>
      </c>
      <c r="E481" t="s">
        <v>3706</v>
      </c>
      <c r="F481">
        <v>0.37</v>
      </c>
      <c r="G481" t="s">
        <v>83</v>
      </c>
      <c r="H481" t="s">
        <v>97</v>
      </c>
      <c r="I481">
        <f>_xlfn.NUMBERVALUE(Table_Query_from_DWH[[#This Row],[Date]])</f>
        <v>44972</v>
      </c>
    </row>
    <row r="482" spans="1:9" x14ac:dyDescent="0.3">
      <c r="A482" t="s">
        <v>78</v>
      </c>
      <c r="B482" t="s">
        <v>105</v>
      </c>
      <c r="C482" t="s">
        <v>242</v>
      </c>
      <c r="D482" t="s">
        <v>81</v>
      </c>
      <c r="E482" t="s">
        <v>3706</v>
      </c>
      <c r="F482">
        <v>0.255</v>
      </c>
      <c r="G482" t="s">
        <v>83</v>
      </c>
      <c r="H482" t="s">
        <v>97</v>
      </c>
      <c r="I482">
        <f>_xlfn.NUMBERVALUE(Table_Query_from_DWH[[#This Row],[Date]])</f>
        <v>44972</v>
      </c>
    </row>
    <row r="483" spans="1:9" x14ac:dyDescent="0.3">
      <c r="A483" t="s">
        <v>78</v>
      </c>
      <c r="B483" t="s">
        <v>105</v>
      </c>
      <c r="C483" t="s">
        <v>242</v>
      </c>
      <c r="D483" t="s">
        <v>85</v>
      </c>
      <c r="E483" t="s">
        <v>3706</v>
      </c>
      <c r="F483">
        <v>0.22</v>
      </c>
      <c r="G483" t="s">
        <v>83</v>
      </c>
      <c r="H483" t="s">
        <v>97</v>
      </c>
      <c r="I483">
        <f>_xlfn.NUMBERVALUE(Table_Query_from_DWH[[#This Row],[Date]])</f>
        <v>44972</v>
      </c>
    </row>
    <row r="484" spans="1:9" x14ac:dyDescent="0.3">
      <c r="A484" t="s">
        <v>78</v>
      </c>
      <c r="B484" t="s">
        <v>105</v>
      </c>
      <c r="C484" t="s">
        <v>242</v>
      </c>
      <c r="D484" t="s">
        <v>86</v>
      </c>
      <c r="E484" t="s">
        <v>3706</v>
      </c>
      <c r="F484">
        <v>0.23</v>
      </c>
      <c r="G484" t="s">
        <v>83</v>
      </c>
      <c r="H484" t="s">
        <v>97</v>
      </c>
      <c r="I484">
        <f>_xlfn.NUMBERVALUE(Table_Query_from_DWH[[#This Row],[Date]])</f>
        <v>44972</v>
      </c>
    </row>
    <row r="485" spans="1:9" x14ac:dyDescent="0.3">
      <c r="A485" t="s">
        <v>78</v>
      </c>
      <c r="B485" t="s">
        <v>105</v>
      </c>
      <c r="C485" t="s">
        <v>243</v>
      </c>
      <c r="D485" t="s">
        <v>81</v>
      </c>
      <c r="E485" t="s">
        <v>3706</v>
      </c>
      <c r="F485">
        <v>0.28000000000000003</v>
      </c>
      <c r="G485" t="s">
        <v>83</v>
      </c>
      <c r="H485" t="s">
        <v>97</v>
      </c>
      <c r="I485">
        <f>_xlfn.NUMBERVALUE(Table_Query_from_DWH[[#This Row],[Date]])</f>
        <v>44972</v>
      </c>
    </row>
    <row r="486" spans="1:9" x14ac:dyDescent="0.3">
      <c r="A486" t="s">
        <v>78</v>
      </c>
      <c r="B486" t="s">
        <v>105</v>
      </c>
      <c r="C486" t="s">
        <v>243</v>
      </c>
      <c r="D486" t="s">
        <v>85</v>
      </c>
      <c r="E486" t="s">
        <v>3706</v>
      </c>
      <c r="F486">
        <v>0.22</v>
      </c>
      <c r="G486" t="s">
        <v>83</v>
      </c>
      <c r="H486" t="s">
        <v>97</v>
      </c>
      <c r="I486">
        <f>_xlfn.NUMBERVALUE(Table_Query_from_DWH[[#This Row],[Date]])</f>
        <v>44972</v>
      </c>
    </row>
    <row r="487" spans="1:9" x14ac:dyDescent="0.3">
      <c r="A487" t="s">
        <v>78</v>
      </c>
      <c r="B487" t="s">
        <v>105</v>
      </c>
      <c r="C487" t="s">
        <v>243</v>
      </c>
      <c r="D487" t="s">
        <v>86</v>
      </c>
      <c r="E487" t="s">
        <v>3706</v>
      </c>
      <c r="F487">
        <v>0.23499999999999999</v>
      </c>
      <c r="G487" t="s">
        <v>83</v>
      </c>
      <c r="H487" t="s">
        <v>97</v>
      </c>
      <c r="I487">
        <f>_xlfn.NUMBERVALUE(Table_Query_from_DWH[[#This Row],[Date]])</f>
        <v>44972</v>
      </c>
    </row>
    <row r="488" spans="1:9" x14ac:dyDescent="0.3">
      <c r="A488" t="s">
        <v>78</v>
      </c>
      <c r="B488" t="s">
        <v>124</v>
      </c>
      <c r="C488" t="s">
        <v>253</v>
      </c>
      <c r="D488" t="s">
        <v>81</v>
      </c>
      <c r="E488" t="s">
        <v>3706</v>
      </c>
      <c r="F488">
        <v>0.22</v>
      </c>
      <c r="G488" t="s">
        <v>83</v>
      </c>
      <c r="H488" t="s">
        <v>97</v>
      </c>
      <c r="I488">
        <f>_xlfn.NUMBERVALUE(Table_Query_from_DWH[[#This Row],[Date]])</f>
        <v>44972</v>
      </c>
    </row>
    <row r="489" spans="1:9" x14ac:dyDescent="0.3">
      <c r="A489" t="s">
        <v>78</v>
      </c>
      <c r="B489" t="s">
        <v>124</v>
      </c>
      <c r="C489" t="s">
        <v>253</v>
      </c>
      <c r="D489" t="s">
        <v>85</v>
      </c>
      <c r="E489" t="s">
        <v>3706</v>
      </c>
      <c r="F489">
        <v>0.14899999999999999</v>
      </c>
      <c r="G489" t="s">
        <v>83</v>
      </c>
      <c r="H489" t="s">
        <v>97</v>
      </c>
      <c r="I489">
        <f>_xlfn.NUMBERVALUE(Table_Query_from_DWH[[#This Row],[Date]])</f>
        <v>44972</v>
      </c>
    </row>
    <row r="490" spans="1:9" x14ac:dyDescent="0.3">
      <c r="A490" t="s">
        <v>78</v>
      </c>
      <c r="B490" t="s">
        <v>124</v>
      </c>
      <c r="C490" t="s">
        <v>253</v>
      </c>
      <c r="D490" t="s">
        <v>86</v>
      </c>
      <c r="E490" t="s">
        <v>3706</v>
      </c>
      <c r="F490">
        <v>0.15</v>
      </c>
      <c r="G490" t="s">
        <v>83</v>
      </c>
      <c r="H490" t="s">
        <v>97</v>
      </c>
      <c r="I490">
        <f>_xlfn.NUMBERVALUE(Table_Query_from_DWH[[#This Row],[Date]])</f>
        <v>44972</v>
      </c>
    </row>
    <row r="491" spans="1:9" x14ac:dyDescent="0.3">
      <c r="A491" t="s">
        <v>78</v>
      </c>
      <c r="B491" t="s">
        <v>124</v>
      </c>
      <c r="C491" t="s">
        <v>252</v>
      </c>
      <c r="D491" t="s">
        <v>81</v>
      </c>
      <c r="E491" t="s">
        <v>3706</v>
      </c>
      <c r="F491">
        <v>0.153</v>
      </c>
      <c r="G491" t="s">
        <v>83</v>
      </c>
      <c r="H491" t="s">
        <v>97</v>
      </c>
      <c r="I491">
        <f>_xlfn.NUMBERVALUE(Table_Query_from_DWH[[#This Row],[Date]])</f>
        <v>44972</v>
      </c>
    </row>
    <row r="492" spans="1:9" x14ac:dyDescent="0.3">
      <c r="A492" t="s">
        <v>78</v>
      </c>
      <c r="B492" t="s">
        <v>124</v>
      </c>
      <c r="C492" t="s">
        <v>252</v>
      </c>
      <c r="D492" t="s">
        <v>85</v>
      </c>
      <c r="E492" t="s">
        <v>3706</v>
      </c>
      <c r="F492">
        <v>0.14899999999999999</v>
      </c>
      <c r="G492" t="s">
        <v>83</v>
      </c>
      <c r="H492" t="s">
        <v>97</v>
      </c>
      <c r="I492">
        <f>_xlfn.NUMBERVALUE(Table_Query_from_DWH[[#This Row],[Date]])</f>
        <v>44972</v>
      </c>
    </row>
    <row r="493" spans="1:9" x14ac:dyDescent="0.3">
      <c r="A493" t="s">
        <v>78</v>
      </c>
      <c r="B493" t="s">
        <v>124</v>
      </c>
      <c r="C493" t="s">
        <v>252</v>
      </c>
      <c r="D493" t="s">
        <v>86</v>
      </c>
      <c r="E493" t="s">
        <v>3706</v>
      </c>
      <c r="F493">
        <v>0.15</v>
      </c>
      <c r="G493" t="s">
        <v>83</v>
      </c>
      <c r="H493" t="s">
        <v>97</v>
      </c>
      <c r="I493">
        <f>_xlfn.NUMBERVALUE(Table_Query_from_DWH[[#This Row],[Date]])</f>
        <v>44972</v>
      </c>
    </row>
    <row r="494" spans="1:9" x14ac:dyDescent="0.3">
      <c r="A494" t="s">
        <v>78</v>
      </c>
      <c r="B494" t="s">
        <v>225</v>
      </c>
      <c r="C494" t="s">
        <v>226</v>
      </c>
      <c r="D494" t="s">
        <v>81</v>
      </c>
      <c r="E494" t="s">
        <v>3706</v>
      </c>
      <c r="F494">
        <v>0.37</v>
      </c>
      <c r="G494" t="s">
        <v>83</v>
      </c>
      <c r="H494" t="s">
        <v>97</v>
      </c>
      <c r="I494">
        <f>_xlfn.NUMBERVALUE(Table_Query_from_DWH[[#This Row],[Date]])</f>
        <v>44972</v>
      </c>
    </row>
    <row r="495" spans="1:9" x14ac:dyDescent="0.3">
      <c r="A495" t="s">
        <v>78</v>
      </c>
      <c r="B495" t="s">
        <v>225</v>
      </c>
      <c r="C495" t="s">
        <v>226</v>
      </c>
      <c r="D495" t="s">
        <v>85</v>
      </c>
      <c r="E495" t="s">
        <v>3706</v>
      </c>
      <c r="F495">
        <v>0.22</v>
      </c>
      <c r="G495" t="s">
        <v>83</v>
      </c>
      <c r="H495" t="s">
        <v>97</v>
      </c>
      <c r="I495">
        <f>_xlfn.NUMBERVALUE(Table_Query_from_DWH[[#This Row],[Date]])</f>
        <v>44972</v>
      </c>
    </row>
    <row r="496" spans="1:9" x14ac:dyDescent="0.3">
      <c r="A496" t="s">
        <v>78</v>
      </c>
      <c r="B496" t="s">
        <v>225</v>
      </c>
      <c r="C496" t="s">
        <v>226</v>
      </c>
      <c r="D496" t="s">
        <v>86</v>
      </c>
      <c r="E496" t="s">
        <v>3706</v>
      </c>
      <c r="F496">
        <v>0.23</v>
      </c>
      <c r="G496" t="s">
        <v>83</v>
      </c>
      <c r="H496" t="s">
        <v>97</v>
      </c>
      <c r="I496">
        <f>_xlfn.NUMBERVALUE(Table_Query_from_DWH[[#This Row],[Date]])</f>
        <v>44972</v>
      </c>
    </row>
    <row r="497" spans="1:9" x14ac:dyDescent="0.3">
      <c r="A497" t="s">
        <v>78</v>
      </c>
      <c r="B497" t="s">
        <v>225</v>
      </c>
      <c r="C497" t="s">
        <v>228</v>
      </c>
      <c r="D497" t="s">
        <v>81</v>
      </c>
      <c r="E497" t="s">
        <v>3706</v>
      </c>
      <c r="F497">
        <v>0.37</v>
      </c>
      <c r="G497" t="s">
        <v>83</v>
      </c>
      <c r="H497" t="s">
        <v>97</v>
      </c>
      <c r="I497">
        <f>_xlfn.NUMBERVALUE(Table_Query_from_DWH[[#This Row],[Date]])</f>
        <v>44972</v>
      </c>
    </row>
    <row r="498" spans="1:9" x14ac:dyDescent="0.3">
      <c r="A498" t="s">
        <v>78</v>
      </c>
      <c r="B498" t="s">
        <v>225</v>
      </c>
      <c r="C498" t="s">
        <v>228</v>
      </c>
      <c r="D498" t="s">
        <v>85</v>
      </c>
      <c r="E498" t="s">
        <v>3706</v>
      </c>
      <c r="F498">
        <v>0.22</v>
      </c>
      <c r="G498" t="s">
        <v>83</v>
      </c>
      <c r="H498" t="s">
        <v>97</v>
      </c>
      <c r="I498">
        <f>_xlfn.NUMBERVALUE(Table_Query_from_DWH[[#This Row],[Date]])</f>
        <v>44972</v>
      </c>
    </row>
    <row r="499" spans="1:9" x14ac:dyDescent="0.3">
      <c r="A499" t="s">
        <v>78</v>
      </c>
      <c r="B499" t="s">
        <v>225</v>
      </c>
      <c r="C499" t="s">
        <v>228</v>
      </c>
      <c r="D499" t="s">
        <v>86</v>
      </c>
      <c r="E499" t="s">
        <v>3706</v>
      </c>
      <c r="F499">
        <v>0.23</v>
      </c>
      <c r="G499" t="s">
        <v>83</v>
      </c>
      <c r="H499" t="s">
        <v>97</v>
      </c>
      <c r="I499">
        <f>_xlfn.NUMBERVALUE(Table_Query_from_DWH[[#This Row],[Date]])</f>
        <v>44972</v>
      </c>
    </row>
    <row r="500" spans="1:9" x14ac:dyDescent="0.3">
      <c r="A500" t="s">
        <v>78</v>
      </c>
      <c r="B500" t="s">
        <v>229</v>
      </c>
      <c r="C500" t="s">
        <v>118</v>
      </c>
      <c r="D500" t="s">
        <v>81</v>
      </c>
      <c r="E500" t="s">
        <v>3706</v>
      </c>
      <c r="F500">
        <v>0.36</v>
      </c>
      <c r="G500" t="s">
        <v>83</v>
      </c>
      <c r="H500" t="s">
        <v>97</v>
      </c>
      <c r="I500">
        <f>_xlfn.NUMBERVALUE(Table_Query_from_DWH[[#This Row],[Date]])</f>
        <v>44972</v>
      </c>
    </row>
    <row r="501" spans="1:9" x14ac:dyDescent="0.3">
      <c r="A501" t="s">
        <v>78</v>
      </c>
      <c r="B501" t="s">
        <v>229</v>
      </c>
      <c r="C501" t="s">
        <v>118</v>
      </c>
      <c r="D501" t="s">
        <v>85</v>
      </c>
      <c r="E501" t="s">
        <v>3706</v>
      </c>
      <c r="F501">
        <v>0.21</v>
      </c>
      <c r="G501" t="s">
        <v>83</v>
      </c>
      <c r="H501" t="s">
        <v>97</v>
      </c>
      <c r="I501">
        <f>_xlfn.NUMBERVALUE(Table_Query_from_DWH[[#This Row],[Date]])</f>
        <v>44972</v>
      </c>
    </row>
    <row r="502" spans="1:9" x14ac:dyDescent="0.3">
      <c r="A502" t="s">
        <v>78</v>
      </c>
      <c r="B502" t="s">
        <v>229</v>
      </c>
      <c r="C502" t="s">
        <v>118</v>
      </c>
      <c r="D502" t="s">
        <v>86</v>
      </c>
      <c r="E502" t="s">
        <v>3706</v>
      </c>
      <c r="F502">
        <v>0.22500000000000001</v>
      </c>
      <c r="G502" t="s">
        <v>83</v>
      </c>
      <c r="H502" t="s">
        <v>97</v>
      </c>
      <c r="I502">
        <f>_xlfn.NUMBERVALUE(Table_Query_from_DWH[[#This Row],[Date]])</f>
        <v>44972</v>
      </c>
    </row>
    <row r="503" spans="1:9" x14ac:dyDescent="0.3">
      <c r="A503" t="s">
        <v>78</v>
      </c>
      <c r="B503" t="s">
        <v>229</v>
      </c>
      <c r="C503" t="s">
        <v>115</v>
      </c>
      <c r="D503" t="s">
        <v>81</v>
      </c>
      <c r="E503" t="s">
        <v>3706</v>
      </c>
      <c r="F503">
        <v>0.36</v>
      </c>
      <c r="G503" t="s">
        <v>83</v>
      </c>
      <c r="H503" t="s">
        <v>97</v>
      </c>
      <c r="I503">
        <f>_xlfn.NUMBERVALUE(Table_Query_from_DWH[[#This Row],[Date]])</f>
        <v>44972</v>
      </c>
    </row>
    <row r="504" spans="1:9" x14ac:dyDescent="0.3">
      <c r="A504" t="s">
        <v>78</v>
      </c>
      <c r="B504" t="s">
        <v>229</v>
      </c>
      <c r="C504" t="s">
        <v>115</v>
      </c>
      <c r="D504" t="s">
        <v>85</v>
      </c>
      <c r="E504" t="s">
        <v>3706</v>
      </c>
      <c r="F504">
        <v>0.21</v>
      </c>
      <c r="G504" t="s">
        <v>83</v>
      </c>
      <c r="H504" t="s">
        <v>97</v>
      </c>
      <c r="I504">
        <f>_xlfn.NUMBERVALUE(Table_Query_from_DWH[[#This Row],[Date]])</f>
        <v>44972</v>
      </c>
    </row>
    <row r="505" spans="1:9" x14ac:dyDescent="0.3">
      <c r="A505" t="s">
        <v>78</v>
      </c>
      <c r="B505" t="s">
        <v>229</v>
      </c>
      <c r="C505" t="s">
        <v>115</v>
      </c>
      <c r="D505" t="s">
        <v>86</v>
      </c>
      <c r="E505" t="s">
        <v>3706</v>
      </c>
      <c r="F505">
        <v>0.22500000000000001</v>
      </c>
      <c r="G505" t="s">
        <v>83</v>
      </c>
      <c r="H505" t="s">
        <v>97</v>
      </c>
      <c r="I505">
        <f>_xlfn.NUMBERVALUE(Table_Query_from_DWH[[#This Row],[Date]])</f>
        <v>44972</v>
      </c>
    </row>
    <row r="506" spans="1:9" x14ac:dyDescent="0.3">
      <c r="A506" t="s">
        <v>52</v>
      </c>
      <c r="B506" t="s">
        <v>53</v>
      </c>
      <c r="C506" t="s">
        <v>59</v>
      </c>
      <c r="D506" t="s">
        <v>55</v>
      </c>
      <c r="E506" t="s">
        <v>3705</v>
      </c>
      <c r="F506">
        <v>4.7686799999999998</v>
      </c>
      <c r="G506" t="s">
        <v>57</v>
      </c>
      <c r="H506" t="s">
        <v>58</v>
      </c>
      <c r="I506">
        <f>_xlfn.NUMBERVALUE(Table_Query_from_DWH[[#This Row],[Date]])</f>
        <v>44971</v>
      </c>
    </row>
    <row r="507" spans="1:9" x14ac:dyDescent="0.3">
      <c r="A507" t="s">
        <v>52</v>
      </c>
      <c r="B507" t="s">
        <v>53</v>
      </c>
      <c r="C507" t="s">
        <v>54</v>
      </c>
      <c r="D507" t="s">
        <v>55</v>
      </c>
      <c r="E507" t="s">
        <v>3705</v>
      </c>
      <c r="F507">
        <v>4.56175</v>
      </c>
      <c r="G507" t="s">
        <v>57</v>
      </c>
      <c r="H507" t="s">
        <v>58</v>
      </c>
      <c r="I507">
        <f>_xlfn.NUMBERVALUE(Table_Query_from_DWH[[#This Row],[Date]])</f>
        <v>44971</v>
      </c>
    </row>
    <row r="508" spans="1:9" x14ac:dyDescent="0.3">
      <c r="A508" t="s">
        <v>52</v>
      </c>
      <c r="B508" t="s">
        <v>53</v>
      </c>
      <c r="C508" t="s">
        <v>61</v>
      </c>
      <c r="D508" t="s">
        <v>55</v>
      </c>
      <c r="E508" t="s">
        <v>3705</v>
      </c>
      <c r="F508">
        <v>5.1296099999999996</v>
      </c>
      <c r="G508" t="s">
        <v>57</v>
      </c>
      <c r="H508" t="s">
        <v>58</v>
      </c>
      <c r="I508">
        <f>_xlfn.NUMBERVALUE(Table_Query_from_DWH[[#This Row],[Date]])</f>
        <v>44971</v>
      </c>
    </row>
    <row r="509" spans="1:9" x14ac:dyDescent="0.3">
      <c r="A509" t="s">
        <v>52</v>
      </c>
      <c r="B509" t="s">
        <v>53</v>
      </c>
      <c r="C509" t="s">
        <v>60</v>
      </c>
      <c r="D509" t="s">
        <v>55</v>
      </c>
      <c r="E509" t="s">
        <v>3705</v>
      </c>
      <c r="F509">
        <v>4.9915700000000003</v>
      </c>
      <c r="G509" t="s">
        <v>57</v>
      </c>
      <c r="H509" t="s">
        <v>58</v>
      </c>
      <c r="I509">
        <f>_xlfn.NUMBERVALUE(Table_Query_from_DWH[[#This Row],[Date]])</f>
        <v>44971</v>
      </c>
    </row>
    <row r="510" spans="1:9" x14ac:dyDescent="0.3">
      <c r="A510" t="s">
        <v>52</v>
      </c>
      <c r="B510" t="s">
        <v>53</v>
      </c>
      <c r="C510" t="s">
        <v>60</v>
      </c>
      <c r="D510" t="s">
        <v>55</v>
      </c>
      <c r="E510" t="s">
        <v>3704</v>
      </c>
      <c r="F510">
        <v>4.97567</v>
      </c>
      <c r="G510" t="s">
        <v>57</v>
      </c>
      <c r="H510" t="s">
        <v>58</v>
      </c>
      <c r="I510">
        <f>_xlfn.NUMBERVALUE(Table_Query_from_DWH[[#This Row],[Date]])</f>
        <v>44970</v>
      </c>
    </row>
    <row r="511" spans="1:9" x14ac:dyDescent="0.3">
      <c r="A511" t="s">
        <v>52</v>
      </c>
      <c r="B511" t="s">
        <v>53</v>
      </c>
      <c r="C511" t="s">
        <v>54</v>
      </c>
      <c r="D511" t="s">
        <v>55</v>
      </c>
      <c r="E511" t="s">
        <v>3704</v>
      </c>
      <c r="F511">
        <v>4.5624700000000002</v>
      </c>
      <c r="G511" t="s">
        <v>57</v>
      </c>
      <c r="H511" t="s">
        <v>58</v>
      </c>
      <c r="I511">
        <f>_xlfn.NUMBERVALUE(Table_Query_from_DWH[[#This Row],[Date]])</f>
        <v>44970</v>
      </c>
    </row>
    <row r="512" spans="1:9" x14ac:dyDescent="0.3">
      <c r="A512" t="s">
        <v>52</v>
      </c>
      <c r="B512" t="s">
        <v>53</v>
      </c>
      <c r="C512" t="s">
        <v>61</v>
      </c>
      <c r="D512" t="s">
        <v>55</v>
      </c>
      <c r="E512" t="s">
        <v>3704</v>
      </c>
      <c r="F512">
        <v>5.0971299999999999</v>
      </c>
      <c r="G512" t="s">
        <v>57</v>
      </c>
      <c r="H512" t="s">
        <v>58</v>
      </c>
      <c r="I512">
        <f>_xlfn.NUMBERVALUE(Table_Query_from_DWH[[#This Row],[Date]])</f>
        <v>44970</v>
      </c>
    </row>
    <row r="513" spans="1:9" x14ac:dyDescent="0.3">
      <c r="A513" t="s">
        <v>52</v>
      </c>
      <c r="B513" t="s">
        <v>53</v>
      </c>
      <c r="C513" t="s">
        <v>59</v>
      </c>
      <c r="D513" t="s">
        <v>55</v>
      </c>
      <c r="E513" t="s">
        <v>3704</v>
      </c>
      <c r="F513">
        <v>4.7608300000000003</v>
      </c>
      <c r="G513" t="s">
        <v>57</v>
      </c>
      <c r="H513" t="s">
        <v>58</v>
      </c>
      <c r="I513">
        <f>_xlfn.NUMBERVALUE(Table_Query_from_DWH[[#This Row],[Date]])</f>
        <v>44970</v>
      </c>
    </row>
    <row r="514" spans="1:9" x14ac:dyDescent="0.3">
      <c r="A514" t="s">
        <v>52</v>
      </c>
      <c r="B514" t="s">
        <v>53</v>
      </c>
      <c r="C514" t="s">
        <v>54</v>
      </c>
      <c r="D514" t="s">
        <v>55</v>
      </c>
      <c r="E514" t="s">
        <v>3703</v>
      </c>
      <c r="F514">
        <v>4.5615300000000003</v>
      </c>
      <c r="G514" t="s">
        <v>57</v>
      </c>
      <c r="H514" t="s">
        <v>58</v>
      </c>
      <c r="I514">
        <f>_xlfn.NUMBERVALUE(Table_Query_from_DWH[[#This Row],[Date]])</f>
        <v>44967</v>
      </c>
    </row>
    <row r="515" spans="1:9" x14ac:dyDescent="0.3">
      <c r="A515" t="s">
        <v>52</v>
      </c>
      <c r="B515" t="s">
        <v>53</v>
      </c>
      <c r="C515" t="s">
        <v>60</v>
      </c>
      <c r="D515" t="s">
        <v>55</v>
      </c>
      <c r="E515" t="s">
        <v>3703</v>
      </c>
      <c r="F515">
        <v>4.9591900000000004</v>
      </c>
      <c r="G515" t="s">
        <v>57</v>
      </c>
      <c r="H515" t="s">
        <v>58</v>
      </c>
      <c r="I515">
        <f>_xlfn.NUMBERVALUE(Table_Query_from_DWH[[#This Row],[Date]])</f>
        <v>44967</v>
      </c>
    </row>
    <row r="516" spans="1:9" x14ac:dyDescent="0.3">
      <c r="A516" t="s">
        <v>52</v>
      </c>
      <c r="B516" t="s">
        <v>53</v>
      </c>
      <c r="C516" t="s">
        <v>61</v>
      </c>
      <c r="D516" t="s">
        <v>55</v>
      </c>
      <c r="E516" t="s">
        <v>3703</v>
      </c>
      <c r="F516">
        <v>5.06501</v>
      </c>
      <c r="G516" t="s">
        <v>57</v>
      </c>
      <c r="H516" t="s">
        <v>58</v>
      </c>
      <c r="I516">
        <f>_xlfn.NUMBERVALUE(Table_Query_from_DWH[[#This Row],[Date]])</f>
        <v>44967</v>
      </c>
    </row>
    <row r="517" spans="1:9" x14ac:dyDescent="0.3">
      <c r="A517" t="s">
        <v>52</v>
      </c>
      <c r="B517" t="s">
        <v>53</v>
      </c>
      <c r="C517" t="s">
        <v>59</v>
      </c>
      <c r="D517" t="s">
        <v>55</v>
      </c>
      <c r="E517" t="s">
        <v>3703</v>
      </c>
      <c r="F517">
        <v>4.7558299999999996</v>
      </c>
      <c r="G517" t="s">
        <v>57</v>
      </c>
      <c r="H517" t="s">
        <v>58</v>
      </c>
      <c r="I517">
        <f>_xlfn.NUMBERVALUE(Table_Query_from_DWH[[#This Row],[Date]])</f>
        <v>44967</v>
      </c>
    </row>
    <row r="518" spans="1:9" x14ac:dyDescent="0.3">
      <c r="A518" t="s">
        <v>52</v>
      </c>
      <c r="B518" t="s">
        <v>53</v>
      </c>
      <c r="C518" t="s">
        <v>59</v>
      </c>
      <c r="D518" t="s">
        <v>55</v>
      </c>
      <c r="E518" t="s">
        <v>3698</v>
      </c>
      <c r="F518">
        <v>4.75312</v>
      </c>
      <c r="G518" t="s">
        <v>57</v>
      </c>
      <c r="H518" t="s">
        <v>58</v>
      </c>
      <c r="I518">
        <f>_xlfn.NUMBERVALUE(Table_Query_from_DWH[[#This Row],[Date]])</f>
        <v>44966</v>
      </c>
    </row>
    <row r="519" spans="1:9" x14ac:dyDescent="0.3">
      <c r="A519" t="s">
        <v>52</v>
      </c>
      <c r="B519" t="s">
        <v>53</v>
      </c>
      <c r="C519" t="s">
        <v>61</v>
      </c>
      <c r="D519" t="s">
        <v>55</v>
      </c>
      <c r="E519" t="s">
        <v>3698</v>
      </c>
      <c r="F519">
        <v>5.0746500000000001</v>
      </c>
      <c r="G519" t="s">
        <v>57</v>
      </c>
      <c r="H519" t="s">
        <v>58</v>
      </c>
      <c r="I519">
        <f>_xlfn.NUMBERVALUE(Table_Query_from_DWH[[#This Row],[Date]])</f>
        <v>44966</v>
      </c>
    </row>
    <row r="520" spans="1:9" x14ac:dyDescent="0.3">
      <c r="A520" t="s">
        <v>52</v>
      </c>
      <c r="B520" t="s">
        <v>53</v>
      </c>
      <c r="C520" t="s">
        <v>60</v>
      </c>
      <c r="D520" t="s">
        <v>55</v>
      </c>
      <c r="E520" t="s">
        <v>3698</v>
      </c>
      <c r="F520">
        <v>4.9651899999999998</v>
      </c>
      <c r="G520" t="s">
        <v>57</v>
      </c>
      <c r="H520" t="s">
        <v>58</v>
      </c>
      <c r="I520">
        <f>_xlfn.NUMBERVALUE(Table_Query_from_DWH[[#This Row],[Date]])</f>
        <v>44966</v>
      </c>
    </row>
    <row r="521" spans="1:9" x14ac:dyDescent="0.3">
      <c r="A521" t="s">
        <v>52</v>
      </c>
      <c r="B521" t="s">
        <v>53</v>
      </c>
      <c r="C521" t="s">
        <v>54</v>
      </c>
      <c r="D521" t="s">
        <v>55</v>
      </c>
      <c r="E521" t="s">
        <v>3698</v>
      </c>
      <c r="F521">
        <v>4.55999</v>
      </c>
      <c r="G521" t="s">
        <v>57</v>
      </c>
      <c r="H521" t="s">
        <v>58</v>
      </c>
      <c r="I521">
        <f>_xlfn.NUMBERVALUE(Table_Query_from_DWH[[#This Row],[Date]])</f>
        <v>44966</v>
      </c>
    </row>
    <row r="522" spans="1:9" x14ac:dyDescent="0.3">
      <c r="A522" t="s">
        <v>52</v>
      </c>
      <c r="B522" t="s">
        <v>53</v>
      </c>
      <c r="C522" t="s">
        <v>60</v>
      </c>
      <c r="D522" t="s">
        <v>55</v>
      </c>
      <c r="E522" t="s">
        <v>3664</v>
      </c>
      <c r="F522">
        <v>4.9415899999999997</v>
      </c>
      <c r="G522" t="s">
        <v>57</v>
      </c>
      <c r="H522" t="s">
        <v>58</v>
      </c>
      <c r="I522">
        <f>_xlfn.NUMBERVALUE(Table_Query_from_DWH[[#This Row],[Date]])</f>
        <v>44965</v>
      </c>
    </row>
    <row r="523" spans="1:9" x14ac:dyDescent="0.3">
      <c r="A523" t="s">
        <v>52</v>
      </c>
      <c r="B523" t="s">
        <v>53</v>
      </c>
      <c r="C523" t="s">
        <v>54</v>
      </c>
      <c r="D523" t="s">
        <v>55</v>
      </c>
      <c r="E523" t="s">
        <v>3664</v>
      </c>
      <c r="F523">
        <v>4.5611300000000004</v>
      </c>
      <c r="G523" t="s">
        <v>57</v>
      </c>
      <c r="H523" t="s">
        <v>58</v>
      </c>
      <c r="I523">
        <f>_xlfn.NUMBERVALUE(Table_Query_from_DWH[[#This Row],[Date]])</f>
        <v>44965</v>
      </c>
    </row>
    <row r="524" spans="1:9" x14ac:dyDescent="0.3">
      <c r="A524" t="s">
        <v>52</v>
      </c>
      <c r="B524" t="s">
        <v>53</v>
      </c>
      <c r="C524" t="s">
        <v>61</v>
      </c>
      <c r="D524" t="s">
        <v>55</v>
      </c>
      <c r="E524" t="s">
        <v>3664</v>
      </c>
      <c r="F524">
        <v>5.0451300000000003</v>
      </c>
      <c r="G524" t="s">
        <v>57</v>
      </c>
      <c r="H524" t="s">
        <v>58</v>
      </c>
      <c r="I524">
        <f>_xlfn.NUMBERVALUE(Table_Query_from_DWH[[#This Row],[Date]])</f>
        <v>44965</v>
      </c>
    </row>
    <row r="525" spans="1:9" x14ac:dyDescent="0.3">
      <c r="A525" t="s">
        <v>52</v>
      </c>
      <c r="B525" t="s">
        <v>53</v>
      </c>
      <c r="C525" t="s">
        <v>59</v>
      </c>
      <c r="D525" t="s">
        <v>55</v>
      </c>
      <c r="E525" t="s">
        <v>3664</v>
      </c>
      <c r="F525">
        <v>4.7279400000000003</v>
      </c>
      <c r="G525" t="s">
        <v>57</v>
      </c>
      <c r="H525" t="s">
        <v>58</v>
      </c>
      <c r="I525">
        <f>_xlfn.NUMBERVALUE(Table_Query_from_DWH[[#This Row],[Date]])</f>
        <v>44965</v>
      </c>
    </row>
    <row r="526" spans="1:9" x14ac:dyDescent="0.3">
      <c r="A526" t="s">
        <v>78</v>
      </c>
      <c r="B526" t="s">
        <v>88</v>
      </c>
      <c r="C526" t="s">
        <v>250</v>
      </c>
      <c r="D526" t="s">
        <v>81</v>
      </c>
      <c r="E526" t="s">
        <v>3664</v>
      </c>
      <c r="F526">
        <v>0.80900000000000005</v>
      </c>
      <c r="G526" t="s">
        <v>83</v>
      </c>
      <c r="H526" t="s">
        <v>90</v>
      </c>
      <c r="I526">
        <f>_xlfn.NUMBERVALUE(Table_Query_from_DWH[[#This Row],[Date]])</f>
        <v>44965</v>
      </c>
    </row>
    <row r="527" spans="1:9" x14ac:dyDescent="0.3">
      <c r="A527" t="s">
        <v>78</v>
      </c>
      <c r="B527" t="s">
        <v>88</v>
      </c>
      <c r="C527" t="s">
        <v>250</v>
      </c>
      <c r="D527" t="s">
        <v>85</v>
      </c>
      <c r="E527" t="s">
        <v>3664</v>
      </c>
      <c r="F527">
        <v>0.70299999999999996</v>
      </c>
      <c r="G527" t="s">
        <v>83</v>
      </c>
      <c r="H527" t="s">
        <v>90</v>
      </c>
      <c r="I527">
        <f>_xlfn.NUMBERVALUE(Table_Query_from_DWH[[#This Row],[Date]])</f>
        <v>44965</v>
      </c>
    </row>
    <row r="528" spans="1:9" x14ac:dyDescent="0.3">
      <c r="A528" t="s">
        <v>78</v>
      </c>
      <c r="B528" t="s">
        <v>88</v>
      </c>
      <c r="C528" t="s">
        <v>250</v>
      </c>
      <c r="D528" t="s">
        <v>86</v>
      </c>
      <c r="E528" t="s">
        <v>3664</v>
      </c>
      <c r="F528">
        <v>0.80900000000000005</v>
      </c>
      <c r="G528" t="s">
        <v>83</v>
      </c>
      <c r="H528" t="s">
        <v>90</v>
      </c>
      <c r="I528">
        <f>_xlfn.NUMBERVALUE(Table_Query_from_DWH[[#This Row],[Date]])</f>
        <v>44965</v>
      </c>
    </row>
    <row r="529" spans="1:9" x14ac:dyDescent="0.3">
      <c r="A529" t="s">
        <v>78</v>
      </c>
      <c r="B529" t="s">
        <v>88</v>
      </c>
      <c r="C529" t="s">
        <v>251</v>
      </c>
      <c r="D529" t="s">
        <v>81</v>
      </c>
      <c r="E529" t="s">
        <v>3664</v>
      </c>
      <c r="F529">
        <v>1.0669999999999999</v>
      </c>
      <c r="G529" t="s">
        <v>83</v>
      </c>
      <c r="H529" t="s">
        <v>90</v>
      </c>
      <c r="I529">
        <f>_xlfn.NUMBERVALUE(Table_Query_from_DWH[[#This Row],[Date]])</f>
        <v>44965</v>
      </c>
    </row>
    <row r="530" spans="1:9" x14ac:dyDescent="0.3">
      <c r="A530" t="s">
        <v>78</v>
      </c>
      <c r="B530" t="s">
        <v>88</v>
      </c>
      <c r="C530" t="s">
        <v>251</v>
      </c>
      <c r="D530" t="s">
        <v>85</v>
      </c>
      <c r="E530" t="s">
        <v>3664</v>
      </c>
      <c r="F530">
        <v>1.0620000000000001</v>
      </c>
      <c r="G530" t="s">
        <v>83</v>
      </c>
      <c r="H530" t="s">
        <v>90</v>
      </c>
      <c r="I530">
        <f>_xlfn.NUMBERVALUE(Table_Query_from_DWH[[#This Row],[Date]])</f>
        <v>44965</v>
      </c>
    </row>
    <row r="531" spans="1:9" x14ac:dyDescent="0.3">
      <c r="A531" t="s">
        <v>78</v>
      </c>
      <c r="B531" t="s">
        <v>88</v>
      </c>
      <c r="C531" t="s">
        <v>251</v>
      </c>
      <c r="D531" t="s">
        <v>86</v>
      </c>
      <c r="E531" t="s">
        <v>3664</v>
      </c>
      <c r="F531">
        <v>1.0669999999999999</v>
      </c>
      <c r="G531" t="s">
        <v>83</v>
      </c>
      <c r="H531" t="s">
        <v>90</v>
      </c>
      <c r="I531">
        <f>_xlfn.NUMBERVALUE(Table_Query_from_DWH[[#This Row],[Date]])</f>
        <v>44965</v>
      </c>
    </row>
    <row r="532" spans="1:9" x14ac:dyDescent="0.3">
      <c r="A532" t="s">
        <v>78</v>
      </c>
      <c r="B532" t="s">
        <v>105</v>
      </c>
      <c r="C532" t="s">
        <v>249</v>
      </c>
      <c r="D532" t="s">
        <v>81</v>
      </c>
      <c r="E532" t="s">
        <v>3664</v>
      </c>
      <c r="F532">
        <v>0.33</v>
      </c>
      <c r="G532" t="s">
        <v>83</v>
      </c>
      <c r="H532" t="s">
        <v>97</v>
      </c>
      <c r="I532">
        <f>_xlfn.NUMBERVALUE(Table_Query_from_DWH[[#This Row],[Date]])</f>
        <v>44965</v>
      </c>
    </row>
    <row r="533" spans="1:9" x14ac:dyDescent="0.3">
      <c r="A533" t="s">
        <v>78</v>
      </c>
      <c r="B533" t="s">
        <v>105</v>
      </c>
      <c r="C533" t="s">
        <v>249</v>
      </c>
      <c r="D533" t="s">
        <v>85</v>
      </c>
      <c r="E533" t="s">
        <v>3664</v>
      </c>
      <c r="F533">
        <v>0.3</v>
      </c>
      <c r="G533" t="s">
        <v>83</v>
      </c>
      <c r="H533" t="s">
        <v>97</v>
      </c>
      <c r="I533">
        <f>_xlfn.NUMBERVALUE(Table_Query_from_DWH[[#This Row],[Date]])</f>
        <v>44965</v>
      </c>
    </row>
    <row r="534" spans="1:9" x14ac:dyDescent="0.3">
      <c r="A534" t="s">
        <v>78</v>
      </c>
      <c r="B534" t="s">
        <v>105</v>
      </c>
      <c r="C534" t="s">
        <v>249</v>
      </c>
      <c r="D534" t="s">
        <v>86</v>
      </c>
      <c r="E534" t="s">
        <v>3664</v>
      </c>
      <c r="F534">
        <v>0.31</v>
      </c>
      <c r="G534" t="s">
        <v>83</v>
      </c>
      <c r="H534" t="s">
        <v>97</v>
      </c>
      <c r="I534">
        <f>_xlfn.NUMBERVALUE(Table_Query_from_DWH[[#This Row],[Date]])</f>
        <v>44965</v>
      </c>
    </row>
    <row r="535" spans="1:9" x14ac:dyDescent="0.3">
      <c r="A535" t="s">
        <v>78</v>
      </c>
      <c r="B535" t="s">
        <v>105</v>
      </c>
      <c r="C535" t="s">
        <v>241</v>
      </c>
      <c r="D535" t="s">
        <v>81</v>
      </c>
      <c r="E535" t="s">
        <v>3664</v>
      </c>
      <c r="F535">
        <v>0.57999999999999996</v>
      </c>
      <c r="G535" t="s">
        <v>83</v>
      </c>
      <c r="H535" t="s">
        <v>97</v>
      </c>
      <c r="I535">
        <f>_xlfn.NUMBERVALUE(Table_Query_from_DWH[[#This Row],[Date]])</f>
        <v>44965</v>
      </c>
    </row>
    <row r="536" spans="1:9" x14ac:dyDescent="0.3">
      <c r="A536" t="s">
        <v>78</v>
      </c>
      <c r="B536" t="s">
        <v>105</v>
      </c>
      <c r="C536" t="s">
        <v>241</v>
      </c>
      <c r="D536" t="s">
        <v>85</v>
      </c>
      <c r="E536" t="s">
        <v>3664</v>
      </c>
      <c r="F536">
        <v>0.34</v>
      </c>
      <c r="G536" t="s">
        <v>83</v>
      </c>
      <c r="H536" t="s">
        <v>97</v>
      </c>
      <c r="I536">
        <f>_xlfn.NUMBERVALUE(Table_Query_from_DWH[[#This Row],[Date]])</f>
        <v>44965</v>
      </c>
    </row>
    <row r="537" spans="1:9" x14ac:dyDescent="0.3">
      <c r="A537" t="s">
        <v>78</v>
      </c>
      <c r="B537" t="s">
        <v>105</v>
      </c>
      <c r="C537" t="s">
        <v>241</v>
      </c>
      <c r="D537" t="s">
        <v>86</v>
      </c>
      <c r="E537" t="s">
        <v>3664</v>
      </c>
      <c r="F537">
        <v>0.37</v>
      </c>
      <c r="G537" t="s">
        <v>83</v>
      </c>
      <c r="H537" t="s">
        <v>97</v>
      </c>
      <c r="I537">
        <f>_xlfn.NUMBERVALUE(Table_Query_from_DWH[[#This Row],[Date]])</f>
        <v>44965</v>
      </c>
    </row>
    <row r="538" spans="1:9" x14ac:dyDescent="0.3">
      <c r="A538" t="s">
        <v>78</v>
      </c>
      <c r="B538" t="s">
        <v>105</v>
      </c>
      <c r="C538" t="s">
        <v>242</v>
      </c>
      <c r="D538" t="s">
        <v>81</v>
      </c>
      <c r="E538" t="s">
        <v>3664</v>
      </c>
      <c r="F538">
        <v>0.255</v>
      </c>
      <c r="G538" t="s">
        <v>83</v>
      </c>
      <c r="H538" t="s">
        <v>97</v>
      </c>
      <c r="I538">
        <f>_xlfn.NUMBERVALUE(Table_Query_from_DWH[[#This Row],[Date]])</f>
        <v>44965</v>
      </c>
    </row>
    <row r="539" spans="1:9" x14ac:dyDescent="0.3">
      <c r="A539" t="s">
        <v>78</v>
      </c>
      <c r="B539" t="s">
        <v>105</v>
      </c>
      <c r="C539" t="s">
        <v>242</v>
      </c>
      <c r="D539" t="s">
        <v>85</v>
      </c>
      <c r="E539" t="s">
        <v>3664</v>
      </c>
      <c r="F539">
        <v>0.22</v>
      </c>
      <c r="G539" t="s">
        <v>83</v>
      </c>
      <c r="H539" t="s">
        <v>97</v>
      </c>
      <c r="I539">
        <f>_xlfn.NUMBERVALUE(Table_Query_from_DWH[[#This Row],[Date]])</f>
        <v>44965</v>
      </c>
    </row>
    <row r="540" spans="1:9" x14ac:dyDescent="0.3">
      <c r="A540" t="s">
        <v>78</v>
      </c>
      <c r="B540" t="s">
        <v>105</v>
      </c>
      <c r="C540" t="s">
        <v>242</v>
      </c>
      <c r="D540" t="s">
        <v>86</v>
      </c>
      <c r="E540" t="s">
        <v>3664</v>
      </c>
      <c r="F540">
        <v>0.23</v>
      </c>
      <c r="G540" t="s">
        <v>83</v>
      </c>
      <c r="H540" t="s">
        <v>97</v>
      </c>
      <c r="I540">
        <f>_xlfn.NUMBERVALUE(Table_Query_from_DWH[[#This Row],[Date]])</f>
        <v>44965</v>
      </c>
    </row>
    <row r="541" spans="1:9" x14ac:dyDescent="0.3">
      <c r="A541" t="s">
        <v>78</v>
      </c>
      <c r="B541" t="s">
        <v>105</v>
      </c>
      <c r="C541" t="s">
        <v>243</v>
      </c>
      <c r="D541" t="s">
        <v>81</v>
      </c>
      <c r="E541" t="s">
        <v>3664</v>
      </c>
      <c r="F541">
        <v>0.3</v>
      </c>
      <c r="G541" t="s">
        <v>83</v>
      </c>
      <c r="H541" t="s">
        <v>97</v>
      </c>
      <c r="I541">
        <f>_xlfn.NUMBERVALUE(Table_Query_from_DWH[[#This Row],[Date]])</f>
        <v>44965</v>
      </c>
    </row>
    <row r="542" spans="1:9" x14ac:dyDescent="0.3">
      <c r="A542" t="s">
        <v>78</v>
      </c>
      <c r="B542" t="s">
        <v>105</v>
      </c>
      <c r="C542" t="s">
        <v>243</v>
      </c>
      <c r="D542" t="s">
        <v>85</v>
      </c>
      <c r="E542" t="s">
        <v>3664</v>
      </c>
      <c r="F542">
        <v>0.22</v>
      </c>
      <c r="G542" t="s">
        <v>83</v>
      </c>
      <c r="H542" t="s">
        <v>97</v>
      </c>
      <c r="I542">
        <f>_xlfn.NUMBERVALUE(Table_Query_from_DWH[[#This Row],[Date]])</f>
        <v>44965</v>
      </c>
    </row>
    <row r="543" spans="1:9" x14ac:dyDescent="0.3">
      <c r="A543" t="s">
        <v>78</v>
      </c>
      <c r="B543" t="s">
        <v>105</v>
      </c>
      <c r="C543" t="s">
        <v>243</v>
      </c>
      <c r="D543" t="s">
        <v>86</v>
      </c>
      <c r="E543" t="s">
        <v>3664</v>
      </c>
      <c r="F543">
        <v>0.24</v>
      </c>
      <c r="G543" t="s">
        <v>83</v>
      </c>
      <c r="H543" t="s">
        <v>97</v>
      </c>
      <c r="I543">
        <f>_xlfn.NUMBERVALUE(Table_Query_from_DWH[[#This Row],[Date]])</f>
        <v>44965</v>
      </c>
    </row>
    <row r="544" spans="1:9" x14ac:dyDescent="0.3">
      <c r="A544" t="s">
        <v>78</v>
      </c>
      <c r="B544" t="s">
        <v>124</v>
      </c>
      <c r="C544" t="s">
        <v>253</v>
      </c>
      <c r="D544" t="s">
        <v>81</v>
      </c>
      <c r="E544" t="s">
        <v>3664</v>
      </c>
      <c r="F544">
        <v>0.23</v>
      </c>
      <c r="G544" t="s">
        <v>83</v>
      </c>
      <c r="H544" t="s">
        <v>97</v>
      </c>
      <c r="I544">
        <f>_xlfn.NUMBERVALUE(Table_Query_from_DWH[[#This Row],[Date]])</f>
        <v>44965</v>
      </c>
    </row>
    <row r="545" spans="1:9" x14ac:dyDescent="0.3">
      <c r="A545" t="s">
        <v>78</v>
      </c>
      <c r="B545" t="s">
        <v>124</v>
      </c>
      <c r="C545" t="s">
        <v>253</v>
      </c>
      <c r="D545" t="s">
        <v>85</v>
      </c>
      <c r="E545" t="s">
        <v>3664</v>
      </c>
      <c r="F545">
        <v>0.151</v>
      </c>
      <c r="G545" t="s">
        <v>83</v>
      </c>
      <c r="H545" t="s">
        <v>97</v>
      </c>
      <c r="I545">
        <f>_xlfn.NUMBERVALUE(Table_Query_from_DWH[[#This Row],[Date]])</f>
        <v>44965</v>
      </c>
    </row>
    <row r="546" spans="1:9" x14ac:dyDescent="0.3">
      <c r="A546" t="s">
        <v>78</v>
      </c>
      <c r="B546" t="s">
        <v>124</v>
      </c>
      <c r="C546" t="s">
        <v>253</v>
      </c>
      <c r="D546" t="s">
        <v>86</v>
      </c>
      <c r="E546" t="s">
        <v>3664</v>
      </c>
      <c r="F546">
        <v>0.152</v>
      </c>
      <c r="G546" t="s">
        <v>83</v>
      </c>
      <c r="H546" t="s">
        <v>97</v>
      </c>
      <c r="I546">
        <f>_xlfn.NUMBERVALUE(Table_Query_from_DWH[[#This Row],[Date]])</f>
        <v>44965</v>
      </c>
    </row>
    <row r="547" spans="1:9" x14ac:dyDescent="0.3">
      <c r="A547" t="s">
        <v>78</v>
      </c>
      <c r="B547" t="s">
        <v>124</v>
      </c>
      <c r="C547" t="s">
        <v>252</v>
      </c>
      <c r="D547" t="s">
        <v>81</v>
      </c>
      <c r="E547" t="s">
        <v>3664</v>
      </c>
      <c r="F547">
        <v>0.154</v>
      </c>
      <c r="G547" t="s">
        <v>83</v>
      </c>
      <c r="H547" t="s">
        <v>97</v>
      </c>
      <c r="I547">
        <f>_xlfn.NUMBERVALUE(Table_Query_from_DWH[[#This Row],[Date]])</f>
        <v>44965</v>
      </c>
    </row>
    <row r="548" spans="1:9" x14ac:dyDescent="0.3">
      <c r="A548" t="s">
        <v>78</v>
      </c>
      <c r="B548" t="s">
        <v>124</v>
      </c>
      <c r="C548" t="s">
        <v>252</v>
      </c>
      <c r="D548" t="s">
        <v>85</v>
      </c>
      <c r="E548" t="s">
        <v>3664</v>
      </c>
      <c r="F548">
        <v>0.151</v>
      </c>
      <c r="G548" t="s">
        <v>83</v>
      </c>
      <c r="H548" t="s">
        <v>97</v>
      </c>
      <c r="I548">
        <f>_xlfn.NUMBERVALUE(Table_Query_from_DWH[[#This Row],[Date]])</f>
        <v>44965</v>
      </c>
    </row>
    <row r="549" spans="1:9" x14ac:dyDescent="0.3">
      <c r="A549" t="s">
        <v>78</v>
      </c>
      <c r="B549" t="s">
        <v>124</v>
      </c>
      <c r="C549" t="s">
        <v>252</v>
      </c>
      <c r="D549" t="s">
        <v>86</v>
      </c>
      <c r="E549" t="s">
        <v>3664</v>
      </c>
      <c r="F549">
        <v>0.152</v>
      </c>
      <c r="G549" t="s">
        <v>83</v>
      </c>
      <c r="H549" t="s">
        <v>97</v>
      </c>
      <c r="I549">
        <f>_xlfn.NUMBERVALUE(Table_Query_from_DWH[[#This Row],[Date]])</f>
        <v>44965</v>
      </c>
    </row>
    <row r="550" spans="1:9" x14ac:dyDescent="0.3">
      <c r="A550" t="s">
        <v>78</v>
      </c>
      <c r="B550" t="s">
        <v>225</v>
      </c>
      <c r="C550" t="s">
        <v>226</v>
      </c>
      <c r="D550" t="s">
        <v>81</v>
      </c>
      <c r="E550" t="s">
        <v>3664</v>
      </c>
      <c r="F550">
        <v>0.37</v>
      </c>
      <c r="G550" t="s">
        <v>83</v>
      </c>
      <c r="H550" t="s">
        <v>97</v>
      </c>
      <c r="I550">
        <f>_xlfn.NUMBERVALUE(Table_Query_from_DWH[[#This Row],[Date]])</f>
        <v>44965</v>
      </c>
    </row>
    <row r="551" spans="1:9" x14ac:dyDescent="0.3">
      <c r="A551" t="s">
        <v>78</v>
      </c>
      <c r="B551" t="s">
        <v>225</v>
      </c>
      <c r="C551" t="s">
        <v>226</v>
      </c>
      <c r="D551" t="s">
        <v>85</v>
      </c>
      <c r="E551" t="s">
        <v>3664</v>
      </c>
      <c r="F551">
        <v>0.22</v>
      </c>
      <c r="G551" t="s">
        <v>83</v>
      </c>
      <c r="H551" t="s">
        <v>97</v>
      </c>
      <c r="I551">
        <f>_xlfn.NUMBERVALUE(Table_Query_from_DWH[[#This Row],[Date]])</f>
        <v>44965</v>
      </c>
    </row>
    <row r="552" spans="1:9" x14ac:dyDescent="0.3">
      <c r="A552" t="s">
        <v>78</v>
      </c>
      <c r="B552" t="s">
        <v>225</v>
      </c>
      <c r="C552" t="s">
        <v>226</v>
      </c>
      <c r="D552" t="s">
        <v>86</v>
      </c>
      <c r="E552" t="s">
        <v>3664</v>
      </c>
      <c r="F552">
        <v>0.23</v>
      </c>
      <c r="G552" t="s">
        <v>83</v>
      </c>
      <c r="H552" t="s">
        <v>97</v>
      </c>
      <c r="I552">
        <f>_xlfn.NUMBERVALUE(Table_Query_from_DWH[[#This Row],[Date]])</f>
        <v>44965</v>
      </c>
    </row>
    <row r="553" spans="1:9" x14ac:dyDescent="0.3">
      <c r="A553" t="s">
        <v>78</v>
      </c>
      <c r="B553" t="s">
        <v>225</v>
      </c>
      <c r="C553" t="s">
        <v>228</v>
      </c>
      <c r="D553" t="s">
        <v>81</v>
      </c>
      <c r="E553" t="s">
        <v>3664</v>
      </c>
      <c r="F553">
        <v>0.37</v>
      </c>
      <c r="G553" t="s">
        <v>83</v>
      </c>
      <c r="H553" t="s">
        <v>97</v>
      </c>
      <c r="I553">
        <f>_xlfn.NUMBERVALUE(Table_Query_from_DWH[[#This Row],[Date]])</f>
        <v>44965</v>
      </c>
    </row>
    <row r="554" spans="1:9" x14ac:dyDescent="0.3">
      <c r="A554" t="s">
        <v>78</v>
      </c>
      <c r="B554" t="s">
        <v>225</v>
      </c>
      <c r="C554" t="s">
        <v>228</v>
      </c>
      <c r="D554" t="s">
        <v>85</v>
      </c>
      <c r="E554" t="s">
        <v>3664</v>
      </c>
      <c r="F554">
        <v>0.22</v>
      </c>
      <c r="G554" t="s">
        <v>83</v>
      </c>
      <c r="H554" t="s">
        <v>97</v>
      </c>
      <c r="I554">
        <f>_xlfn.NUMBERVALUE(Table_Query_from_DWH[[#This Row],[Date]])</f>
        <v>44965</v>
      </c>
    </row>
    <row r="555" spans="1:9" x14ac:dyDescent="0.3">
      <c r="A555" t="s">
        <v>78</v>
      </c>
      <c r="B555" t="s">
        <v>225</v>
      </c>
      <c r="C555" t="s">
        <v>228</v>
      </c>
      <c r="D555" t="s">
        <v>86</v>
      </c>
      <c r="E555" t="s">
        <v>3664</v>
      </c>
      <c r="F555">
        <v>0.23</v>
      </c>
      <c r="G555" t="s">
        <v>83</v>
      </c>
      <c r="H555" t="s">
        <v>97</v>
      </c>
      <c r="I555">
        <f>_xlfn.NUMBERVALUE(Table_Query_from_DWH[[#This Row],[Date]])</f>
        <v>44965</v>
      </c>
    </row>
    <row r="556" spans="1:9" x14ac:dyDescent="0.3">
      <c r="A556" t="s">
        <v>78</v>
      </c>
      <c r="B556" t="s">
        <v>229</v>
      </c>
      <c r="C556" t="s">
        <v>118</v>
      </c>
      <c r="D556" t="s">
        <v>81</v>
      </c>
      <c r="E556" t="s">
        <v>3664</v>
      </c>
      <c r="F556">
        <v>0.36</v>
      </c>
      <c r="G556" t="s">
        <v>83</v>
      </c>
      <c r="H556" t="s">
        <v>97</v>
      </c>
      <c r="I556">
        <f>_xlfn.NUMBERVALUE(Table_Query_from_DWH[[#This Row],[Date]])</f>
        <v>44965</v>
      </c>
    </row>
    <row r="557" spans="1:9" x14ac:dyDescent="0.3">
      <c r="A557" t="s">
        <v>78</v>
      </c>
      <c r="B557" t="s">
        <v>229</v>
      </c>
      <c r="C557" t="s">
        <v>118</v>
      </c>
      <c r="D557" t="s">
        <v>85</v>
      </c>
      <c r="E557" t="s">
        <v>3664</v>
      </c>
      <c r="F557">
        <v>0.21</v>
      </c>
      <c r="G557" t="s">
        <v>83</v>
      </c>
      <c r="H557" t="s">
        <v>97</v>
      </c>
      <c r="I557">
        <f>_xlfn.NUMBERVALUE(Table_Query_from_DWH[[#This Row],[Date]])</f>
        <v>44965</v>
      </c>
    </row>
    <row r="558" spans="1:9" x14ac:dyDescent="0.3">
      <c r="A558" t="s">
        <v>78</v>
      </c>
      <c r="B558" t="s">
        <v>229</v>
      </c>
      <c r="C558" t="s">
        <v>118</v>
      </c>
      <c r="D558" t="s">
        <v>86</v>
      </c>
      <c r="E558" t="s">
        <v>3664</v>
      </c>
      <c r="F558">
        <v>0.22500000000000001</v>
      </c>
      <c r="G558" t="s">
        <v>83</v>
      </c>
      <c r="H558" t="s">
        <v>97</v>
      </c>
      <c r="I558">
        <f>_xlfn.NUMBERVALUE(Table_Query_from_DWH[[#This Row],[Date]])</f>
        <v>44965</v>
      </c>
    </row>
    <row r="559" spans="1:9" x14ac:dyDescent="0.3">
      <c r="A559" t="s">
        <v>78</v>
      </c>
      <c r="B559" t="s">
        <v>229</v>
      </c>
      <c r="C559" t="s">
        <v>115</v>
      </c>
      <c r="D559" t="s">
        <v>81</v>
      </c>
      <c r="E559" t="s">
        <v>3664</v>
      </c>
      <c r="F559">
        <v>0.36</v>
      </c>
      <c r="G559" t="s">
        <v>83</v>
      </c>
      <c r="H559" t="s">
        <v>97</v>
      </c>
      <c r="I559">
        <f>_xlfn.NUMBERVALUE(Table_Query_from_DWH[[#This Row],[Date]])</f>
        <v>44965</v>
      </c>
    </row>
    <row r="560" spans="1:9" x14ac:dyDescent="0.3">
      <c r="A560" t="s">
        <v>78</v>
      </c>
      <c r="B560" t="s">
        <v>229</v>
      </c>
      <c r="C560" t="s">
        <v>115</v>
      </c>
      <c r="D560" t="s">
        <v>85</v>
      </c>
      <c r="E560" t="s">
        <v>3664</v>
      </c>
      <c r="F560">
        <v>0.21</v>
      </c>
      <c r="G560" t="s">
        <v>83</v>
      </c>
      <c r="H560" t="s">
        <v>97</v>
      </c>
      <c r="I560">
        <f>_xlfn.NUMBERVALUE(Table_Query_from_DWH[[#This Row],[Date]])</f>
        <v>44965</v>
      </c>
    </row>
    <row r="561" spans="1:9" x14ac:dyDescent="0.3">
      <c r="A561" t="s">
        <v>78</v>
      </c>
      <c r="B561" t="s">
        <v>229</v>
      </c>
      <c r="C561" t="s">
        <v>115</v>
      </c>
      <c r="D561" t="s">
        <v>86</v>
      </c>
      <c r="E561" t="s">
        <v>3664</v>
      </c>
      <c r="F561">
        <v>0.22500000000000001</v>
      </c>
      <c r="G561" t="s">
        <v>83</v>
      </c>
      <c r="H561" t="s">
        <v>97</v>
      </c>
      <c r="I561">
        <f>_xlfn.NUMBERVALUE(Table_Query_from_DWH[[#This Row],[Date]])</f>
        <v>44965</v>
      </c>
    </row>
    <row r="562" spans="1:9" x14ac:dyDescent="0.3">
      <c r="A562" t="s">
        <v>52</v>
      </c>
      <c r="B562" t="s">
        <v>53</v>
      </c>
      <c r="C562" t="s">
        <v>54</v>
      </c>
      <c r="D562" t="s">
        <v>55</v>
      </c>
      <c r="E562" t="s">
        <v>3662</v>
      </c>
      <c r="F562">
        <v>4.5654500000000002</v>
      </c>
      <c r="G562" t="s">
        <v>57</v>
      </c>
      <c r="H562" t="s">
        <v>58</v>
      </c>
      <c r="I562">
        <f>_xlfn.NUMBERVALUE(Table_Query_from_DWH[[#This Row],[Date]])</f>
        <v>44964</v>
      </c>
    </row>
    <row r="563" spans="1:9" x14ac:dyDescent="0.3">
      <c r="A563" t="s">
        <v>52</v>
      </c>
      <c r="B563" t="s">
        <v>53</v>
      </c>
      <c r="C563" t="s">
        <v>61</v>
      </c>
      <c r="D563" t="s">
        <v>55</v>
      </c>
      <c r="E563" t="s">
        <v>3662</v>
      </c>
      <c r="F563">
        <v>5.0319099999999999</v>
      </c>
      <c r="G563" t="s">
        <v>57</v>
      </c>
      <c r="H563" t="s">
        <v>58</v>
      </c>
      <c r="I563">
        <f>_xlfn.NUMBERVALUE(Table_Query_from_DWH[[#This Row],[Date]])</f>
        <v>44964</v>
      </c>
    </row>
    <row r="564" spans="1:9" x14ac:dyDescent="0.3">
      <c r="A564" t="s">
        <v>52</v>
      </c>
      <c r="B564" t="s">
        <v>53</v>
      </c>
      <c r="C564" t="s">
        <v>59</v>
      </c>
      <c r="D564" t="s">
        <v>55</v>
      </c>
      <c r="E564" t="s">
        <v>3662</v>
      </c>
      <c r="F564">
        <v>4.7233499999999999</v>
      </c>
      <c r="G564" t="s">
        <v>57</v>
      </c>
      <c r="H564" t="s">
        <v>58</v>
      </c>
      <c r="I564">
        <f>_xlfn.NUMBERVALUE(Table_Query_from_DWH[[#This Row],[Date]])</f>
        <v>44964</v>
      </c>
    </row>
    <row r="565" spans="1:9" x14ac:dyDescent="0.3">
      <c r="A565" t="s">
        <v>52</v>
      </c>
      <c r="B565" t="s">
        <v>53</v>
      </c>
      <c r="C565" t="s">
        <v>60</v>
      </c>
      <c r="D565" t="s">
        <v>55</v>
      </c>
      <c r="E565" t="s">
        <v>3662</v>
      </c>
      <c r="F565">
        <v>4.9321900000000003</v>
      </c>
      <c r="G565" t="s">
        <v>57</v>
      </c>
      <c r="H565" t="s">
        <v>58</v>
      </c>
      <c r="I565">
        <f>_xlfn.NUMBERVALUE(Table_Query_from_DWH[[#This Row],[Date]])</f>
        <v>44964</v>
      </c>
    </row>
    <row r="566" spans="1:9" x14ac:dyDescent="0.3">
      <c r="A566" t="s">
        <v>52</v>
      </c>
      <c r="B566" t="s">
        <v>53</v>
      </c>
      <c r="C566" t="s">
        <v>59</v>
      </c>
      <c r="D566" t="s">
        <v>55</v>
      </c>
      <c r="E566" t="s">
        <v>3663</v>
      </c>
      <c r="F566">
        <v>4.7070999999999996</v>
      </c>
      <c r="G566" t="s">
        <v>57</v>
      </c>
      <c r="H566" t="s">
        <v>58</v>
      </c>
      <c r="I566">
        <f>_xlfn.NUMBERVALUE(Table_Query_from_DWH[[#This Row],[Date]])</f>
        <v>44963</v>
      </c>
    </row>
    <row r="567" spans="1:9" x14ac:dyDescent="0.3">
      <c r="A567" t="s">
        <v>52</v>
      </c>
      <c r="B567" t="s">
        <v>53</v>
      </c>
      <c r="C567" t="s">
        <v>54</v>
      </c>
      <c r="D567" t="s">
        <v>55</v>
      </c>
      <c r="E567" t="s">
        <v>3663</v>
      </c>
      <c r="F567">
        <v>4.5659799999999997</v>
      </c>
      <c r="G567" t="s">
        <v>57</v>
      </c>
      <c r="H567" t="s">
        <v>58</v>
      </c>
      <c r="I567">
        <f>_xlfn.NUMBERVALUE(Table_Query_from_DWH[[#This Row],[Date]])</f>
        <v>44963</v>
      </c>
    </row>
    <row r="568" spans="1:9" x14ac:dyDescent="0.3">
      <c r="A568" t="s">
        <v>52</v>
      </c>
      <c r="B568" t="s">
        <v>53</v>
      </c>
      <c r="C568" t="s">
        <v>61</v>
      </c>
      <c r="D568" t="s">
        <v>55</v>
      </c>
      <c r="E568" t="s">
        <v>3663</v>
      </c>
      <c r="F568">
        <v>4.90158</v>
      </c>
      <c r="G568" t="s">
        <v>57</v>
      </c>
      <c r="H568" t="s">
        <v>58</v>
      </c>
      <c r="I568">
        <f>_xlfn.NUMBERVALUE(Table_Query_from_DWH[[#This Row],[Date]])</f>
        <v>44963</v>
      </c>
    </row>
    <row r="569" spans="1:9" x14ac:dyDescent="0.3">
      <c r="A569" t="s">
        <v>52</v>
      </c>
      <c r="B569" t="s">
        <v>53</v>
      </c>
      <c r="C569" t="s">
        <v>60</v>
      </c>
      <c r="D569" t="s">
        <v>55</v>
      </c>
      <c r="E569" t="s">
        <v>3663</v>
      </c>
      <c r="F569">
        <v>4.8706899999999997</v>
      </c>
      <c r="G569" t="s">
        <v>57</v>
      </c>
      <c r="H569" t="s">
        <v>58</v>
      </c>
      <c r="I569">
        <f>_xlfn.NUMBERVALUE(Table_Query_from_DWH[[#This Row],[Date]])</f>
        <v>44963</v>
      </c>
    </row>
    <row r="570" spans="1:9" x14ac:dyDescent="0.3">
      <c r="A570" t="s">
        <v>52</v>
      </c>
      <c r="B570" t="s">
        <v>53</v>
      </c>
      <c r="C570" t="s">
        <v>60</v>
      </c>
      <c r="D570" t="s">
        <v>55</v>
      </c>
      <c r="E570" t="s">
        <v>3660</v>
      </c>
      <c r="F570">
        <v>4.8148200000000001</v>
      </c>
      <c r="G570" t="s">
        <v>57</v>
      </c>
      <c r="H570" t="s">
        <v>58</v>
      </c>
      <c r="I570">
        <f>_xlfn.NUMBERVALUE(Table_Query_from_DWH[[#This Row],[Date]])</f>
        <v>44960</v>
      </c>
    </row>
    <row r="571" spans="1:9" x14ac:dyDescent="0.3">
      <c r="A571" t="s">
        <v>52</v>
      </c>
      <c r="B571" t="s">
        <v>53</v>
      </c>
      <c r="C571" t="s">
        <v>54</v>
      </c>
      <c r="D571" t="s">
        <v>55</v>
      </c>
      <c r="E571" t="s">
        <v>3660</v>
      </c>
      <c r="F571">
        <v>4.5670200000000003</v>
      </c>
      <c r="G571" t="s">
        <v>57</v>
      </c>
      <c r="H571" t="s">
        <v>58</v>
      </c>
      <c r="I571">
        <f>_xlfn.NUMBERVALUE(Table_Query_from_DWH[[#This Row],[Date]])</f>
        <v>44960</v>
      </c>
    </row>
    <row r="572" spans="1:9" x14ac:dyDescent="0.3">
      <c r="A572" t="s">
        <v>52</v>
      </c>
      <c r="B572" t="s">
        <v>53</v>
      </c>
      <c r="C572" t="s">
        <v>59</v>
      </c>
      <c r="D572" t="s">
        <v>55</v>
      </c>
      <c r="E572" t="s">
        <v>3660</v>
      </c>
      <c r="F572">
        <v>4.6921799999999996</v>
      </c>
      <c r="G572" t="s">
        <v>57</v>
      </c>
      <c r="H572" t="s">
        <v>58</v>
      </c>
      <c r="I572">
        <f>_xlfn.NUMBERVALUE(Table_Query_from_DWH[[#This Row],[Date]])</f>
        <v>44960</v>
      </c>
    </row>
    <row r="573" spans="1:9" x14ac:dyDescent="0.3">
      <c r="A573" t="s">
        <v>52</v>
      </c>
      <c r="B573" t="s">
        <v>53</v>
      </c>
      <c r="C573" t="s">
        <v>61</v>
      </c>
      <c r="D573" t="s">
        <v>55</v>
      </c>
      <c r="E573" t="s">
        <v>3660</v>
      </c>
      <c r="F573">
        <v>4.79047</v>
      </c>
      <c r="G573" t="s">
        <v>57</v>
      </c>
      <c r="H573" t="s">
        <v>58</v>
      </c>
      <c r="I573">
        <f>_xlfn.NUMBERVALUE(Table_Query_from_DWH[[#This Row],[Date]])</f>
        <v>44960</v>
      </c>
    </row>
    <row r="574" spans="1:9" x14ac:dyDescent="0.3">
      <c r="A574" t="s">
        <v>52</v>
      </c>
      <c r="B574" t="s">
        <v>53</v>
      </c>
      <c r="C574" t="s">
        <v>54</v>
      </c>
      <c r="D574" t="s">
        <v>55</v>
      </c>
      <c r="E574" t="s">
        <v>3661</v>
      </c>
      <c r="F574">
        <v>4.5671299999999997</v>
      </c>
      <c r="G574" t="s">
        <v>57</v>
      </c>
      <c r="H574" t="s">
        <v>58</v>
      </c>
      <c r="I574">
        <f>_xlfn.NUMBERVALUE(Table_Query_from_DWH[[#This Row],[Date]])</f>
        <v>44959</v>
      </c>
    </row>
    <row r="575" spans="1:9" x14ac:dyDescent="0.3">
      <c r="A575" t="s">
        <v>52</v>
      </c>
      <c r="B575" t="s">
        <v>53</v>
      </c>
      <c r="C575" t="s">
        <v>61</v>
      </c>
      <c r="D575" t="s">
        <v>55</v>
      </c>
      <c r="E575" t="s">
        <v>3661</v>
      </c>
      <c r="F575">
        <v>4.8399200000000002</v>
      </c>
      <c r="G575" t="s">
        <v>57</v>
      </c>
      <c r="H575" t="s">
        <v>58</v>
      </c>
      <c r="I575">
        <f>_xlfn.NUMBERVALUE(Table_Query_from_DWH[[#This Row],[Date]])</f>
        <v>44959</v>
      </c>
    </row>
    <row r="576" spans="1:9" x14ac:dyDescent="0.3">
      <c r="A576" t="s">
        <v>52</v>
      </c>
      <c r="B576" t="s">
        <v>53</v>
      </c>
      <c r="C576" t="s">
        <v>59</v>
      </c>
      <c r="D576" t="s">
        <v>55</v>
      </c>
      <c r="E576" t="s">
        <v>3661</v>
      </c>
      <c r="F576">
        <v>4.6972899999999997</v>
      </c>
      <c r="G576" t="s">
        <v>57</v>
      </c>
      <c r="H576" t="s">
        <v>58</v>
      </c>
      <c r="I576">
        <f>_xlfn.NUMBERVALUE(Table_Query_from_DWH[[#This Row],[Date]])</f>
        <v>44959</v>
      </c>
    </row>
    <row r="577" spans="1:9" x14ac:dyDescent="0.3">
      <c r="A577" t="s">
        <v>52</v>
      </c>
      <c r="B577" t="s">
        <v>53</v>
      </c>
      <c r="C577" t="s">
        <v>60</v>
      </c>
      <c r="D577" t="s">
        <v>55</v>
      </c>
      <c r="E577" t="s">
        <v>3661</v>
      </c>
      <c r="F577">
        <v>4.8345399999999996</v>
      </c>
      <c r="G577" t="s">
        <v>57</v>
      </c>
      <c r="H577" t="s">
        <v>58</v>
      </c>
      <c r="I577">
        <f>_xlfn.NUMBERVALUE(Table_Query_from_DWH[[#This Row],[Date]])</f>
        <v>44959</v>
      </c>
    </row>
    <row r="578" spans="1:9" x14ac:dyDescent="0.3">
      <c r="A578" t="s">
        <v>52</v>
      </c>
      <c r="B578" t="s">
        <v>53</v>
      </c>
      <c r="C578" t="s">
        <v>60</v>
      </c>
      <c r="D578" t="s">
        <v>55</v>
      </c>
      <c r="E578" t="s">
        <v>3659</v>
      </c>
      <c r="F578">
        <v>4.8288399999999996</v>
      </c>
      <c r="G578" t="s">
        <v>57</v>
      </c>
      <c r="H578" t="s">
        <v>58</v>
      </c>
      <c r="I578">
        <f>_xlfn.NUMBERVALUE(Table_Query_from_DWH[[#This Row],[Date]])</f>
        <v>44958</v>
      </c>
    </row>
    <row r="579" spans="1:9" x14ac:dyDescent="0.3">
      <c r="A579" t="s">
        <v>52</v>
      </c>
      <c r="B579" t="s">
        <v>53</v>
      </c>
      <c r="C579" t="s">
        <v>54</v>
      </c>
      <c r="D579" t="s">
        <v>55</v>
      </c>
      <c r="E579" t="s">
        <v>3659</v>
      </c>
      <c r="F579">
        <v>4.57172</v>
      </c>
      <c r="G579" t="s">
        <v>57</v>
      </c>
      <c r="H579" t="s">
        <v>58</v>
      </c>
      <c r="I579">
        <f>_xlfn.NUMBERVALUE(Table_Query_from_DWH[[#This Row],[Date]])</f>
        <v>44958</v>
      </c>
    </row>
    <row r="580" spans="1:9" x14ac:dyDescent="0.3">
      <c r="A580" t="s">
        <v>52</v>
      </c>
      <c r="B580" t="s">
        <v>53</v>
      </c>
      <c r="C580" t="s">
        <v>59</v>
      </c>
      <c r="D580" t="s">
        <v>55</v>
      </c>
      <c r="E580" t="s">
        <v>3659</v>
      </c>
      <c r="F580">
        <v>4.6843000000000004</v>
      </c>
      <c r="G580" t="s">
        <v>57</v>
      </c>
      <c r="H580" t="s">
        <v>58</v>
      </c>
      <c r="I580">
        <f>_xlfn.NUMBERVALUE(Table_Query_from_DWH[[#This Row],[Date]])</f>
        <v>44958</v>
      </c>
    </row>
    <row r="581" spans="1:9" x14ac:dyDescent="0.3">
      <c r="A581" t="s">
        <v>52</v>
      </c>
      <c r="B581" t="s">
        <v>53</v>
      </c>
      <c r="C581" t="s">
        <v>61</v>
      </c>
      <c r="D581" t="s">
        <v>55</v>
      </c>
      <c r="E581" t="s">
        <v>3659</v>
      </c>
      <c r="F581">
        <v>4.8472799999999996</v>
      </c>
      <c r="G581" t="s">
        <v>57</v>
      </c>
      <c r="H581" t="s">
        <v>58</v>
      </c>
      <c r="I581">
        <f>_xlfn.NUMBERVALUE(Table_Query_from_DWH[[#This Row],[Date]])</f>
        <v>44958</v>
      </c>
    </row>
    <row r="582" spans="1:9" x14ac:dyDescent="0.3">
      <c r="A582" t="s">
        <v>78</v>
      </c>
      <c r="B582" t="s">
        <v>88</v>
      </c>
      <c r="C582" t="s">
        <v>250</v>
      </c>
      <c r="D582" t="s">
        <v>81</v>
      </c>
      <c r="E582" t="s">
        <v>3659</v>
      </c>
      <c r="F582">
        <v>0.65700000000000003</v>
      </c>
      <c r="G582" t="s">
        <v>83</v>
      </c>
      <c r="H582" t="s">
        <v>90</v>
      </c>
      <c r="I582">
        <f>_xlfn.NUMBERVALUE(Table_Query_from_DWH[[#This Row],[Date]])</f>
        <v>44958</v>
      </c>
    </row>
    <row r="583" spans="1:9" x14ac:dyDescent="0.3">
      <c r="A583" t="s">
        <v>78</v>
      </c>
      <c r="B583" t="s">
        <v>88</v>
      </c>
      <c r="C583" t="s">
        <v>250</v>
      </c>
      <c r="D583" t="s">
        <v>85</v>
      </c>
      <c r="E583" t="s">
        <v>3659</v>
      </c>
      <c r="F583">
        <v>0.61199999999999999</v>
      </c>
      <c r="G583" t="s">
        <v>83</v>
      </c>
      <c r="H583" t="s">
        <v>90</v>
      </c>
      <c r="I583">
        <f>_xlfn.NUMBERVALUE(Table_Query_from_DWH[[#This Row],[Date]])</f>
        <v>44958</v>
      </c>
    </row>
    <row r="584" spans="1:9" x14ac:dyDescent="0.3">
      <c r="A584" t="s">
        <v>78</v>
      </c>
      <c r="B584" t="s">
        <v>88</v>
      </c>
      <c r="C584" t="s">
        <v>250</v>
      </c>
      <c r="D584" t="s">
        <v>86</v>
      </c>
      <c r="E584" t="s">
        <v>3659</v>
      </c>
      <c r="F584">
        <v>0.625</v>
      </c>
      <c r="G584" t="s">
        <v>83</v>
      </c>
      <c r="H584" t="s">
        <v>90</v>
      </c>
      <c r="I584">
        <f>_xlfn.NUMBERVALUE(Table_Query_from_DWH[[#This Row],[Date]])</f>
        <v>44958</v>
      </c>
    </row>
    <row r="585" spans="1:9" x14ac:dyDescent="0.3">
      <c r="A585" t="s">
        <v>78</v>
      </c>
      <c r="B585" t="s">
        <v>88</v>
      </c>
      <c r="C585" t="s">
        <v>251</v>
      </c>
      <c r="D585" t="s">
        <v>81</v>
      </c>
      <c r="E585" t="s">
        <v>3659</v>
      </c>
      <c r="F585">
        <v>0.82</v>
      </c>
      <c r="G585" t="s">
        <v>83</v>
      </c>
      <c r="H585" t="s">
        <v>90</v>
      </c>
      <c r="I585">
        <f>_xlfn.NUMBERVALUE(Table_Query_from_DWH[[#This Row],[Date]])</f>
        <v>44958</v>
      </c>
    </row>
    <row r="586" spans="1:9" x14ac:dyDescent="0.3">
      <c r="A586" t="s">
        <v>78</v>
      </c>
      <c r="B586" t="s">
        <v>88</v>
      </c>
      <c r="C586" t="s">
        <v>251</v>
      </c>
      <c r="D586" t="s">
        <v>85</v>
      </c>
      <c r="E586" t="s">
        <v>3659</v>
      </c>
      <c r="F586">
        <v>0.8</v>
      </c>
      <c r="G586" t="s">
        <v>83</v>
      </c>
      <c r="H586" t="s">
        <v>90</v>
      </c>
      <c r="I586">
        <f>_xlfn.NUMBERVALUE(Table_Query_from_DWH[[#This Row],[Date]])</f>
        <v>44958</v>
      </c>
    </row>
    <row r="587" spans="1:9" x14ac:dyDescent="0.3">
      <c r="A587" t="s">
        <v>78</v>
      </c>
      <c r="B587" t="s">
        <v>88</v>
      </c>
      <c r="C587" t="s">
        <v>251</v>
      </c>
      <c r="D587" t="s">
        <v>86</v>
      </c>
      <c r="E587" t="s">
        <v>3659</v>
      </c>
      <c r="F587">
        <v>0.80700000000000005</v>
      </c>
      <c r="G587" t="s">
        <v>83</v>
      </c>
      <c r="H587" t="s">
        <v>90</v>
      </c>
      <c r="I587">
        <f>_xlfn.NUMBERVALUE(Table_Query_from_DWH[[#This Row],[Date]])</f>
        <v>44958</v>
      </c>
    </row>
    <row r="588" spans="1:9" x14ac:dyDescent="0.3">
      <c r="A588" t="s">
        <v>78</v>
      </c>
      <c r="B588" t="s">
        <v>105</v>
      </c>
      <c r="C588" t="s">
        <v>249</v>
      </c>
      <c r="D588" t="s">
        <v>81</v>
      </c>
      <c r="E588" t="s">
        <v>3659</v>
      </c>
      <c r="F588">
        <v>0.33</v>
      </c>
      <c r="G588" t="s">
        <v>83</v>
      </c>
      <c r="H588" t="s">
        <v>97</v>
      </c>
      <c r="I588">
        <f>_xlfn.NUMBERVALUE(Table_Query_from_DWH[[#This Row],[Date]])</f>
        <v>44958</v>
      </c>
    </row>
    <row r="589" spans="1:9" x14ac:dyDescent="0.3">
      <c r="A589" t="s">
        <v>78</v>
      </c>
      <c r="B589" t="s">
        <v>105</v>
      </c>
      <c r="C589" t="s">
        <v>249</v>
      </c>
      <c r="D589" t="s">
        <v>85</v>
      </c>
      <c r="E589" t="s">
        <v>3659</v>
      </c>
      <c r="F589">
        <v>0.3</v>
      </c>
      <c r="G589" t="s">
        <v>83</v>
      </c>
      <c r="H589" t="s">
        <v>97</v>
      </c>
      <c r="I589">
        <f>_xlfn.NUMBERVALUE(Table_Query_from_DWH[[#This Row],[Date]])</f>
        <v>44958</v>
      </c>
    </row>
    <row r="590" spans="1:9" x14ac:dyDescent="0.3">
      <c r="A590" t="s">
        <v>78</v>
      </c>
      <c r="B590" t="s">
        <v>105</v>
      </c>
      <c r="C590" t="s">
        <v>249</v>
      </c>
      <c r="D590" t="s">
        <v>86</v>
      </c>
      <c r="E590" t="s">
        <v>3659</v>
      </c>
      <c r="F590">
        <v>0.31</v>
      </c>
      <c r="G590" t="s">
        <v>83</v>
      </c>
      <c r="H590" t="s">
        <v>97</v>
      </c>
      <c r="I590">
        <f>_xlfn.NUMBERVALUE(Table_Query_from_DWH[[#This Row],[Date]])</f>
        <v>44958</v>
      </c>
    </row>
    <row r="591" spans="1:9" x14ac:dyDescent="0.3">
      <c r="A591" t="s">
        <v>78</v>
      </c>
      <c r="B591" t="s">
        <v>105</v>
      </c>
      <c r="C591" t="s">
        <v>241</v>
      </c>
      <c r="D591" t="s">
        <v>81</v>
      </c>
      <c r="E591" t="s">
        <v>3659</v>
      </c>
      <c r="F591">
        <v>0.57999999999999996</v>
      </c>
      <c r="G591" t="s">
        <v>83</v>
      </c>
      <c r="H591" t="s">
        <v>97</v>
      </c>
      <c r="I591">
        <f>_xlfn.NUMBERVALUE(Table_Query_from_DWH[[#This Row],[Date]])</f>
        <v>44958</v>
      </c>
    </row>
    <row r="592" spans="1:9" x14ac:dyDescent="0.3">
      <c r="A592" t="s">
        <v>78</v>
      </c>
      <c r="B592" t="s">
        <v>105</v>
      </c>
      <c r="C592" t="s">
        <v>241</v>
      </c>
      <c r="D592" t="s">
        <v>85</v>
      </c>
      <c r="E592" t="s">
        <v>3659</v>
      </c>
      <c r="F592">
        <v>0.34</v>
      </c>
      <c r="G592" t="s">
        <v>83</v>
      </c>
      <c r="H592" t="s">
        <v>97</v>
      </c>
      <c r="I592">
        <f>_xlfn.NUMBERVALUE(Table_Query_from_DWH[[#This Row],[Date]])</f>
        <v>44958</v>
      </c>
    </row>
    <row r="593" spans="1:9" x14ac:dyDescent="0.3">
      <c r="A593" t="s">
        <v>78</v>
      </c>
      <c r="B593" t="s">
        <v>105</v>
      </c>
      <c r="C593" t="s">
        <v>241</v>
      </c>
      <c r="D593" t="s">
        <v>86</v>
      </c>
      <c r="E593" t="s">
        <v>3659</v>
      </c>
      <c r="F593">
        <v>0.37</v>
      </c>
      <c r="G593" t="s">
        <v>83</v>
      </c>
      <c r="H593" t="s">
        <v>97</v>
      </c>
      <c r="I593">
        <f>_xlfn.NUMBERVALUE(Table_Query_from_DWH[[#This Row],[Date]])</f>
        <v>44958</v>
      </c>
    </row>
    <row r="594" spans="1:9" x14ac:dyDescent="0.3">
      <c r="A594" t="s">
        <v>78</v>
      </c>
      <c r="B594" t="s">
        <v>105</v>
      </c>
      <c r="C594" t="s">
        <v>242</v>
      </c>
      <c r="D594" t="s">
        <v>81</v>
      </c>
      <c r="E594" t="s">
        <v>3659</v>
      </c>
      <c r="F594">
        <v>0.255</v>
      </c>
      <c r="G594" t="s">
        <v>83</v>
      </c>
      <c r="H594" t="s">
        <v>97</v>
      </c>
      <c r="I594">
        <f>_xlfn.NUMBERVALUE(Table_Query_from_DWH[[#This Row],[Date]])</f>
        <v>44958</v>
      </c>
    </row>
    <row r="595" spans="1:9" x14ac:dyDescent="0.3">
      <c r="A595" t="s">
        <v>78</v>
      </c>
      <c r="B595" t="s">
        <v>105</v>
      </c>
      <c r="C595" t="s">
        <v>242</v>
      </c>
      <c r="D595" t="s">
        <v>85</v>
      </c>
      <c r="E595" t="s">
        <v>3659</v>
      </c>
      <c r="F595">
        <v>0.21</v>
      </c>
      <c r="G595" t="s">
        <v>83</v>
      </c>
      <c r="H595" t="s">
        <v>97</v>
      </c>
      <c r="I595">
        <f>_xlfn.NUMBERVALUE(Table_Query_from_DWH[[#This Row],[Date]])</f>
        <v>44958</v>
      </c>
    </row>
    <row r="596" spans="1:9" x14ac:dyDescent="0.3">
      <c r="A596" t="s">
        <v>78</v>
      </c>
      <c r="B596" t="s">
        <v>105</v>
      </c>
      <c r="C596" t="s">
        <v>242</v>
      </c>
      <c r="D596" t="s">
        <v>86</v>
      </c>
      <c r="E596" t="s">
        <v>3659</v>
      </c>
      <c r="F596">
        <v>0.23</v>
      </c>
      <c r="G596" t="s">
        <v>83</v>
      </c>
      <c r="H596" t="s">
        <v>97</v>
      </c>
      <c r="I596">
        <f>_xlfn.NUMBERVALUE(Table_Query_from_DWH[[#This Row],[Date]])</f>
        <v>44958</v>
      </c>
    </row>
    <row r="597" spans="1:9" x14ac:dyDescent="0.3">
      <c r="A597" t="s">
        <v>78</v>
      </c>
      <c r="B597" t="s">
        <v>105</v>
      </c>
      <c r="C597" t="s">
        <v>243</v>
      </c>
      <c r="D597" t="s">
        <v>81</v>
      </c>
      <c r="E597" t="s">
        <v>3659</v>
      </c>
      <c r="F597">
        <v>0.3</v>
      </c>
      <c r="G597" t="s">
        <v>83</v>
      </c>
      <c r="H597" t="s">
        <v>97</v>
      </c>
      <c r="I597">
        <f>_xlfn.NUMBERVALUE(Table_Query_from_DWH[[#This Row],[Date]])</f>
        <v>44958</v>
      </c>
    </row>
    <row r="598" spans="1:9" x14ac:dyDescent="0.3">
      <c r="A598" t="s">
        <v>78</v>
      </c>
      <c r="B598" t="s">
        <v>105</v>
      </c>
      <c r="C598" t="s">
        <v>243</v>
      </c>
      <c r="D598" t="s">
        <v>85</v>
      </c>
      <c r="E598" t="s">
        <v>3659</v>
      </c>
      <c r="F598">
        <v>0.22</v>
      </c>
      <c r="G598" t="s">
        <v>83</v>
      </c>
      <c r="H598" t="s">
        <v>97</v>
      </c>
      <c r="I598">
        <f>_xlfn.NUMBERVALUE(Table_Query_from_DWH[[#This Row],[Date]])</f>
        <v>44958</v>
      </c>
    </row>
    <row r="599" spans="1:9" x14ac:dyDescent="0.3">
      <c r="A599" t="s">
        <v>78</v>
      </c>
      <c r="B599" t="s">
        <v>105</v>
      </c>
      <c r="C599" t="s">
        <v>243</v>
      </c>
      <c r="D599" t="s">
        <v>86</v>
      </c>
      <c r="E599" t="s">
        <v>3659</v>
      </c>
      <c r="F599">
        <v>0.24</v>
      </c>
      <c r="G599" t="s">
        <v>83</v>
      </c>
      <c r="H599" t="s">
        <v>97</v>
      </c>
      <c r="I599">
        <f>_xlfn.NUMBERVALUE(Table_Query_from_DWH[[#This Row],[Date]])</f>
        <v>44958</v>
      </c>
    </row>
    <row r="600" spans="1:9" x14ac:dyDescent="0.3">
      <c r="A600" t="s">
        <v>78</v>
      </c>
      <c r="B600" t="s">
        <v>124</v>
      </c>
      <c r="C600" t="s">
        <v>253</v>
      </c>
      <c r="D600" t="s">
        <v>81</v>
      </c>
      <c r="E600" t="s">
        <v>3659</v>
      </c>
      <c r="F600">
        <v>0.2</v>
      </c>
      <c r="G600" t="s">
        <v>83</v>
      </c>
      <c r="H600" t="s">
        <v>97</v>
      </c>
      <c r="I600">
        <f>_xlfn.NUMBERVALUE(Table_Query_from_DWH[[#This Row],[Date]])</f>
        <v>44958</v>
      </c>
    </row>
    <row r="601" spans="1:9" x14ac:dyDescent="0.3">
      <c r="A601" t="s">
        <v>78</v>
      </c>
      <c r="B601" t="s">
        <v>124</v>
      </c>
      <c r="C601" t="s">
        <v>253</v>
      </c>
      <c r="D601" t="s">
        <v>85</v>
      </c>
      <c r="E601" t="s">
        <v>3659</v>
      </c>
      <c r="F601">
        <v>0.13</v>
      </c>
      <c r="G601" t="s">
        <v>83</v>
      </c>
      <c r="H601" t="s">
        <v>97</v>
      </c>
      <c r="I601">
        <f>_xlfn.NUMBERVALUE(Table_Query_from_DWH[[#This Row],[Date]])</f>
        <v>44958</v>
      </c>
    </row>
    <row r="602" spans="1:9" x14ac:dyDescent="0.3">
      <c r="A602" t="s">
        <v>78</v>
      </c>
      <c r="B602" t="s">
        <v>124</v>
      </c>
      <c r="C602" t="s">
        <v>253</v>
      </c>
      <c r="D602" t="s">
        <v>86</v>
      </c>
      <c r="E602" t="s">
        <v>3659</v>
      </c>
      <c r="F602">
        <v>0.13100000000000001</v>
      </c>
      <c r="G602" t="s">
        <v>83</v>
      </c>
      <c r="H602" t="s">
        <v>97</v>
      </c>
      <c r="I602">
        <f>_xlfn.NUMBERVALUE(Table_Query_from_DWH[[#This Row],[Date]])</f>
        <v>44958</v>
      </c>
    </row>
    <row r="603" spans="1:9" x14ac:dyDescent="0.3">
      <c r="A603" t="s">
        <v>78</v>
      </c>
      <c r="B603" t="s">
        <v>124</v>
      </c>
      <c r="C603" t="s">
        <v>252</v>
      </c>
      <c r="D603" t="s">
        <v>81</v>
      </c>
      <c r="E603" t="s">
        <v>3659</v>
      </c>
      <c r="F603">
        <v>0.13100000000000001</v>
      </c>
      <c r="G603" t="s">
        <v>83</v>
      </c>
      <c r="H603" t="s">
        <v>97</v>
      </c>
      <c r="I603">
        <f>_xlfn.NUMBERVALUE(Table_Query_from_DWH[[#This Row],[Date]])</f>
        <v>44958</v>
      </c>
    </row>
    <row r="604" spans="1:9" x14ac:dyDescent="0.3">
      <c r="A604" t="s">
        <v>78</v>
      </c>
      <c r="B604" t="s">
        <v>124</v>
      </c>
      <c r="C604" t="s">
        <v>252</v>
      </c>
      <c r="D604" t="s">
        <v>85</v>
      </c>
      <c r="E604" t="s">
        <v>3659</v>
      </c>
      <c r="F604">
        <v>0.13</v>
      </c>
      <c r="G604" t="s">
        <v>83</v>
      </c>
      <c r="H604" t="s">
        <v>97</v>
      </c>
      <c r="I604">
        <f>_xlfn.NUMBERVALUE(Table_Query_from_DWH[[#This Row],[Date]])</f>
        <v>44958</v>
      </c>
    </row>
    <row r="605" spans="1:9" x14ac:dyDescent="0.3">
      <c r="A605" t="s">
        <v>78</v>
      </c>
      <c r="B605" t="s">
        <v>124</v>
      </c>
      <c r="C605" t="s">
        <v>252</v>
      </c>
      <c r="D605" t="s">
        <v>86</v>
      </c>
      <c r="E605" t="s">
        <v>3659</v>
      </c>
      <c r="F605">
        <v>0.13100000000000001</v>
      </c>
      <c r="G605" t="s">
        <v>83</v>
      </c>
      <c r="H605" t="s">
        <v>97</v>
      </c>
      <c r="I605">
        <f>_xlfn.NUMBERVALUE(Table_Query_from_DWH[[#This Row],[Date]])</f>
        <v>44958</v>
      </c>
    </row>
    <row r="606" spans="1:9" x14ac:dyDescent="0.3">
      <c r="A606" t="s">
        <v>78</v>
      </c>
      <c r="B606" t="s">
        <v>225</v>
      </c>
      <c r="C606" t="s">
        <v>226</v>
      </c>
      <c r="D606" t="s">
        <v>81</v>
      </c>
      <c r="E606" t="s">
        <v>3659</v>
      </c>
      <c r="F606">
        <v>0.37</v>
      </c>
      <c r="G606" t="s">
        <v>83</v>
      </c>
      <c r="H606" t="s">
        <v>97</v>
      </c>
      <c r="I606">
        <f>_xlfn.NUMBERVALUE(Table_Query_from_DWH[[#This Row],[Date]])</f>
        <v>44958</v>
      </c>
    </row>
    <row r="607" spans="1:9" x14ac:dyDescent="0.3">
      <c r="A607" t="s">
        <v>78</v>
      </c>
      <c r="B607" t="s">
        <v>225</v>
      </c>
      <c r="C607" t="s">
        <v>226</v>
      </c>
      <c r="D607" t="s">
        <v>85</v>
      </c>
      <c r="E607" t="s">
        <v>3659</v>
      </c>
      <c r="F607">
        <v>0.22</v>
      </c>
      <c r="G607" t="s">
        <v>83</v>
      </c>
      <c r="H607" t="s">
        <v>97</v>
      </c>
      <c r="I607">
        <f>_xlfn.NUMBERVALUE(Table_Query_from_DWH[[#This Row],[Date]])</f>
        <v>44958</v>
      </c>
    </row>
    <row r="608" spans="1:9" x14ac:dyDescent="0.3">
      <c r="A608" t="s">
        <v>78</v>
      </c>
      <c r="B608" t="s">
        <v>225</v>
      </c>
      <c r="C608" t="s">
        <v>226</v>
      </c>
      <c r="D608" t="s">
        <v>86</v>
      </c>
      <c r="E608" t="s">
        <v>3659</v>
      </c>
      <c r="F608">
        <v>0.23</v>
      </c>
      <c r="G608" t="s">
        <v>83</v>
      </c>
      <c r="H608" t="s">
        <v>97</v>
      </c>
      <c r="I608">
        <f>_xlfn.NUMBERVALUE(Table_Query_from_DWH[[#This Row],[Date]])</f>
        <v>44958</v>
      </c>
    </row>
    <row r="609" spans="1:9" x14ac:dyDescent="0.3">
      <c r="A609" t="s">
        <v>78</v>
      </c>
      <c r="B609" t="s">
        <v>225</v>
      </c>
      <c r="C609" t="s">
        <v>228</v>
      </c>
      <c r="D609" t="s">
        <v>81</v>
      </c>
      <c r="E609" t="s">
        <v>3659</v>
      </c>
      <c r="F609">
        <v>0.37</v>
      </c>
      <c r="G609" t="s">
        <v>83</v>
      </c>
      <c r="H609" t="s">
        <v>97</v>
      </c>
      <c r="I609">
        <f>_xlfn.NUMBERVALUE(Table_Query_from_DWH[[#This Row],[Date]])</f>
        <v>44958</v>
      </c>
    </row>
    <row r="610" spans="1:9" x14ac:dyDescent="0.3">
      <c r="A610" t="s">
        <v>78</v>
      </c>
      <c r="B610" t="s">
        <v>225</v>
      </c>
      <c r="C610" t="s">
        <v>228</v>
      </c>
      <c r="D610" t="s">
        <v>85</v>
      </c>
      <c r="E610" t="s">
        <v>3659</v>
      </c>
      <c r="F610">
        <v>0.21</v>
      </c>
      <c r="G610" t="s">
        <v>83</v>
      </c>
      <c r="H610" t="s">
        <v>97</v>
      </c>
      <c r="I610">
        <f>_xlfn.NUMBERVALUE(Table_Query_from_DWH[[#This Row],[Date]])</f>
        <v>44958</v>
      </c>
    </row>
    <row r="611" spans="1:9" x14ac:dyDescent="0.3">
      <c r="A611" t="s">
        <v>78</v>
      </c>
      <c r="B611" t="s">
        <v>225</v>
      </c>
      <c r="C611" t="s">
        <v>228</v>
      </c>
      <c r="D611" t="s">
        <v>86</v>
      </c>
      <c r="E611" t="s">
        <v>3659</v>
      </c>
      <c r="F611">
        <v>0.23</v>
      </c>
      <c r="G611" t="s">
        <v>83</v>
      </c>
      <c r="H611" t="s">
        <v>97</v>
      </c>
      <c r="I611">
        <f>_xlfn.NUMBERVALUE(Table_Query_from_DWH[[#This Row],[Date]])</f>
        <v>44958</v>
      </c>
    </row>
    <row r="612" spans="1:9" x14ac:dyDescent="0.3">
      <c r="A612" t="s">
        <v>78</v>
      </c>
      <c r="B612" t="s">
        <v>229</v>
      </c>
      <c r="C612" t="s">
        <v>118</v>
      </c>
      <c r="D612" t="s">
        <v>81</v>
      </c>
      <c r="E612" t="s">
        <v>3659</v>
      </c>
      <c r="F612">
        <v>0.36</v>
      </c>
      <c r="G612" t="s">
        <v>83</v>
      </c>
      <c r="H612" t="s">
        <v>97</v>
      </c>
      <c r="I612">
        <f>_xlfn.NUMBERVALUE(Table_Query_from_DWH[[#This Row],[Date]])</f>
        <v>44958</v>
      </c>
    </row>
    <row r="613" spans="1:9" x14ac:dyDescent="0.3">
      <c r="A613" t="s">
        <v>78</v>
      </c>
      <c r="B613" t="s">
        <v>229</v>
      </c>
      <c r="C613" t="s">
        <v>118</v>
      </c>
      <c r="D613" t="s">
        <v>85</v>
      </c>
      <c r="E613" t="s">
        <v>3659</v>
      </c>
      <c r="F613">
        <v>0.2</v>
      </c>
      <c r="G613" t="s">
        <v>83</v>
      </c>
      <c r="H613" t="s">
        <v>97</v>
      </c>
      <c r="I613">
        <f>_xlfn.NUMBERVALUE(Table_Query_from_DWH[[#This Row],[Date]])</f>
        <v>44958</v>
      </c>
    </row>
    <row r="614" spans="1:9" x14ac:dyDescent="0.3">
      <c r="A614" t="s">
        <v>78</v>
      </c>
      <c r="B614" t="s">
        <v>229</v>
      </c>
      <c r="C614" t="s">
        <v>118</v>
      </c>
      <c r="D614" t="s">
        <v>86</v>
      </c>
      <c r="E614" t="s">
        <v>3659</v>
      </c>
      <c r="F614">
        <v>0.22500000000000001</v>
      </c>
      <c r="G614" t="s">
        <v>83</v>
      </c>
      <c r="H614" t="s">
        <v>97</v>
      </c>
      <c r="I614">
        <f>_xlfn.NUMBERVALUE(Table_Query_from_DWH[[#This Row],[Date]])</f>
        <v>44958</v>
      </c>
    </row>
    <row r="615" spans="1:9" x14ac:dyDescent="0.3">
      <c r="A615" t="s">
        <v>78</v>
      </c>
      <c r="B615" t="s">
        <v>229</v>
      </c>
      <c r="C615" t="s">
        <v>115</v>
      </c>
      <c r="D615" t="s">
        <v>81</v>
      </c>
      <c r="E615" t="s">
        <v>3659</v>
      </c>
      <c r="F615">
        <v>0.36</v>
      </c>
      <c r="G615" t="s">
        <v>83</v>
      </c>
      <c r="H615" t="s">
        <v>97</v>
      </c>
      <c r="I615">
        <f>_xlfn.NUMBERVALUE(Table_Query_from_DWH[[#This Row],[Date]])</f>
        <v>44958</v>
      </c>
    </row>
    <row r="616" spans="1:9" x14ac:dyDescent="0.3">
      <c r="A616" t="s">
        <v>78</v>
      </c>
      <c r="B616" t="s">
        <v>229</v>
      </c>
      <c r="C616" t="s">
        <v>115</v>
      </c>
      <c r="D616" t="s">
        <v>85</v>
      </c>
      <c r="E616" t="s">
        <v>3659</v>
      </c>
      <c r="F616">
        <v>0.19</v>
      </c>
      <c r="G616" t="s">
        <v>83</v>
      </c>
      <c r="H616" t="s">
        <v>97</v>
      </c>
      <c r="I616">
        <f>_xlfn.NUMBERVALUE(Table_Query_from_DWH[[#This Row],[Date]])</f>
        <v>44958</v>
      </c>
    </row>
    <row r="617" spans="1:9" x14ac:dyDescent="0.3">
      <c r="A617" t="s">
        <v>78</v>
      </c>
      <c r="B617" t="s">
        <v>229</v>
      </c>
      <c r="C617" t="s">
        <v>115</v>
      </c>
      <c r="D617" t="s">
        <v>86</v>
      </c>
      <c r="E617" t="s">
        <v>3659</v>
      </c>
      <c r="F617">
        <v>0.22500000000000001</v>
      </c>
      <c r="G617" t="s">
        <v>83</v>
      </c>
      <c r="H617" t="s">
        <v>97</v>
      </c>
      <c r="I617">
        <f>_xlfn.NUMBERVALUE(Table_Query_from_DWH[[#This Row],[Date]])</f>
        <v>44958</v>
      </c>
    </row>
    <row r="618" spans="1:9" x14ac:dyDescent="0.3">
      <c r="A618" t="s">
        <v>52</v>
      </c>
      <c r="B618" t="s">
        <v>53</v>
      </c>
      <c r="C618" t="s">
        <v>59</v>
      </c>
      <c r="D618" t="s">
        <v>55</v>
      </c>
      <c r="E618" t="s">
        <v>3658</v>
      </c>
      <c r="F618">
        <v>4.6854899999999997</v>
      </c>
      <c r="G618" t="s">
        <v>57</v>
      </c>
      <c r="H618" t="s">
        <v>58</v>
      </c>
      <c r="I618">
        <f>_xlfn.NUMBERVALUE(Table_Query_from_DWH[[#This Row],[Date]])</f>
        <v>44957</v>
      </c>
    </row>
    <row r="619" spans="1:9" x14ac:dyDescent="0.3">
      <c r="A619" t="s">
        <v>52</v>
      </c>
      <c r="B619" t="s">
        <v>53</v>
      </c>
      <c r="C619" t="s">
        <v>54</v>
      </c>
      <c r="D619" t="s">
        <v>55</v>
      </c>
      <c r="E619" t="s">
        <v>3658</v>
      </c>
      <c r="F619">
        <v>4.5724799999999997</v>
      </c>
      <c r="G619" t="s">
        <v>57</v>
      </c>
      <c r="H619" t="s">
        <v>58</v>
      </c>
      <c r="I619">
        <f>_xlfn.NUMBERVALUE(Table_Query_from_DWH[[#This Row],[Date]])</f>
        <v>44957</v>
      </c>
    </row>
    <row r="620" spans="1:9" x14ac:dyDescent="0.3">
      <c r="A620" t="s">
        <v>52</v>
      </c>
      <c r="B620" t="s">
        <v>53</v>
      </c>
      <c r="C620" t="s">
        <v>61</v>
      </c>
      <c r="D620" t="s">
        <v>55</v>
      </c>
      <c r="E620" t="s">
        <v>3658</v>
      </c>
      <c r="F620">
        <v>4.8697699999999999</v>
      </c>
      <c r="G620" t="s">
        <v>57</v>
      </c>
      <c r="H620" t="s">
        <v>58</v>
      </c>
      <c r="I620">
        <f>_xlfn.NUMBERVALUE(Table_Query_from_DWH[[#This Row],[Date]])</f>
        <v>44957</v>
      </c>
    </row>
    <row r="621" spans="1:9" x14ac:dyDescent="0.3">
      <c r="A621" t="s">
        <v>52</v>
      </c>
      <c r="B621" t="s">
        <v>53</v>
      </c>
      <c r="C621" t="s">
        <v>60</v>
      </c>
      <c r="D621" t="s">
        <v>55</v>
      </c>
      <c r="E621" t="s">
        <v>3658</v>
      </c>
      <c r="F621">
        <v>4.8358299999999996</v>
      </c>
      <c r="G621" t="s">
        <v>57</v>
      </c>
      <c r="H621" t="s">
        <v>58</v>
      </c>
      <c r="I621">
        <f>_xlfn.NUMBERVALUE(Table_Query_from_DWH[[#This Row],[Date]])</f>
        <v>44957</v>
      </c>
    </row>
    <row r="622" spans="1:9" x14ac:dyDescent="0.3">
      <c r="A622" t="s">
        <v>52</v>
      </c>
      <c r="B622" t="s">
        <v>53</v>
      </c>
      <c r="C622" t="s">
        <v>59</v>
      </c>
      <c r="D622" t="s">
        <v>55</v>
      </c>
      <c r="E622" t="s">
        <v>3657</v>
      </c>
      <c r="F622">
        <v>4.6816500000000003</v>
      </c>
      <c r="G622" t="s">
        <v>57</v>
      </c>
      <c r="H622" t="s">
        <v>58</v>
      </c>
      <c r="I622">
        <f>_xlfn.NUMBERVALUE(Table_Query_from_DWH[[#This Row],[Date]])</f>
        <v>44956</v>
      </c>
    </row>
    <row r="623" spans="1:9" x14ac:dyDescent="0.3">
      <c r="A623" t="s">
        <v>52</v>
      </c>
      <c r="B623" t="s">
        <v>53</v>
      </c>
      <c r="C623" t="s">
        <v>54</v>
      </c>
      <c r="D623" t="s">
        <v>55</v>
      </c>
      <c r="E623" t="s">
        <v>3657</v>
      </c>
      <c r="F623">
        <v>4.5677599999999998</v>
      </c>
      <c r="G623" t="s">
        <v>57</v>
      </c>
      <c r="H623" t="s">
        <v>58</v>
      </c>
      <c r="I623">
        <f>_xlfn.NUMBERVALUE(Table_Query_from_DWH[[#This Row],[Date]])</f>
        <v>44956</v>
      </c>
    </row>
    <row r="624" spans="1:9" x14ac:dyDescent="0.3">
      <c r="A624" t="s">
        <v>52</v>
      </c>
      <c r="B624" t="s">
        <v>53</v>
      </c>
      <c r="C624" t="s">
        <v>61</v>
      </c>
      <c r="D624" t="s">
        <v>55</v>
      </c>
      <c r="E624" t="s">
        <v>3657</v>
      </c>
      <c r="F624">
        <v>4.84476</v>
      </c>
      <c r="G624" t="s">
        <v>57</v>
      </c>
      <c r="H624" t="s">
        <v>58</v>
      </c>
      <c r="I624">
        <f>_xlfn.NUMBERVALUE(Table_Query_from_DWH[[#This Row],[Date]])</f>
        <v>44956</v>
      </c>
    </row>
    <row r="625" spans="1:9" x14ac:dyDescent="0.3">
      <c r="A625" t="s">
        <v>52</v>
      </c>
      <c r="B625" t="s">
        <v>53</v>
      </c>
      <c r="C625" t="s">
        <v>60</v>
      </c>
      <c r="D625" t="s">
        <v>55</v>
      </c>
      <c r="E625" t="s">
        <v>3657</v>
      </c>
      <c r="F625">
        <v>4.8266400000000003</v>
      </c>
      <c r="G625" t="s">
        <v>57</v>
      </c>
      <c r="H625" t="s">
        <v>58</v>
      </c>
      <c r="I625">
        <f>_xlfn.NUMBERVALUE(Table_Query_from_DWH[[#This Row],[Date]])</f>
        <v>44956</v>
      </c>
    </row>
    <row r="626" spans="1:9" x14ac:dyDescent="0.3">
      <c r="A626" t="s">
        <v>52</v>
      </c>
      <c r="B626" t="s">
        <v>53</v>
      </c>
      <c r="C626" t="s">
        <v>60</v>
      </c>
      <c r="D626" t="s">
        <v>55</v>
      </c>
      <c r="E626" t="s">
        <v>3656</v>
      </c>
      <c r="F626">
        <v>4.8237699999999997</v>
      </c>
      <c r="G626" t="s">
        <v>57</v>
      </c>
      <c r="H626" t="s">
        <v>58</v>
      </c>
      <c r="I626">
        <f>_xlfn.NUMBERVALUE(Table_Query_from_DWH[[#This Row],[Date]])</f>
        <v>44953</v>
      </c>
    </row>
    <row r="627" spans="1:9" x14ac:dyDescent="0.3">
      <c r="A627" t="s">
        <v>52</v>
      </c>
      <c r="B627" t="s">
        <v>53</v>
      </c>
      <c r="C627" t="s">
        <v>59</v>
      </c>
      <c r="D627" t="s">
        <v>55</v>
      </c>
      <c r="E627" t="s">
        <v>3656</v>
      </c>
      <c r="F627">
        <v>4.6759899999999996</v>
      </c>
      <c r="G627" t="s">
        <v>57</v>
      </c>
      <c r="H627" t="s">
        <v>58</v>
      </c>
      <c r="I627">
        <f>_xlfn.NUMBERVALUE(Table_Query_from_DWH[[#This Row],[Date]])</f>
        <v>44953</v>
      </c>
    </row>
    <row r="628" spans="1:9" x14ac:dyDescent="0.3">
      <c r="A628" t="s">
        <v>52</v>
      </c>
      <c r="B628" t="s">
        <v>53</v>
      </c>
      <c r="C628" t="s">
        <v>61</v>
      </c>
      <c r="D628" t="s">
        <v>55</v>
      </c>
      <c r="E628" t="s">
        <v>3656</v>
      </c>
      <c r="F628">
        <v>4.8359100000000002</v>
      </c>
      <c r="G628" t="s">
        <v>57</v>
      </c>
      <c r="H628" t="s">
        <v>58</v>
      </c>
      <c r="I628">
        <f>_xlfn.NUMBERVALUE(Table_Query_from_DWH[[#This Row],[Date]])</f>
        <v>44953</v>
      </c>
    </row>
    <row r="629" spans="1:9" x14ac:dyDescent="0.3">
      <c r="A629" t="s">
        <v>52</v>
      </c>
      <c r="B629" t="s">
        <v>53</v>
      </c>
      <c r="C629" t="s">
        <v>54</v>
      </c>
      <c r="D629" t="s">
        <v>55</v>
      </c>
      <c r="E629" t="s">
        <v>3656</v>
      </c>
      <c r="F629">
        <v>4.5614400000000002</v>
      </c>
      <c r="G629" t="s">
        <v>57</v>
      </c>
      <c r="H629" t="s">
        <v>58</v>
      </c>
      <c r="I629">
        <f>_xlfn.NUMBERVALUE(Table_Query_from_DWH[[#This Row],[Date]])</f>
        <v>44953</v>
      </c>
    </row>
    <row r="630" spans="1:9" x14ac:dyDescent="0.3">
      <c r="A630" t="s">
        <v>52</v>
      </c>
      <c r="B630" t="s">
        <v>53</v>
      </c>
      <c r="C630" t="s">
        <v>54</v>
      </c>
      <c r="D630" t="s">
        <v>55</v>
      </c>
      <c r="E630" t="s">
        <v>3655</v>
      </c>
      <c r="F630">
        <v>4.5533799999999998</v>
      </c>
      <c r="G630" t="s">
        <v>57</v>
      </c>
      <c r="H630" t="s">
        <v>58</v>
      </c>
      <c r="I630">
        <f>_xlfn.NUMBERVALUE(Table_Query_from_DWH[[#This Row],[Date]])</f>
        <v>44952</v>
      </c>
    </row>
    <row r="631" spans="1:9" x14ac:dyDescent="0.3">
      <c r="A631" t="s">
        <v>52</v>
      </c>
      <c r="B631" t="s">
        <v>53</v>
      </c>
      <c r="C631" t="s">
        <v>61</v>
      </c>
      <c r="D631" t="s">
        <v>55</v>
      </c>
      <c r="E631" t="s">
        <v>3655</v>
      </c>
      <c r="F631">
        <v>4.8302100000000001</v>
      </c>
      <c r="G631" t="s">
        <v>57</v>
      </c>
      <c r="H631" t="s">
        <v>58</v>
      </c>
      <c r="I631">
        <f>_xlfn.NUMBERVALUE(Table_Query_from_DWH[[#This Row],[Date]])</f>
        <v>44952</v>
      </c>
    </row>
    <row r="632" spans="1:9" x14ac:dyDescent="0.3">
      <c r="A632" t="s">
        <v>52</v>
      </c>
      <c r="B632" t="s">
        <v>53</v>
      </c>
      <c r="C632" t="s">
        <v>60</v>
      </c>
      <c r="D632" t="s">
        <v>55</v>
      </c>
      <c r="E632" t="s">
        <v>3655</v>
      </c>
      <c r="F632">
        <v>4.8176399999999999</v>
      </c>
      <c r="G632" t="s">
        <v>57</v>
      </c>
      <c r="H632" t="s">
        <v>58</v>
      </c>
      <c r="I632">
        <f>_xlfn.NUMBERVALUE(Table_Query_from_DWH[[#This Row],[Date]])</f>
        <v>44952</v>
      </c>
    </row>
    <row r="633" spans="1:9" x14ac:dyDescent="0.3">
      <c r="A633" t="s">
        <v>52</v>
      </c>
      <c r="B633" t="s">
        <v>53</v>
      </c>
      <c r="C633" t="s">
        <v>59</v>
      </c>
      <c r="D633" t="s">
        <v>55</v>
      </c>
      <c r="E633" t="s">
        <v>3655</v>
      </c>
      <c r="F633">
        <v>4.6702000000000004</v>
      </c>
      <c r="G633" t="s">
        <v>57</v>
      </c>
      <c r="H633" t="s">
        <v>58</v>
      </c>
      <c r="I633">
        <f>_xlfn.NUMBERVALUE(Table_Query_from_DWH[[#This Row],[Date]])</f>
        <v>44952</v>
      </c>
    </row>
    <row r="634" spans="1:9" x14ac:dyDescent="0.3">
      <c r="A634" t="s">
        <v>52</v>
      </c>
      <c r="B634" t="s">
        <v>53</v>
      </c>
      <c r="C634" t="s">
        <v>60</v>
      </c>
      <c r="D634" t="s">
        <v>55</v>
      </c>
      <c r="E634" t="s">
        <v>3654</v>
      </c>
      <c r="F634">
        <v>4.8245800000000001</v>
      </c>
      <c r="G634" t="s">
        <v>57</v>
      </c>
      <c r="H634" t="s">
        <v>58</v>
      </c>
      <c r="I634">
        <f>_xlfn.NUMBERVALUE(Table_Query_from_DWH[[#This Row],[Date]])</f>
        <v>44951</v>
      </c>
    </row>
    <row r="635" spans="1:9" x14ac:dyDescent="0.3">
      <c r="A635" t="s">
        <v>52</v>
      </c>
      <c r="B635" t="s">
        <v>53</v>
      </c>
      <c r="C635" t="s">
        <v>59</v>
      </c>
      <c r="D635" t="s">
        <v>55</v>
      </c>
      <c r="E635" t="s">
        <v>3654</v>
      </c>
      <c r="F635">
        <v>4.6693100000000003</v>
      </c>
      <c r="G635" t="s">
        <v>57</v>
      </c>
      <c r="H635" t="s">
        <v>58</v>
      </c>
      <c r="I635">
        <f>_xlfn.NUMBERVALUE(Table_Query_from_DWH[[#This Row],[Date]])</f>
        <v>44951</v>
      </c>
    </row>
    <row r="636" spans="1:9" x14ac:dyDescent="0.3">
      <c r="A636" t="s">
        <v>52</v>
      </c>
      <c r="B636" t="s">
        <v>53</v>
      </c>
      <c r="C636" t="s">
        <v>61</v>
      </c>
      <c r="D636" t="s">
        <v>55</v>
      </c>
      <c r="E636" t="s">
        <v>3654</v>
      </c>
      <c r="F636">
        <v>4.8586600000000004</v>
      </c>
      <c r="G636" t="s">
        <v>57</v>
      </c>
      <c r="H636" t="s">
        <v>58</v>
      </c>
      <c r="I636">
        <f>_xlfn.NUMBERVALUE(Table_Query_from_DWH[[#This Row],[Date]])</f>
        <v>44951</v>
      </c>
    </row>
    <row r="637" spans="1:9" x14ac:dyDescent="0.3">
      <c r="A637" t="s">
        <v>52</v>
      </c>
      <c r="B637" t="s">
        <v>53</v>
      </c>
      <c r="C637" t="s">
        <v>54</v>
      </c>
      <c r="D637" t="s">
        <v>55</v>
      </c>
      <c r="E637" t="s">
        <v>3654</v>
      </c>
      <c r="F637">
        <v>4.5380399999999996</v>
      </c>
      <c r="G637" t="s">
        <v>57</v>
      </c>
      <c r="H637" t="s">
        <v>58</v>
      </c>
      <c r="I637">
        <f>_xlfn.NUMBERVALUE(Table_Query_from_DWH[[#This Row],[Date]])</f>
        <v>44951</v>
      </c>
    </row>
    <row r="638" spans="1:9" x14ac:dyDescent="0.3">
      <c r="A638" t="s">
        <v>52</v>
      </c>
      <c r="B638" t="s">
        <v>53</v>
      </c>
      <c r="C638" t="s">
        <v>61</v>
      </c>
      <c r="D638" t="s">
        <v>55</v>
      </c>
      <c r="E638" t="s">
        <v>3653</v>
      </c>
      <c r="F638">
        <v>4.8509900000000004</v>
      </c>
      <c r="G638" t="s">
        <v>57</v>
      </c>
      <c r="H638" t="s">
        <v>58</v>
      </c>
      <c r="I638">
        <f>_xlfn.NUMBERVALUE(Table_Query_from_DWH[[#This Row],[Date]])</f>
        <v>44950</v>
      </c>
    </row>
    <row r="639" spans="1:9" x14ac:dyDescent="0.3">
      <c r="A639" t="s">
        <v>52</v>
      </c>
      <c r="B639" t="s">
        <v>53</v>
      </c>
      <c r="C639" t="s">
        <v>54</v>
      </c>
      <c r="D639" t="s">
        <v>55</v>
      </c>
      <c r="E639" t="s">
        <v>3653</v>
      </c>
      <c r="F639">
        <v>4.5343600000000004</v>
      </c>
      <c r="G639" t="s">
        <v>57</v>
      </c>
      <c r="H639" t="s">
        <v>58</v>
      </c>
      <c r="I639">
        <f>_xlfn.NUMBERVALUE(Table_Query_from_DWH[[#This Row],[Date]])</f>
        <v>44950</v>
      </c>
    </row>
    <row r="640" spans="1:9" x14ac:dyDescent="0.3">
      <c r="A640" t="s">
        <v>52</v>
      </c>
      <c r="B640" t="s">
        <v>53</v>
      </c>
      <c r="C640" t="s">
        <v>60</v>
      </c>
      <c r="D640" t="s">
        <v>55</v>
      </c>
      <c r="E640" t="s">
        <v>3653</v>
      </c>
      <c r="F640">
        <v>4.8191899999999999</v>
      </c>
      <c r="G640" t="s">
        <v>57</v>
      </c>
      <c r="H640" t="s">
        <v>58</v>
      </c>
      <c r="I640">
        <f>_xlfn.NUMBERVALUE(Table_Query_from_DWH[[#This Row],[Date]])</f>
        <v>44950</v>
      </c>
    </row>
    <row r="641" spans="1:9" x14ac:dyDescent="0.3">
      <c r="A641" t="s">
        <v>52</v>
      </c>
      <c r="B641" t="s">
        <v>53</v>
      </c>
      <c r="C641" t="s">
        <v>59</v>
      </c>
      <c r="D641" t="s">
        <v>55</v>
      </c>
      <c r="E641" t="s">
        <v>3653</v>
      </c>
      <c r="F641">
        <v>4.6659100000000002</v>
      </c>
      <c r="G641" t="s">
        <v>57</v>
      </c>
      <c r="H641" t="s">
        <v>58</v>
      </c>
      <c r="I641">
        <f>_xlfn.NUMBERVALUE(Table_Query_from_DWH[[#This Row],[Date]])</f>
        <v>44950</v>
      </c>
    </row>
    <row r="642" spans="1:9" x14ac:dyDescent="0.3">
      <c r="A642" t="s">
        <v>52</v>
      </c>
      <c r="B642" t="s">
        <v>53</v>
      </c>
      <c r="C642" t="s">
        <v>54</v>
      </c>
      <c r="D642" t="s">
        <v>55</v>
      </c>
      <c r="E642" t="s">
        <v>261</v>
      </c>
      <c r="F642">
        <v>4.5301</v>
      </c>
      <c r="G642" t="s">
        <v>57</v>
      </c>
      <c r="H642" t="s">
        <v>58</v>
      </c>
      <c r="I642">
        <f>_xlfn.NUMBERVALUE(Table_Query_from_DWH[[#This Row],[Date]])</f>
        <v>44949</v>
      </c>
    </row>
    <row r="643" spans="1:9" x14ac:dyDescent="0.3">
      <c r="A643" t="s">
        <v>52</v>
      </c>
      <c r="B643" t="s">
        <v>53</v>
      </c>
      <c r="C643" t="s">
        <v>59</v>
      </c>
      <c r="D643" t="s">
        <v>55</v>
      </c>
      <c r="E643" t="s">
        <v>261</v>
      </c>
      <c r="F643">
        <v>4.6594699999999998</v>
      </c>
      <c r="G643" t="s">
        <v>57</v>
      </c>
      <c r="H643" t="s">
        <v>58</v>
      </c>
      <c r="I643">
        <f>_xlfn.NUMBERVALUE(Table_Query_from_DWH[[#This Row],[Date]])</f>
        <v>44949</v>
      </c>
    </row>
    <row r="644" spans="1:9" x14ac:dyDescent="0.3">
      <c r="A644" t="s">
        <v>52</v>
      </c>
      <c r="B644" t="s">
        <v>53</v>
      </c>
      <c r="C644" t="s">
        <v>61</v>
      </c>
      <c r="D644" t="s">
        <v>55</v>
      </c>
      <c r="E644" t="s">
        <v>261</v>
      </c>
      <c r="F644">
        <v>4.84049</v>
      </c>
      <c r="G644" t="s">
        <v>57</v>
      </c>
      <c r="H644" t="s">
        <v>58</v>
      </c>
      <c r="I644">
        <f>_xlfn.NUMBERVALUE(Table_Query_from_DWH[[#This Row],[Date]])</f>
        <v>44949</v>
      </c>
    </row>
    <row r="645" spans="1:9" x14ac:dyDescent="0.3">
      <c r="A645" t="s">
        <v>52</v>
      </c>
      <c r="B645" t="s">
        <v>53</v>
      </c>
      <c r="C645" t="s">
        <v>60</v>
      </c>
      <c r="D645" t="s">
        <v>55</v>
      </c>
      <c r="E645" t="s">
        <v>261</v>
      </c>
      <c r="F645">
        <v>4.8109599999999997</v>
      </c>
      <c r="G645" t="s">
        <v>57</v>
      </c>
      <c r="H645" t="s">
        <v>58</v>
      </c>
      <c r="I645">
        <f>_xlfn.NUMBERVALUE(Table_Query_from_DWH[[#This Row],[Date]])</f>
        <v>44949</v>
      </c>
    </row>
    <row r="646" spans="1:9" x14ac:dyDescent="0.3">
      <c r="A646" t="s">
        <v>52</v>
      </c>
      <c r="B646" t="s">
        <v>53</v>
      </c>
      <c r="C646" t="s">
        <v>60</v>
      </c>
      <c r="D646" t="s">
        <v>55</v>
      </c>
      <c r="E646" t="s">
        <v>260</v>
      </c>
      <c r="F646">
        <v>4.8045299999999997</v>
      </c>
      <c r="G646" t="s">
        <v>57</v>
      </c>
      <c r="H646" t="s">
        <v>58</v>
      </c>
      <c r="I646">
        <f>_xlfn.NUMBERVALUE(Table_Query_from_DWH[[#This Row],[Date]])</f>
        <v>44946</v>
      </c>
    </row>
    <row r="647" spans="1:9" x14ac:dyDescent="0.3">
      <c r="A647" t="s">
        <v>52</v>
      </c>
      <c r="B647" t="s">
        <v>53</v>
      </c>
      <c r="C647" t="s">
        <v>59</v>
      </c>
      <c r="D647" t="s">
        <v>55</v>
      </c>
      <c r="E647" t="s">
        <v>260</v>
      </c>
      <c r="F647">
        <v>4.6586299999999996</v>
      </c>
      <c r="G647" t="s">
        <v>57</v>
      </c>
      <c r="H647" t="s">
        <v>58</v>
      </c>
      <c r="I647">
        <f>_xlfn.NUMBERVALUE(Table_Query_from_DWH[[#This Row],[Date]])</f>
        <v>44946</v>
      </c>
    </row>
    <row r="648" spans="1:9" x14ac:dyDescent="0.3">
      <c r="A648" t="s">
        <v>52</v>
      </c>
      <c r="B648" t="s">
        <v>53</v>
      </c>
      <c r="C648" t="s">
        <v>54</v>
      </c>
      <c r="D648" t="s">
        <v>55</v>
      </c>
      <c r="E648" t="s">
        <v>260</v>
      </c>
      <c r="F648">
        <v>4.5203800000000003</v>
      </c>
      <c r="G648" t="s">
        <v>57</v>
      </c>
      <c r="H648" t="s">
        <v>58</v>
      </c>
      <c r="I648">
        <f>_xlfn.NUMBERVALUE(Table_Query_from_DWH[[#This Row],[Date]])</f>
        <v>44946</v>
      </c>
    </row>
    <row r="649" spans="1:9" x14ac:dyDescent="0.3">
      <c r="A649" t="s">
        <v>52</v>
      </c>
      <c r="B649" t="s">
        <v>53</v>
      </c>
      <c r="C649" t="s">
        <v>61</v>
      </c>
      <c r="D649" t="s">
        <v>55</v>
      </c>
      <c r="E649" t="s">
        <v>260</v>
      </c>
      <c r="F649">
        <v>4.8178799999999997</v>
      </c>
      <c r="G649" t="s">
        <v>57</v>
      </c>
      <c r="H649" t="s">
        <v>58</v>
      </c>
      <c r="I649">
        <f>_xlfn.NUMBERVALUE(Table_Query_from_DWH[[#This Row],[Date]])</f>
        <v>44946</v>
      </c>
    </row>
    <row r="650" spans="1:9" x14ac:dyDescent="0.3">
      <c r="A650" t="s">
        <v>52</v>
      </c>
      <c r="B650" t="s">
        <v>53</v>
      </c>
      <c r="C650" t="s">
        <v>61</v>
      </c>
      <c r="D650" t="s">
        <v>55</v>
      </c>
      <c r="E650" t="s">
        <v>259</v>
      </c>
      <c r="F650">
        <v>4.8051500000000003</v>
      </c>
      <c r="G650" t="s">
        <v>57</v>
      </c>
      <c r="H650" t="s">
        <v>58</v>
      </c>
      <c r="I650">
        <f>_xlfn.NUMBERVALUE(Table_Query_from_DWH[[#This Row],[Date]])</f>
        <v>44945</v>
      </c>
    </row>
    <row r="651" spans="1:9" x14ac:dyDescent="0.3">
      <c r="A651" t="s">
        <v>52</v>
      </c>
      <c r="B651" t="s">
        <v>53</v>
      </c>
      <c r="C651" t="s">
        <v>54</v>
      </c>
      <c r="D651" t="s">
        <v>55</v>
      </c>
      <c r="E651" t="s">
        <v>259</v>
      </c>
      <c r="F651">
        <v>4.5115600000000002</v>
      </c>
      <c r="G651" t="s">
        <v>57</v>
      </c>
      <c r="H651" t="s">
        <v>58</v>
      </c>
      <c r="I651">
        <f>_xlfn.NUMBERVALUE(Table_Query_from_DWH[[#This Row],[Date]])</f>
        <v>44945</v>
      </c>
    </row>
    <row r="652" spans="1:9" x14ac:dyDescent="0.3">
      <c r="A652" t="s">
        <v>52</v>
      </c>
      <c r="B652" t="s">
        <v>53</v>
      </c>
      <c r="C652" t="s">
        <v>60</v>
      </c>
      <c r="D652" t="s">
        <v>55</v>
      </c>
      <c r="E652" t="s">
        <v>259</v>
      </c>
      <c r="F652">
        <v>4.7968200000000003</v>
      </c>
      <c r="G652" t="s">
        <v>57</v>
      </c>
      <c r="H652" t="s">
        <v>58</v>
      </c>
      <c r="I652">
        <f>_xlfn.NUMBERVALUE(Table_Query_from_DWH[[#This Row],[Date]])</f>
        <v>44945</v>
      </c>
    </row>
    <row r="653" spans="1:9" x14ac:dyDescent="0.3">
      <c r="A653" t="s">
        <v>52</v>
      </c>
      <c r="B653" t="s">
        <v>53</v>
      </c>
      <c r="C653" t="s">
        <v>59</v>
      </c>
      <c r="D653" t="s">
        <v>55</v>
      </c>
      <c r="E653" t="s">
        <v>259</v>
      </c>
      <c r="F653">
        <v>4.6534700000000004</v>
      </c>
      <c r="G653" t="s">
        <v>57</v>
      </c>
      <c r="H653" t="s">
        <v>58</v>
      </c>
      <c r="I653">
        <f>_xlfn.NUMBERVALUE(Table_Query_from_DWH[[#This Row],[Date]])</f>
        <v>44945</v>
      </c>
    </row>
    <row r="654" spans="1:9" x14ac:dyDescent="0.3">
      <c r="A654" t="s">
        <v>52</v>
      </c>
      <c r="B654" t="s">
        <v>53</v>
      </c>
      <c r="C654" t="s">
        <v>59</v>
      </c>
      <c r="D654" t="s">
        <v>55</v>
      </c>
      <c r="E654" t="s">
        <v>258</v>
      </c>
      <c r="F654">
        <v>4.6390399999999996</v>
      </c>
      <c r="G654" t="s">
        <v>57</v>
      </c>
      <c r="H654" t="s">
        <v>58</v>
      </c>
      <c r="I654">
        <f>_xlfn.NUMBERVALUE(Table_Query_from_DWH[[#This Row],[Date]])</f>
        <v>44944</v>
      </c>
    </row>
    <row r="655" spans="1:9" x14ac:dyDescent="0.3">
      <c r="A655" t="s">
        <v>52</v>
      </c>
      <c r="B655" t="s">
        <v>53</v>
      </c>
      <c r="C655" t="s">
        <v>61</v>
      </c>
      <c r="D655" t="s">
        <v>55</v>
      </c>
      <c r="E655" t="s">
        <v>258</v>
      </c>
      <c r="F655">
        <v>4.8440599999999998</v>
      </c>
      <c r="G655" t="s">
        <v>57</v>
      </c>
      <c r="H655" t="s">
        <v>58</v>
      </c>
      <c r="I655">
        <f>_xlfn.NUMBERVALUE(Table_Query_from_DWH[[#This Row],[Date]])</f>
        <v>44944</v>
      </c>
    </row>
    <row r="656" spans="1:9" x14ac:dyDescent="0.3">
      <c r="A656" t="s">
        <v>52</v>
      </c>
      <c r="B656" t="s">
        <v>53</v>
      </c>
      <c r="C656" t="s">
        <v>54</v>
      </c>
      <c r="D656" t="s">
        <v>55</v>
      </c>
      <c r="E656" t="s">
        <v>258</v>
      </c>
      <c r="F656">
        <v>4.48827</v>
      </c>
      <c r="G656" t="s">
        <v>57</v>
      </c>
      <c r="H656" t="s">
        <v>58</v>
      </c>
      <c r="I656">
        <f>_xlfn.NUMBERVALUE(Table_Query_from_DWH[[#This Row],[Date]])</f>
        <v>44944</v>
      </c>
    </row>
    <row r="657" spans="1:9" x14ac:dyDescent="0.3">
      <c r="A657" t="s">
        <v>52</v>
      </c>
      <c r="B657" t="s">
        <v>53</v>
      </c>
      <c r="C657" t="s">
        <v>60</v>
      </c>
      <c r="D657" t="s">
        <v>55</v>
      </c>
      <c r="E657" t="s">
        <v>258</v>
      </c>
      <c r="F657">
        <v>4.8005399999999998</v>
      </c>
      <c r="G657" t="s">
        <v>57</v>
      </c>
      <c r="H657" t="s">
        <v>58</v>
      </c>
      <c r="I657">
        <f>_xlfn.NUMBERVALUE(Table_Query_from_DWH[[#This Row],[Date]])</f>
        <v>44944</v>
      </c>
    </row>
    <row r="658" spans="1:9" x14ac:dyDescent="0.3">
      <c r="A658" t="s">
        <v>78</v>
      </c>
      <c r="B658" t="s">
        <v>88</v>
      </c>
      <c r="C658" t="s">
        <v>250</v>
      </c>
      <c r="D658" t="s">
        <v>81</v>
      </c>
      <c r="E658" t="s">
        <v>258</v>
      </c>
      <c r="F658">
        <v>0.57699999999999996</v>
      </c>
      <c r="G658" t="s">
        <v>83</v>
      </c>
      <c r="H658" t="s">
        <v>90</v>
      </c>
      <c r="I658">
        <f>_xlfn.NUMBERVALUE(Table_Query_from_DWH[[#This Row],[Date]])</f>
        <v>44944</v>
      </c>
    </row>
    <row r="659" spans="1:9" x14ac:dyDescent="0.3">
      <c r="A659" t="s">
        <v>78</v>
      </c>
      <c r="B659" t="s">
        <v>88</v>
      </c>
      <c r="C659" t="s">
        <v>250</v>
      </c>
      <c r="D659" t="s">
        <v>85</v>
      </c>
      <c r="E659" t="s">
        <v>258</v>
      </c>
      <c r="F659">
        <v>0.505</v>
      </c>
      <c r="G659" t="s">
        <v>83</v>
      </c>
      <c r="H659" t="s">
        <v>90</v>
      </c>
      <c r="I659">
        <f>_xlfn.NUMBERVALUE(Table_Query_from_DWH[[#This Row],[Date]])</f>
        <v>44944</v>
      </c>
    </row>
    <row r="660" spans="1:9" x14ac:dyDescent="0.3">
      <c r="A660" t="s">
        <v>78</v>
      </c>
      <c r="B660" t="s">
        <v>88</v>
      </c>
      <c r="C660" t="s">
        <v>250</v>
      </c>
      <c r="D660" t="s">
        <v>86</v>
      </c>
      <c r="E660" t="s">
        <v>258</v>
      </c>
      <c r="F660">
        <v>0.57399999999999995</v>
      </c>
      <c r="G660" t="s">
        <v>83</v>
      </c>
      <c r="H660" t="s">
        <v>90</v>
      </c>
      <c r="I660">
        <f>_xlfn.NUMBERVALUE(Table_Query_from_DWH[[#This Row],[Date]])</f>
        <v>44944</v>
      </c>
    </row>
    <row r="661" spans="1:9" x14ac:dyDescent="0.3">
      <c r="A661" t="s">
        <v>78</v>
      </c>
      <c r="B661" t="s">
        <v>88</v>
      </c>
      <c r="C661" t="s">
        <v>251</v>
      </c>
      <c r="D661" t="s">
        <v>81</v>
      </c>
      <c r="E661" t="s">
        <v>258</v>
      </c>
      <c r="F661">
        <v>0.751</v>
      </c>
      <c r="G661" t="s">
        <v>83</v>
      </c>
      <c r="H661" t="s">
        <v>90</v>
      </c>
      <c r="I661">
        <f>_xlfn.NUMBERVALUE(Table_Query_from_DWH[[#This Row],[Date]])</f>
        <v>44944</v>
      </c>
    </row>
    <row r="662" spans="1:9" x14ac:dyDescent="0.3">
      <c r="A662" t="s">
        <v>78</v>
      </c>
      <c r="B662" t="s">
        <v>88</v>
      </c>
      <c r="C662" t="s">
        <v>251</v>
      </c>
      <c r="D662" t="s">
        <v>85</v>
      </c>
      <c r="E662" t="s">
        <v>258</v>
      </c>
      <c r="F662">
        <v>0.64800000000000002</v>
      </c>
      <c r="G662" t="s">
        <v>83</v>
      </c>
      <c r="H662" t="s">
        <v>90</v>
      </c>
      <c r="I662">
        <f>_xlfn.NUMBERVALUE(Table_Query_from_DWH[[#This Row],[Date]])</f>
        <v>44944</v>
      </c>
    </row>
    <row r="663" spans="1:9" x14ac:dyDescent="0.3">
      <c r="A663" t="s">
        <v>78</v>
      </c>
      <c r="B663" t="s">
        <v>88</v>
      </c>
      <c r="C663" t="s">
        <v>251</v>
      </c>
      <c r="D663" t="s">
        <v>86</v>
      </c>
      <c r="E663" t="s">
        <v>258</v>
      </c>
      <c r="F663">
        <v>0.749</v>
      </c>
      <c r="G663" t="s">
        <v>83</v>
      </c>
      <c r="H663" t="s">
        <v>90</v>
      </c>
      <c r="I663">
        <f>_xlfn.NUMBERVALUE(Table_Query_from_DWH[[#This Row],[Date]])</f>
        <v>44944</v>
      </c>
    </row>
    <row r="664" spans="1:9" x14ac:dyDescent="0.3">
      <c r="A664" t="s">
        <v>78</v>
      </c>
      <c r="B664" t="s">
        <v>105</v>
      </c>
      <c r="C664" t="s">
        <v>249</v>
      </c>
      <c r="D664" t="s">
        <v>81</v>
      </c>
      <c r="E664" t="s">
        <v>258</v>
      </c>
      <c r="F664">
        <v>0.33</v>
      </c>
      <c r="G664" t="s">
        <v>83</v>
      </c>
      <c r="H664" t="s">
        <v>97</v>
      </c>
      <c r="I664">
        <f>_xlfn.NUMBERVALUE(Table_Query_from_DWH[[#This Row],[Date]])</f>
        <v>44944</v>
      </c>
    </row>
    <row r="665" spans="1:9" x14ac:dyDescent="0.3">
      <c r="A665" t="s">
        <v>78</v>
      </c>
      <c r="B665" t="s">
        <v>105</v>
      </c>
      <c r="C665" t="s">
        <v>249</v>
      </c>
      <c r="D665" t="s">
        <v>85</v>
      </c>
      <c r="E665" t="s">
        <v>258</v>
      </c>
      <c r="F665">
        <v>0.3</v>
      </c>
      <c r="G665" t="s">
        <v>83</v>
      </c>
      <c r="H665" t="s">
        <v>97</v>
      </c>
      <c r="I665">
        <f>_xlfn.NUMBERVALUE(Table_Query_from_DWH[[#This Row],[Date]])</f>
        <v>44944</v>
      </c>
    </row>
    <row r="666" spans="1:9" x14ac:dyDescent="0.3">
      <c r="A666" t="s">
        <v>78</v>
      </c>
      <c r="B666" t="s">
        <v>105</v>
      </c>
      <c r="C666" t="s">
        <v>249</v>
      </c>
      <c r="D666" t="s">
        <v>86</v>
      </c>
      <c r="E666" t="s">
        <v>258</v>
      </c>
      <c r="F666">
        <v>0.31</v>
      </c>
      <c r="G666" t="s">
        <v>83</v>
      </c>
      <c r="H666" t="s">
        <v>97</v>
      </c>
      <c r="I666">
        <f>_xlfn.NUMBERVALUE(Table_Query_from_DWH[[#This Row],[Date]])</f>
        <v>44944</v>
      </c>
    </row>
    <row r="667" spans="1:9" x14ac:dyDescent="0.3">
      <c r="A667" t="s">
        <v>78</v>
      </c>
      <c r="B667" t="s">
        <v>105</v>
      </c>
      <c r="C667" t="s">
        <v>241</v>
      </c>
      <c r="D667" t="s">
        <v>81</v>
      </c>
      <c r="E667" t="s">
        <v>258</v>
      </c>
      <c r="F667">
        <v>0.57999999999999996</v>
      </c>
      <c r="G667" t="s">
        <v>83</v>
      </c>
      <c r="H667" t="s">
        <v>97</v>
      </c>
      <c r="I667">
        <f>_xlfn.NUMBERVALUE(Table_Query_from_DWH[[#This Row],[Date]])</f>
        <v>44944</v>
      </c>
    </row>
    <row r="668" spans="1:9" x14ac:dyDescent="0.3">
      <c r="A668" t="s">
        <v>78</v>
      </c>
      <c r="B668" t="s">
        <v>105</v>
      </c>
      <c r="C668" t="s">
        <v>241</v>
      </c>
      <c r="D668" t="s">
        <v>85</v>
      </c>
      <c r="E668" t="s">
        <v>258</v>
      </c>
      <c r="F668">
        <v>0.34</v>
      </c>
      <c r="G668" t="s">
        <v>83</v>
      </c>
      <c r="H668" t="s">
        <v>97</v>
      </c>
      <c r="I668">
        <f>_xlfn.NUMBERVALUE(Table_Query_from_DWH[[#This Row],[Date]])</f>
        <v>44944</v>
      </c>
    </row>
    <row r="669" spans="1:9" x14ac:dyDescent="0.3">
      <c r="A669" t="s">
        <v>78</v>
      </c>
      <c r="B669" t="s">
        <v>105</v>
      </c>
      <c r="C669" t="s">
        <v>241</v>
      </c>
      <c r="D669" t="s">
        <v>86</v>
      </c>
      <c r="E669" t="s">
        <v>258</v>
      </c>
      <c r="F669">
        <v>0.37</v>
      </c>
      <c r="G669" t="s">
        <v>83</v>
      </c>
      <c r="H669" t="s">
        <v>97</v>
      </c>
      <c r="I669">
        <f>_xlfn.NUMBERVALUE(Table_Query_from_DWH[[#This Row],[Date]])</f>
        <v>44944</v>
      </c>
    </row>
    <row r="670" spans="1:9" x14ac:dyDescent="0.3">
      <c r="A670" t="s">
        <v>78</v>
      </c>
      <c r="B670" t="s">
        <v>105</v>
      </c>
      <c r="C670" t="s">
        <v>242</v>
      </c>
      <c r="D670" t="s">
        <v>81</v>
      </c>
      <c r="E670" t="s">
        <v>258</v>
      </c>
      <c r="F670">
        <v>0.26</v>
      </c>
      <c r="G670" t="s">
        <v>83</v>
      </c>
      <c r="H670" t="s">
        <v>97</v>
      </c>
      <c r="I670">
        <f>_xlfn.NUMBERVALUE(Table_Query_from_DWH[[#This Row],[Date]])</f>
        <v>44944</v>
      </c>
    </row>
    <row r="671" spans="1:9" x14ac:dyDescent="0.3">
      <c r="A671" t="s">
        <v>78</v>
      </c>
      <c r="B671" t="s">
        <v>105</v>
      </c>
      <c r="C671" t="s">
        <v>242</v>
      </c>
      <c r="D671" t="s">
        <v>85</v>
      </c>
      <c r="E671" t="s">
        <v>258</v>
      </c>
      <c r="F671">
        <v>0.22</v>
      </c>
      <c r="G671" t="s">
        <v>83</v>
      </c>
      <c r="H671" t="s">
        <v>97</v>
      </c>
      <c r="I671">
        <f>_xlfn.NUMBERVALUE(Table_Query_from_DWH[[#This Row],[Date]])</f>
        <v>44944</v>
      </c>
    </row>
    <row r="672" spans="1:9" x14ac:dyDescent="0.3">
      <c r="A672" t="s">
        <v>78</v>
      </c>
      <c r="B672" t="s">
        <v>105</v>
      </c>
      <c r="C672" t="s">
        <v>242</v>
      </c>
      <c r="D672" t="s">
        <v>86</v>
      </c>
      <c r="E672" t="s">
        <v>258</v>
      </c>
      <c r="F672">
        <v>0.23499999999999999</v>
      </c>
      <c r="G672" t="s">
        <v>83</v>
      </c>
      <c r="H672" t="s">
        <v>97</v>
      </c>
      <c r="I672">
        <f>_xlfn.NUMBERVALUE(Table_Query_from_DWH[[#This Row],[Date]])</f>
        <v>44944</v>
      </c>
    </row>
    <row r="673" spans="1:9" x14ac:dyDescent="0.3">
      <c r="A673" t="s">
        <v>78</v>
      </c>
      <c r="B673" t="s">
        <v>105</v>
      </c>
      <c r="C673" t="s">
        <v>243</v>
      </c>
      <c r="D673" t="s">
        <v>81</v>
      </c>
      <c r="E673" t="s">
        <v>258</v>
      </c>
      <c r="F673">
        <v>0.3</v>
      </c>
      <c r="G673" t="s">
        <v>83</v>
      </c>
      <c r="H673" t="s">
        <v>97</v>
      </c>
      <c r="I673">
        <f>_xlfn.NUMBERVALUE(Table_Query_from_DWH[[#This Row],[Date]])</f>
        <v>44944</v>
      </c>
    </row>
    <row r="674" spans="1:9" x14ac:dyDescent="0.3">
      <c r="A674" t="s">
        <v>78</v>
      </c>
      <c r="B674" t="s">
        <v>105</v>
      </c>
      <c r="C674" t="s">
        <v>243</v>
      </c>
      <c r="D674" t="s">
        <v>85</v>
      </c>
      <c r="E674" t="s">
        <v>258</v>
      </c>
      <c r="F674">
        <v>0.22</v>
      </c>
      <c r="G674" t="s">
        <v>83</v>
      </c>
      <c r="H674" t="s">
        <v>97</v>
      </c>
      <c r="I674">
        <f>_xlfn.NUMBERVALUE(Table_Query_from_DWH[[#This Row],[Date]])</f>
        <v>44944</v>
      </c>
    </row>
    <row r="675" spans="1:9" x14ac:dyDescent="0.3">
      <c r="A675" t="s">
        <v>78</v>
      </c>
      <c r="B675" t="s">
        <v>105</v>
      </c>
      <c r="C675" t="s">
        <v>243</v>
      </c>
      <c r="D675" t="s">
        <v>86</v>
      </c>
      <c r="E675" t="s">
        <v>258</v>
      </c>
      <c r="F675">
        <v>0.24</v>
      </c>
      <c r="G675" t="s">
        <v>83</v>
      </c>
      <c r="H675" t="s">
        <v>97</v>
      </c>
      <c r="I675">
        <f>_xlfn.NUMBERVALUE(Table_Query_from_DWH[[#This Row],[Date]])</f>
        <v>44944</v>
      </c>
    </row>
    <row r="676" spans="1:9" x14ac:dyDescent="0.3">
      <c r="A676" t="s">
        <v>78</v>
      </c>
      <c r="B676" t="s">
        <v>124</v>
      </c>
      <c r="C676" t="s">
        <v>253</v>
      </c>
      <c r="D676" t="s">
        <v>81</v>
      </c>
      <c r="E676" t="s">
        <v>258</v>
      </c>
      <c r="F676">
        <v>0.2</v>
      </c>
      <c r="G676" t="s">
        <v>83</v>
      </c>
      <c r="H676" t="s">
        <v>97</v>
      </c>
      <c r="I676">
        <f>_xlfn.NUMBERVALUE(Table_Query_from_DWH[[#This Row],[Date]])</f>
        <v>44944</v>
      </c>
    </row>
    <row r="677" spans="1:9" x14ac:dyDescent="0.3">
      <c r="A677" t="s">
        <v>78</v>
      </c>
      <c r="B677" t="s">
        <v>124</v>
      </c>
      <c r="C677" t="s">
        <v>253</v>
      </c>
      <c r="D677" t="s">
        <v>85</v>
      </c>
      <c r="E677" t="s">
        <v>258</v>
      </c>
      <c r="F677">
        <v>0.113</v>
      </c>
      <c r="G677" t="s">
        <v>83</v>
      </c>
      <c r="H677" t="s">
        <v>97</v>
      </c>
      <c r="I677">
        <f>_xlfn.NUMBERVALUE(Table_Query_from_DWH[[#This Row],[Date]])</f>
        <v>44944</v>
      </c>
    </row>
    <row r="678" spans="1:9" x14ac:dyDescent="0.3">
      <c r="A678" t="s">
        <v>78</v>
      </c>
      <c r="B678" t="s">
        <v>124</v>
      </c>
      <c r="C678" t="s">
        <v>253</v>
      </c>
      <c r="D678" t="s">
        <v>86</v>
      </c>
      <c r="E678" t="s">
        <v>258</v>
      </c>
      <c r="F678">
        <v>0.115</v>
      </c>
      <c r="G678" t="s">
        <v>83</v>
      </c>
      <c r="H678" t="s">
        <v>97</v>
      </c>
      <c r="I678">
        <f>_xlfn.NUMBERVALUE(Table_Query_from_DWH[[#This Row],[Date]])</f>
        <v>44944</v>
      </c>
    </row>
    <row r="679" spans="1:9" x14ac:dyDescent="0.3">
      <c r="A679" t="s">
        <v>78</v>
      </c>
      <c r="B679" t="s">
        <v>124</v>
      </c>
      <c r="C679" t="s">
        <v>252</v>
      </c>
      <c r="D679" t="s">
        <v>81</v>
      </c>
      <c r="E679" t="s">
        <v>258</v>
      </c>
      <c r="F679">
        <v>0.124</v>
      </c>
      <c r="G679" t="s">
        <v>83</v>
      </c>
      <c r="H679" t="s">
        <v>97</v>
      </c>
      <c r="I679">
        <f>_xlfn.NUMBERVALUE(Table_Query_from_DWH[[#This Row],[Date]])</f>
        <v>44944</v>
      </c>
    </row>
    <row r="680" spans="1:9" x14ac:dyDescent="0.3">
      <c r="A680" t="s">
        <v>78</v>
      </c>
      <c r="B680" t="s">
        <v>124</v>
      </c>
      <c r="C680" t="s">
        <v>252</v>
      </c>
      <c r="D680" t="s">
        <v>85</v>
      </c>
      <c r="E680" t="s">
        <v>258</v>
      </c>
      <c r="F680">
        <v>0.112</v>
      </c>
      <c r="G680" t="s">
        <v>83</v>
      </c>
      <c r="H680" t="s">
        <v>97</v>
      </c>
      <c r="I680">
        <f>_xlfn.NUMBERVALUE(Table_Query_from_DWH[[#This Row],[Date]])</f>
        <v>44944</v>
      </c>
    </row>
    <row r="681" spans="1:9" x14ac:dyDescent="0.3">
      <c r="A681" t="s">
        <v>78</v>
      </c>
      <c r="B681" t="s">
        <v>124</v>
      </c>
      <c r="C681" t="s">
        <v>252</v>
      </c>
      <c r="D681" t="s">
        <v>86</v>
      </c>
      <c r="E681" t="s">
        <v>258</v>
      </c>
      <c r="F681">
        <v>0.114</v>
      </c>
      <c r="G681" t="s">
        <v>83</v>
      </c>
      <c r="H681" t="s">
        <v>97</v>
      </c>
      <c r="I681">
        <f>_xlfn.NUMBERVALUE(Table_Query_from_DWH[[#This Row],[Date]])</f>
        <v>44944</v>
      </c>
    </row>
    <row r="682" spans="1:9" x14ac:dyDescent="0.3">
      <c r="A682" t="s">
        <v>78</v>
      </c>
      <c r="B682" t="s">
        <v>225</v>
      </c>
      <c r="C682" t="s">
        <v>226</v>
      </c>
      <c r="D682" t="s">
        <v>81</v>
      </c>
      <c r="E682" t="s">
        <v>258</v>
      </c>
      <c r="F682">
        <v>0.37</v>
      </c>
      <c r="G682" t="s">
        <v>83</v>
      </c>
      <c r="H682" t="s">
        <v>97</v>
      </c>
      <c r="I682">
        <f>_xlfn.NUMBERVALUE(Table_Query_from_DWH[[#This Row],[Date]])</f>
        <v>44944</v>
      </c>
    </row>
    <row r="683" spans="1:9" x14ac:dyDescent="0.3">
      <c r="A683" t="s">
        <v>78</v>
      </c>
      <c r="B683" t="s">
        <v>225</v>
      </c>
      <c r="C683" t="s">
        <v>226</v>
      </c>
      <c r="D683" t="s">
        <v>85</v>
      </c>
      <c r="E683" t="s">
        <v>258</v>
      </c>
      <c r="F683">
        <v>0.22</v>
      </c>
      <c r="G683" t="s">
        <v>83</v>
      </c>
      <c r="H683" t="s">
        <v>97</v>
      </c>
      <c r="I683">
        <f>_xlfn.NUMBERVALUE(Table_Query_from_DWH[[#This Row],[Date]])</f>
        <v>44944</v>
      </c>
    </row>
    <row r="684" spans="1:9" x14ac:dyDescent="0.3">
      <c r="A684" t="s">
        <v>78</v>
      </c>
      <c r="B684" t="s">
        <v>225</v>
      </c>
      <c r="C684" t="s">
        <v>226</v>
      </c>
      <c r="D684" t="s">
        <v>86</v>
      </c>
      <c r="E684" t="s">
        <v>258</v>
      </c>
      <c r="F684">
        <v>0.23</v>
      </c>
      <c r="G684" t="s">
        <v>83</v>
      </c>
      <c r="H684" t="s">
        <v>97</v>
      </c>
      <c r="I684">
        <f>_xlfn.NUMBERVALUE(Table_Query_from_DWH[[#This Row],[Date]])</f>
        <v>44944</v>
      </c>
    </row>
    <row r="685" spans="1:9" x14ac:dyDescent="0.3">
      <c r="A685" t="s">
        <v>78</v>
      </c>
      <c r="B685" t="s">
        <v>225</v>
      </c>
      <c r="C685" t="s">
        <v>228</v>
      </c>
      <c r="D685" t="s">
        <v>81</v>
      </c>
      <c r="E685" t="s">
        <v>258</v>
      </c>
      <c r="F685">
        <v>0.37</v>
      </c>
      <c r="G685" t="s">
        <v>83</v>
      </c>
      <c r="H685" t="s">
        <v>97</v>
      </c>
      <c r="I685">
        <f>_xlfn.NUMBERVALUE(Table_Query_from_DWH[[#This Row],[Date]])</f>
        <v>44944</v>
      </c>
    </row>
    <row r="686" spans="1:9" x14ac:dyDescent="0.3">
      <c r="A686" t="s">
        <v>78</v>
      </c>
      <c r="B686" t="s">
        <v>225</v>
      </c>
      <c r="C686" t="s">
        <v>228</v>
      </c>
      <c r="D686" t="s">
        <v>85</v>
      </c>
      <c r="E686" t="s">
        <v>258</v>
      </c>
      <c r="F686">
        <v>0.23</v>
      </c>
      <c r="G686" t="s">
        <v>83</v>
      </c>
      <c r="H686" t="s">
        <v>97</v>
      </c>
      <c r="I686">
        <f>_xlfn.NUMBERVALUE(Table_Query_from_DWH[[#This Row],[Date]])</f>
        <v>44944</v>
      </c>
    </row>
    <row r="687" spans="1:9" x14ac:dyDescent="0.3">
      <c r="A687" t="s">
        <v>78</v>
      </c>
      <c r="B687" t="s">
        <v>225</v>
      </c>
      <c r="C687" t="s">
        <v>228</v>
      </c>
      <c r="D687" t="s">
        <v>86</v>
      </c>
      <c r="E687" t="s">
        <v>258</v>
      </c>
      <c r="F687">
        <v>0.23</v>
      </c>
      <c r="G687" t="s">
        <v>83</v>
      </c>
      <c r="H687" t="s">
        <v>97</v>
      </c>
      <c r="I687">
        <f>_xlfn.NUMBERVALUE(Table_Query_from_DWH[[#This Row],[Date]])</f>
        <v>44944</v>
      </c>
    </row>
    <row r="688" spans="1:9" x14ac:dyDescent="0.3">
      <c r="A688" t="s">
        <v>78</v>
      </c>
      <c r="B688" t="s">
        <v>229</v>
      </c>
      <c r="C688" t="s">
        <v>118</v>
      </c>
      <c r="D688" t="s">
        <v>81</v>
      </c>
      <c r="E688" t="s">
        <v>258</v>
      </c>
      <c r="F688">
        <v>0.36</v>
      </c>
      <c r="G688" t="s">
        <v>83</v>
      </c>
      <c r="H688" t="s">
        <v>97</v>
      </c>
      <c r="I688">
        <f>_xlfn.NUMBERVALUE(Table_Query_from_DWH[[#This Row],[Date]])</f>
        <v>44944</v>
      </c>
    </row>
    <row r="689" spans="1:9" x14ac:dyDescent="0.3">
      <c r="A689" t="s">
        <v>78</v>
      </c>
      <c r="B689" t="s">
        <v>229</v>
      </c>
      <c r="C689" t="s">
        <v>118</v>
      </c>
      <c r="D689" t="s">
        <v>85</v>
      </c>
      <c r="E689" t="s">
        <v>258</v>
      </c>
      <c r="F689">
        <v>0.21</v>
      </c>
      <c r="G689" t="s">
        <v>83</v>
      </c>
      <c r="H689" t="s">
        <v>97</v>
      </c>
      <c r="I689">
        <f>_xlfn.NUMBERVALUE(Table_Query_from_DWH[[#This Row],[Date]])</f>
        <v>44944</v>
      </c>
    </row>
    <row r="690" spans="1:9" x14ac:dyDescent="0.3">
      <c r="A690" t="s">
        <v>78</v>
      </c>
      <c r="B690" t="s">
        <v>229</v>
      </c>
      <c r="C690" t="s">
        <v>118</v>
      </c>
      <c r="D690" t="s">
        <v>86</v>
      </c>
      <c r="E690" t="s">
        <v>258</v>
      </c>
      <c r="F690">
        <v>0.22500000000000001</v>
      </c>
      <c r="G690" t="s">
        <v>83</v>
      </c>
      <c r="H690" t="s">
        <v>97</v>
      </c>
      <c r="I690">
        <f>_xlfn.NUMBERVALUE(Table_Query_from_DWH[[#This Row],[Date]])</f>
        <v>44944</v>
      </c>
    </row>
    <row r="691" spans="1:9" x14ac:dyDescent="0.3">
      <c r="A691" t="s">
        <v>78</v>
      </c>
      <c r="B691" t="s">
        <v>229</v>
      </c>
      <c r="C691" t="s">
        <v>115</v>
      </c>
      <c r="D691" t="s">
        <v>81</v>
      </c>
      <c r="E691" t="s">
        <v>258</v>
      </c>
      <c r="F691">
        <v>0.36</v>
      </c>
      <c r="G691" t="s">
        <v>83</v>
      </c>
      <c r="H691" t="s">
        <v>97</v>
      </c>
      <c r="I691">
        <f>_xlfn.NUMBERVALUE(Table_Query_from_DWH[[#This Row],[Date]])</f>
        <v>44944</v>
      </c>
    </row>
    <row r="692" spans="1:9" x14ac:dyDescent="0.3">
      <c r="A692" t="s">
        <v>78</v>
      </c>
      <c r="B692" t="s">
        <v>229</v>
      </c>
      <c r="C692" t="s">
        <v>115</v>
      </c>
      <c r="D692" t="s">
        <v>85</v>
      </c>
      <c r="E692" t="s">
        <v>258</v>
      </c>
      <c r="F692">
        <v>0.22</v>
      </c>
      <c r="G692" t="s">
        <v>83</v>
      </c>
      <c r="H692" t="s">
        <v>97</v>
      </c>
      <c r="I692">
        <f>_xlfn.NUMBERVALUE(Table_Query_from_DWH[[#This Row],[Date]])</f>
        <v>44944</v>
      </c>
    </row>
    <row r="693" spans="1:9" x14ac:dyDescent="0.3">
      <c r="A693" t="s">
        <v>78</v>
      </c>
      <c r="B693" t="s">
        <v>229</v>
      </c>
      <c r="C693" t="s">
        <v>115</v>
      </c>
      <c r="D693" t="s">
        <v>86</v>
      </c>
      <c r="E693" t="s">
        <v>258</v>
      </c>
      <c r="F693">
        <v>0.22500000000000001</v>
      </c>
      <c r="G693" t="s">
        <v>83</v>
      </c>
      <c r="H693" t="s">
        <v>97</v>
      </c>
      <c r="I693">
        <f>_xlfn.NUMBERVALUE(Table_Query_from_DWH[[#This Row],[Date]])</f>
        <v>44944</v>
      </c>
    </row>
    <row r="694" spans="1:9" x14ac:dyDescent="0.3">
      <c r="A694" t="s">
        <v>52</v>
      </c>
      <c r="B694" t="s">
        <v>53</v>
      </c>
      <c r="C694" t="s">
        <v>61</v>
      </c>
      <c r="D694" t="s">
        <v>55</v>
      </c>
      <c r="E694" t="s">
        <v>257</v>
      </c>
      <c r="F694">
        <v>4.8395000000000001</v>
      </c>
      <c r="G694" t="s">
        <v>57</v>
      </c>
      <c r="H694" t="s">
        <v>58</v>
      </c>
      <c r="I694">
        <f>_xlfn.NUMBERVALUE(Table_Query_from_DWH[[#This Row],[Date]])</f>
        <v>44943</v>
      </c>
    </row>
    <row r="695" spans="1:9" x14ac:dyDescent="0.3">
      <c r="A695" t="s">
        <v>52</v>
      </c>
      <c r="B695" t="s">
        <v>53</v>
      </c>
      <c r="C695" t="s">
        <v>60</v>
      </c>
      <c r="D695" t="s">
        <v>55</v>
      </c>
      <c r="E695" t="s">
        <v>257</v>
      </c>
      <c r="F695">
        <v>4.7980400000000003</v>
      </c>
      <c r="G695" t="s">
        <v>57</v>
      </c>
      <c r="H695" t="s">
        <v>58</v>
      </c>
      <c r="I695">
        <f>_xlfn.NUMBERVALUE(Table_Query_from_DWH[[#This Row],[Date]])</f>
        <v>44943</v>
      </c>
    </row>
    <row r="696" spans="1:9" x14ac:dyDescent="0.3">
      <c r="A696" t="s">
        <v>52</v>
      </c>
      <c r="B696" t="s">
        <v>53</v>
      </c>
      <c r="C696" t="s">
        <v>54</v>
      </c>
      <c r="D696" t="s">
        <v>55</v>
      </c>
      <c r="E696" t="s">
        <v>257</v>
      </c>
      <c r="F696">
        <v>4.4821900000000001</v>
      </c>
      <c r="G696" t="s">
        <v>57</v>
      </c>
      <c r="H696" t="s">
        <v>58</v>
      </c>
      <c r="I696">
        <f>_xlfn.NUMBERVALUE(Table_Query_from_DWH[[#This Row],[Date]])</f>
        <v>44943</v>
      </c>
    </row>
    <row r="697" spans="1:9" x14ac:dyDescent="0.3">
      <c r="A697" t="s">
        <v>52</v>
      </c>
      <c r="B697" t="s">
        <v>53</v>
      </c>
      <c r="C697" t="s">
        <v>59</v>
      </c>
      <c r="D697" t="s">
        <v>55</v>
      </c>
      <c r="E697" t="s">
        <v>257</v>
      </c>
      <c r="F697">
        <v>4.6329900000000004</v>
      </c>
      <c r="G697" t="s">
        <v>57</v>
      </c>
      <c r="H697" t="s">
        <v>58</v>
      </c>
      <c r="I697">
        <f>_xlfn.NUMBERVALUE(Table_Query_from_DWH[[#This Row],[Date]])</f>
        <v>44943</v>
      </c>
    </row>
    <row r="698" spans="1:9" x14ac:dyDescent="0.3">
      <c r="A698" t="s">
        <v>52</v>
      </c>
      <c r="B698" t="s">
        <v>53</v>
      </c>
      <c r="C698" t="s">
        <v>60</v>
      </c>
      <c r="D698" t="s">
        <v>55</v>
      </c>
      <c r="E698" t="s">
        <v>256</v>
      </c>
      <c r="F698">
        <v>4.7915900000000002</v>
      </c>
      <c r="G698" t="s">
        <v>57</v>
      </c>
      <c r="H698" t="s">
        <v>58</v>
      </c>
      <c r="I698">
        <f>_xlfn.NUMBERVALUE(Table_Query_from_DWH[[#This Row],[Date]])</f>
        <v>44939</v>
      </c>
    </row>
    <row r="699" spans="1:9" x14ac:dyDescent="0.3">
      <c r="A699" t="s">
        <v>52</v>
      </c>
      <c r="B699" t="s">
        <v>53</v>
      </c>
      <c r="C699" t="s">
        <v>59</v>
      </c>
      <c r="D699" t="s">
        <v>55</v>
      </c>
      <c r="E699" t="s">
        <v>256</v>
      </c>
      <c r="F699">
        <v>4.6318999999999999</v>
      </c>
      <c r="G699" t="s">
        <v>57</v>
      </c>
      <c r="H699" t="s">
        <v>58</v>
      </c>
      <c r="I699">
        <f>_xlfn.NUMBERVALUE(Table_Query_from_DWH[[#This Row],[Date]])</f>
        <v>44939</v>
      </c>
    </row>
    <row r="700" spans="1:9" x14ac:dyDescent="0.3">
      <c r="A700" t="s">
        <v>52</v>
      </c>
      <c r="B700" t="s">
        <v>53</v>
      </c>
      <c r="C700" t="s">
        <v>61</v>
      </c>
      <c r="D700" t="s">
        <v>55</v>
      </c>
      <c r="E700" t="s">
        <v>256</v>
      </c>
      <c r="F700">
        <v>4.82233</v>
      </c>
      <c r="G700" t="s">
        <v>57</v>
      </c>
      <c r="H700" t="s">
        <v>58</v>
      </c>
      <c r="I700">
        <f>_xlfn.NUMBERVALUE(Table_Query_from_DWH[[#This Row],[Date]])</f>
        <v>44939</v>
      </c>
    </row>
    <row r="701" spans="1:9" x14ac:dyDescent="0.3">
      <c r="A701" t="s">
        <v>52</v>
      </c>
      <c r="B701" t="s">
        <v>53</v>
      </c>
      <c r="C701" t="s">
        <v>54</v>
      </c>
      <c r="D701" t="s">
        <v>55</v>
      </c>
      <c r="E701" t="s">
        <v>256</v>
      </c>
      <c r="F701">
        <v>4.4828200000000002</v>
      </c>
      <c r="G701" t="s">
        <v>57</v>
      </c>
      <c r="H701" t="s">
        <v>58</v>
      </c>
      <c r="I701">
        <f>_xlfn.NUMBERVALUE(Table_Query_from_DWH[[#This Row],[Date]])</f>
        <v>44939</v>
      </c>
    </row>
    <row r="702" spans="1:9" x14ac:dyDescent="0.3">
      <c r="A702" t="s">
        <v>52</v>
      </c>
      <c r="B702" t="s">
        <v>53</v>
      </c>
      <c r="C702" t="s">
        <v>61</v>
      </c>
      <c r="D702" t="s">
        <v>55</v>
      </c>
      <c r="E702" t="s">
        <v>255</v>
      </c>
      <c r="F702">
        <v>4.8670099999999996</v>
      </c>
      <c r="G702" t="s">
        <v>57</v>
      </c>
      <c r="H702" t="s">
        <v>58</v>
      </c>
      <c r="I702">
        <f>_xlfn.NUMBERVALUE(Table_Query_from_DWH[[#This Row],[Date]])</f>
        <v>44938</v>
      </c>
    </row>
    <row r="703" spans="1:9" x14ac:dyDescent="0.3">
      <c r="A703" t="s">
        <v>52</v>
      </c>
      <c r="B703" t="s">
        <v>53</v>
      </c>
      <c r="C703" t="s">
        <v>54</v>
      </c>
      <c r="D703" t="s">
        <v>55</v>
      </c>
      <c r="E703" t="s">
        <v>255</v>
      </c>
      <c r="F703">
        <v>4.47804</v>
      </c>
      <c r="G703" t="s">
        <v>57</v>
      </c>
      <c r="H703" t="s">
        <v>58</v>
      </c>
      <c r="I703">
        <f>_xlfn.NUMBERVALUE(Table_Query_from_DWH[[#This Row],[Date]])</f>
        <v>44938</v>
      </c>
    </row>
    <row r="704" spans="1:9" x14ac:dyDescent="0.3">
      <c r="A704" t="s">
        <v>52</v>
      </c>
      <c r="B704" t="s">
        <v>53</v>
      </c>
      <c r="C704" t="s">
        <v>60</v>
      </c>
      <c r="D704" t="s">
        <v>55</v>
      </c>
      <c r="E704" t="s">
        <v>255</v>
      </c>
      <c r="F704">
        <v>4.8235200000000003</v>
      </c>
      <c r="G704" t="s">
        <v>57</v>
      </c>
      <c r="H704" t="s">
        <v>58</v>
      </c>
      <c r="I704">
        <f>_xlfn.NUMBERVALUE(Table_Query_from_DWH[[#This Row],[Date]])</f>
        <v>44938</v>
      </c>
    </row>
    <row r="705" spans="1:9" x14ac:dyDescent="0.3">
      <c r="A705" t="s">
        <v>52</v>
      </c>
      <c r="B705" t="s">
        <v>53</v>
      </c>
      <c r="C705" t="s">
        <v>59</v>
      </c>
      <c r="D705" t="s">
        <v>55</v>
      </c>
      <c r="E705" t="s">
        <v>255</v>
      </c>
      <c r="F705">
        <v>4.6575499999999996</v>
      </c>
      <c r="G705" t="s">
        <v>57</v>
      </c>
      <c r="H705" t="s">
        <v>58</v>
      </c>
      <c r="I705">
        <f>_xlfn.NUMBERVALUE(Table_Query_from_DWH[[#This Row],[Date]])</f>
        <v>44938</v>
      </c>
    </row>
    <row r="706" spans="1:9" x14ac:dyDescent="0.3">
      <c r="A706" t="s">
        <v>52</v>
      </c>
      <c r="B706" t="s">
        <v>53</v>
      </c>
      <c r="C706" t="s">
        <v>54</v>
      </c>
      <c r="D706" t="s">
        <v>55</v>
      </c>
      <c r="E706" t="s">
        <v>254</v>
      </c>
      <c r="F706">
        <v>4.43445</v>
      </c>
      <c r="G706" t="s">
        <v>57</v>
      </c>
      <c r="H706" t="s">
        <v>58</v>
      </c>
      <c r="I706">
        <f>_xlfn.NUMBERVALUE(Table_Query_from_DWH[[#This Row],[Date]])</f>
        <v>44937</v>
      </c>
    </row>
    <row r="707" spans="1:9" x14ac:dyDescent="0.3">
      <c r="A707" t="s">
        <v>52</v>
      </c>
      <c r="B707" t="s">
        <v>53</v>
      </c>
      <c r="C707" t="s">
        <v>59</v>
      </c>
      <c r="D707" t="s">
        <v>55</v>
      </c>
      <c r="E707" t="s">
        <v>254</v>
      </c>
      <c r="F707">
        <v>4.6340199999999996</v>
      </c>
      <c r="G707" t="s">
        <v>57</v>
      </c>
      <c r="H707" t="s">
        <v>58</v>
      </c>
      <c r="I707">
        <f>_xlfn.NUMBERVALUE(Table_Query_from_DWH[[#This Row],[Date]])</f>
        <v>44937</v>
      </c>
    </row>
    <row r="708" spans="1:9" x14ac:dyDescent="0.3">
      <c r="A708" t="s">
        <v>52</v>
      </c>
      <c r="B708" t="s">
        <v>53</v>
      </c>
      <c r="C708" t="s">
        <v>61</v>
      </c>
      <c r="D708" t="s">
        <v>55</v>
      </c>
      <c r="E708" t="s">
        <v>254</v>
      </c>
      <c r="F708">
        <v>4.8686299999999996</v>
      </c>
      <c r="G708" t="s">
        <v>57</v>
      </c>
      <c r="H708" t="s">
        <v>58</v>
      </c>
      <c r="I708">
        <f>_xlfn.NUMBERVALUE(Table_Query_from_DWH[[#This Row],[Date]])</f>
        <v>44937</v>
      </c>
    </row>
    <row r="709" spans="1:9" x14ac:dyDescent="0.3">
      <c r="A709" t="s">
        <v>52</v>
      </c>
      <c r="B709" t="s">
        <v>53</v>
      </c>
      <c r="C709" t="s">
        <v>60</v>
      </c>
      <c r="D709" t="s">
        <v>55</v>
      </c>
      <c r="E709" t="s">
        <v>254</v>
      </c>
      <c r="F709">
        <v>4.8121400000000003</v>
      </c>
      <c r="G709" t="s">
        <v>57</v>
      </c>
      <c r="H709" t="s">
        <v>58</v>
      </c>
      <c r="I709">
        <f>_xlfn.NUMBERVALUE(Table_Query_from_DWH[[#This Row],[Date]])</f>
        <v>44937</v>
      </c>
    </row>
    <row r="710" spans="1:9" x14ac:dyDescent="0.3">
      <c r="A710" t="s">
        <v>78</v>
      </c>
      <c r="B710" t="s">
        <v>88</v>
      </c>
      <c r="C710" t="s">
        <v>250</v>
      </c>
      <c r="D710" t="s">
        <v>81</v>
      </c>
      <c r="E710" t="s">
        <v>254</v>
      </c>
      <c r="F710">
        <v>0.499</v>
      </c>
      <c r="G710" t="s">
        <v>83</v>
      </c>
      <c r="H710" t="s">
        <v>90</v>
      </c>
      <c r="I710">
        <f>_xlfn.NUMBERVALUE(Table_Query_from_DWH[[#This Row],[Date]])</f>
        <v>44937</v>
      </c>
    </row>
    <row r="711" spans="1:9" x14ac:dyDescent="0.3">
      <c r="A711" t="s">
        <v>78</v>
      </c>
      <c r="B711" t="s">
        <v>88</v>
      </c>
      <c r="C711" t="s">
        <v>250</v>
      </c>
      <c r="D711" t="s">
        <v>85</v>
      </c>
      <c r="E711" t="s">
        <v>254</v>
      </c>
      <c r="F711">
        <v>0.46</v>
      </c>
      <c r="G711" t="s">
        <v>83</v>
      </c>
      <c r="H711" t="s">
        <v>90</v>
      </c>
      <c r="I711">
        <f>_xlfn.NUMBERVALUE(Table_Query_from_DWH[[#This Row],[Date]])</f>
        <v>44937</v>
      </c>
    </row>
    <row r="712" spans="1:9" x14ac:dyDescent="0.3">
      <c r="A712" t="s">
        <v>78</v>
      </c>
      <c r="B712" t="s">
        <v>88</v>
      </c>
      <c r="C712" t="s">
        <v>250</v>
      </c>
      <c r="D712" t="s">
        <v>86</v>
      </c>
      <c r="E712" t="s">
        <v>254</v>
      </c>
      <c r="F712">
        <v>0.47299999999999998</v>
      </c>
      <c r="G712" t="s">
        <v>83</v>
      </c>
      <c r="H712" t="s">
        <v>90</v>
      </c>
      <c r="I712">
        <f>_xlfn.NUMBERVALUE(Table_Query_from_DWH[[#This Row],[Date]])</f>
        <v>44937</v>
      </c>
    </row>
    <row r="713" spans="1:9" x14ac:dyDescent="0.3">
      <c r="A713" t="s">
        <v>78</v>
      </c>
      <c r="B713" t="s">
        <v>88</v>
      </c>
      <c r="C713" t="s">
        <v>251</v>
      </c>
      <c r="D713" t="s">
        <v>81</v>
      </c>
      <c r="E713" t="s">
        <v>254</v>
      </c>
      <c r="F713">
        <v>0.60099999999999998</v>
      </c>
      <c r="G713" t="s">
        <v>83</v>
      </c>
      <c r="H713" t="s">
        <v>90</v>
      </c>
      <c r="I713">
        <f>_xlfn.NUMBERVALUE(Table_Query_from_DWH[[#This Row],[Date]])</f>
        <v>44937</v>
      </c>
    </row>
    <row r="714" spans="1:9" x14ac:dyDescent="0.3">
      <c r="A714" t="s">
        <v>78</v>
      </c>
      <c r="B714" t="s">
        <v>88</v>
      </c>
      <c r="C714" t="s">
        <v>251</v>
      </c>
      <c r="D714" t="s">
        <v>85</v>
      </c>
      <c r="E714" t="s">
        <v>254</v>
      </c>
      <c r="F714">
        <v>0.57499999999999996</v>
      </c>
      <c r="G714" t="s">
        <v>83</v>
      </c>
      <c r="H714" t="s">
        <v>90</v>
      </c>
      <c r="I714">
        <f>_xlfn.NUMBERVALUE(Table_Query_from_DWH[[#This Row],[Date]])</f>
        <v>44937</v>
      </c>
    </row>
    <row r="715" spans="1:9" x14ac:dyDescent="0.3">
      <c r="A715" t="s">
        <v>78</v>
      </c>
      <c r="B715" t="s">
        <v>88</v>
      </c>
      <c r="C715" t="s">
        <v>251</v>
      </c>
      <c r="D715" t="s">
        <v>86</v>
      </c>
      <c r="E715" t="s">
        <v>254</v>
      </c>
      <c r="F715">
        <v>0.58799999999999997</v>
      </c>
      <c r="G715" t="s">
        <v>83</v>
      </c>
      <c r="H715" t="s">
        <v>90</v>
      </c>
      <c r="I715">
        <f>_xlfn.NUMBERVALUE(Table_Query_from_DWH[[#This Row],[Date]])</f>
        <v>44937</v>
      </c>
    </row>
    <row r="716" spans="1:9" x14ac:dyDescent="0.3">
      <c r="A716" t="s">
        <v>78</v>
      </c>
      <c r="B716" t="s">
        <v>105</v>
      </c>
      <c r="C716" t="s">
        <v>249</v>
      </c>
      <c r="D716" t="s">
        <v>81</v>
      </c>
      <c r="E716" t="s">
        <v>254</v>
      </c>
      <c r="F716">
        <v>0.33</v>
      </c>
      <c r="G716" t="s">
        <v>83</v>
      </c>
      <c r="H716" t="s">
        <v>97</v>
      </c>
      <c r="I716">
        <f>_xlfn.NUMBERVALUE(Table_Query_from_DWH[[#This Row],[Date]])</f>
        <v>44937</v>
      </c>
    </row>
    <row r="717" spans="1:9" x14ac:dyDescent="0.3">
      <c r="A717" t="s">
        <v>78</v>
      </c>
      <c r="B717" t="s">
        <v>105</v>
      </c>
      <c r="C717" t="s">
        <v>249</v>
      </c>
      <c r="D717" t="s">
        <v>85</v>
      </c>
      <c r="E717" t="s">
        <v>254</v>
      </c>
      <c r="F717">
        <v>0.3</v>
      </c>
      <c r="G717" t="s">
        <v>83</v>
      </c>
      <c r="H717" t="s">
        <v>97</v>
      </c>
      <c r="I717">
        <f>_xlfn.NUMBERVALUE(Table_Query_from_DWH[[#This Row],[Date]])</f>
        <v>44937</v>
      </c>
    </row>
    <row r="718" spans="1:9" x14ac:dyDescent="0.3">
      <c r="A718" t="s">
        <v>78</v>
      </c>
      <c r="B718" t="s">
        <v>105</v>
      </c>
      <c r="C718" t="s">
        <v>249</v>
      </c>
      <c r="D718" t="s">
        <v>86</v>
      </c>
      <c r="E718" t="s">
        <v>254</v>
      </c>
      <c r="F718">
        <v>0.31</v>
      </c>
      <c r="G718" t="s">
        <v>83</v>
      </c>
      <c r="H718" t="s">
        <v>97</v>
      </c>
      <c r="I718">
        <f>_xlfn.NUMBERVALUE(Table_Query_from_DWH[[#This Row],[Date]])</f>
        <v>44937</v>
      </c>
    </row>
    <row r="719" spans="1:9" x14ac:dyDescent="0.3">
      <c r="A719" t="s">
        <v>78</v>
      </c>
      <c r="B719" t="s">
        <v>105</v>
      </c>
      <c r="C719" t="s">
        <v>241</v>
      </c>
      <c r="D719" t="s">
        <v>81</v>
      </c>
      <c r="E719" t="s">
        <v>254</v>
      </c>
      <c r="F719">
        <v>0.57999999999999996</v>
      </c>
      <c r="G719" t="s">
        <v>83</v>
      </c>
      <c r="H719" t="s">
        <v>97</v>
      </c>
      <c r="I719">
        <f>_xlfn.NUMBERVALUE(Table_Query_from_DWH[[#This Row],[Date]])</f>
        <v>44937</v>
      </c>
    </row>
    <row r="720" spans="1:9" x14ac:dyDescent="0.3">
      <c r="A720" t="s">
        <v>78</v>
      </c>
      <c r="B720" t="s">
        <v>105</v>
      </c>
      <c r="C720" t="s">
        <v>241</v>
      </c>
      <c r="D720" t="s">
        <v>85</v>
      </c>
      <c r="E720" t="s">
        <v>254</v>
      </c>
      <c r="F720">
        <v>0.34</v>
      </c>
      <c r="G720" t="s">
        <v>83</v>
      </c>
      <c r="H720" t="s">
        <v>97</v>
      </c>
      <c r="I720">
        <f>_xlfn.NUMBERVALUE(Table_Query_from_DWH[[#This Row],[Date]])</f>
        <v>44937</v>
      </c>
    </row>
    <row r="721" spans="1:9" x14ac:dyDescent="0.3">
      <c r="A721" t="s">
        <v>78</v>
      </c>
      <c r="B721" t="s">
        <v>105</v>
      </c>
      <c r="C721" t="s">
        <v>241</v>
      </c>
      <c r="D721" t="s">
        <v>86</v>
      </c>
      <c r="E721" t="s">
        <v>254</v>
      </c>
      <c r="F721">
        <v>0.37</v>
      </c>
      <c r="G721" t="s">
        <v>83</v>
      </c>
      <c r="H721" t="s">
        <v>97</v>
      </c>
      <c r="I721">
        <f>_xlfn.NUMBERVALUE(Table_Query_from_DWH[[#This Row],[Date]])</f>
        <v>44937</v>
      </c>
    </row>
    <row r="722" spans="1:9" x14ac:dyDescent="0.3">
      <c r="A722" t="s">
        <v>78</v>
      </c>
      <c r="B722" t="s">
        <v>105</v>
      </c>
      <c r="C722" t="s">
        <v>242</v>
      </c>
      <c r="D722" t="s">
        <v>81</v>
      </c>
      <c r="E722" t="s">
        <v>254</v>
      </c>
      <c r="F722">
        <v>0.26</v>
      </c>
      <c r="G722" t="s">
        <v>83</v>
      </c>
      <c r="H722" t="s">
        <v>97</v>
      </c>
      <c r="I722">
        <f>_xlfn.NUMBERVALUE(Table_Query_from_DWH[[#This Row],[Date]])</f>
        <v>44937</v>
      </c>
    </row>
    <row r="723" spans="1:9" x14ac:dyDescent="0.3">
      <c r="A723" t="s">
        <v>78</v>
      </c>
      <c r="B723" t="s">
        <v>105</v>
      </c>
      <c r="C723" t="s">
        <v>242</v>
      </c>
      <c r="D723" t="s">
        <v>85</v>
      </c>
      <c r="E723" t="s">
        <v>254</v>
      </c>
      <c r="F723">
        <v>0.22</v>
      </c>
      <c r="G723" t="s">
        <v>83</v>
      </c>
      <c r="H723" t="s">
        <v>97</v>
      </c>
      <c r="I723">
        <f>_xlfn.NUMBERVALUE(Table_Query_from_DWH[[#This Row],[Date]])</f>
        <v>44937</v>
      </c>
    </row>
    <row r="724" spans="1:9" x14ac:dyDescent="0.3">
      <c r="A724" t="s">
        <v>78</v>
      </c>
      <c r="B724" t="s">
        <v>105</v>
      </c>
      <c r="C724" t="s">
        <v>242</v>
      </c>
      <c r="D724" t="s">
        <v>86</v>
      </c>
      <c r="E724" t="s">
        <v>254</v>
      </c>
      <c r="F724">
        <v>0.24</v>
      </c>
      <c r="G724" t="s">
        <v>83</v>
      </c>
      <c r="H724" t="s">
        <v>97</v>
      </c>
      <c r="I724">
        <f>_xlfn.NUMBERVALUE(Table_Query_from_DWH[[#This Row],[Date]])</f>
        <v>44937</v>
      </c>
    </row>
    <row r="725" spans="1:9" x14ac:dyDescent="0.3">
      <c r="A725" t="s">
        <v>78</v>
      </c>
      <c r="B725" t="s">
        <v>105</v>
      </c>
      <c r="C725" t="s">
        <v>243</v>
      </c>
      <c r="D725" t="s">
        <v>81</v>
      </c>
      <c r="E725" t="s">
        <v>254</v>
      </c>
      <c r="F725">
        <v>0.3</v>
      </c>
      <c r="G725" t="s">
        <v>83</v>
      </c>
      <c r="H725" t="s">
        <v>97</v>
      </c>
      <c r="I725">
        <f>_xlfn.NUMBERVALUE(Table_Query_from_DWH[[#This Row],[Date]])</f>
        <v>44937</v>
      </c>
    </row>
    <row r="726" spans="1:9" x14ac:dyDescent="0.3">
      <c r="A726" t="s">
        <v>78</v>
      </c>
      <c r="B726" t="s">
        <v>105</v>
      </c>
      <c r="C726" t="s">
        <v>243</v>
      </c>
      <c r="D726" t="s">
        <v>85</v>
      </c>
      <c r="E726" t="s">
        <v>254</v>
      </c>
      <c r="F726">
        <v>0.22</v>
      </c>
      <c r="G726" t="s">
        <v>83</v>
      </c>
      <c r="H726" t="s">
        <v>97</v>
      </c>
      <c r="I726">
        <f>_xlfn.NUMBERVALUE(Table_Query_from_DWH[[#This Row],[Date]])</f>
        <v>44937</v>
      </c>
    </row>
    <row r="727" spans="1:9" x14ac:dyDescent="0.3">
      <c r="A727" t="s">
        <v>78</v>
      </c>
      <c r="B727" t="s">
        <v>105</v>
      </c>
      <c r="C727" t="s">
        <v>243</v>
      </c>
      <c r="D727" t="s">
        <v>86</v>
      </c>
      <c r="E727" t="s">
        <v>254</v>
      </c>
      <c r="F727">
        <v>0.245</v>
      </c>
      <c r="G727" t="s">
        <v>83</v>
      </c>
      <c r="H727" t="s">
        <v>97</v>
      </c>
      <c r="I727">
        <f>_xlfn.NUMBERVALUE(Table_Query_from_DWH[[#This Row],[Date]])</f>
        <v>44937</v>
      </c>
    </row>
    <row r="728" spans="1:9" x14ac:dyDescent="0.3">
      <c r="A728" t="s">
        <v>78</v>
      </c>
      <c r="B728" t="s">
        <v>124</v>
      </c>
      <c r="C728" t="s">
        <v>253</v>
      </c>
      <c r="D728" t="s">
        <v>81</v>
      </c>
      <c r="E728" t="s">
        <v>254</v>
      </c>
      <c r="F728">
        <v>0.2</v>
      </c>
      <c r="G728" t="s">
        <v>83</v>
      </c>
      <c r="H728" t="s">
        <v>97</v>
      </c>
      <c r="I728">
        <f>_xlfn.NUMBERVALUE(Table_Query_from_DWH[[#This Row],[Date]])</f>
        <v>44937</v>
      </c>
    </row>
    <row r="729" spans="1:9" x14ac:dyDescent="0.3">
      <c r="A729" t="s">
        <v>78</v>
      </c>
      <c r="B729" t="s">
        <v>124</v>
      </c>
      <c r="C729" t="s">
        <v>253</v>
      </c>
      <c r="D729" t="s">
        <v>85</v>
      </c>
      <c r="E729" t="s">
        <v>254</v>
      </c>
      <c r="F729">
        <v>0.107</v>
      </c>
      <c r="G729" t="s">
        <v>83</v>
      </c>
      <c r="H729" t="s">
        <v>97</v>
      </c>
      <c r="I729">
        <f>_xlfn.NUMBERVALUE(Table_Query_from_DWH[[#This Row],[Date]])</f>
        <v>44937</v>
      </c>
    </row>
    <row r="730" spans="1:9" x14ac:dyDescent="0.3">
      <c r="A730" t="s">
        <v>78</v>
      </c>
      <c r="B730" t="s">
        <v>124</v>
      </c>
      <c r="C730" t="s">
        <v>253</v>
      </c>
      <c r="D730" t="s">
        <v>86</v>
      </c>
      <c r="E730" t="s">
        <v>254</v>
      </c>
      <c r="F730">
        <v>0.108</v>
      </c>
      <c r="G730" t="s">
        <v>83</v>
      </c>
      <c r="H730" t="s">
        <v>97</v>
      </c>
      <c r="I730">
        <f>_xlfn.NUMBERVALUE(Table_Query_from_DWH[[#This Row],[Date]])</f>
        <v>44937</v>
      </c>
    </row>
    <row r="731" spans="1:9" x14ac:dyDescent="0.3">
      <c r="A731" t="s">
        <v>78</v>
      </c>
      <c r="B731" t="s">
        <v>124</v>
      </c>
      <c r="C731" t="s">
        <v>252</v>
      </c>
      <c r="D731" t="s">
        <v>81</v>
      </c>
      <c r="E731" t="s">
        <v>254</v>
      </c>
      <c r="F731">
        <v>0.112</v>
      </c>
      <c r="G731" t="s">
        <v>83</v>
      </c>
      <c r="H731" t="s">
        <v>97</v>
      </c>
      <c r="I731">
        <f>_xlfn.NUMBERVALUE(Table_Query_from_DWH[[#This Row],[Date]])</f>
        <v>44937</v>
      </c>
    </row>
    <row r="732" spans="1:9" x14ac:dyDescent="0.3">
      <c r="A732" t="s">
        <v>78</v>
      </c>
      <c r="B732" t="s">
        <v>124</v>
      </c>
      <c r="C732" t="s">
        <v>252</v>
      </c>
      <c r="D732" t="s">
        <v>85</v>
      </c>
      <c r="E732" t="s">
        <v>254</v>
      </c>
      <c r="F732">
        <v>0.107</v>
      </c>
      <c r="G732" t="s">
        <v>83</v>
      </c>
      <c r="H732" t="s">
        <v>97</v>
      </c>
      <c r="I732">
        <f>_xlfn.NUMBERVALUE(Table_Query_from_DWH[[#This Row],[Date]])</f>
        <v>44937</v>
      </c>
    </row>
    <row r="733" spans="1:9" x14ac:dyDescent="0.3">
      <c r="A733" t="s">
        <v>78</v>
      </c>
      <c r="B733" t="s">
        <v>124</v>
      </c>
      <c r="C733" t="s">
        <v>252</v>
      </c>
      <c r="D733" t="s">
        <v>86</v>
      </c>
      <c r="E733" t="s">
        <v>254</v>
      </c>
      <c r="F733">
        <v>0.108</v>
      </c>
      <c r="G733" t="s">
        <v>83</v>
      </c>
      <c r="H733" t="s">
        <v>97</v>
      </c>
      <c r="I733">
        <f>_xlfn.NUMBERVALUE(Table_Query_from_DWH[[#This Row],[Date]])</f>
        <v>44937</v>
      </c>
    </row>
    <row r="734" spans="1:9" x14ac:dyDescent="0.3">
      <c r="A734" t="s">
        <v>78</v>
      </c>
      <c r="B734" t="s">
        <v>225</v>
      </c>
      <c r="C734" t="s">
        <v>226</v>
      </c>
      <c r="D734" t="s">
        <v>81</v>
      </c>
      <c r="E734" t="s">
        <v>254</v>
      </c>
      <c r="F734">
        <v>0.37</v>
      </c>
      <c r="G734" t="s">
        <v>83</v>
      </c>
      <c r="H734" t="s">
        <v>97</v>
      </c>
      <c r="I734">
        <f>_xlfn.NUMBERVALUE(Table_Query_from_DWH[[#This Row],[Date]])</f>
        <v>44937</v>
      </c>
    </row>
    <row r="735" spans="1:9" x14ac:dyDescent="0.3">
      <c r="A735" t="s">
        <v>78</v>
      </c>
      <c r="B735" t="s">
        <v>225</v>
      </c>
      <c r="C735" t="s">
        <v>226</v>
      </c>
      <c r="D735" t="s">
        <v>85</v>
      </c>
      <c r="E735" t="s">
        <v>254</v>
      </c>
      <c r="F735">
        <v>0.22500000000000001</v>
      </c>
      <c r="G735" t="s">
        <v>83</v>
      </c>
      <c r="H735" t="s">
        <v>97</v>
      </c>
      <c r="I735">
        <f>_xlfn.NUMBERVALUE(Table_Query_from_DWH[[#This Row],[Date]])</f>
        <v>44937</v>
      </c>
    </row>
    <row r="736" spans="1:9" x14ac:dyDescent="0.3">
      <c r="A736" t="s">
        <v>78</v>
      </c>
      <c r="B736" t="s">
        <v>225</v>
      </c>
      <c r="C736" t="s">
        <v>226</v>
      </c>
      <c r="D736" t="s">
        <v>86</v>
      </c>
      <c r="E736" t="s">
        <v>254</v>
      </c>
      <c r="F736">
        <v>0.23499999999999999</v>
      </c>
      <c r="G736" t="s">
        <v>83</v>
      </c>
      <c r="H736" t="s">
        <v>97</v>
      </c>
      <c r="I736">
        <f>_xlfn.NUMBERVALUE(Table_Query_from_DWH[[#This Row],[Date]])</f>
        <v>44937</v>
      </c>
    </row>
    <row r="737" spans="1:9" x14ac:dyDescent="0.3">
      <c r="A737" t="s">
        <v>78</v>
      </c>
      <c r="B737" t="s">
        <v>225</v>
      </c>
      <c r="C737" t="s">
        <v>228</v>
      </c>
      <c r="D737" t="s">
        <v>81</v>
      </c>
      <c r="E737" t="s">
        <v>254</v>
      </c>
      <c r="F737">
        <v>0.37</v>
      </c>
      <c r="G737" t="s">
        <v>83</v>
      </c>
      <c r="H737" t="s">
        <v>97</v>
      </c>
      <c r="I737">
        <f>_xlfn.NUMBERVALUE(Table_Query_from_DWH[[#This Row],[Date]])</f>
        <v>44937</v>
      </c>
    </row>
    <row r="738" spans="1:9" x14ac:dyDescent="0.3">
      <c r="A738" t="s">
        <v>78</v>
      </c>
      <c r="B738" t="s">
        <v>225</v>
      </c>
      <c r="C738" t="s">
        <v>228</v>
      </c>
      <c r="D738" t="s">
        <v>85</v>
      </c>
      <c r="E738" t="s">
        <v>254</v>
      </c>
      <c r="F738">
        <v>0.23</v>
      </c>
      <c r="G738" t="s">
        <v>83</v>
      </c>
      <c r="H738" t="s">
        <v>97</v>
      </c>
      <c r="I738">
        <f>_xlfn.NUMBERVALUE(Table_Query_from_DWH[[#This Row],[Date]])</f>
        <v>44937</v>
      </c>
    </row>
    <row r="739" spans="1:9" x14ac:dyDescent="0.3">
      <c r="A739" t="s">
        <v>78</v>
      </c>
      <c r="B739" t="s">
        <v>225</v>
      </c>
      <c r="C739" t="s">
        <v>228</v>
      </c>
      <c r="D739" t="s">
        <v>86</v>
      </c>
      <c r="E739" t="s">
        <v>254</v>
      </c>
      <c r="F739">
        <v>0.23499999999999999</v>
      </c>
      <c r="G739" t="s">
        <v>83</v>
      </c>
      <c r="H739" t="s">
        <v>97</v>
      </c>
      <c r="I739">
        <f>_xlfn.NUMBERVALUE(Table_Query_from_DWH[[#This Row],[Date]])</f>
        <v>44937</v>
      </c>
    </row>
    <row r="740" spans="1:9" x14ac:dyDescent="0.3">
      <c r="A740" t="s">
        <v>78</v>
      </c>
      <c r="B740" t="s">
        <v>229</v>
      </c>
      <c r="C740" t="s">
        <v>118</v>
      </c>
      <c r="D740" t="s">
        <v>81</v>
      </c>
      <c r="E740" t="s">
        <v>254</v>
      </c>
      <c r="F740">
        <v>0.36</v>
      </c>
      <c r="G740" t="s">
        <v>83</v>
      </c>
      <c r="H740" t="s">
        <v>97</v>
      </c>
      <c r="I740">
        <f>_xlfn.NUMBERVALUE(Table_Query_from_DWH[[#This Row],[Date]])</f>
        <v>44937</v>
      </c>
    </row>
    <row r="741" spans="1:9" x14ac:dyDescent="0.3">
      <c r="A741" t="s">
        <v>78</v>
      </c>
      <c r="B741" t="s">
        <v>229</v>
      </c>
      <c r="C741" t="s">
        <v>118</v>
      </c>
      <c r="D741" t="s">
        <v>85</v>
      </c>
      <c r="E741" t="s">
        <v>254</v>
      </c>
      <c r="F741">
        <v>0.22</v>
      </c>
      <c r="G741" t="s">
        <v>83</v>
      </c>
      <c r="H741" t="s">
        <v>97</v>
      </c>
      <c r="I741">
        <f>_xlfn.NUMBERVALUE(Table_Query_from_DWH[[#This Row],[Date]])</f>
        <v>44937</v>
      </c>
    </row>
    <row r="742" spans="1:9" x14ac:dyDescent="0.3">
      <c r="A742" t="s">
        <v>78</v>
      </c>
      <c r="B742" t="s">
        <v>229</v>
      </c>
      <c r="C742" t="s">
        <v>118</v>
      </c>
      <c r="D742" t="s">
        <v>86</v>
      </c>
      <c r="E742" t="s">
        <v>254</v>
      </c>
      <c r="F742">
        <v>0.23</v>
      </c>
      <c r="G742" t="s">
        <v>83</v>
      </c>
      <c r="H742" t="s">
        <v>97</v>
      </c>
      <c r="I742">
        <f>_xlfn.NUMBERVALUE(Table_Query_from_DWH[[#This Row],[Date]])</f>
        <v>44937</v>
      </c>
    </row>
    <row r="743" spans="1:9" x14ac:dyDescent="0.3">
      <c r="A743" t="s">
        <v>78</v>
      </c>
      <c r="B743" t="s">
        <v>229</v>
      </c>
      <c r="C743" t="s">
        <v>115</v>
      </c>
      <c r="D743" t="s">
        <v>81</v>
      </c>
      <c r="E743" t="s">
        <v>254</v>
      </c>
      <c r="F743">
        <v>0.36</v>
      </c>
      <c r="G743" t="s">
        <v>83</v>
      </c>
      <c r="H743" t="s">
        <v>97</v>
      </c>
      <c r="I743">
        <f>_xlfn.NUMBERVALUE(Table_Query_from_DWH[[#This Row],[Date]])</f>
        <v>44937</v>
      </c>
    </row>
    <row r="744" spans="1:9" x14ac:dyDescent="0.3">
      <c r="A744" t="s">
        <v>78</v>
      </c>
      <c r="B744" t="s">
        <v>229</v>
      </c>
      <c r="C744" t="s">
        <v>115</v>
      </c>
      <c r="D744" t="s">
        <v>85</v>
      </c>
      <c r="E744" t="s">
        <v>254</v>
      </c>
      <c r="F744">
        <v>0.22</v>
      </c>
      <c r="G744" t="s">
        <v>83</v>
      </c>
      <c r="H744" t="s">
        <v>97</v>
      </c>
      <c r="I744">
        <f>_xlfn.NUMBERVALUE(Table_Query_from_DWH[[#This Row],[Date]])</f>
        <v>44937</v>
      </c>
    </row>
    <row r="745" spans="1:9" x14ac:dyDescent="0.3">
      <c r="A745" t="s">
        <v>78</v>
      </c>
      <c r="B745" t="s">
        <v>229</v>
      </c>
      <c r="C745" t="s">
        <v>115</v>
      </c>
      <c r="D745" t="s">
        <v>86</v>
      </c>
      <c r="E745" t="s">
        <v>254</v>
      </c>
      <c r="F745">
        <v>0.23</v>
      </c>
      <c r="G745" t="s">
        <v>83</v>
      </c>
      <c r="H745" t="s">
        <v>97</v>
      </c>
      <c r="I745">
        <f>_xlfn.NUMBERVALUE(Table_Query_from_DWH[[#This Row],[Date]])</f>
        <v>44937</v>
      </c>
    </row>
    <row r="746" spans="1:9" x14ac:dyDescent="0.3">
      <c r="A746" t="s">
        <v>52</v>
      </c>
      <c r="B746" t="s">
        <v>53</v>
      </c>
      <c r="C746" t="s">
        <v>54</v>
      </c>
      <c r="D746" t="s">
        <v>55</v>
      </c>
      <c r="E746" t="s">
        <v>73</v>
      </c>
      <c r="F746">
        <v>4.4295099999999996</v>
      </c>
      <c r="G746" t="s">
        <v>57</v>
      </c>
      <c r="H746" t="s">
        <v>58</v>
      </c>
      <c r="I746">
        <f>_xlfn.NUMBERVALUE(Table_Query_from_DWH[[#This Row],[Date]])</f>
        <v>44936</v>
      </c>
    </row>
    <row r="747" spans="1:9" x14ac:dyDescent="0.3">
      <c r="A747" t="s">
        <v>52</v>
      </c>
      <c r="B747" t="s">
        <v>53</v>
      </c>
      <c r="C747" t="s">
        <v>59</v>
      </c>
      <c r="D747" t="s">
        <v>55</v>
      </c>
      <c r="E747" t="s">
        <v>73</v>
      </c>
      <c r="F747">
        <v>4.6253900000000003</v>
      </c>
      <c r="G747" t="s">
        <v>57</v>
      </c>
      <c r="H747" t="s">
        <v>58</v>
      </c>
      <c r="I747">
        <f>_xlfn.NUMBERVALUE(Table_Query_from_DWH[[#This Row],[Date]])</f>
        <v>44936</v>
      </c>
    </row>
    <row r="748" spans="1:9" x14ac:dyDescent="0.3">
      <c r="A748" t="s">
        <v>52</v>
      </c>
      <c r="B748" t="s">
        <v>53</v>
      </c>
      <c r="C748" t="s">
        <v>60</v>
      </c>
      <c r="D748" t="s">
        <v>55</v>
      </c>
      <c r="E748" t="s">
        <v>73</v>
      </c>
      <c r="F748">
        <v>4.8020300000000002</v>
      </c>
      <c r="G748" t="s">
        <v>57</v>
      </c>
      <c r="H748" t="s">
        <v>58</v>
      </c>
      <c r="I748">
        <f>_xlfn.NUMBERVALUE(Table_Query_from_DWH[[#This Row],[Date]])</f>
        <v>44936</v>
      </c>
    </row>
    <row r="749" spans="1:9" x14ac:dyDescent="0.3">
      <c r="A749" t="s">
        <v>52</v>
      </c>
      <c r="B749" t="s">
        <v>53</v>
      </c>
      <c r="C749" t="s">
        <v>61</v>
      </c>
      <c r="D749" t="s">
        <v>55</v>
      </c>
      <c r="E749" t="s">
        <v>73</v>
      </c>
      <c r="F749">
        <v>4.85311</v>
      </c>
      <c r="G749" t="s">
        <v>57</v>
      </c>
      <c r="H749" t="s">
        <v>58</v>
      </c>
      <c r="I749">
        <f>_xlfn.NUMBERVALUE(Table_Query_from_DWH[[#This Row],[Date]])</f>
        <v>44936</v>
      </c>
    </row>
    <row r="750" spans="1:9" x14ac:dyDescent="0.3">
      <c r="A750" t="s">
        <v>52</v>
      </c>
      <c r="B750" t="s">
        <v>53</v>
      </c>
      <c r="C750" t="s">
        <v>54</v>
      </c>
      <c r="D750" t="s">
        <v>55</v>
      </c>
      <c r="E750" t="s">
        <v>74</v>
      </c>
      <c r="F750">
        <v>4.4330499999999997</v>
      </c>
      <c r="G750" t="s">
        <v>57</v>
      </c>
      <c r="H750" t="s">
        <v>58</v>
      </c>
      <c r="I750">
        <f>_xlfn.NUMBERVALUE(Table_Query_from_DWH[[#This Row],[Date]])</f>
        <v>44935</v>
      </c>
    </row>
    <row r="751" spans="1:9" x14ac:dyDescent="0.3">
      <c r="A751" t="s">
        <v>52</v>
      </c>
      <c r="B751" t="s">
        <v>53</v>
      </c>
      <c r="C751" t="s">
        <v>59</v>
      </c>
      <c r="D751" t="s">
        <v>55</v>
      </c>
      <c r="E751" t="s">
        <v>74</v>
      </c>
      <c r="F751">
        <v>4.6350300000000004</v>
      </c>
      <c r="G751" t="s">
        <v>57</v>
      </c>
      <c r="H751" t="s">
        <v>58</v>
      </c>
      <c r="I751">
        <f>_xlfn.NUMBERVALUE(Table_Query_from_DWH[[#This Row],[Date]])</f>
        <v>44935</v>
      </c>
    </row>
    <row r="752" spans="1:9" x14ac:dyDescent="0.3">
      <c r="A752" t="s">
        <v>52</v>
      </c>
      <c r="B752" t="s">
        <v>53</v>
      </c>
      <c r="C752" t="s">
        <v>60</v>
      </c>
      <c r="D752" t="s">
        <v>55</v>
      </c>
      <c r="E752" t="s">
        <v>74</v>
      </c>
      <c r="F752">
        <v>4.8269000000000002</v>
      </c>
      <c r="G752" t="s">
        <v>57</v>
      </c>
      <c r="H752" t="s">
        <v>58</v>
      </c>
      <c r="I752">
        <f>_xlfn.NUMBERVALUE(Table_Query_from_DWH[[#This Row],[Date]])</f>
        <v>44935</v>
      </c>
    </row>
    <row r="753" spans="1:9" x14ac:dyDescent="0.3">
      <c r="A753" t="s">
        <v>52</v>
      </c>
      <c r="B753" t="s">
        <v>53</v>
      </c>
      <c r="C753" t="s">
        <v>61</v>
      </c>
      <c r="D753" t="s">
        <v>55</v>
      </c>
      <c r="E753" t="s">
        <v>74</v>
      </c>
      <c r="F753">
        <v>4.9143600000000003</v>
      </c>
      <c r="G753" t="s">
        <v>57</v>
      </c>
      <c r="H753" t="s">
        <v>58</v>
      </c>
      <c r="I753">
        <f>_xlfn.NUMBERVALUE(Table_Query_from_DWH[[#This Row],[Date]])</f>
        <v>44935</v>
      </c>
    </row>
    <row r="754" spans="1:9" x14ac:dyDescent="0.3">
      <c r="A754" t="s">
        <v>52</v>
      </c>
      <c r="B754" t="s">
        <v>53</v>
      </c>
      <c r="C754" t="s">
        <v>54</v>
      </c>
      <c r="D754" t="s">
        <v>55</v>
      </c>
      <c r="E754" t="s">
        <v>75</v>
      </c>
      <c r="F754">
        <v>4.4129100000000001</v>
      </c>
      <c r="G754" t="s">
        <v>57</v>
      </c>
      <c r="H754" t="s">
        <v>58</v>
      </c>
      <c r="I754">
        <f>_xlfn.NUMBERVALUE(Table_Query_from_DWH[[#This Row],[Date]])</f>
        <v>44932</v>
      </c>
    </row>
    <row r="755" spans="1:9" x14ac:dyDescent="0.3">
      <c r="A755" t="s">
        <v>52</v>
      </c>
      <c r="B755" t="s">
        <v>53</v>
      </c>
      <c r="C755" t="s">
        <v>59</v>
      </c>
      <c r="D755" t="s">
        <v>55</v>
      </c>
      <c r="E755" t="s">
        <v>75</v>
      </c>
      <c r="F755">
        <v>4.6555400000000002</v>
      </c>
      <c r="G755" t="s">
        <v>57</v>
      </c>
      <c r="H755" t="s">
        <v>58</v>
      </c>
      <c r="I755">
        <f>_xlfn.NUMBERVALUE(Table_Query_from_DWH[[#This Row],[Date]])</f>
        <v>44932</v>
      </c>
    </row>
    <row r="756" spans="1:9" x14ac:dyDescent="0.3">
      <c r="A756" t="s">
        <v>52</v>
      </c>
      <c r="B756" t="s">
        <v>53</v>
      </c>
      <c r="C756" t="s">
        <v>60</v>
      </c>
      <c r="D756" t="s">
        <v>55</v>
      </c>
      <c r="E756" t="s">
        <v>75</v>
      </c>
      <c r="F756">
        <v>4.8630800000000001</v>
      </c>
      <c r="G756" t="s">
        <v>57</v>
      </c>
      <c r="H756" t="s">
        <v>58</v>
      </c>
      <c r="I756">
        <f>_xlfn.NUMBERVALUE(Table_Query_from_DWH[[#This Row],[Date]])</f>
        <v>44932</v>
      </c>
    </row>
    <row r="757" spans="1:9" x14ac:dyDescent="0.3">
      <c r="A757" t="s">
        <v>52</v>
      </c>
      <c r="B757" t="s">
        <v>53</v>
      </c>
      <c r="C757" t="s">
        <v>61</v>
      </c>
      <c r="D757" t="s">
        <v>55</v>
      </c>
      <c r="E757" t="s">
        <v>75</v>
      </c>
      <c r="F757">
        <v>4.9714</v>
      </c>
      <c r="G757" t="s">
        <v>57</v>
      </c>
      <c r="H757" t="s">
        <v>58</v>
      </c>
      <c r="I757">
        <f>_xlfn.NUMBERVALUE(Table_Query_from_DWH[[#This Row],[Date]])</f>
        <v>44932</v>
      </c>
    </row>
    <row r="758" spans="1:9" x14ac:dyDescent="0.3">
      <c r="A758" t="s">
        <v>52</v>
      </c>
      <c r="B758" t="s">
        <v>53</v>
      </c>
      <c r="C758" t="s">
        <v>54</v>
      </c>
      <c r="D758" t="s">
        <v>55</v>
      </c>
      <c r="E758" t="s">
        <v>76</v>
      </c>
      <c r="F758">
        <v>4.3966099999999999</v>
      </c>
      <c r="G758" t="s">
        <v>57</v>
      </c>
      <c r="H758" t="s">
        <v>58</v>
      </c>
      <c r="I758">
        <f>_xlfn.NUMBERVALUE(Table_Query_from_DWH[[#This Row],[Date]])</f>
        <v>44931</v>
      </c>
    </row>
    <row r="759" spans="1:9" x14ac:dyDescent="0.3">
      <c r="A759" t="s">
        <v>52</v>
      </c>
      <c r="B759" t="s">
        <v>53</v>
      </c>
      <c r="C759" t="s">
        <v>59</v>
      </c>
      <c r="D759" t="s">
        <v>55</v>
      </c>
      <c r="E759" t="s">
        <v>76</v>
      </c>
      <c r="F759">
        <v>4.6254900000000001</v>
      </c>
      <c r="G759" t="s">
        <v>57</v>
      </c>
      <c r="H759" t="s">
        <v>58</v>
      </c>
      <c r="I759">
        <f>_xlfn.NUMBERVALUE(Table_Query_from_DWH[[#This Row],[Date]])</f>
        <v>44931</v>
      </c>
    </row>
    <row r="760" spans="1:9" x14ac:dyDescent="0.3">
      <c r="A760" t="s">
        <v>52</v>
      </c>
      <c r="B760" t="s">
        <v>53</v>
      </c>
      <c r="C760" t="s">
        <v>60</v>
      </c>
      <c r="D760" t="s">
        <v>55</v>
      </c>
      <c r="E760" t="s">
        <v>76</v>
      </c>
      <c r="F760">
        <v>4.8142699999999996</v>
      </c>
      <c r="G760" t="s">
        <v>57</v>
      </c>
      <c r="H760" t="s">
        <v>58</v>
      </c>
      <c r="I760">
        <f>_xlfn.NUMBERVALUE(Table_Query_from_DWH[[#This Row],[Date]])</f>
        <v>44931</v>
      </c>
    </row>
    <row r="761" spans="1:9" x14ac:dyDescent="0.3">
      <c r="A761" t="s">
        <v>52</v>
      </c>
      <c r="B761" t="s">
        <v>53</v>
      </c>
      <c r="C761" t="s">
        <v>61</v>
      </c>
      <c r="D761" t="s">
        <v>55</v>
      </c>
      <c r="E761" t="s">
        <v>76</v>
      </c>
      <c r="F761">
        <v>4.8941600000000003</v>
      </c>
      <c r="G761" t="s">
        <v>57</v>
      </c>
      <c r="H761" t="s">
        <v>58</v>
      </c>
      <c r="I761">
        <f>_xlfn.NUMBERVALUE(Table_Query_from_DWH[[#This Row],[Date]])</f>
        <v>44931</v>
      </c>
    </row>
    <row r="762" spans="1:9" x14ac:dyDescent="0.3">
      <c r="A762" t="s">
        <v>52</v>
      </c>
      <c r="B762" t="s">
        <v>53</v>
      </c>
      <c r="C762" t="s">
        <v>54</v>
      </c>
      <c r="D762" t="s">
        <v>55</v>
      </c>
      <c r="E762" t="s">
        <v>77</v>
      </c>
      <c r="F762">
        <v>4.36388</v>
      </c>
      <c r="G762" t="s">
        <v>57</v>
      </c>
      <c r="H762" t="s">
        <v>58</v>
      </c>
      <c r="I762">
        <f>_xlfn.NUMBERVALUE(Table_Query_from_DWH[[#This Row],[Date]])</f>
        <v>44930</v>
      </c>
    </row>
    <row r="763" spans="1:9" x14ac:dyDescent="0.3">
      <c r="A763" t="s">
        <v>52</v>
      </c>
      <c r="B763" t="s">
        <v>53</v>
      </c>
      <c r="C763" t="s">
        <v>59</v>
      </c>
      <c r="D763" t="s">
        <v>55</v>
      </c>
      <c r="E763" t="s">
        <v>77</v>
      </c>
      <c r="F763">
        <v>4.60419</v>
      </c>
      <c r="G763" t="s">
        <v>57</v>
      </c>
      <c r="H763" t="s">
        <v>58</v>
      </c>
      <c r="I763">
        <f>_xlfn.NUMBERVALUE(Table_Query_from_DWH[[#This Row],[Date]])</f>
        <v>44930</v>
      </c>
    </row>
    <row r="764" spans="1:9" x14ac:dyDescent="0.3">
      <c r="A764" t="s">
        <v>52</v>
      </c>
      <c r="B764" t="s">
        <v>53</v>
      </c>
      <c r="C764" t="s">
        <v>60</v>
      </c>
      <c r="D764" t="s">
        <v>55</v>
      </c>
      <c r="E764" t="s">
        <v>77</v>
      </c>
      <c r="F764">
        <v>4.8017399999999997</v>
      </c>
      <c r="G764" t="s">
        <v>57</v>
      </c>
      <c r="H764" t="s">
        <v>58</v>
      </c>
      <c r="I764">
        <f>_xlfn.NUMBERVALUE(Table_Query_from_DWH[[#This Row],[Date]])</f>
        <v>44930</v>
      </c>
    </row>
    <row r="765" spans="1:9" x14ac:dyDescent="0.3">
      <c r="A765" t="s">
        <v>52</v>
      </c>
      <c r="B765" t="s">
        <v>53</v>
      </c>
      <c r="C765" t="s">
        <v>61</v>
      </c>
      <c r="D765" t="s">
        <v>55</v>
      </c>
      <c r="E765" t="s">
        <v>77</v>
      </c>
      <c r="F765">
        <v>4.8930199999999999</v>
      </c>
      <c r="G765" t="s">
        <v>57</v>
      </c>
      <c r="H765" t="s">
        <v>58</v>
      </c>
      <c r="I765">
        <f>_xlfn.NUMBERVALUE(Table_Query_from_DWH[[#This Row],[Date]])</f>
        <v>44930</v>
      </c>
    </row>
    <row r="766" spans="1:9" x14ac:dyDescent="0.3">
      <c r="A766" t="s">
        <v>78</v>
      </c>
      <c r="B766" t="s">
        <v>88</v>
      </c>
      <c r="C766" t="s">
        <v>250</v>
      </c>
      <c r="D766" t="s">
        <v>81</v>
      </c>
      <c r="E766" t="s">
        <v>77</v>
      </c>
      <c r="F766">
        <v>0.56299999999999994</v>
      </c>
      <c r="G766" t="s">
        <v>83</v>
      </c>
      <c r="H766" t="s">
        <v>90</v>
      </c>
      <c r="I766">
        <f>_xlfn.NUMBERVALUE(Table_Query_from_DWH[[#This Row],[Date]])</f>
        <v>44930</v>
      </c>
    </row>
    <row r="767" spans="1:9" x14ac:dyDescent="0.3">
      <c r="A767" t="s">
        <v>78</v>
      </c>
      <c r="B767" t="s">
        <v>88</v>
      </c>
      <c r="C767" t="s">
        <v>250</v>
      </c>
      <c r="D767" t="s">
        <v>85</v>
      </c>
      <c r="E767" t="s">
        <v>77</v>
      </c>
      <c r="F767">
        <v>0.46</v>
      </c>
      <c r="G767" t="s">
        <v>83</v>
      </c>
      <c r="H767" t="s">
        <v>90</v>
      </c>
      <c r="I767">
        <f>_xlfn.NUMBERVALUE(Table_Query_from_DWH[[#This Row],[Date]])</f>
        <v>44930</v>
      </c>
    </row>
    <row r="768" spans="1:9" x14ac:dyDescent="0.3">
      <c r="A768" t="s">
        <v>78</v>
      </c>
      <c r="B768" t="s">
        <v>88</v>
      </c>
      <c r="C768" t="s">
        <v>250</v>
      </c>
      <c r="D768" t="s">
        <v>86</v>
      </c>
      <c r="E768" t="s">
        <v>77</v>
      </c>
      <c r="F768">
        <v>0.499</v>
      </c>
      <c r="G768" t="s">
        <v>83</v>
      </c>
      <c r="H768" t="s">
        <v>90</v>
      </c>
      <c r="I768">
        <f>_xlfn.NUMBERVALUE(Table_Query_from_DWH[[#This Row],[Date]])</f>
        <v>44930</v>
      </c>
    </row>
    <row r="769" spans="1:9" x14ac:dyDescent="0.3">
      <c r="A769" t="s">
        <v>78</v>
      </c>
      <c r="B769" t="s">
        <v>88</v>
      </c>
      <c r="C769" t="s">
        <v>251</v>
      </c>
      <c r="D769" t="s">
        <v>81</v>
      </c>
      <c r="E769" t="s">
        <v>77</v>
      </c>
      <c r="F769">
        <v>0.67800000000000005</v>
      </c>
      <c r="G769" t="s">
        <v>83</v>
      </c>
      <c r="H769" t="s">
        <v>90</v>
      </c>
      <c r="I769">
        <f>_xlfn.NUMBERVALUE(Table_Query_from_DWH[[#This Row],[Date]])</f>
        <v>44930</v>
      </c>
    </row>
    <row r="770" spans="1:9" x14ac:dyDescent="0.3">
      <c r="A770" t="s">
        <v>78</v>
      </c>
      <c r="B770" t="s">
        <v>88</v>
      </c>
      <c r="C770" t="s">
        <v>251</v>
      </c>
      <c r="D770" t="s">
        <v>85</v>
      </c>
      <c r="E770" t="s">
        <v>77</v>
      </c>
      <c r="F770">
        <v>0.61399999999999999</v>
      </c>
      <c r="G770" t="s">
        <v>83</v>
      </c>
      <c r="H770" t="s">
        <v>90</v>
      </c>
      <c r="I770">
        <f>_xlfn.NUMBERVALUE(Table_Query_from_DWH[[#This Row],[Date]])</f>
        <v>44930</v>
      </c>
    </row>
    <row r="771" spans="1:9" x14ac:dyDescent="0.3">
      <c r="A771" t="s">
        <v>78</v>
      </c>
      <c r="B771" t="s">
        <v>88</v>
      </c>
      <c r="C771" t="s">
        <v>251</v>
      </c>
      <c r="D771" t="s">
        <v>86</v>
      </c>
      <c r="E771" t="s">
        <v>77</v>
      </c>
      <c r="F771">
        <v>0.64</v>
      </c>
      <c r="G771" t="s">
        <v>83</v>
      </c>
      <c r="H771" t="s">
        <v>90</v>
      </c>
      <c r="I771">
        <f>_xlfn.NUMBERVALUE(Table_Query_from_DWH[[#This Row],[Date]])</f>
        <v>44930</v>
      </c>
    </row>
    <row r="772" spans="1:9" x14ac:dyDescent="0.3">
      <c r="A772" t="s">
        <v>78</v>
      </c>
      <c r="B772" t="s">
        <v>105</v>
      </c>
      <c r="C772" t="s">
        <v>249</v>
      </c>
      <c r="D772" t="s">
        <v>81</v>
      </c>
      <c r="E772" t="s">
        <v>77</v>
      </c>
      <c r="F772">
        <v>0.35</v>
      </c>
      <c r="G772" t="s">
        <v>83</v>
      </c>
      <c r="H772" t="s">
        <v>97</v>
      </c>
      <c r="I772">
        <f>_xlfn.NUMBERVALUE(Table_Query_from_DWH[[#This Row],[Date]])</f>
        <v>44930</v>
      </c>
    </row>
    <row r="773" spans="1:9" x14ac:dyDescent="0.3">
      <c r="A773" t="s">
        <v>78</v>
      </c>
      <c r="B773" t="s">
        <v>105</v>
      </c>
      <c r="C773" t="s">
        <v>249</v>
      </c>
      <c r="D773" t="s">
        <v>85</v>
      </c>
      <c r="E773" t="s">
        <v>77</v>
      </c>
      <c r="F773">
        <v>0.32</v>
      </c>
      <c r="G773" t="s">
        <v>83</v>
      </c>
      <c r="H773" t="s">
        <v>97</v>
      </c>
      <c r="I773">
        <f>_xlfn.NUMBERVALUE(Table_Query_from_DWH[[#This Row],[Date]])</f>
        <v>44930</v>
      </c>
    </row>
    <row r="774" spans="1:9" x14ac:dyDescent="0.3">
      <c r="A774" t="s">
        <v>78</v>
      </c>
      <c r="B774" t="s">
        <v>105</v>
      </c>
      <c r="C774" t="s">
        <v>249</v>
      </c>
      <c r="D774" t="s">
        <v>86</v>
      </c>
      <c r="E774" t="s">
        <v>77</v>
      </c>
      <c r="F774">
        <v>0.34</v>
      </c>
      <c r="G774" t="s">
        <v>83</v>
      </c>
      <c r="H774" t="s">
        <v>97</v>
      </c>
      <c r="I774">
        <f>_xlfn.NUMBERVALUE(Table_Query_from_DWH[[#This Row],[Date]])</f>
        <v>44930</v>
      </c>
    </row>
    <row r="775" spans="1:9" x14ac:dyDescent="0.3">
      <c r="A775" t="s">
        <v>78</v>
      </c>
      <c r="B775" t="s">
        <v>105</v>
      </c>
      <c r="C775" t="s">
        <v>241</v>
      </c>
      <c r="D775" t="s">
        <v>81</v>
      </c>
      <c r="E775" t="s">
        <v>77</v>
      </c>
      <c r="F775">
        <v>0.57999999999999996</v>
      </c>
      <c r="G775" t="s">
        <v>83</v>
      </c>
      <c r="H775" t="s">
        <v>97</v>
      </c>
      <c r="I775">
        <f>_xlfn.NUMBERVALUE(Table_Query_from_DWH[[#This Row],[Date]])</f>
        <v>44930</v>
      </c>
    </row>
    <row r="776" spans="1:9" x14ac:dyDescent="0.3">
      <c r="A776" t="s">
        <v>78</v>
      </c>
      <c r="B776" t="s">
        <v>105</v>
      </c>
      <c r="C776" t="s">
        <v>241</v>
      </c>
      <c r="D776" t="s">
        <v>85</v>
      </c>
      <c r="E776" t="s">
        <v>77</v>
      </c>
      <c r="F776">
        <v>0.35</v>
      </c>
      <c r="G776" t="s">
        <v>83</v>
      </c>
      <c r="H776" t="s">
        <v>97</v>
      </c>
      <c r="I776">
        <f>_xlfn.NUMBERVALUE(Table_Query_from_DWH[[#This Row],[Date]])</f>
        <v>44930</v>
      </c>
    </row>
    <row r="777" spans="1:9" x14ac:dyDescent="0.3">
      <c r="A777" t="s">
        <v>78</v>
      </c>
      <c r="B777" t="s">
        <v>105</v>
      </c>
      <c r="C777" t="s">
        <v>241</v>
      </c>
      <c r="D777" t="s">
        <v>86</v>
      </c>
      <c r="E777" t="s">
        <v>77</v>
      </c>
      <c r="F777">
        <v>0.37</v>
      </c>
      <c r="G777" t="s">
        <v>83</v>
      </c>
      <c r="H777" t="s">
        <v>97</v>
      </c>
      <c r="I777">
        <f>_xlfn.NUMBERVALUE(Table_Query_from_DWH[[#This Row],[Date]])</f>
        <v>44930</v>
      </c>
    </row>
    <row r="778" spans="1:9" x14ac:dyDescent="0.3">
      <c r="A778" t="s">
        <v>78</v>
      </c>
      <c r="B778" t="s">
        <v>105</v>
      </c>
      <c r="C778" t="s">
        <v>242</v>
      </c>
      <c r="D778" t="s">
        <v>81</v>
      </c>
      <c r="E778" t="s">
        <v>77</v>
      </c>
      <c r="F778">
        <v>0.26</v>
      </c>
      <c r="G778" t="s">
        <v>83</v>
      </c>
      <c r="H778" t="s">
        <v>97</v>
      </c>
      <c r="I778">
        <f>_xlfn.NUMBERVALUE(Table_Query_from_DWH[[#This Row],[Date]])</f>
        <v>44930</v>
      </c>
    </row>
    <row r="779" spans="1:9" x14ac:dyDescent="0.3">
      <c r="A779" t="s">
        <v>78</v>
      </c>
      <c r="B779" t="s">
        <v>105</v>
      </c>
      <c r="C779" t="s">
        <v>242</v>
      </c>
      <c r="D779" t="s">
        <v>85</v>
      </c>
      <c r="E779" t="s">
        <v>77</v>
      </c>
      <c r="F779">
        <v>0.23499999999999999</v>
      </c>
      <c r="G779" t="s">
        <v>83</v>
      </c>
      <c r="H779" t="s">
        <v>97</v>
      </c>
      <c r="I779">
        <f>_xlfn.NUMBERVALUE(Table_Query_from_DWH[[#This Row],[Date]])</f>
        <v>44930</v>
      </c>
    </row>
    <row r="780" spans="1:9" x14ac:dyDescent="0.3">
      <c r="A780" t="s">
        <v>78</v>
      </c>
      <c r="B780" t="s">
        <v>105</v>
      </c>
      <c r="C780" t="s">
        <v>242</v>
      </c>
      <c r="D780" t="s">
        <v>86</v>
      </c>
      <c r="E780" t="s">
        <v>77</v>
      </c>
      <c r="F780">
        <v>0.245</v>
      </c>
      <c r="G780" t="s">
        <v>83</v>
      </c>
      <c r="H780" t="s">
        <v>97</v>
      </c>
      <c r="I780">
        <f>_xlfn.NUMBERVALUE(Table_Query_from_DWH[[#This Row],[Date]])</f>
        <v>44930</v>
      </c>
    </row>
    <row r="781" spans="1:9" x14ac:dyDescent="0.3">
      <c r="A781" t="s">
        <v>78</v>
      </c>
      <c r="B781" t="s">
        <v>105</v>
      </c>
      <c r="C781" t="s">
        <v>243</v>
      </c>
      <c r="D781" t="s">
        <v>81</v>
      </c>
      <c r="E781" t="s">
        <v>77</v>
      </c>
      <c r="F781">
        <v>0.26500000000000001</v>
      </c>
      <c r="G781" t="s">
        <v>83</v>
      </c>
      <c r="H781" t="s">
        <v>97</v>
      </c>
      <c r="I781">
        <f>_xlfn.NUMBERVALUE(Table_Query_from_DWH[[#This Row],[Date]])</f>
        <v>44930</v>
      </c>
    </row>
    <row r="782" spans="1:9" x14ac:dyDescent="0.3">
      <c r="A782" t="s">
        <v>78</v>
      </c>
      <c r="B782" t="s">
        <v>105</v>
      </c>
      <c r="C782" t="s">
        <v>243</v>
      </c>
      <c r="D782" t="s">
        <v>85</v>
      </c>
      <c r="E782" t="s">
        <v>77</v>
      </c>
      <c r="F782">
        <v>0.245</v>
      </c>
      <c r="G782" t="s">
        <v>83</v>
      </c>
      <c r="H782" t="s">
        <v>97</v>
      </c>
      <c r="I782">
        <f>_xlfn.NUMBERVALUE(Table_Query_from_DWH[[#This Row],[Date]])</f>
        <v>44930</v>
      </c>
    </row>
    <row r="783" spans="1:9" x14ac:dyDescent="0.3">
      <c r="A783" t="s">
        <v>78</v>
      </c>
      <c r="B783" t="s">
        <v>105</v>
      </c>
      <c r="C783" t="s">
        <v>243</v>
      </c>
      <c r="D783" t="s">
        <v>86</v>
      </c>
      <c r="E783" t="s">
        <v>77</v>
      </c>
      <c r="F783">
        <v>0.255</v>
      </c>
      <c r="G783" t="s">
        <v>83</v>
      </c>
      <c r="H783" t="s">
        <v>97</v>
      </c>
      <c r="I783">
        <f>_xlfn.NUMBERVALUE(Table_Query_from_DWH[[#This Row],[Date]])</f>
        <v>44930</v>
      </c>
    </row>
    <row r="784" spans="1:9" x14ac:dyDescent="0.3">
      <c r="A784" t="s">
        <v>78</v>
      </c>
      <c r="B784" t="s">
        <v>229</v>
      </c>
      <c r="C784" t="s">
        <v>115</v>
      </c>
      <c r="D784" t="s">
        <v>81</v>
      </c>
      <c r="E784" t="s">
        <v>77</v>
      </c>
      <c r="F784">
        <v>0.37</v>
      </c>
      <c r="G784" t="s">
        <v>83</v>
      </c>
      <c r="H784" t="s">
        <v>97</v>
      </c>
      <c r="I784">
        <f>_xlfn.NUMBERVALUE(Table_Query_from_DWH[[#This Row],[Date]])</f>
        <v>44930</v>
      </c>
    </row>
    <row r="785" spans="1:9" x14ac:dyDescent="0.3">
      <c r="A785" t="s">
        <v>78</v>
      </c>
      <c r="B785" t="s">
        <v>229</v>
      </c>
      <c r="C785" t="s">
        <v>115</v>
      </c>
      <c r="D785" t="s">
        <v>85</v>
      </c>
      <c r="E785" t="s">
        <v>77</v>
      </c>
      <c r="F785">
        <v>0.23</v>
      </c>
      <c r="G785" t="s">
        <v>83</v>
      </c>
      <c r="H785" t="s">
        <v>97</v>
      </c>
      <c r="I785">
        <f>_xlfn.NUMBERVALUE(Table_Query_from_DWH[[#This Row],[Date]])</f>
        <v>44930</v>
      </c>
    </row>
    <row r="786" spans="1:9" x14ac:dyDescent="0.3">
      <c r="A786" t="s">
        <v>78</v>
      </c>
      <c r="B786" t="s">
        <v>229</v>
      </c>
      <c r="C786" t="s">
        <v>115</v>
      </c>
      <c r="D786" t="s">
        <v>86</v>
      </c>
      <c r="E786" t="s">
        <v>77</v>
      </c>
      <c r="F786">
        <v>0.24</v>
      </c>
      <c r="G786" t="s">
        <v>83</v>
      </c>
      <c r="H786" t="s">
        <v>97</v>
      </c>
      <c r="I786">
        <f>_xlfn.NUMBERVALUE(Table_Query_from_DWH[[#This Row],[Date]])</f>
        <v>44930</v>
      </c>
    </row>
    <row r="787" spans="1:9" x14ac:dyDescent="0.3">
      <c r="A787" t="s">
        <v>78</v>
      </c>
      <c r="B787" t="s">
        <v>229</v>
      </c>
      <c r="C787" t="s">
        <v>118</v>
      </c>
      <c r="D787" t="s">
        <v>81</v>
      </c>
      <c r="E787" t="s">
        <v>77</v>
      </c>
      <c r="F787">
        <v>0.38</v>
      </c>
      <c r="G787" t="s">
        <v>83</v>
      </c>
      <c r="H787" t="s">
        <v>97</v>
      </c>
      <c r="I787">
        <f>_xlfn.NUMBERVALUE(Table_Query_from_DWH[[#This Row],[Date]])</f>
        <v>44930</v>
      </c>
    </row>
    <row r="788" spans="1:9" x14ac:dyDescent="0.3">
      <c r="A788" t="s">
        <v>78</v>
      </c>
      <c r="B788" t="s">
        <v>229</v>
      </c>
      <c r="C788" t="s">
        <v>118</v>
      </c>
      <c r="D788" t="s">
        <v>85</v>
      </c>
      <c r="E788" t="s">
        <v>77</v>
      </c>
      <c r="F788">
        <v>0.23</v>
      </c>
      <c r="G788" t="s">
        <v>83</v>
      </c>
      <c r="H788" t="s">
        <v>97</v>
      </c>
      <c r="I788">
        <f>_xlfn.NUMBERVALUE(Table_Query_from_DWH[[#This Row],[Date]])</f>
        <v>44930</v>
      </c>
    </row>
    <row r="789" spans="1:9" x14ac:dyDescent="0.3">
      <c r="A789" t="s">
        <v>78</v>
      </c>
      <c r="B789" t="s">
        <v>229</v>
      </c>
      <c r="C789" t="s">
        <v>118</v>
      </c>
      <c r="D789" t="s">
        <v>86</v>
      </c>
      <c r="E789" t="s">
        <v>77</v>
      </c>
      <c r="F789">
        <v>0.24</v>
      </c>
      <c r="G789" t="s">
        <v>83</v>
      </c>
      <c r="H789" t="s">
        <v>97</v>
      </c>
      <c r="I789">
        <f>_xlfn.NUMBERVALUE(Table_Query_from_DWH[[#This Row],[Date]])</f>
        <v>44930</v>
      </c>
    </row>
    <row r="790" spans="1:9" x14ac:dyDescent="0.3">
      <c r="A790" t="s">
        <v>78</v>
      </c>
      <c r="B790" t="s">
        <v>124</v>
      </c>
      <c r="C790" t="s">
        <v>252</v>
      </c>
      <c r="D790" t="s">
        <v>81</v>
      </c>
      <c r="E790" t="s">
        <v>77</v>
      </c>
      <c r="F790">
        <v>0.109</v>
      </c>
      <c r="G790" t="s">
        <v>83</v>
      </c>
      <c r="H790" t="s">
        <v>97</v>
      </c>
      <c r="I790">
        <f>_xlfn.NUMBERVALUE(Table_Query_from_DWH[[#This Row],[Date]])</f>
        <v>44930</v>
      </c>
    </row>
    <row r="791" spans="1:9" x14ac:dyDescent="0.3">
      <c r="A791" t="s">
        <v>78</v>
      </c>
      <c r="B791" t="s">
        <v>124</v>
      </c>
      <c r="C791" t="s">
        <v>252</v>
      </c>
      <c r="D791" t="s">
        <v>85</v>
      </c>
      <c r="E791" t="s">
        <v>77</v>
      </c>
      <c r="F791">
        <v>0.104</v>
      </c>
      <c r="G791" t="s">
        <v>83</v>
      </c>
      <c r="H791" t="s">
        <v>97</v>
      </c>
      <c r="I791">
        <f>_xlfn.NUMBERVALUE(Table_Query_from_DWH[[#This Row],[Date]])</f>
        <v>44930</v>
      </c>
    </row>
    <row r="792" spans="1:9" x14ac:dyDescent="0.3">
      <c r="A792" t="s">
        <v>78</v>
      </c>
      <c r="B792" t="s">
        <v>124</v>
      </c>
      <c r="C792" t="s">
        <v>252</v>
      </c>
      <c r="D792" t="s">
        <v>86</v>
      </c>
      <c r="E792" t="s">
        <v>77</v>
      </c>
      <c r="F792">
        <v>0.105</v>
      </c>
      <c r="G792" t="s">
        <v>83</v>
      </c>
      <c r="H792" t="s">
        <v>97</v>
      </c>
      <c r="I792">
        <f>_xlfn.NUMBERVALUE(Table_Query_from_DWH[[#This Row],[Date]])</f>
        <v>44930</v>
      </c>
    </row>
    <row r="793" spans="1:9" x14ac:dyDescent="0.3">
      <c r="A793" t="s">
        <v>78</v>
      </c>
      <c r="B793" t="s">
        <v>124</v>
      </c>
      <c r="C793" t="s">
        <v>253</v>
      </c>
      <c r="D793" t="s">
        <v>81</v>
      </c>
      <c r="E793" t="s">
        <v>77</v>
      </c>
      <c r="F793">
        <v>0.20499999999999999</v>
      </c>
      <c r="G793" t="s">
        <v>83</v>
      </c>
      <c r="H793" t="s">
        <v>97</v>
      </c>
      <c r="I793">
        <f>_xlfn.NUMBERVALUE(Table_Query_from_DWH[[#This Row],[Date]])</f>
        <v>44930</v>
      </c>
    </row>
    <row r="794" spans="1:9" x14ac:dyDescent="0.3">
      <c r="A794" t="s">
        <v>78</v>
      </c>
      <c r="B794" t="s">
        <v>124</v>
      </c>
      <c r="C794" t="s">
        <v>253</v>
      </c>
      <c r="D794" t="s">
        <v>85</v>
      </c>
      <c r="E794" t="s">
        <v>77</v>
      </c>
      <c r="F794">
        <v>0.105</v>
      </c>
      <c r="G794" t="s">
        <v>83</v>
      </c>
      <c r="H794" t="s">
        <v>97</v>
      </c>
      <c r="I794">
        <f>_xlfn.NUMBERVALUE(Table_Query_from_DWH[[#This Row],[Date]])</f>
        <v>44930</v>
      </c>
    </row>
    <row r="795" spans="1:9" x14ac:dyDescent="0.3">
      <c r="A795" t="s">
        <v>78</v>
      </c>
      <c r="B795" t="s">
        <v>124</v>
      </c>
      <c r="C795" t="s">
        <v>253</v>
      </c>
      <c r="D795" t="s">
        <v>86</v>
      </c>
      <c r="E795" t="s">
        <v>77</v>
      </c>
      <c r="F795">
        <v>0.106</v>
      </c>
      <c r="G795" t="s">
        <v>83</v>
      </c>
      <c r="H795" t="s">
        <v>97</v>
      </c>
      <c r="I795">
        <f>_xlfn.NUMBERVALUE(Table_Query_from_DWH[[#This Row],[Date]])</f>
        <v>44930</v>
      </c>
    </row>
    <row r="796" spans="1:9" x14ac:dyDescent="0.3">
      <c r="A796" t="s">
        <v>78</v>
      </c>
      <c r="B796" t="s">
        <v>225</v>
      </c>
      <c r="C796" t="s">
        <v>228</v>
      </c>
      <c r="D796" t="s">
        <v>81</v>
      </c>
      <c r="E796" t="s">
        <v>77</v>
      </c>
      <c r="F796">
        <v>0.38</v>
      </c>
      <c r="G796" t="s">
        <v>83</v>
      </c>
      <c r="H796" t="s">
        <v>97</v>
      </c>
      <c r="I796">
        <f>_xlfn.NUMBERVALUE(Table_Query_from_DWH[[#This Row],[Date]])</f>
        <v>44930</v>
      </c>
    </row>
    <row r="797" spans="1:9" x14ac:dyDescent="0.3">
      <c r="A797" t="s">
        <v>78</v>
      </c>
      <c r="B797" t="s">
        <v>225</v>
      </c>
      <c r="C797" t="s">
        <v>228</v>
      </c>
      <c r="D797" t="s">
        <v>85</v>
      </c>
      <c r="E797" t="s">
        <v>77</v>
      </c>
      <c r="F797">
        <v>0.23499999999999999</v>
      </c>
      <c r="G797" t="s">
        <v>83</v>
      </c>
      <c r="H797" t="s">
        <v>97</v>
      </c>
      <c r="I797">
        <f>_xlfn.NUMBERVALUE(Table_Query_from_DWH[[#This Row],[Date]])</f>
        <v>44930</v>
      </c>
    </row>
    <row r="798" spans="1:9" x14ac:dyDescent="0.3">
      <c r="A798" t="s">
        <v>78</v>
      </c>
      <c r="B798" t="s">
        <v>225</v>
      </c>
      <c r="C798" t="s">
        <v>228</v>
      </c>
      <c r="D798" t="s">
        <v>86</v>
      </c>
      <c r="E798" t="s">
        <v>77</v>
      </c>
      <c r="F798">
        <v>0.245</v>
      </c>
      <c r="G798" t="s">
        <v>83</v>
      </c>
      <c r="H798" t="s">
        <v>97</v>
      </c>
      <c r="I798">
        <f>_xlfn.NUMBERVALUE(Table_Query_from_DWH[[#This Row],[Date]])</f>
        <v>44930</v>
      </c>
    </row>
    <row r="799" spans="1:9" x14ac:dyDescent="0.3">
      <c r="A799" t="s">
        <v>78</v>
      </c>
      <c r="B799" t="s">
        <v>225</v>
      </c>
      <c r="C799" t="s">
        <v>226</v>
      </c>
      <c r="D799" t="s">
        <v>81</v>
      </c>
      <c r="E799" t="s">
        <v>77</v>
      </c>
      <c r="F799">
        <v>0.38</v>
      </c>
      <c r="G799" t="s">
        <v>83</v>
      </c>
      <c r="H799" t="s">
        <v>97</v>
      </c>
      <c r="I799">
        <f>_xlfn.NUMBERVALUE(Table_Query_from_DWH[[#This Row],[Date]])</f>
        <v>44930</v>
      </c>
    </row>
    <row r="800" spans="1:9" x14ac:dyDescent="0.3">
      <c r="A800" t="s">
        <v>78</v>
      </c>
      <c r="B800" t="s">
        <v>225</v>
      </c>
      <c r="C800" t="s">
        <v>226</v>
      </c>
      <c r="D800" t="s">
        <v>85</v>
      </c>
      <c r="E800" t="s">
        <v>77</v>
      </c>
      <c r="F800">
        <v>0.23499999999999999</v>
      </c>
      <c r="G800" t="s">
        <v>83</v>
      </c>
      <c r="H800" t="s">
        <v>97</v>
      </c>
      <c r="I800">
        <f>_xlfn.NUMBERVALUE(Table_Query_from_DWH[[#This Row],[Date]])</f>
        <v>44930</v>
      </c>
    </row>
    <row r="801" spans="1:9" x14ac:dyDescent="0.3">
      <c r="A801" t="s">
        <v>78</v>
      </c>
      <c r="B801" t="s">
        <v>225</v>
      </c>
      <c r="C801" t="s">
        <v>226</v>
      </c>
      <c r="D801" t="s">
        <v>86</v>
      </c>
      <c r="E801" t="s">
        <v>77</v>
      </c>
      <c r="F801">
        <v>0.245</v>
      </c>
      <c r="G801" t="s">
        <v>83</v>
      </c>
      <c r="H801" t="s">
        <v>97</v>
      </c>
      <c r="I801">
        <f>_xlfn.NUMBERVALUE(Table_Query_from_DWH[[#This Row],[Date]])</f>
        <v>44930</v>
      </c>
    </row>
    <row r="802" spans="1:9" x14ac:dyDescent="0.3">
      <c r="A802" t="s">
        <v>52</v>
      </c>
      <c r="B802" t="s">
        <v>53</v>
      </c>
      <c r="C802" t="s">
        <v>54</v>
      </c>
      <c r="D802" t="s">
        <v>55</v>
      </c>
      <c r="E802" t="s">
        <v>72</v>
      </c>
      <c r="F802">
        <v>4.3597000000000001</v>
      </c>
      <c r="G802" t="s">
        <v>57</v>
      </c>
      <c r="H802" t="s">
        <v>58</v>
      </c>
      <c r="I802">
        <f>_xlfn.NUMBERVALUE(Table_Query_from_DWH[[#This Row],[Date]])</f>
        <v>44929</v>
      </c>
    </row>
    <row r="803" spans="1:9" x14ac:dyDescent="0.3">
      <c r="A803" t="s">
        <v>52</v>
      </c>
      <c r="B803" t="s">
        <v>53</v>
      </c>
      <c r="C803" t="s">
        <v>59</v>
      </c>
      <c r="D803" t="s">
        <v>55</v>
      </c>
      <c r="E803" t="s">
        <v>72</v>
      </c>
      <c r="F803">
        <v>4.6028399999999996</v>
      </c>
      <c r="G803" t="s">
        <v>57</v>
      </c>
      <c r="H803" t="s">
        <v>58</v>
      </c>
      <c r="I803">
        <f>_xlfn.NUMBERVALUE(Table_Query_from_DWH[[#This Row],[Date]])</f>
        <v>44929</v>
      </c>
    </row>
    <row r="804" spans="1:9" x14ac:dyDescent="0.3">
      <c r="A804" t="s">
        <v>52</v>
      </c>
      <c r="B804" t="s">
        <v>53</v>
      </c>
      <c r="C804" t="s">
        <v>60</v>
      </c>
      <c r="D804" t="s">
        <v>55</v>
      </c>
      <c r="E804" t="s">
        <v>72</v>
      </c>
      <c r="F804">
        <v>4.8082900000000004</v>
      </c>
      <c r="G804" t="s">
        <v>57</v>
      </c>
      <c r="H804" t="s">
        <v>58</v>
      </c>
      <c r="I804">
        <f>_xlfn.NUMBERVALUE(Table_Query_from_DWH[[#This Row],[Date]])</f>
        <v>44929</v>
      </c>
    </row>
    <row r="805" spans="1:9" x14ac:dyDescent="0.3">
      <c r="A805" t="s">
        <v>52</v>
      </c>
      <c r="B805" t="s">
        <v>53</v>
      </c>
      <c r="C805" t="s">
        <v>61</v>
      </c>
      <c r="D805" t="s">
        <v>55</v>
      </c>
      <c r="E805" t="s">
        <v>72</v>
      </c>
      <c r="F805">
        <v>4.9126000000000003</v>
      </c>
      <c r="G805" t="s">
        <v>57</v>
      </c>
      <c r="H805" t="s">
        <v>58</v>
      </c>
      <c r="I805">
        <f>_xlfn.NUMBERVALUE(Table_Query_from_DWH[[#This Row],[Date]])</f>
        <v>44929</v>
      </c>
    </row>
    <row r="806" spans="1:9" x14ac:dyDescent="0.3">
      <c r="A806" t="s">
        <v>52</v>
      </c>
      <c r="B806" t="s">
        <v>53</v>
      </c>
      <c r="C806" t="s">
        <v>54</v>
      </c>
      <c r="D806" t="s">
        <v>55</v>
      </c>
      <c r="E806" t="s">
        <v>71</v>
      </c>
      <c r="F806">
        <v>4.35806</v>
      </c>
      <c r="G806" t="s">
        <v>57</v>
      </c>
      <c r="H806" t="s">
        <v>58</v>
      </c>
      <c r="I806">
        <f>_xlfn.NUMBERVALUE(Table_Query_from_DWH[[#This Row],[Date]])</f>
        <v>44925</v>
      </c>
    </row>
    <row r="807" spans="1:9" x14ac:dyDescent="0.3">
      <c r="A807" t="s">
        <v>52</v>
      </c>
      <c r="B807" t="s">
        <v>53</v>
      </c>
      <c r="C807" t="s">
        <v>59</v>
      </c>
      <c r="D807" t="s">
        <v>55</v>
      </c>
      <c r="E807" t="s">
        <v>71</v>
      </c>
      <c r="F807">
        <v>4.5874499999999996</v>
      </c>
      <c r="G807" t="s">
        <v>57</v>
      </c>
      <c r="H807" t="s">
        <v>58</v>
      </c>
      <c r="I807">
        <f>_xlfn.NUMBERVALUE(Table_Query_from_DWH[[#This Row],[Date]])</f>
        <v>44925</v>
      </c>
    </row>
    <row r="808" spans="1:9" x14ac:dyDescent="0.3">
      <c r="A808" t="s">
        <v>52</v>
      </c>
      <c r="B808" t="s">
        <v>53</v>
      </c>
      <c r="C808" t="s">
        <v>60</v>
      </c>
      <c r="D808" t="s">
        <v>55</v>
      </c>
      <c r="E808" t="s">
        <v>71</v>
      </c>
      <c r="F808">
        <v>4.7813100000000004</v>
      </c>
      <c r="G808" t="s">
        <v>57</v>
      </c>
      <c r="H808" t="s">
        <v>58</v>
      </c>
      <c r="I808">
        <f>_xlfn.NUMBERVALUE(Table_Query_from_DWH[[#This Row],[Date]])</f>
        <v>44925</v>
      </c>
    </row>
    <row r="809" spans="1:9" x14ac:dyDescent="0.3">
      <c r="A809" t="s">
        <v>52</v>
      </c>
      <c r="B809" t="s">
        <v>53</v>
      </c>
      <c r="C809" t="s">
        <v>61</v>
      </c>
      <c r="D809" t="s">
        <v>55</v>
      </c>
      <c r="E809" t="s">
        <v>71</v>
      </c>
      <c r="F809">
        <v>4.8719299999999999</v>
      </c>
      <c r="G809" t="s">
        <v>57</v>
      </c>
      <c r="H809" t="s">
        <v>58</v>
      </c>
      <c r="I809">
        <f>_xlfn.NUMBERVALUE(Table_Query_from_DWH[[#This Row],[Date]])</f>
        <v>44925</v>
      </c>
    </row>
    <row r="810" spans="1:9" x14ac:dyDescent="0.3">
      <c r="A810" t="s">
        <v>52</v>
      </c>
      <c r="B810" t="s">
        <v>53</v>
      </c>
      <c r="C810" t="s">
        <v>54</v>
      </c>
      <c r="D810" t="s">
        <v>55</v>
      </c>
      <c r="E810" t="s">
        <v>70</v>
      </c>
      <c r="F810">
        <v>4.3340699999999996</v>
      </c>
      <c r="G810" t="s">
        <v>57</v>
      </c>
      <c r="H810" t="s">
        <v>58</v>
      </c>
      <c r="I810">
        <f>_xlfn.NUMBERVALUE(Table_Query_from_DWH[[#This Row],[Date]])</f>
        <v>44924</v>
      </c>
    </row>
    <row r="811" spans="1:9" x14ac:dyDescent="0.3">
      <c r="A811" t="s">
        <v>52</v>
      </c>
      <c r="B811" t="s">
        <v>53</v>
      </c>
      <c r="C811" t="s">
        <v>59</v>
      </c>
      <c r="D811" t="s">
        <v>55</v>
      </c>
      <c r="E811" t="s">
        <v>70</v>
      </c>
      <c r="F811">
        <v>4.5927699999999998</v>
      </c>
      <c r="G811" t="s">
        <v>57</v>
      </c>
      <c r="H811" t="s">
        <v>58</v>
      </c>
      <c r="I811">
        <f>_xlfn.NUMBERVALUE(Table_Query_from_DWH[[#This Row],[Date]])</f>
        <v>44924</v>
      </c>
    </row>
    <row r="812" spans="1:9" x14ac:dyDescent="0.3">
      <c r="A812" t="s">
        <v>52</v>
      </c>
      <c r="B812" t="s">
        <v>53</v>
      </c>
      <c r="C812" t="s">
        <v>60</v>
      </c>
      <c r="D812" t="s">
        <v>55</v>
      </c>
      <c r="E812" t="s">
        <v>70</v>
      </c>
      <c r="F812">
        <v>4.7870299999999997</v>
      </c>
      <c r="G812" t="s">
        <v>57</v>
      </c>
      <c r="H812" t="s">
        <v>58</v>
      </c>
      <c r="I812">
        <f>_xlfn.NUMBERVALUE(Table_Query_from_DWH[[#This Row],[Date]])</f>
        <v>44924</v>
      </c>
    </row>
    <row r="813" spans="1:9" x14ac:dyDescent="0.3">
      <c r="A813" t="s">
        <v>52</v>
      </c>
      <c r="B813" t="s">
        <v>53</v>
      </c>
      <c r="C813" t="s">
        <v>61</v>
      </c>
      <c r="D813" t="s">
        <v>55</v>
      </c>
      <c r="E813" t="s">
        <v>70</v>
      </c>
      <c r="F813">
        <v>4.8754200000000001</v>
      </c>
      <c r="G813" t="s">
        <v>57</v>
      </c>
      <c r="H813" t="s">
        <v>58</v>
      </c>
      <c r="I813">
        <f>_xlfn.NUMBERVALUE(Table_Query_from_DWH[[#This Row],[Date]])</f>
        <v>44924</v>
      </c>
    </row>
    <row r="814" spans="1:9" x14ac:dyDescent="0.3">
      <c r="A814" t="s">
        <v>52</v>
      </c>
      <c r="B814" t="s">
        <v>53</v>
      </c>
      <c r="C814" t="s">
        <v>54</v>
      </c>
      <c r="D814" t="s">
        <v>55</v>
      </c>
      <c r="E814" t="s">
        <v>67</v>
      </c>
      <c r="F814">
        <v>4.3230399999999998</v>
      </c>
      <c r="G814" t="s">
        <v>57</v>
      </c>
      <c r="H814" t="s">
        <v>58</v>
      </c>
      <c r="I814">
        <f>_xlfn.NUMBERVALUE(Table_Query_from_DWH[[#This Row],[Date]])</f>
        <v>44923</v>
      </c>
    </row>
    <row r="815" spans="1:9" x14ac:dyDescent="0.3">
      <c r="A815" t="s">
        <v>52</v>
      </c>
      <c r="B815" t="s">
        <v>53</v>
      </c>
      <c r="C815" t="s">
        <v>59</v>
      </c>
      <c r="D815" t="s">
        <v>55</v>
      </c>
      <c r="E815" t="s">
        <v>67</v>
      </c>
      <c r="F815">
        <v>4.5802300000000002</v>
      </c>
      <c r="G815" t="s">
        <v>57</v>
      </c>
      <c r="H815" t="s">
        <v>58</v>
      </c>
      <c r="I815">
        <f>_xlfn.NUMBERVALUE(Table_Query_from_DWH[[#This Row],[Date]])</f>
        <v>44923</v>
      </c>
    </row>
    <row r="816" spans="1:9" x14ac:dyDescent="0.3">
      <c r="A816" t="s">
        <v>52</v>
      </c>
      <c r="B816" t="s">
        <v>53</v>
      </c>
      <c r="C816" t="s">
        <v>60</v>
      </c>
      <c r="D816" t="s">
        <v>55</v>
      </c>
      <c r="E816" t="s">
        <v>67</v>
      </c>
      <c r="F816">
        <v>4.7914000000000003</v>
      </c>
      <c r="G816" t="s">
        <v>57</v>
      </c>
      <c r="H816" t="s">
        <v>58</v>
      </c>
      <c r="I816">
        <f>_xlfn.NUMBERVALUE(Table_Query_from_DWH[[#This Row],[Date]])</f>
        <v>44923</v>
      </c>
    </row>
    <row r="817" spans="1:9" x14ac:dyDescent="0.3">
      <c r="A817" t="s">
        <v>52</v>
      </c>
      <c r="B817" t="s">
        <v>53</v>
      </c>
      <c r="C817" t="s">
        <v>61</v>
      </c>
      <c r="D817" t="s">
        <v>55</v>
      </c>
      <c r="E817" t="s">
        <v>67</v>
      </c>
      <c r="F817">
        <v>4.8916000000000004</v>
      </c>
      <c r="G817" t="s">
        <v>57</v>
      </c>
      <c r="H817" t="s">
        <v>58</v>
      </c>
      <c r="I817">
        <f>_xlfn.NUMBERVALUE(Table_Query_from_DWH[[#This Row],[Date]])</f>
        <v>44923</v>
      </c>
    </row>
    <row r="818" spans="1:9" x14ac:dyDescent="0.3">
      <c r="A818" t="s">
        <v>78</v>
      </c>
      <c r="B818" t="s">
        <v>225</v>
      </c>
      <c r="C818" t="s">
        <v>228</v>
      </c>
      <c r="D818" t="s">
        <v>81</v>
      </c>
      <c r="E818" t="s">
        <v>67</v>
      </c>
      <c r="F818">
        <v>0.38</v>
      </c>
      <c r="G818" t="s">
        <v>83</v>
      </c>
      <c r="H818" t="s">
        <v>97</v>
      </c>
      <c r="I818">
        <f>_xlfn.NUMBERVALUE(Table_Query_from_DWH[[#This Row],[Date]])</f>
        <v>44923</v>
      </c>
    </row>
    <row r="819" spans="1:9" x14ac:dyDescent="0.3">
      <c r="A819" t="s">
        <v>78</v>
      </c>
      <c r="B819" t="s">
        <v>225</v>
      </c>
      <c r="C819" t="s">
        <v>228</v>
      </c>
      <c r="D819" t="s">
        <v>85</v>
      </c>
      <c r="E819" t="s">
        <v>67</v>
      </c>
      <c r="F819">
        <v>0.24</v>
      </c>
      <c r="G819" t="s">
        <v>83</v>
      </c>
      <c r="H819" t="s">
        <v>97</v>
      </c>
      <c r="I819">
        <f>_xlfn.NUMBERVALUE(Table_Query_from_DWH[[#This Row],[Date]])</f>
        <v>44923</v>
      </c>
    </row>
    <row r="820" spans="1:9" x14ac:dyDescent="0.3">
      <c r="A820" t="s">
        <v>78</v>
      </c>
      <c r="B820" t="s">
        <v>225</v>
      </c>
      <c r="C820" t="s">
        <v>228</v>
      </c>
      <c r="D820" t="s">
        <v>86</v>
      </c>
      <c r="E820" t="s">
        <v>67</v>
      </c>
      <c r="F820">
        <v>0.245</v>
      </c>
      <c r="G820" t="s">
        <v>83</v>
      </c>
      <c r="H820" t="s">
        <v>97</v>
      </c>
      <c r="I820">
        <f>_xlfn.NUMBERVALUE(Table_Query_from_DWH[[#This Row],[Date]])</f>
        <v>44923</v>
      </c>
    </row>
    <row r="821" spans="1:9" x14ac:dyDescent="0.3">
      <c r="A821" t="s">
        <v>78</v>
      </c>
      <c r="B821" t="s">
        <v>225</v>
      </c>
      <c r="C821" t="s">
        <v>226</v>
      </c>
      <c r="D821" t="s">
        <v>81</v>
      </c>
      <c r="E821" t="s">
        <v>67</v>
      </c>
      <c r="F821">
        <v>0.38</v>
      </c>
      <c r="G821" t="s">
        <v>83</v>
      </c>
      <c r="H821" t="s">
        <v>97</v>
      </c>
      <c r="I821">
        <f>_xlfn.NUMBERVALUE(Table_Query_from_DWH[[#This Row],[Date]])</f>
        <v>44923</v>
      </c>
    </row>
    <row r="822" spans="1:9" x14ac:dyDescent="0.3">
      <c r="A822" t="s">
        <v>78</v>
      </c>
      <c r="B822" t="s">
        <v>225</v>
      </c>
      <c r="C822" t="s">
        <v>226</v>
      </c>
      <c r="D822" t="s">
        <v>85</v>
      </c>
      <c r="E822" t="s">
        <v>67</v>
      </c>
      <c r="F822">
        <v>0.24</v>
      </c>
      <c r="G822" t="s">
        <v>83</v>
      </c>
      <c r="H822" t="s">
        <v>97</v>
      </c>
      <c r="I822">
        <f>_xlfn.NUMBERVALUE(Table_Query_from_DWH[[#This Row],[Date]])</f>
        <v>44923</v>
      </c>
    </row>
    <row r="823" spans="1:9" x14ac:dyDescent="0.3">
      <c r="A823" t="s">
        <v>78</v>
      </c>
      <c r="B823" t="s">
        <v>225</v>
      </c>
      <c r="C823" t="s">
        <v>226</v>
      </c>
      <c r="D823" t="s">
        <v>86</v>
      </c>
      <c r="E823" t="s">
        <v>67</v>
      </c>
      <c r="F823">
        <v>0.245</v>
      </c>
      <c r="G823" t="s">
        <v>83</v>
      </c>
      <c r="H823" t="s">
        <v>97</v>
      </c>
      <c r="I823">
        <f>_xlfn.NUMBERVALUE(Table_Query_from_DWH[[#This Row],[Date]])</f>
        <v>44923</v>
      </c>
    </row>
    <row r="824" spans="1:9" x14ac:dyDescent="0.3">
      <c r="A824" t="s">
        <v>78</v>
      </c>
      <c r="B824" t="s">
        <v>124</v>
      </c>
      <c r="C824" t="s">
        <v>246</v>
      </c>
      <c r="D824" t="s">
        <v>81</v>
      </c>
      <c r="E824" t="s">
        <v>67</v>
      </c>
      <c r="F824">
        <v>0.185</v>
      </c>
      <c r="G824" t="s">
        <v>83</v>
      </c>
      <c r="H824" t="s">
        <v>97</v>
      </c>
      <c r="I824">
        <f>_xlfn.NUMBERVALUE(Table_Query_from_DWH[[#This Row],[Date]])</f>
        <v>44923</v>
      </c>
    </row>
    <row r="825" spans="1:9" x14ac:dyDescent="0.3">
      <c r="A825" t="s">
        <v>78</v>
      </c>
      <c r="B825" t="s">
        <v>124</v>
      </c>
      <c r="C825" t="s">
        <v>246</v>
      </c>
      <c r="D825" t="s">
        <v>85</v>
      </c>
      <c r="E825" t="s">
        <v>67</v>
      </c>
      <c r="F825">
        <v>0.11799999999999999</v>
      </c>
      <c r="G825" t="s">
        <v>83</v>
      </c>
      <c r="H825" t="s">
        <v>97</v>
      </c>
      <c r="I825">
        <f>_xlfn.NUMBERVALUE(Table_Query_from_DWH[[#This Row],[Date]])</f>
        <v>44923</v>
      </c>
    </row>
    <row r="826" spans="1:9" x14ac:dyDescent="0.3">
      <c r="A826" t="s">
        <v>78</v>
      </c>
      <c r="B826" t="s">
        <v>124</v>
      </c>
      <c r="C826" t="s">
        <v>246</v>
      </c>
      <c r="D826" t="s">
        <v>86</v>
      </c>
      <c r="E826" t="s">
        <v>67</v>
      </c>
      <c r="F826">
        <v>0.12</v>
      </c>
      <c r="G826" t="s">
        <v>83</v>
      </c>
      <c r="H826" t="s">
        <v>97</v>
      </c>
      <c r="I826">
        <f>_xlfn.NUMBERVALUE(Table_Query_from_DWH[[#This Row],[Date]])</f>
        <v>44923</v>
      </c>
    </row>
    <row r="827" spans="1:9" x14ac:dyDescent="0.3">
      <c r="A827" t="s">
        <v>78</v>
      </c>
      <c r="B827" t="s">
        <v>124</v>
      </c>
      <c r="C827" t="s">
        <v>247</v>
      </c>
      <c r="D827" t="s">
        <v>81</v>
      </c>
      <c r="E827" t="s">
        <v>67</v>
      </c>
      <c r="F827">
        <v>0.20499999999999999</v>
      </c>
      <c r="G827" t="s">
        <v>83</v>
      </c>
      <c r="H827" t="s">
        <v>97</v>
      </c>
      <c r="I827">
        <f>_xlfn.NUMBERVALUE(Table_Query_from_DWH[[#This Row],[Date]])</f>
        <v>44923</v>
      </c>
    </row>
    <row r="828" spans="1:9" x14ac:dyDescent="0.3">
      <c r="A828" t="s">
        <v>78</v>
      </c>
      <c r="B828" t="s">
        <v>124</v>
      </c>
      <c r="C828" t="s">
        <v>247</v>
      </c>
      <c r="D828" t="s">
        <v>85</v>
      </c>
      <c r="E828" t="s">
        <v>67</v>
      </c>
      <c r="F828">
        <v>0.123</v>
      </c>
      <c r="G828" t="s">
        <v>83</v>
      </c>
      <c r="H828" t="s">
        <v>97</v>
      </c>
      <c r="I828">
        <f>_xlfn.NUMBERVALUE(Table_Query_from_DWH[[#This Row],[Date]])</f>
        <v>44923</v>
      </c>
    </row>
    <row r="829" spans="1:9" x14ac:dyDescent="0.3">
      <c r="A829" t="s">
        <v>78</v>
      </c>
      <c r="B829" t="s">
        <v>124</v>
      </c>
      <c r="C829" t="s">
        <v>247</v>
      </c>
      <c r="D829" t="s">
        <v>86</v>
      </c>
      <c r="E829" t="s">
        <v>67</v>
      </c>
      <c r="F829">
        <v>0.125</v>
      </c>
      <c r="G829" t="s">
        <v>83</v>
      </c>
      <c r="H829" t="s">
        <v>97</v>
      </c>
      <c r="I829">
        <f>_xlfn.NUMBERVALUE(Table_Query_from_DWH[[#This Row],[Date]])</f>
        <v>44923</v>
      </c>
    </row>
    <row r="830" spans="1:9" x14ac:dyDescent="0.3">
      <c r="A830" t="s">
        <v>78</v>
      </c>
      <c r="B830" t="s">
        <v>124</v>
      </c>
      <c r="C830" t="s">
        <v>248</v>
      </c>
      <c r="D830" t="s">
        <v>81</v>
      </c>
      <c r="E830" t="s">
        <v>67</v>
      </c>
      <c r="F830">
        <v>0.13100000000000001</v>
      </c>
      <c r="G830" t="s">
        <v>83</v>
      </c>
      <c r="H830" t="s">
        <v>97</v>
      </c>
      <c r="I830">
        <f>_xlfn.NUMBERVALUE(Table_Query_from_DWH[[#This Row],[Date]])</f>
        <v>44923</v>
      </c>
    </row>
    <row r="831" spans="1:9" x14ac:dyDescent="0.3">
      <c r="A831" t="s">
        <v>78</v>
      </c>
      <c r="B831" t="s">
        <v>124</v>
      </c>
      <c r="C831" t="s">
        <v>248</v>
      </c>
      <c r="D831" t="s">
        <v>85</v>
      </c>
      <c r="E831" t="s">
        <v>67</v>
      </c>
      <c r="F831">
        <v>0.122</v>
      </c>
      <c r="G831" t="s">
        <v>83</v>
      </c>
      <c r="H831" t="s">
        <v>97</v>
      </c>
      <c r="I831">
        <f>_xlfn.NUMBERVALUE(Table_Query_from_DWH[[#This Row],[Date]])</f>
        <v>44923</v>
      </c>
    </row>
    <row r="832" spans="1:9" x14ac:dyDescent="0.3">
      <c r="A832" t="s">
        <v>78</v>
      </c>
      <c r="B832" t="s">
        <v>124</v>
      </c>
      <c r="C832" t="s">
        <v>248</v>
      </c>
      <c r="D832" t="s">
        <v>86</v>
      </c>
      <c r="E832" t="s">
        <v>67</v>
      </c>
      <c r="F832">
        <v>0.123</v>
      </c>
      <c r="G832" t="s">
        <v>83</v>
      </c>
      <c r="H832" t="s">
        <v>97</v>
      </c>
      <c r="I832">
        <f>_xlfn.NUMBERVALUE(Table_Query_from_DWH[[#This Row],[Date]])</f>
        <v>44923</v>
      </c>
    </row>
    <row r="833" spans="1:9" x14ac:dyDescent="0.3">
      <c r="A833" t="s">
        <v>78</v>
      </c>
      <c r="B833" t="s">
        <v>229</v>
      </c>
      <c r="C833" t="s">
        <v>118</v>
      </c>
      <c r="D833" t="s">
        <v>81</v>
      </c>
      <c r="E833" t="s">
        <v>67</v>
      </c>
      <c r="F833">
        <v>0.38</v>
      </c>
      <c r="G833" t="s">
        <v>83</v>
      </c>
      <c r="H833" t="s">
        <v>97</v>
      </c>
      <c r="I833">
        <f>_xlfn.NUMBERVALUE(Table_Query_from_DWH[[#This Row],[Date]])</f>
        <v>44923</v>
      </c>
    </row>
    <row r="834" spans="1:9" x14ac:dyDescent="0.3">
      <c r="A834" t="s">
        <v>78</v>
      </c>
      <c r="B834" t="s">
        <v>229</v>
      </c>
      <c r="C834" t="s">
        <v>118</v>
      </c>
      <c r="D834" t="s">
        <v>85</v>
      </c>
      <c r="E834" t="s">
        <v>67</v>
      </c>
      <c r="F834">
        <v>0.23499999999999999</v>
      </c>
      <c r="G834" t="s">
        <v>83</v>
      </c>
      <c r="H834" t="s">
        <v>97</v>
      </c>
      <c r="I834">
        <f>_xlfn.NUMBERVALUE(Table_Query_from_DWH[[#This Row],[Date]])</f>
        <v>44923</v>
      </c>
    </row>
    <row r="835" spans="1:9" x14ac:dyDescent="0.3">
      <c r="A835" t="s">
        <v>78</v>
      </c>
      <c r="B835" t="s">
        <v>229</v>
      </c>
      <c r="C835" t="s">
        <v>118</v>
      </c>
      <c r="D835" t="s">
        <v>86</v>
      </c>
      <c r="E835" t="s">
        <v>67</v>
      </c>
      <c r="F835">
        <v>0.24</v>
      </c>
      <c r="G835" t="s">
        <v>83</v>
      </c>
      <c r="H835" t="s">
        <v>97</v>
      </c>
      <c r="I835">
        <f>_xlfn.NUMBERVALUE(Table_Query_from_DWH[[#This Row],[Date]])</f>
        <v>44923</v>
      </c>
    </row>
    <row r="836" spans="1:9" x14ac:dyDescent="0.3">
      <c r="A836" t="s">
        <v>78</v>
      </c>
      <c r="B836" t="s">
        <v>229</v>
      </c>
      <c r="C836" t="s">
        <v>115</v>
      </c>
      <c r="D836" t="s">
        <v>81</v>
      </c>
      <c r="E836" t="s">
        <v>67</v>
      </c>
      <c r="F836">
        <v>0.37</v>
      </c>
      <c r="G836" t="s">
        <v>83</v>
      </c>
      <c r="H836" t="s">
        <v>97</v>
      </c>
      <c r="I836">
        <f>_xlfn.NUMBERVALUE(Table_Query_from_DWH[[#This Row],[Date]])</f>
        <v>44923</v>
      </c>
    </row>
    <row r="837" spans="1:9" x14ac:dyDescent="0.3">
      <c r="A837" t="s">
        <v>78</v>
      </c>
      <c r="B837" t="s">
        <v>229</v>
      </c>
      <c r="C837" t="s">
        <v>115</v>
      </c>
      <c r="D837" t="s">
        <v>85</v>
      </c>
      <c r="E837" t="s">
        <v>67</v>
      </c>
      <c r="F837">
        <v>0.23499999999999999</v>
      </c>
      <c r="G837" t="s">
        <v>83</v>
      </c>
      <c r="H837" t="s">
        <v>97</v>
      </c>
      <c r="I837">
        <f>_xlfn.NUMBERVALUE(Table_Query_from_DWH[[#This Row],[Date]])</f>
        <v>44923</v>
      </c>
    </row>
    <row r="838" spans="1:9" x14ac:dyDescent="0.3">
      <c r="A838" t="s">
        <v>78</v>
      </c>
      <c r="B838" t="s">
        <v>229</v>
      </c>
      <c r="C838" t="s">
        <v>115</v>
      </c>
      <c r="D838" t="s">
        <v>86</v>
      </c>
      <c r="E838" t="s">
        <v>67</v>
      </c>
      <c r="F838">
        <v>0.24</v>
      </c>
      <c r="G838" t="s">
        <v>83</v>
      </c>
      <c r="H838" t="s">
        <v>97</v>
      </c>
      <c r="I838">
        <f>_xlfn.NUMBERVALUE(Table_Query_from_DWH[[#This Row],[Date]])</f>
        <v>44923</v>
      </c>
    </row>
    <row r="839" spans="1:9" x14ac:dyDescent="0.3">
      <c r="A839" t="s">
        <v>78</v>
      </c>
      <c r="B839" t="s">
        <v>229</v>
      </c>
      <c r="C839" t="s">
        <v>206</v>
      </c>
      <c r="D839" t="s">
        <v>81</v>
      </c>
      <c r="E839" t="s">
        <v>67</v>
      </c>
      <c r="F839">
        <v>0.57999999999999996</v>
      </c>
      <c r="G839" t="s">
        <v>83</v>
      </c>
      <c r="H839" t="s">
        <v>97</v>
      </c>
      <c r="I839">
        <f>_xlfn.NUMBERVALUE(Table_Query_from_DWH[[#This Row],[Date]])</f>
        <v>44923</v>
      </c>
    </row>
    <row r="840" spans="1:9" x14ac:dyDescent="0.3">
      <c r="A840" t="s">
        <v>78</v>
      </c>
      <c r="B840" t="s">
        <v>229</v>
      </c>
      <c r="C840" t="s">
        <v>206</v>
      </c>
      <c r="D840" t="s">
        <v>85</v>
      </c>
      <c r="E840" t="s">
        <v>67</v>
      </c>
      <c r="F840">
        <v>0.22500000000000001</v>
      </c>
      <c r="G840" t="s">
        <v>83</v>
      </c>
      <c r="H840" t="s">
        <v>97</v>
      </c>
      <c r="I840">
        <f>_xlfn.NUMBERVALUE(Table_Query_from_DWH[[#This Row],[Date]])</f>
        <v>44923</v>
      </c>
    </row>
    <row r="841" spans="1:9" x14ac:dyDescent="0.3">
      <c r="A841" t="s">
        <v>78</v>
      </c>
      <c r="B841" t="s">
        <v>229</v>
      </c>
      <c r="C841" t="s">
        <v>206</v>
      </c>
      <c r="D841" t="s">
        <v>86</v>
      </c>
      <c r="E841" t="s">
        <v>67</v>
      </c>
      <c r="F841">
        <v>0.23499999999999999</v>
      </c>
      <c r="G841" t="s">
        <v>83</v>
      </c>
      <c r="H841" t="s">
        <v>97</v>
      </c>
      <c r="I841">
        <f>_xlfn.NUMBERVALUE(Table_Query_from_DWH[[#This Row],[Date]])</f>
        <v>44923</v>
      </c>
    </row>
    <row r="842" spans="1:9" x14ac:dyDescent="0.3">
      <c r="A842" t="s">
        <v>78</v>
      </c>
      <c r="B842" t="s">
        <v>105</v>
      </c>
      <c r="C842" t="s">
        <v>243</v>
      </c>
      <c r="D842" t="s">
        <v>81</v>
      </c>
      <c r="E842" t="s">
        <v>67</v>
      </c>
      <c r="F842">
        <v>0.26500000000000001</v>
      </c>
      <c r="G842" t="s">
        <v>83</v>
      </c>
      <c r="H842" t="s">
        <v>97</v>
      </c>
      <c r="I842">
        <f>_xlfn.NUMBERVALUE(Table_Query_from_DWH[[#This Row],[Date]])</f>
        <v>44923</v>
      </c>
    </row>
    <row r="843" spans="1:9" x14ac:dyDescent="0.3">
      <c r="A843" t="s">
        <v>78</v>
      </c>
      <c r="B843" t="s">
        <v>105</v>
      </c>
      <c r="C843" t="s">
        <v>243</v>
      </c>
      <c r="D843" t="s">
        <v>85</v>
      </c>
      <c r="E843" t="s">
        <v>67</v>
      </c>
      <c r="F843">
        <v>0.245</v>
      </c>
      <c r="G843" t="s">
        <v>83</v>
      </c>
      <c r="H843" t="s">
        <v>97</v>
      </c>
      <c r="I843">
        <f>_xlfn.NUMBERVALUE(Table_Query_from_DWH[[#This Row],[Date]])</f>
        <v>44923</v>
      </c>
    </row>
    <row r="844" spans="1:9" x14ac:dyDescent="0.3">
      <c r="A844" t="s">
        <v>78</v>
      </c>
      <c r="B844" t="s">
        <v>105</v>
      </c>
      <c r="C844" t="s">
        <v>243</v>
      </c>
      <c r="D844" t="s">
        <v>86</v>
      </c>
      <c r="E844" t="s">
        <v>67</v>
      </c>
      <c r="F844">
        <v>0.255</v>
      </c>
      <c r="G844" t="s">
        <v>83</v>
      </c>
      <c r="H844" t="s">
        <v>97</v>
      </c>
      <c r="I844">
        <f>_xlfn.NUMBERVALUE(Table_Query_from_DWH[[#This Row],[Date]])</f>
        <v>44923</v>
      </c>
    </row>
    <row r="845" spans="1:9" x14ac:dyDescent="0.3">
      <c r="A845" t="s">
        <v>78</v>
      </c>
      <c r="B845" t="s">
        <v>105</v>
      </c>
      <c r="C845" t="s">
        <v>242</v>
      </c>
      <c r="D845" t="s">
        <v>81</v>
      </c>
      <c r="E845" t="s">
        <v>67</v>
      </c>
      <c r="F845">
        <v>0.26</v>
      </c>
      <c r="G845" t="s">
        <v>83</v>
      </c>
      <c r="H845" t="s">
        <v>97</v>
      </c>
      <c r="I845">
        <f>_xlfn.NUMBERVALUE(Table_Query_from_DWH[[#This Row],[Date]])</f>
        <v>44923</v>
      </c>
    </row>
    <row r="846" spans="1:9" x14ac:dyDescent="0.3">
      <c r="A846" t="s">
        <v>78</v>
      </c>
      <c r="B846" t="s">
        <v>105</v>
      </c>
      <c r="C846" t="s">
        <v>242</v>
      </c>
      <c r="D846" t="s">
        <v>85</v>
      </c>
      <c r="E846" t="s">
        <v>67</v>
      </c>
      <c r="F846">
        <v>0.23499999999999999</v>
      </c>
      <c r="G846" t="s">
        <v>83</v>
      </c>
      <c r="H846" t="s">
        <v>97</v>
      </c>
      <c r="I846">
        <f>_xlfn.NUMBERVALUE(Table_Query_from_DWH[[#This Row],[Date]])</f>
        <v>44923</v>
      </c>
    </row>
    <row r="847" spans="1:9" x14ac:dyDescent="0.3">
      <c r="A847" t="s">
        <v>78</v>
      </c>
      <c r="B847" t="s">
        <v>105</v>
      </c>
      <c r="C847" t="s">
        <v>242</v>
      </c>
      <c r="D847" t="s">
        <v>86</v>
      </c>
      <c r="E847" t="s">
        <v>67</v>
      </c>
      <c r="F847">
        <v>0.245</v>
      </c>
      <c r="G847" t="s">
        <v>83</v>
      </c>
      <c r="H847" t="s">
        <v>97</v>
      </c>
      <c r="I847">
        <f>_xlfn.NUMBERVALUE(Table_Query_from_DWH[[#This Row],[Date]])</f>
        <v>44923</v>
      </c>
    </row>
    <row r="848" spans="1:9" x14ac:dyDescent="0.3">
      <c r="A848" t="s">
        <v>78</v>
      </c>
      <c r="B848" t="s">
        <v>105</v>
      </c>
      <c r="C848" t="s">
        <v>241</v>
      </c>
      <c r="D848" t="s">
        <v>81</v>
      </c>
      <c r="E848" t="s">
        <v>67</v>
      </c>
      <c r="F848">
        <v>0.57999999999999996</v>
      </c>
      <c r="G848" t="s">
        <v>83</v>
      </c>
      <c r="H848" t="s">
        <v>97</v>
      </c>
      <c r="I848">
        <f>_xlfn.NUMBERVALUE(Table_Query_from_DWH[[#This Row],[Date]])</f>
        <v>44923</v>
      </c>
    </row>
    <row r="849" spans="1:9" x14ac:dyDescent="0.3">
      <c r="A849" t="s">
        <v>78</v>
      </c>
      <c r="B849" t="s">
        <v>105</v>
      </c>
      <c r="C849" t="s">
        <v>241</v>
      </c>
      <c r="D849" t="s">
        <v>85</v>
      </c>
      <c r="E849" t="s">
        <v>67</v>
      </c>
      <c r="F849">
        <v>0.35</v>
      </c>
      <c r="G849" t="s">
        <v>83</v>
      </c>
      <c r="H849" t="s">
        <v>97</v>
      </c>
      <c r="I849">
        <f>_xlfn.NUMBERVALUE(Table_Query_from_DWH[[#This Row],[Date]])</f>
        <v>44923</v>
      </c>
    </row>
    <row r="850" spans="1:9" x14ac:dyDescent="0.3">
      <c r="A850" t="s">
        <v>78</v>
      </c>
      <c r="B850" t="s">
        <v>105</v>
      </c>
      <c r="C850" t="s">
        <v>241</v>
      </c>
      <c r="D850" t="s">
        <v>86</v>
      </c>
      <c r="E850" t="s">
        <v>67</v>
      </c>
      <c r="F850">
        <v>0.37</v>
      </c>
      <c r="G850" t="s">
        <v>83</v>
      </c>
      <c r="H850" t="s">
        <v>97</v>
      </c>
      <c r="I850">
        <f>_xlfn.NUMBERVALUE(Table_Query_from_DWH[[#This Row],[Date]])</f>
        <v>44923</v>
      </c>
    </row>
    <row r="851" spans="1:9" x14ac:dyDescent="0.3">
      <c r="A851" t="s">
        <v>78</v>
      </c>
      <c r="B851" t="s">
        <v>105</v>
      </c>
      <c r="C851" t="s">
        <v>249</v>
      </c>
      <c r="D851" t="s">
        <v>81</v>
      </c>
      <c r="E851" t="s">
        <v>67</v>
      </c>
      <c r="F851">
        <v>0.35</v>
      </c>
      <c r="G851" t="s">
        <v>83</v>
      </c>
      <c r="H851" t="s">
        <v>97</v>
      </c>
      <c r="I851">
        <f>_xlfn.NUMBERVALUE(Table_Query_from_DWH[[#This Row],[Date]])</f>
        <v>44923</v>
      </c>
    </row>
    <row r="852" spans="1:9" x14ac:dyDescent="0.3">
      <c r="A852" t="s">
        <v>78</v>
      </c>
      <c r="B852" t="s">
        <v>105</v>
      </c>
      <c r="C852" t="s">
        <v>249</v>
      </c>
      <c r="D852" t="s">
        <v>85</v>
      </c>
      <c r="E852" t="s">
        <v>67</v>
      </c>
      <c r="F852">
        <v>0.32</v>
      </c>
      <c r="G852" t="s">
        <v>83</v>
      </c>
      <c r="H852" t="s">
        <v>97</v>
      </c>
      <c r="I852">
        <f>_xlfn.NUMBERVALUE(Table_Query_from_DWH[[#This Row],[Date]])</f>
        <v>44923</v>
      </c>
    </row>
    <row r="853" spans="1:9" x14ac:dyDescent="0.3">
      <c r="A853" t="s">
        <v>78</v>
      </c>
      <c r="B853" t="s">
        <v>105</v>
      </c>
      <c r="C853" t="s">
        <v>249</v>
      </c>
      <c r="D853" t="s">
        <v>86</v>
      </c>
      <c r="E853" t="s">
        <v>67</v>
      </c>
      <c r="F853">
        <v>0.34</v>
      </c>
      <c r="G853" t="s">
        <v>83</v>
      </c>
      <c r="H853" t="s">
        <v>97</v>
      </c>
      <c r="I853">
        <f>_xlfn.NUMBERVALUE(Table_Query_from_DWH[[#This Row],[Date]])</f>
        <v>44923</v>
      </c>
    </row>
    <row r="854" spans="1:9" x14ac:dyDescent="0.3">
      <c r="A854" t="s">
        <v>78</v>
      </c>
      <c r="B854" t="s">
        <v>88</v>
      </c>
      <c r="C854" t="s">
        <v>251</v>
      </c>
      <c r="D854" t="s">
        <v>81</v>
      </c>
      <c r="E854" t="s">
        <v>67</v>
      </c>
      <c r="F854">
        <v>0.89800000000000002</v>
      </c>
      <c r="G854" t="s">
        <v>83</v>
      </c>
      <c r="H854" t="s">
        <v>90</v>
      </c>
      <c r="I854">
        <f>_xlfn.NUMBERVALUE(Table_Query_from_DWH[[#This Row],[Date]])</f>
        <v>44923</v>
      </c>
    </row>
    <row r="855" spans="1:9" x14ac:dyDescent="0.3">
      <c r="A855" t="s">
        <v>78</v>
      </c>
      <c r="B855" t="s">
        <v>88</v>
      </c>
      <c r="C855" t="s">
        <v>251</v>
      </c>
      <c r="D855" t="s">
        <v>85</v>
      </c>
      <c r="E855" t="s">
        <v>67</v>
      </c>
      <c r="F855">
        <v>0.82199999999999995</v>
      </c>
      <c r="G855" t="s">
        <v>83</v>
      </c>
      <c r="H855" t="s">
        <v>90</v>
      </c>
      <c r="I855">
        <f>_xlfn.NUMBERVALUE(Table_Query_from_DWH[[#This Row],[Date]])</f>
        <v>44923</v>
      </c>
    </row>
    <row r="856" spans="1:9" x14ac:dyDescent="0.3">
      <c r="A856" t="s">
        <v>78</v>
      </c>
      <c r="B856" t="s">
        <v>88</v>
      </c>
      <c r="C856" t="s">
        <v>251</v>
      </c>
      <c r="D856" t="s">
        <v>86</v>
      </c>
      <c r="E856" t="s">
        <v>67</v>
      </c>
      <c r="F856">
        <v>0.84699999999999998</v>
      </c>
      <c r="G856" t="s">
        <v>83</v>
      </c>
      <c r="H856" t="s">
        <v>90</v>
      </c>
      <c r="I856">
        <f>_xlfn.NUMBERVALUE(Table_Query_from_DWH[[#This Row],[Date]])</f>
        <v>44923</v>
      </c>
    </row>
    <row r="857" spans="1:9" x14ac:dyDescent="0.3">
      <c r="A857" t="s">
        <v>78</v>
      </c>
      <c r="B857" t="s">
        <v>88</v>
      </c>
      <c r="C857" t="s">
        <v>250</v>
      </c>
      <c r="D857" t="s">
        <v>81</v>
      </c>
      <c r="E857" t="s">
        <v>67</v>
      </c>
      <c r="F857">
        <v>0.68300000000000005</v>
      </c>
      <c r="G857" t="s">
        <v>83</v>
      </c>
      <c r="H857" t="s">
        <v>90</v>
      </c>
      <c r="I857">
        <f>_xlfn.NUMBERVALUE(Table_Query_from_DWH[[#This Row],[Date]])</f>
        <v>44923</v>
      </c>
    </row>
    <row r="858" spans="1:9" x14ac:dyDescent="0.3">
      <c r="A858" t="s">
        <v>78</v>
      </c>
      <c r="B858" t="s">
        <v>88</v>
      </c>
      <c r="C858" t="s">
        <v>250</v>
      </c>
      <c r="D858" t="s">
        <v>85</v>
      </c>
      <c r="E858" t="s">
        <v>67</v>
      </c>
      <c r="F858">
        <v>0.56899999999999995</v>
      </c>
      <c r="G858" t="s">
        <v>83</v>
      </c>
      <c r="H858" t="s">
        <v>90</v>
      </c>
      <c r="I858">
        <f>_xlfn.NUMBERVALUE(Table_Query_from_DWH[[#This Row],[Date]])</f>
        <v>44923</v>
      </c>
    </row>
    <row r="859" spans="1:9" x14ac:dyDescent="0.3">
      <c r="A859" t="s">
        <v>78</v>
      </c>
      <c r="B859" t="s">
        <v>88</v>
      </c>
      <c r="C859" t="s">
        <v>250</v>
      </c>
      <c r="D859" t="s">
        <v>86</v>
      </c>
      <c r="E859" t="s">
        <v>67</v>
      </c>
      <c r="F859">
        <v>0.626</v>
      </c>
      <c r="G859" t="s">
        <v>83</v>
      </c>
      <c r="H859" t="s">
        <v>90</v>
      </c>
      <c r="I859">
        <f>_xlfn.NUMBERVALUE(Table_Query_from_DWH[[#This Row],[Date]])</f>
        <v>44923</v>
      </c>
    </row>
    <row r="860" spans="1:9" x14ac:dyDescent="0.3">
      <c r="A860" t="s">
        <v>52</v>
      </c>
      <c r="B860" t="s">
        <v>53</v>
      </c>
      <c r="C860" t="s">
        <v>54</v>
      </c>
      <c r="D860" t="s">
        <v>55</v>
      </c>
      <c r="E860" t="s">
        <v>68</v>
      </c>
      <c r="F860">
        <v>4.3224499999999999</v>
      </c>
      <c r="G860" t="s">
        <v>57</v>
      </c>
      <c r="H860" t="s">
        <v>58</v>
      </c>
      <c r="I860">
        <f>_xlfn.NUMBERVALUE(Table_Query_from_DWH[[#This Row],[Date]])</f>
        <v>44922</v>
      </c>
    </row>
    <row r="861" spans="1:9" x14ac:dyDescent="0.3">
      <c r="A861" t="s">
        <v>52</v>
      </c>
      <c r="B861" t="s">
        <v>53</v>
      </c>
      <c r="C861" t="s">
        <v>59</v>
      </c>
      <c r="D861" t="s">
        <v>55</v>
      </c>
      <c r="E861" t="s">
        <v>68</v>
      </c>
      <c r="F861">
        <v>4.56074</v>
      </c>
      <c r="G861" t="s">
        <v>57</v>
      </c>
      <c r="H861" t="s">
        <v>58</v>
      </c>
      <c r="I861">
        <f>_xlfn.NUMBERVALUE(Table_Query_from_DWH[[#This Row],[Date]])</f>
        <v>44922</v>
      </c>
    </row>
    <row r="862" spans="1:9" x14ac:dyDescent="0.3">
      <c r="A862" t="s">
        <v>52</v>
      </c>
      <c r="B862" t="s">
        <v>53</v>
      </c>
      <c r="C862" t="s">
        <v>60</v>
      </c>
      <c r="D862" t="s">
        <v>55</v>
      </c>
      <c r="E862" t="s">
        <v>68</v>
      </c>
      <c r="F862">
        <v>4.7576499999999999</v>
      </c>
      <c r="G862" t="s">
        <v>57</v>
      </c>
      <c r="H862" t="s">
        <v>58</v>
      </c>
      <c r="I862">
        <f>_xlfn.NUMBERVALUE(Table_Query_from_DWH[[#This Row],[Date]])</f>
        <v>44922</v>
      </c>
    </row>
    <row r="863" spans="1:9" x14ac:dyDescent="0.3">
      <c r="A863" t="s">
        <v>52</v>
      </c>
      <c r="B863" t="s">
        <v>53</v>
      </c>
      <c r="C863" t="s">
        <v>61</v>
      </c>
      <c r="D863" t="s">
        <v>55</v>
      </c>
      <c r="E863" t="s">
        <v>68</v>
      </c>
      <c r="F863">
        <v>4.8357900000000003</v>
      </c>
      <c r="G863" t="s">
        <v>57</v>
      </c>
      <c r="H863" t="s">
        <v>58</v>
      </c>
      <c r="I863">
        <f>_xlfn.NUMBERVALUE(Table_Query_from_DWH[[#This Row],[Date]])</f>
        <v>44922</v>
      </c>
    </row>
    <row r="864" spans="1:9" x14ac:dyDescent="0.3">
      <c r="A864" t="s">
        <v>52</v>
      </c>
      <c r="B864" t="s">
        <v>53</v>
      </c>
      <c r="C864" t="s">
        <v>54</v>
      </c>
      <c r="D864" t="s">
        <v>55</v>
      </c>
      <c r="E864" t="s">
        <v>69</v>
      </c>
      <c r="F864">
        <v>4.3224999999999998</v>
      </c>
      <c r="G864" t="s">
        <v>57</v>
      </c>
      <c r="H864" t="s">
        <v>58</v>
      </c>
      <c r="I864">
        <f>_xlfn.NUMBERVALUE(Table_Query_from_DWH[[#This Row],[Date]])</f>
        <v>44918</v>
      </c>
    </row>
    <row r="865" spans="1:9" x14ac:dyDescent="0.3">
      <c r="A865" t="s">
        <v>52</v>
      </c>
      <c r="B865" t="s">
        <v>53</v>
      </c>
      <c r="C865" t="s">
        <v>59</v>
      </c>
      <c r="D865" t="s">
        <v>55</v>
      </c>
      <c r="E865" t="s">
        <v>69</v>
      </c>
      <c r="F865">
        <v>4.5496600000000003</v>
      </c>
      <c r="G865" t="s">
        <v>57</v>
      </c>
      <c r="H865" t="s">
        <v>58</v>
      </c>
      <c r="I865">
        <f>_xlfn.NUMBERVALUE(Table_Query_from_DWH[[#This Row],[Date]])</f>
        <v>44918</v>
      </c>
    </row>
    <row r="866" spans="1:9" x14ac:dyDescent="0.3">
      <c r="A866" t="s">
        <v>52</v>
      </c>
      <c r="B866" t="s">
        <v>53</v>
      </c>
      <c r="C866" t="s">
        <v>60</v>
      </c>
      <c r="D866" t="s">
        <v>55</v>
      </c>
      <c r="E866" t="s">
        <v>69</v>
      </c>
      <c r="F866">
        <v>4.7355200000000002</v>
      </c>
      <c r="G866" t="s">
        <v>57</v>
      </c>
      <c r="H866" t="s">
        <v>58</v>
      </c>
      <c r="I866">
        <f>_xlfn.NUMBERVALUE(Table_Query_from_DWH[[#This Row],[Date]])</f>
        <v>44918</v>
      </c>
    </row>
    <row r="867" spans="1:9" x14ac:dyDescent="0.3">
      <c r="A867" t="s">
        <v>52</v>
      </c>
      <c r="B867" t="s">
        <v>53</v>
      </c>
      <c r="C867" t="s">
        <v>61</v>
      </c>
      <c r="D867" t="s">
        <v>55</v>
      </c>
      <c r="E867" t="s">
        <v>69</v>
      </c>
      <c r="F867">
        <v>4.8010400000000004</v>
      </c>
      <c r="G867" t="s">
        <v>57</v>
      </c>
      <c r="H867" t="s">
        <v>58</v>
      </c>
      <c r="I867">
        <f>_xlfn.NUMBERVALUE(Table_Query_from_DWH[[#This Row],[Date]])</f>
        <v>44918</v>
      </c>
    </row>
    <row r="868" spans="1:9" x14ac:dyDescent="0.3">
      <c r="A868" t="s">
        <v>52</v>
      </c>
      <c r="B868" t="s">
        <v>53</v>
      </c>
      <c r="C868" t="s">
        <v>54</v>
      </c>
      <c r="D868" t="s">
        <v>55</v>
      </c>
      <c r="E868" t="s">
        <v>64</v>
      </c>
      <c r="F868">
        <v>4.3233600000000001</v>
      </c>
      <c r="G868" t="s">
        <v>57</v>
      </c>
      <c r="H868" t="s">
        <v>58</v>
      </c>
      <c r="I868">
        <f>_xlfn.NUMBERVALUE(Table_Query_from_DWH[[#This Row],[Date]])</f>
        <v>44917</v>
      </c>
    </row>
    <row r="869" spans="1:9" x14ac:dyDescent="0.3">
      <c r="A869" t="s">
        <v>52</v>
      </c>
      <c r="B869" t="s">
        <v>53</v>
      </c>
      <c r="C869" t="s">
        <v>59</v>
      </c>
      <c r="D869" t="s">
        <v>55</v>
      </c>
      <c r="E869" t="s">
        <v>64</v>
      </c>
      <c r="F869">
        <v>4.5410700000000004</v>
      </c>
      <c r="G869" t="s">
        <v>57</v>
      </c>
      <c r="H869" t="s">
        <v>58</v>
      </c>
      <c r="I869">
        <f>_xlfn.NUMBERVALUE(Table_Query_from_DWH[[#This Row],[Date]])</f>
        <v>44917</v>
      </c>
    </row>
    <row r="870" spans="1:9" x14ac:dyDescent="0.3">
      <c r="A870" t="s">
        <v>52</v>
      </c>
      <c r="B870" t="s">
        <v>53</v>
      </c>
      <c r="C870" t="s">
        <v>60</v>
      </c>
      <c r="D870" t="s">
        <v>55</v>
      </c>
      <c r="E870" t="s">
        <v>64</v>
      </c>
      <c r="F870">
        <v>4.7175799999999999</v>
      </c>
      <c r="G870" t="s">
        <v>57</v>
      </c>
      <c r="H870" t="s">
        <v>58</v>
      </c>
      <c r="I870">
        <f>_xlfn.NUMBERVALUE(Table_Query_from_DWH[[#This Row],[Date]])</f>
        <v>44917</v>
      </c>
    </row>
    <row r="871" spans="1:9" x14ac:dyDescent="0.3">
      <c r="A871" t="s">
        <v>52</v>
      </c>
      <c r="B871" t="s">
        <v>53</v>
      </c>
      <c r="C871" t="s">
        <v>61</v>
      </c>
      <c r="D871" t="s">
        <v>55</v>
      </c>
      <c r="E871" t="s">
        <v>64</v>
      </c>
      <c r="F871">
        <v>4.7759299999999998</v>
      </c>
      <c r="G871" t="s">
        <v>57</v>
      </c>
      <c r="H871" t="s">
        <v>58</v>
      </c>
      <c r="I871">
        <f>_xlfn.NUMBERVALUE(Table_Query_from_DWH[[#This Row],[Date]])</f>
        <v>44917</v>
      </c>
    </row>
    <row r="872" spans="1:9" x14ac:dyDescent="0.3">
      <c r="A872" t="s">
        <v>52</v>
      </c>
      <c r="B872" t="s">
        <v>53</v>
      </c>
      <c r="C872" t="s">
        <v>54</v>
      </c>
      <c r="D872" t="s">
        <v>55</v>
      </c>
      <c r="E872" t="s">
        <v>65</v>
      </c>
      <c r="F872">
        <v>4.3233499999999996</v>
      </c>
      <c r="G872" t="s">
        <v>57</v>
      </c>
      <c r="H872" t="s">
        <v>58</v>
      </c>
      <c r="I872">
        <f>_xlfn.NUMBERVALUE(Table_Query_from_DWH[[#This Row],[Date]])</f>
        <v>44916</v>
      </c>
    </row>
    <row r="873" spans="1:9" x14ac:dyDescent="0.3">
      <c r="A873" t="s">
        <v>52</v>
      </c>
      <c r="B873" t="s">
        <v>53</v>
      </c>
      <c r="C873" t="s">
        <v>59</v>
      </c>
      <c r="D873" t="s">
        <v>55</v>
      </c>
      <c r="E873" t="s">
        <v>65</v>
      </c>
      <c r="F873">
        <v>4.53078</v>
      </c>
      <c r="G873" t="s">
        <v>57</v>
      </c>
      <c r="H873" t="s">
        <v>58</v>
      </c>
      <c r="I873">
        <f>_xlfn.NUMBERVALUE(Table_Query_from_DWH[[#This Row],[Date]])</f>
        <v>44916</v>
      </c>
    </row>
    <row r="874" spans="1:9" x14ac:dyDescent="0.3">
      <c r="A874" t="s">
        <v>52</v>
      </c>
      <c r="B874" t="s">
        <v>53</v>
      </c>
      <c r="C874" t="s">
        <v>60</v>
      </c>
      <c r="D874" t="s">
        <v>55</v>
      </c>
      <c r="E874" t="s">
        <v>65</v>
      </c>
      <c r="F874">
        <v>4.7313999999999998</v>
      </c>
      <c r="G874" t="s">
        <v>57</v>
      </c>
      <c r="H874" t="s">
        <v>58</v>
      </c>
      <c r="I874">
        <f>_xlfn.NUMBERVALUE(Table_Query_from_DWH[[#This Row],[Date]])</f>
        <v>44916</v>
      </c>
    </row>
    <row r="875" spans="1:9" x14ac:dyDescent="0.3">
      <c r="A875" t="s">
        <v>52</v>
      </c>
      <c r="B875" t="s">
        <v>53</v>
      </c>
      <c r="C875" t="s">
        <v>61</v>
      </c>
      <c r="D875" t="s">
        <v>55</v>
      </c>
      <c r="E875" t="s">
        <v>65</v>
      </c>
      <c r="F875">
        <v>4.8140200000000002</v>
      </c>
      <c r="G875" t="s">
        <v>57</v>
      </c>
      <c r="H875" t="s">
        <v>58</v>
      </c>
      <c r="I875">
        <f>_xlfn.NUMBERVALUE(Table_Query_from_DWH[[#This Row],[Date]])</f>
        <v>44916</v>
      </c>
    </row>
    <row r="876" spans="1:9" x14ac:dyDescent="0.3">
      <c r="A876" t="s">
        <v>78</v>
      </c>
      <c r="B876" t="s">
        <v>88</v>
      </c>
      <c r="C876" t="s">
        <v>251</v>
      </c>
      <c r="D876" t="s">
        <v>81</v>
      </c>
      <c r="E876" t="s">
        <v>65</v>
      </c>
      <c r="F876">
        <v>0.92300000000000004</v>
      </c>
      <c r="G876" t="s">
        <v>83</v>
      </c>
      <c r="H876" t="s">
        <v>90</v>
      </c>
      <c r="I876">
        <f>_xlfn.NUMBERVALUE(Table_Query_from_DWH[[#This Row],[Date]])</f>
        <v>44916</v>
      </c>
    </row>
    <row r="877" spans="1:9" x14ac:dyDescent="0.3">
      <c r="A877" t="s">
        <v>78</v>
      </c>
      <c r="B877" t="s">
        <v>88</v>
      </c>
      <c r="C877" t="s">
        <v>251</v>
      </c>
      <c r="D877" t="s">
        <v>85</v>
      </c>
      <c r="E877" t="s">
        <v>65</v>
      </c>
      <c r="F877">
        <v>0.90400000000000003</v>
      </c>
      <c r="G877" t="s">
        <v>83</v>
      </c>
      <c r="H877" t="s">
        <v>90</v>
      </c>
      <c r="I877">
        <f>_xlfn.NUMBERVALUE(Table_Query_from_DWH[[#This Row],[Date]])</f>
        <v>44916</v>
      </c>
    </row>
    <row r="878" spans="1:9" x14ac:dyDescent="0.3">
      <c r="A878" t="s">
        <v>78</v>
      </c>
      <c r="B878" t="s">
        <v>88</v>
      </c>
      <c r="C878" t="s">
        <v>251</v>
      </c>
      <c r="D878" t="s">
        <v>86</v>
      </c>
      <c r="E878" t="s">
        <v>65</v>
      </c>
      <c r="F878">
        <v>0.91</v>
      </c>
      <c r="G878" t="s">
        <v>83</v>
      </c>
      <c r="H878" t="s">
        <v>90</v>
      </c>
      <c r="I878">
        <f>_xlfn.NUMBERVALUE(Table_Query_from_DWH[[#This Row],[Date]])</f>
        <v>44916</v>
      </c>
    </row>
    <row r="879" spans="1:9" x14ac:dyDescent="0.3">
      <c r="A879" t="s">
        <v>78</v>
      </c>
      <c r="B879" t="s">
        <v>88</v>
      </c>
      <c r="C879" t="s">
        <v>250</v>
      </c>
      <c r="D879" t="s">
        <v>81</v>
      </c>
      <c r="E879" t="s">
        <v>65</v>
      </c>
      <c r="F879">
        <v>0.72699999999999998</v>
      </c>
      <c r="G879" t="s">
        <v>83</v>
      </c>
      <c r="H879" t="s">
        <v>90</v>
      </c>
      <c r="I879">
        <f>_xlfn.NUMBERVALUE(Table_Query_from_DWH[[#This Row],[Date]])</f>
        <v>44916</v>
      </c>
    </row>
    <row r="880" spans="1:9" x14ac:dyDescent="0.3">
      <c r="A880" t="s">
        <v>78</v>
      </c>
      <c r="B880" t="s">
        <v>88</v>
      </c>
      <c r="C880" t="s">
        <v>250</v>
      </c>
      <c r="D880" t="s">
        <v>85</v>
      </c>
      <c r="E880" t="s">
        <v>65</v>
      </c>
      <c r="F880">
        <v>0.67</v>
      </c>
      <c r="G880" t="s">
        <v>83</v>
      </c>
      <c r="H880" t="s">
        <v>90</v>
      </c>
      <c r="I880">
        <f>_xlfn.NUMBERVALUE(Table_Query_from_DWH[[#This Row],[Date]])</f>
        <v>44916</v>
      </c>
    </row>
    <row r="881" spans="1:9" x14ac:dyDescent="0.3">
      <c r="A881" t="s">
        <v>78</v>
      </c>
      <c r="B881" t="s">
        <v>88</v>
      </c>
      <c r="C881" t="s">
        <v>250</v>
      </c>
      <c r="D881" t="s">
        <v>86</v>
      </c>
      <c r="E881" t="s">
        <v>65</v>
      </c>
      <c r="F881">
        <v>0.69499999999999995</v>
      </c>
      <c r="G881" t="s">
        <v>83</v>
      </c>
      <c r="H881" t="s">
        <v>90</v>
      </c>
      <c r="I881">
        <f>_xlfn.NUMBERVALUE(Table_Query_from_DWH[[#This Row],[Date]])</f>
        <v>44916</v>
      </c>
    </row>
    <row r="882" spans="1:9" x14ac:dyDescent="0.3">
      <c r="A882" t="s">
        <v>78</v>
      </c>
      <c r="B882" t="s">
        <v>105</v>
      </c>
      <c r="C882" t="s">
        <v>241</v>
      </c>
      <c r="D882" t="s">
        <v>81</v>
      </c>
      <c r="E882" t="s">
        <v>65</v>
      </c>
      <c r="F882">
        <v>0.57999999999999996</v>
      </c>
      <c r="G882" t="s">
        <v>83</v>
      </c>
      <c r="H882" t="s">
        <v>97</v>
      </c>
      <c r="I882">
        <f>_xlfn.NUMBERVALUE(Table_Query_from_DWH[[#This Row],[Date]])</f>
        <v>44916</v>
      </c>
    </row>
    <row r="883" spans="1:9" x14ac:dyDescent="0.3">
      <c r="A883" t="s">
        <v>78</v>
      </c>
      <c r="B883" t="s">
        <v>105</v>
      </c>
      <c r="C883" t="s">
        <v>241</v>
      </c>
      <c r="D883" t="s">
        <v>85</v>
      </c>
      <c r="E883" t="s">
        <v>65</v>
      </c>
      <c r="F883">
        <v>0.35</v>
      </c>
      <c r="G883" t="s">
        <v>83</v>
      </c>
      <c r="H883" t="s">
        <v>97</v>
      </c>
      <c r="I883">
        <f>_xlfn.NUMBERVALUE(Table_Query_from_DWH[[#This Row],[Date]])</f>
        <v>44916</v>
      </c>
    </row>
    <row r="884" spans="1:9" x14ac:dyDescent="0.3">
      <c r="A884" t="s">
        <v>78</v>
      </c>
      <c r="B884" t="s">
        <v>105</v>
      </c>
      <c r="C884" t="s">
        <v>241</v>
      </c>
      <c r="D884" t="s">
        <v>86</v>
      </c>
      <c r="E884" t="s">
        <v>65</v>
      </c>
      <c r="F884">
        <v>0.37</v>
      </c>
      <c r="G884" t="s">
        <v>83</v>
      </c>
      <c r="H884" t="s">
        <v>97</v>
      </c>
      <c r="I884">
        <f>_xlfn.NUMBERVALUE(Table_Query_from_DWH[[#This Row],[Date]])</f>
        <v>44916</v>
      </c>
    </row>
    <row r="885" spans="1:9" x14ac:dyDescent="0.3">
      <c r="A885" t="s">
        <v>78</v>
      </c>
      <c r="B885" t="s">
        <v>105</v>
      </c>
      <c r="C885" t="s">
        <v>249</v>
      </c>
      <c r="D885" t="s">
        <v>81</v>
      </c>
      <c r="E885" t="s">
        <v>65</v>
      </c>
      <c r="F885">
        <v>0.35</v>
      </c>
      <c r="G885" t="s">
        <v>83</v>
      </c>
      <c r="H885" t="s">
        <v>97</v>
      </c>
      <c r="I885">
        <f>_xlfn.NUMBERVALUE(Table_Query_from_DWH[[#This Row],[Date]])</f>
        <v>44916</v>
      </c>
    </row>
    <row r="886" spans="1:9" x14ac:dyDescent="0.3">
      <c r="A886" t="s">
        <v>78</v>
      </c>
      <c r="B886" t="s">
        <v>105</v>
      </c>
      <c r="C886" t="s">
        <v>249</v>
      </c>
      <c r="D886" t="s">
        <v>85</v>
      </c>
      <c r="E886" t="s">
        <v>65</v>
      </c>
      <c r="F886">
        <v>0.32</v>
      </c>
      <c r="G886" t="s">
        <v>83</v>
      </c>
      <c r="H886" t="s">
        <v>97</v>
      </c>
      <c r="I886">
        <f>_xlfn.NUMBERVALUE(Table_Query_from_DWH[[#This Row],[Date]])</f>
        <v>44916</v>
      </c>
    </row>
    <row r="887" spans="1:9" x14ac:dyDescent="0.3">
      <c r="A887" t="s">
        <v>78</v>
      </c>
      <c r="B887" t="s">
        <v>105</v>
      </c>
      <c r="C887" t="s">
        <v>249</v>
      </c>
      <c r="D887" t="s">
        <v>86</v>
      </c>
      <c r="E887" t="s">
        <v>65</v>
      </c>
      <c r="F887">
        <v>0.34</v>
      </c>
      <c r="G887" t="s">
        <v>83</v>
      </c>
      <c r="H887" t="s">
        <v>97</v>
      </c>
      <c r="I887">
        <f>_xlfn.NUMBERVALUE(Table_Query_from_DWH[[#This Row],[Date]])</f>
        <v>44916</v>
      </c>
    </row>
    <row r="888" spans="1:9" x14ac:dyDescent="0.3">
      <c r="A888" t="s">
        <v>78</v>
      </c>
      <c r="B888" t="s">
        <v>105</v>
      </c>
      <c r="C888" t="s">
        <v>243</v>
      </c>
      <c r="D888" t="s">
        <v>81</v>
      </c>
      <c r="E888" t="s">
        <v>65</v>
      </c>
      <c r="F888">
        <v>0.26500000000000001</v>
      </c>
      <c r="G888" t="s">
        <v>83</v>
      </c>
      <c r="H888" t="s">
        <v>97</v>
      </c>
      <c r="I888">
        <f>_xlfn.NUMBERVALUE(Table_Query_from_DWH[[#This Row],[Date]])</f>
        <v>44916</v>
      </c>
    </row>
    <row r="889" spans="1:9" x14ac:dyDescent="0.3">
      <c r="A889" t="s">
        <v>78</v>
      </c>
      <c r="B889" t="s">
        <v>105</v>
      </c>
      <c r="C889" t="s">
        <v>243</v>
      </c>
      <c r="D889" t="s">
        <v>85</v>
      </c>
      <c r="E889" t="s">
        <v>65</v>
      </c>
      <c r="F889">
        <v>0.245</v>
      </c>
      <c r="G889" t="s">
        <v>83</v>
      </c>
      <c r="H889" t="s">
        <v>97</v>
      </c>
      <c r="I889">
        <f>_xlfn.NUMBERVALUE(Table_Query_from_DWH[[#This Row],[Date]])</f>
        <v>44916</v>
      </c>
    </row>
    <row r="890" spans="1:9" x14ac:dyDescent="0.3">
      <c r="A890" t="s">
        <v>78</v>
      </c>
      <c r="B890" t="s">
        <v>105</v>
      </c>
      <c r="C890" t="s">
        <v>243</v>
      </c>
      <c r="D890" t="s">
        <v>86</v>
      </c>
      <c r="E890" t="s">
        <v>65</v>
      </c>
      <c r="F890">
        <v>0.255</v>
      </c>
      <c r="G890" t="s">
        <v>83</v>
      </c>
      <c r="H890" t="s">
        <v>97</v>
      </c>
      <c r="I890">
        <f>_xlfn.NUMBERVALUE(Table_Query_from_DWH[[#This Row],[Date]])</f>
        <v>44916</v>
      </c>
    </row>
    <row r="891" spans="1:9" x14ac:dyDescent="0.3">
      <c r="A891" t="s">
        <v>78</v>
      </c>
      <c r="B891" t="s">
        <v>105</v>
      </c>
      <c r="C891" t="s">
        <v>242</v>
      </c>
      <c r="D891" t="s">
        <v>81</v>
      </c>
      <c r="E891" t="s">
        <v>65</v>
      </c>
      <c r="F891">
        <v>0.26</v>
      </c>
      <c r="G891" t="s">
        <v>83</v>
      </c>
      <c r="H891" t="s">
        <v>97</v>
      </c>
      <c r="I891">
        <f>_xlfn.NUMBERVALUE(Table_Query_from_DWH[[#This Row],[Date]])</f>
        <v>44916</v>
      </c>
    </row>
    <row r="892" spans="1:9" x14ac:dyDescent="0.3">
      <c r="A892" t="s">
        <v>78</v>
      </c>
      <c r="B892" t="s">
        <v>105</v>
      </c>
      <c r="C892" t="s">
        <v>242</v>
      </c>
      <c r="D892" t="s">
        <v>85</v>
      </c>
      <c r="E892" t="s">
        <v>65</v>
      </c>
      <c r="F892">
        <v>0.23499999999999999</v>
      </c>
      <c r="G892" t="s">
        <v>83</v>
      </c>
      <c r="H892" t="s">
        <v>97</v>
      </c>
      <c r="I892">
        <f>_xlfn.NUMBERVALUE(Table_Query_from_DWH[[#This Row],[Date]])</f>
        <v>44916</v>
      </c>
    </row>
    <row r="893" spans="1:9" x14ac:dyDescent="0.3">
      <c r="A893" t="s">
        <v>78</v>
      </c>
      <c r="B893" t="s">
        <v>105</v>
      </c>
      <c r="C893" t="s">
        <v>242</v>
      </c>
      <c r="D893" t="s">
        <v>86</v>
      </c>
      <c r="E893" t="s">
        <v>65</v>
      </c>
      <c r="F893">
        <v>0.245</v>
      </c>
      <c r="G893" t="s">
        <v>83</v>
      </c>
      <c r="H893" t="s">
        <v>97</v>
      </c>
      <c r="I893">
        <f>_xlfn.NUMBERVALUE(Table_Query_from_DWH[[#This Row],[Date]])</f>
        <v>44916</v>
      </c>
    </row>
    <row r="894" spans="1:9" x14ac:dyDescent="0.3">
      <c r="A894" t="s">
        <v>78</v>
      </c>
      <c r="B894" t="s">
        <v>229</v>
      </c>
      <c r="C894" t="s">
        <v>206</v>
      </c>
      <c r="D894" t="s">
        <v>81</v>
      </c>
      <c r="E894" t="s">
        <v>65</v>
      </c>
      <c r="F894">
        <v>0.57999999999999996</v>
      </c>
      <c r="G894" t="s">
        <v>83</v>
      </c>
      <c r="H894" t="s">
        <v>97</v>
      </c>
      <c r="I894">
        <f>_xlfn.NUMBERVALUE(Table_Query_from_DWH[[#This Row],[Date]])</f>
        <v>44916</v>
      </c>
    </row>
    <row r="895" spans="1:9" x14ac:dyDescent="0.3">
      <c r="A895" t="s">
        <v>78</v>
      </c>
      <c r="B895" t="s">
        <v>229</v>
      </c>
      <c r="C895" t="s">
        <v>206</v>
      </c>
      <c r="D895" t="s">
        <v>85</v>
      </c>
      <c r="E895" t="s">
        <v>65</v>
      </c>
      <c r="F895">
        <v>0.22500000000000001</v>
      </c>
      <c r="G895" t="s">
        <v>83</v>
      </c>
      <c r="H895" t="s">
        <v>97</v>
      </c>
      <c r="I895">
        <f>_xlfn.NUMBERVALUE(Table_Query_from_DWH[[#This Row],[Date]])</f>
        <v>44916</v>
      </c>
    </row>
    <row r="896" spans="1:9" x14ac:dyDescent="0.3">
      <c r="A896" t="s">
        <v>78</v>
      </c>
      <c r="B896" t="s">
        <v>229</v>
      </c>
      <c r="C896" t="s">
        <v>206</v>
      </c>
      <c r="D896" t="s">
        <v>86</v>
      </c>
      <c r="E896" t="s">
        <v>65</v>
      </c>
      <c r="F896">
        <v>0.23499999999999999</v>
      </c>
      <c r="G896" t="s">
        <v>83</v>
      </c>
      <c r="H896" t="s">
        <v>97</v>
      </c>
      <c r="I896">
        <f>_xlfn.NUMBERVALUE(Table_Query_from_DWH[[#This Row],[Date]])</f>
        <v>44916</v>
      </c>
    </row>
    <row r="897" spans="1:9" x14ac:dyDescent="0.3">
      <c r="A897" t="s">
        <v>78</v>
      </c>
      <c r="B897" t="s">
        <v>229</v>
      </c>
      <c r="C897" t="s">
        <v>115</v>
      </c>
      <c r="D897" t="s">
        <v>81</v>
      </c>
      <c r="E897" t="s">
        <v>65</v>
      </c>
      <c r="F897">
        <v>0.37</v>
      </c>
      <c r="G897" t="s">
        <v>83</v>
      </c>
      <c r="H897" t="s">
        <v>97</v>
      </c>
      <c r="I897">
        <f>_xlfn.NUMBERVALUE(Table_Query_from_DWH[[#This Row],[Date]])</f>
        <v>44916</v>
      </c>
    </row>
    <row r="898" spans="1:9" x14ac:dyDescent="0.3">
      <c r="A898" t="s">
        <v>78</v>
      </c>
      <c r="B898" t="s">
        <v>229</v>
      </c>
      <c r="C898" t="s">
        <v>115</v>
      </c>
      <c r="D898" t="s">
        <v>85</v>
      </c>
      <c r="E898" t="s">
        <v>65</v>
      </c>
      <c r="F898">
        <v>0.23499999999999999</v>
      </c>
      <c r="G898" t="s">
        <v>83</v>
      </c>
      <c r="H898" t="s">
        <v>97</v>
      </c>
      <c r="I898">
        <f>_xlfn.NUMBERVALUE(Table_Query_from_DWH[[#This Row],[Date]])</f>
        <v>44916</v>
      </c>
    </row>
    <row r="899" spans="1:9" x14ac:dyDescent="0.3">
      <c r="A899" t="s">
        <v>78</v>
      </c>
      <c r="B899" t="s">
        <v>229</v>
      </c>
      <c r="C899" t="s">
        <v>115</v>
      </c>
      <c r="D899" t="s">
        <v>86</v>
      </c>
      <c r="E899" t="s">
        <v>65</v>
      </c>
      <c r="F899">
        <v>0.24</v>
      </c>
      <c r="G899" t="s">
        <v>83</v>
      </c>
      <c r="H899" t="s">
        <v>97</v>
      </c>
      <c r="I899">
        <f>_xlfn.NUMBERVALUE(Table_Query_from_DWH[[#This Row],[Date]])</f>
        <v>44916</v>
      </c>
    </row>
    <row r="900" spans="1:9" x14ac:dyDescent="0.3">
      <c r="A900" t="s">
        <v>78</v>
      </c>
      <c r="B900" t="s">
        <v>229</v>
      </c>
      <c r="C900" t="s">
        <v>118</v>
      </c>
      <c r="D900" t="s">
        <v>81</v>
      </c>
      <c r="E900" t="s">
        <v>65</v>
      </c>
      <c r="F900">
        <v>0.38</v>
      </c>
      <c r="G900" t="s">
        <v>83</v>
      </c>
      <c r="H900" t="s">
        <v>97</v>
      </c>
      <c r="I900">
        <f>_xlfn.NUMBERVALUE(Table_Query_from_DWH[[#This Row],[Date]])</f>
        <v>44916</v>
      </c>
    </row>
    <row r="901" spans="1:9" x14ac:dyDescent="0.3">
      <c r="A901" t="s">
        <v>78</v>
      </c>
      <c r="B901" t="s">
        <v>229</v>
      </c>
      <c r="C901" t="s">
        <v>118</v>
      </c>
      <c r="D901" t="s">
        <v>85</v>
      </c>
      <c r="E901" t="s">
        <v>65</v>
      </c>
      <c r="F901">
        <v>0.23499999999999999</v>
      </c>
      <c r="G901" t="s">
        <v>83</v>
      </c>
      <c r="H901" t="s">
        <v>97</v>
      </c>
      <c r="I901">
        <f>_xlfn.NUMBERVALUE(Table_Query_from_DWH[[#This Row],[Date]])</f>
        <v>44916</v>
      </c>
    </row>
    <row r="902" spans="1:9" x14ac:dyDescent="0.3">
      <c r="A902" t="s">
        <v>78</v>
      </c>
      <c r="B902" t="s">
        <v>229</v>
      </c>
      <c r="C902" t="s">
        <v>118</v>
      </c>
      <c r="D902" t="s">
        <v>86</v>
      </c>
      <c r="E902" t="s">
        <v>65</v>
      </c>
      <c r="F902">
        <v>0.24</v>
      </c>
      <c r="G902" t="s">
        <v>83</v>
      </c>
      <c r="H902" t="s">
        <v>97</v>
      </c>
      <c r="I902">
        <f>_xlfn.NUMBERVALUE(Table_Query_from_DWH[[#This Row],[Date]])</f>
        <v>44916</v>
      </c>
    </row>
    <row r="903" spans="1:9" x14ac:dyDescent="0.3">
      <c r="A903" t="s">
        <v>78</v>
      </c>
      <c r="B903" t="s">
        <v>124</v>
      </c>
      <c r="C903" t="s">
        <v>248</v>
      </c>
      <c r="D903" t="s">
        <v>81</v>
      </c>
      <c r="E903" t="s">
        <v>65</v>
      </c>
      <c r="F903">
        <v>0.15</v>
      </c>
      <c r="G903" t="s">
        <v>83</v>
      </c>
      <c r="H903" t="s">
        <v>97</v>
      </c>
      <c r="I903">
        <f>_xlfn.NUMBERVALUE(Table_Query_from_DWH[[#This Row],[Date]])</f>
        <v>44916</v>
      </c>
    </row>
    <row r="904" spans="1:9" x14ac:dyDescent="0.3">
      <c r="A904" t="s">
        <v>78</v>
      </c>
      <c r="B904" t="s">
        <v>124</v>
      </c>
      <c r="C904" t="s">
        <v>248</v>
      </c>
      <c r="D904" t="s">
        <v>85</v>
      </c>
      <c r="E904" t="s">
        <v>65</v>
      </c>
      <c r="F904">
        <v>0.14699999999999999</v>
      </c>
      <c r="G904" t="s">
        <v>83</v>
      </c>
      <c r="H904" t="s">
        <v>97</v>
      </c>
      <c r="I904">
        <f>_xlfn.NUMBERVALUE(Table_Query_from_DWH[[#This Row],[Date]])</f>
        <v>44916</v>
      </c>
    </row>
    <row r="905" spans="1:9" x14ac:dyDescent="0.3">
      <c r="A905" t="s">
        <v>78</v>
      </c>
      <c r="B905" t="s">
        <v>124</v>
      </c>
      <c r="C905" t="s">
        <v>248</v>
      </c>
      <c r="D905" t="s">
        <v>86</v>
      </c>
      <c r="E905" t="s">
        <v>65</v>
      </c>
      <c r="F905">
        <v>0.14899999999999999</v>
      </c>
      <c r="G905" t="s">
        <v>83</v>
      </c>
      <c r="H905" t="s">
        <v>97</v>
      </c>
      <c r="I905">
        <f>_xlfn.NUMBERVALUE(Table_Query_from_DWH[[#This Row],[Date]])</f>
        <v>44916</v>
      </c>
    </row>
    <row r="906" spans="1:9" x14ac:dyDescent="0.3">
      <c r="A906" t="s">
        <v>78</v>
      </c>
      <c r="B906" t="s">
        <v>124</v>
      </c>
      <c r="C906" t="s">
        <v>246</v>
      </c>
      <c r="D906" t="s">
        <v>81</v>
      </c>
      <c r="E906" t="s">
        <v>65</v>
      </c>
      <c r="F906">
        <v>0.19</v>
      </c>
      <c r="G906" t="s">
        <v>83</v>
      </c>
      <c r="H906" t="s">
        <v>97</v>
      </c>
      <c r="I906">
        <f>_xlfn.NUMBERVALUE(Table_Query_from_DWH[[#This Row],[Date]])</f>
        <v>44916</v>
      </c>
    </row>
    <row r="907" spans="1:9" x14ac:dyDescent="0.3">
      <c r="A907" t="s">
        <v>78</v>
      </c>
      <c r="B907" t="s">
        <v>124</v>
      </c>
      <c r="C907" t="s">
        <v>246</v>
      </c>
      <c r="D907" t="s">
        <v>85</v>
      </c>
      <c r="E907" t="s">
        <v>65</v>
      </c>
      <c r="F907">
        <v>0.14599999999999999</v>
      </c>
      <c r="G907" t="s">
        <v>83</v>
      </c>
      <c r="H907" t="s">
        <v>97</v>
      </c>
      <c r="I907">
        <f>_xlfn.NUMBERVALUE(Table_Query_from_DWH[[#This Row],[Date]])</f>
        <v>44916</v>
      </c>
    </row>
    <row r="908" spans="1:9" x14ac:dyDescent="0.3">
      <c r="A908" t="s">
        <v>78</v>
      </c>
      <c r="B908" t="s">
        <v>124</v>
      </c>
      <c r="C908" t="s">
        <v>246</v>
      </c>
      <c r="D908" t="s">
        <v>86</v>
      </c>
      <c r="E908" t="s">
        <v>65</v>
      </c>
      <c r="F908">
        <v>0.14599999999999999</v>
      </c>
      <c r="G908" t="s">
        <v>83</v>
      </c>
      <c r="H908" t="s">
        <v>97</v>
      </c>
      <c r="I908">
        <f>_xlfn.NUMBERVALUE(Table_Query_from_DWH[[#This Row],[Date]])</f>
        <v>44916</v>
      </c>
    </row>
    <row r="909" spans="1:9" x14ac:dyDescent="0.3">
      <c r="A909" t="s">
        <v>78</v>
      </c>
      <c r="B909" t="s">
        <v>124</v>
      </c>
      <c r="C909" t="s">
        <v>247</v>
      </c>
      <c r="D909" t="s">
        <v>81</v>
      </c>
      <c r="E909" t="s">
        <v>65</v>
      </c>
      <c r="F909">
        <v>0.20799999999999999</v>
      </c>
      <c r="G909" t="s">
        <v>83</v>
      </c>
      <c r="H909" t="s">
        <v>97</v>
      </c>
      <c r="I909">
        <f>_xlfn.NUMBERVALUE(Table_Query_from_DWH[[#This Row],[Date]])</f>
        <v>44916</v>
      </c>
    </row>
    <row r="910" spans="1:9" x14ac:dyDescent="0.3">
      <c r="A910" t="s">
        <v>78</v>
      </c>
      <c r="B910" t="s">
        <v>124</v>
      </c>
      <c r="C910" t="s">
        <v>247</v>
      </c>
      <c r="D910" t="s">
        <v>85</v>
      </c>
      <c r="E910" t="s">
        <v>65</v>
      </c>
      <c r="F910">
        <v>0.14899999999999999</v>
      </c>
      <c r="G910" t="s">
        <v>83</v>
      </c>
      <c r="H910" t="s">
        <v>97</v>
      </c>
      <c r="I910">
        <f>_xlfn.NUMBERVALUE(Table_Query_from_DWH[[#This Row],[Date]])</f>
        <v>44916</v>
      </c>
    </row>
    <row r="911" spans="1:9" x14ac:dyDescent="0.3">
      <c r="A911" t="s">
        <v>78</v>
      </c>
      <c r="B911" t="s">
        <v>124</v>
      </c>
      <c r="C911" t="s">
        <v>247</v>
      </c>
      <c r="D911" t="s">
        <v>86</v>
      </c>
      <c r="E911" t="s">
        <v>65</v>
      </c>
      <c r="F911">
        <v>0.15</v>
      </c>
      <c r="G911" t="s">
        <v>83</v>
      </c>
      <c r="H911" t="s">
        <v>97</v>
      </c>
      <c r="I911">
        <f>_xlfn.NUMBERVALUE(Table_Query_from_DWH[[#This Row],[Date]])</f>
        <v>44916</v>
      </c>
    </row>
    <row r="912" spans="1:9" x14ac:dyDescent="0.3">
      <c r="A912" t="s">
        <v>78</v>
      </c>
      <c r="B912" t="s">
        <v>225</v>
      </c>
      <c r="C912" t="s">
        <v>226</v>
      </c>
      <c r="D912" t="s">
        <v>81</v>
      </c>
      <c r="E912" t="s">
        <v>65</v>
      </c>
      <c r="F912">
        <v>0.38</v>
      </c>
      <c r="G912" t="s">
        <v>83</v>
      </c>
      <c r="H912" t="s">
        <v>97</v>
      </c>
      <c r="I912">
        <f>_xlfn.NUMBERVALUE(Table_Query_from_DWH[[#This Row],[Date]])</f>
        <v>44916</v>
      </c>
    </row>
    <row r="913" spans="1:9" x14ac:dyDescent="0.3">
      <c r="A913" t="s">
        <v>78</v>
      </c>
      <c r="B913" t="s">
        <v>225</v>
      </c>
      <c r="C913" t="s">
        <v>226</v>
      </c>
      <c r="D913" t="s">
        <v>85</v>
      </c>
      <c r="E913" t="s">
        <v>65</v>
      </c>
      <c r="F913">
        <v>0.24</v>
      </c>
      <c r="G913" t="s">
        <v>83</v>
      </c>
      <c r="H913" t="s">
        <v>97</v>
      </c>
      <c r="I913">
        <f>_xlfn.NUMBERVALUE(Table_Query_from_DWH[[#This Row],[Date]])</f>
        <v>44916</v>
      </c>
    </row>
    <row r="914" spans="1:9" x14ac:dyDescent="0.3">
      <c r="A914" t="s">
        <v>78</v>
      </c>
      <c r="B914" t="s">
        <v>225</v>
      </c>
      <c r="C914" t="s">
        <v>226</v>
      </c>
      <c r="D914" t="s">
        <v>86</v>
      </c>
      <c r="E914" t="s">
        <v>65</v>
      </c>
      <c r="F914">
        <v>0.245</v>
      </c>
      <c r="G914" t="s">
        <v>83</v>
      </c>
      <c r="H914" t="s">
        <v>97</v>
      </c>
      <c r="I914">
        <f>_xlfn.NUMBERVALUE(Table_Query_from_DWH[[#This Row],[Date]])</f>
        <v>44916</v>
      </c>
    </row>
    <row r="915" spans="1:9" x14ac:dyDescent="0.3">
      <c r="A915" t="s">
        <v>78</v>
      </c>
      <c r="B915" t="s">
        <v>225</v>
      </c>
      <c r="C915" t="s">
        <v>228</v>
      </c>
      <c r="D915" t="s">
        <v>81</v>
      </c>
      <c r="E915" t="s">
        <v>65</v>
      </c>
      <c r="F915">
        <v>0.38</v>
      </c>
      <c r="G915" t="s">
        <v>83</v>
      </c>
      <c r="H915" t="s">
        <v>97</v>
      </c>
      <c r="I915">
        <f>_xlfn.NUMBERVALUE(Table_Query_from_DWH[[#This Row],[Date]])</f>
        <v>44916</v>
      </c>
    </row>
    <row r="916" spans="1:9" x14ac:dyDescent="0.3">
      <c r="A916" t="s">
        <v>78</v>
      </c>
      <c r="B916" t="s">
        <v>225</v>
      </c>
      <c r="C916" t="s">
        <v>228</v>
      </c>
      <c r="D916" t="s">
        <v>85</v>
      </c>
      <c r="E916" t="s">
        <v>65</v>
      </c>
      <c r="F916">
        <v>0.24</v>
      </c>
      <c r="G916" t="s">
        <v>83</v>
      </c>
      <c r="H916" t="s">
        <v>97</v>
      </c>
      <c r="I916">
        <f>_xlfn.NUMBERVALUE(Table_Query_from_DWH[[#This Row],[Date]])</f>
        <v>44916</v>
      </c>
    </row>
    <row r="917" spans="1:9" x14ac:dyDescent="0.3">
      <c r="A917" t="s">
        <v>78</v>
      </c>
      <c r="B917" t="s">
        <v>225</v>
      </c>
      <c r="C917" t="s">
        <v>228</v>
      </c>
      <c r="D917" t="s">
        <v>86</v>
      </c>
      <c r="E917" t="s">
        <v>65</v>
      </c>
      <c r="F917">
        <v>0.245</v>
      </c>
      <c r="G917" t="s">
        <v>83</v>
      </c>
      <c r="H917" t="s">
        <v>97</v>
      </c>
      <c r="I917">
        <f>_xlfn.NUMBERVALUE(Table_Query_from_DWH[[#This Row],[Date]])</f>
        <v>44916</v>
      </c>
    </row>
    <row r="918" spans="1:9" x14ac:dyDescent="0.3">
      <c r="A918" t="s">
        <v>52</v>
      </c>
      <c r="B918" t="s">
        <v>53</v>
      </c>
      <c r="C918" t="s">
        <v>54</v>
      </c>
      <c r="D918" t="s">
        <v>55</v>
      </c>
      <c r="E918" t="s">
        <v>66</v>
      </c>
      <c r="F918">
        <v>4.3206300000000004</v>
      </c>
      <c r="G918" t="s">
        <v>57</v>
      </c>
      <c r="H918" t="s">
        <v>58</v>
      </c>
      <c r="I918">
        <f>_xlfn.NUMBERVALUE(Table_Query_from_DWH[[#This Row],[Date]])</f>
        <v>44915</v>
      </c>
    </row>
    <row r="919" spans="1:9" x14ac:dyDescent="0.3">
      <c r="A919" t="s">
        <v>52</v>
      </c>
      <c r="B919" t="s">
        <v>53</v>
      </c>
      <c r="C919" t="s">
        <v>59</v>
      </c>
      <c r="D919" t="s">
        <v>55</v>
      </c>
      <c r="E919" t="s">
        <v>66</v>
      </c>
      <c r="F919">
        <v>4.5235599999999998</v>
      </c>
      <c r="G919" t="s">
        <v>57</v>
      </c>
      <c r="H919" t="s">
        <v>58</v>
      </c>
      <c r="I919">
        <f>_xlfn.NUMBERVALUE(Table_Query_from_DWH[[#This Row],[Date]])</f>
        <v>44915</v>
      </c>
    </row>
    <row r="920" spans="1:9" x14ac:dyDescent="0.3">
      <c r="A920" t="s">
        <v>52</v>
      </c>
      <c r="B920" t="s">
        <v>53</v>
      </c>
      <c r="C920" t="s">
        <v>60</v>
      </c>
      <c r="D920" t="s">
        <v>55</v>
      </c>
      <c r="E920" t="s">
        <v>66</v>
      </c>
      <c r="F920">
        <v>4.7129700000000003</v>
      </c>
      <c r="G920" t="s">
        <v>57</v>
      </c>
      <c r="H920" t="s">
        <v>58</v>
      </c>
      <c r="I920">
        <f>_xlfn.NUMBERVALUE(Table_Query_from_DWH[[#This Row],[Date]])</f>
        <v>44915</v>
      </c>
    </row>
    <row r="921" spans="1:9" x14ac:dyDescent="0.3">
      <c r="A921" t="s">
        <v>52</v>
      </c>
      <c r="B921" t="s">
        <v>53</v>
      </c>
      <c r="C921" t="s">
        <v>61</v>
      </c>
      <c r="D921" t="s">
        <v>55</v>
      </c>
      <c r="E921" t="s">
        <v>66</v>
      </c>
      <c r="F921">
        <v>4.7930299999999999</v>
      </c>
      <c r="G921" t="s">
        <v>57</v>
      </c>
      <c r="H921" t="s">
        <v>58</v>
      </c>
      <c r="I921">
        <f>_xlfn.NUMBERVALUE(Table_Query_from_DWH[[#This Row],[Date]])</f>
        <v>44915</v>
      </c>
    </row>
    <row r="922" spans="1:9" x14ac:dyDescent="0.3">
      <c r="A922" t="s">
        <v>52</v>
      </c>
      <c r="B922" t="s">
        <v>53</v>
      </c>
      <c r="C922" t="s">
        <v>54</v>
      </c>
      <c r="D922" t="s">
        <v>55</v>
      </c>
      <c r="E922" t="s">
        <v>63</v>
      </c>
      <c r="F922">
        <v>4.3210499999999996</v>
      </c>
      <c r="G922" t="s">
        <v>57</v>
      </c>
      <c r="H922" t="s">
        <v>58</v>
      </c>
      <c r="I922">
        <f>_xlfn.NUMBERVALUE(Table_Query_from_DWH[[#This Row],[Date]])</f>
        <v>44914</v>
      </c>
    </row>
    <row r="923" spans="1:9" x14ac:dyDescent="0.3">
      <c r="A923" t="s">
        <v>52</v>
      </c>
      <c r="B923" t="s">
        <v>53</v>
      </c>
      <c r="C923" t="s">
        <v>59</v>
      </c>
      <c r="D923" t="s">
        <v>55</v>
      </c>
      <c r="E923" t="s">
        <v>63</v>
      </c>
      <c r="F923">
        <v>4.5075000000000003</v>
      </c>
      <c r="G923" t="s">
        <v>57</v>
      </c>
      <c r="H923" t="s">
        <v>58</v>
      </c>
      <c r="I923">
        <f>_xlfn.NUMBERVALUE(Table_Query_from_DWH[[#This Row],[Date]])</f>
        <v>44914</v>
      </c>
    </row>
    <row r="924" spans="1:9" x14ac:dyDescent="0.3">
      <c r="A924" t="s">
        <v>52</v>
      </c>
      <c r="B924" t="s">
        <v>53</v>
      </c>
      <c r="C924" t="s">
        <v>60</v>
      </c>
      <c r="D924" t="s">
        <v>55</v>
      </c>
      <c r="E924" t="s">
        <v>63</v>
      </c>
      <c r="F924">
        <v>4.6996099999999998</v>
      </c>
      <c r="G924" t="s">
        <v>57</v>
      </c>
      <c r="H924" t="s">
        <v>58</v>
      </c>
      <c r="I924">
        <f>_xlfn.NUMBERVALUE(Table_Query_from_DWH[[#This Row],[Date]])</f>
        <v>44914</v>
      </c>
    </row>
    <row r="925" spans="1:9" x14ac:dyDescent="0.3">
      <c r="A925" t="s">
        <v>52</v>
      </c>
      <c r="B925" t="s">
        <v>53</v>
      </c>
      <c r="C925" t="s">
        <v>61</v>
      </c>
      <c r="D925" t="s">
        <v>55</v>
      </c>
      <c r="E925" t="s">
        <v>63</v>
      </c>
      <c r="F925">
        <v>4.7903099999999998</v>
      </c>
      <c r="G925" t="s">
        <v>57</v>
      </c>
      <c r="H925" t="s">
        <v>58</v>
      </c>
      <c r="I925">
        <f>_xlfn.NUMBERVALUE(Table_Query_from_DWH[[#This Row],[Date]])</f>
        <v>44914</v>
      </c>
    </row>
    <row r="926" spans="1:9" x14ac:dyDescent="0.3">
      <c r="A926" t="s">
        <v>52</v>
      </c>
      <c r="B926" t="s">
        <v>53</v>
      </c>
      <c r="C926" t="s">
        <v>54</v>
      </c>
      <c r="D926" t="s">
        <v>55</v>
      </c>
      <c r="E926" t="s">
        <v>62</v>
      </c>
      <c r="F926">
        <v>4.3210199999999999</v>
      </c>
      <c r="G926" t="s">
        <v>57</v>
      </c>
      <c r="H926" t="s">
        <v>58</v>
      </c>
      <c r="I926">
        <f>_xlfn.NUMBERVALUE(Table_Query_from_DWH[[#This Row],[Date]])</f>
        <v>44911</v>
      </c>
    </row>
    <row r="927" spans="1:9" x14ac:dyDescent="0.3">
      <c r="A927" t="s">
        <v>52</v>
      </c>
      <c r="B927" t="s">
        <v>53</v>
      </c>
      <c r="C927" t="s">
        <v>59</v>
      </c>
      <c r="D927" t="s">
        <v>55</v>
      </c>
      <c r="E927" t="s">
        <v>62</v>
      </c>
      <c r="F927">
        <v>4.5055300000000003</v>
      </c>
      <c r="G927" t="s">
        <v>57</v>
      </c>
      <c r="H927" t="s">
        <v>58</v>
      </c>
      <c r="I927">
        <f>_xlfn.NUMBERVALUE(Table_Query_from_DWH[[#This Row],[Date]])</f>
        <v>44911</v>
      </c>
    </row>
    <row r="928" spans="1:9" x14ac:dyDescent="0.3">
      <c r="A928" t="s">
        <v>52</v>
      </c>
      <c r="B928" t="s">
        <v>53</v>
      </c>
      <c r="C928" t="s">
        <v>60</v>
      </c>
      <c r="D928" t="s">
        <v>55</v>
      </c>
      <c r="E928" t="s">
        <v>62</v>
      </c>
      <c r="F928">
        <v>4.71028</v>
      </c>
      <c r="G928" t="s">
        <v>57</v>
      </c>
      <c r="H928" t="s">
        <v>58</v>
      </c>
      <c r="I928">
        <f>_xlfn.NUMBERVALUE(Table_Query_from_DWH[[#This Row],[Date]])</f>
        <v>44911</v>
      </c>
    </row>
    <row r="929" spans="1:9" x14ac:dyDescent="0.3">
      <c r="A929" t="s">
        <v>52</v>
      </c>
      <c r="B929" t="s">
        <v>53</v>
      </c>
      <c r="C929" t="s">
        <v>61</v>
      </c>
      <c r="D929" t="s">
        <v>55</v>
      </c>
      <c r="E929" t="s">
        <v>62</v>
      </c>
      <c r="F929">
        <v>4.8106299999999997</v>
      </c>
      <c r="G929" t="s">
        <v>57</v>
      </c>
      <c r="H929" t="s">
        <v>58</v>
      </c>
      <c r="I929">
        <f>_xlfn.NUMBERVALUE(Table_Query_from_DWH[[#This Row],[Date]])</f>
        <v>44911</v>
      </c>
    </row>
    <row r="930" spans="1:9" x14ac:dyDescent="0.3">
      <c r="A930" t="s">
        <v>52</v>
      </c>
      <c r="B930" t="s">
        <v>53</v>
      </c>
      <c r="C930" t="s">
        <v>54</v>
      </c>
      <c r="D930" t="s">
        <v>55</v>
      </c>
      <c r="E930" t="s">
        <v>56</v>
      </c>
      <c r="F930">
        <v>4.32456</v>
      </c>
      <c r="G930" t="s">
        <v>57</v>
      </c>
      <c r="H930" t="s">
        <v>58</v>
      </c>
      <c r="I930">
        <f>_xlfn.NUMBERVALUE(Table_Query_from_DWH[[#This Row],[Date]])</f>
        <v>44910</v>
      </c>
    </row>
    <row r="931" spans="1:9" x14ac:dyDescent="0.3">
      <c r="A931" t="s">
        <v>52</v>
      </c>
      <c r="B931" t="s">
        <v>53</v>
      </c>
      <c r="C931" t="s">
        <v>59</v>
      </c>
      <c r="D931" t="s">
        <v>55</v>
      </c>
      <c r="E931" t="s">
        <v>56</v>
      </c>
      <c r="F931">
        <v>4.5090700000000004</v>
      </c>
      <c r="G931" t="s">
        <v>57</v>
      </c>
      <c r="H931" t="s">
        <v>58</v>
      </c>
      <c r="I931">
        <f>_xlfn.NUMBERVALUE(Table_Query_from_DWH[[#This Row],[Date]])</f>
        <v>44910</v>
      </c>
    </row>
    <row r="932" spans="1:9" x14ac:dyDescent="0.3">
      <c r="A932" t="s">
        <v>52</v>
      </c>
      <c r="B932" t="s">
        <v>53</v>
      </c>
      <c r="C932" t="s">
        <v>60</v>
      </c>
      <c r="D932" t="s">
        <v>55</v>
      </c>
      <c r="E932" t="s">
        <v>56</v>
      </c>
      <c r="F932">
        <v>4.6948400000000001</v>
      </c>
      <c r="G932" t="s">
        <v>57</v>
      </c>
      <c r="H932" t="s">
        <v>58</v>
      </c>
      <c r="I932">
        <f>_xlfn.NUMBERVALUE(Table_Query_from_DWH[[#This Row],[Date]])</f>
        <v>44910</v>
      </c>
    </row>
    <row r="933" spans="1:9" x14ac:dyDescent="0.3">
      <c r="A933" t="s">
        <v>52</v>
      </c>
      <c r="B933" t="s">
        <v>53</v>
      </c>
      <c r="C933" t="s">
        <v>61</v>
      </c>
      <c r="D933" t="s">
        <v>55</v>
      </c>
      <c r="E933" t="s">
        <v>56</v>
      </c>
      <c r="F933">
        <v>4.7724099999999998</v>
      </c>
      <c r="G933" t="s">
        <v>57</v>
      </c>
      <c r="H933" t="s">
        <v>58</v>
      </c>
      <c r="I933">
        <f>_xlfn.NUMBERVALUE(Table_Query_from_DWH[[#This Row],[Date]])</f>
        <v>44910</v>
      </c>
    </row>
    <row r="934" spans="1:9" x14ac:dyDescent="0.3">
      <c r="A934" t="s">
        <v>78</v>
      </c>
      <c r="B934" t="s">
        <v>225</v>
      </c>
      <c r="C934" t="s">
        <v>226</v>
      </c>
      <c r="D934" t="s">
        <v>81</v>
      </c>
      <c r="E934" t="s">
        <v>245</v>
      </c>
      <c r="F934">
        <v>0.38</v>
      </c>
      <c r="G934" t="s">
        <v>83</v>
      </c>
      <c r="H934" t="s">
        <v>97</v>
      </c>
      <c r="I934">
        <f>_xlfn.NUMBERVALUE(Table_Query_from_DWH[[#This Row],[Date]])</f>
        <v>44909</v>
      </c>
    </row>
    <row r="935" spans="1:9" x14ac:dyDescent="0.3">
      <c r="A935" t="s">
        <v>78</v>
      </c>
      <c r="B935" t="s">
        <v>225</v>
      </c>
      <c r="C935" t="s">
        <v>226</v>
      </c>
      <c r="D935" t="s">
        <v>85</v>
      </c>
      <c r="E935" t="s">
        <v>245</v>
      </c>
      <c r="F935">
        <v>0.24</v>
      </c>
      <c r="G935" t="s">
        <v>83</v>
      </c>
      <c r="H935" t="s">
        <v>97</v>
      </c>
      <c r="I935">
        <f>_xlfn.NUMBERVALUE(Table_Query_from_DWH[[#This Row],[Date]])</f>
        <v>44909</v>
      </c>
    </row>
    <row r="936" spans="1:9" x14ac:dyDescent="0.3">
      <c r="A936" t="s">
        <v>78</v>
      </c>
      <c r="B936" t="s">
        <v>225</v>
      </c>
      <c r="C936" t="s">
        <v>226</v>
      </c>
      <c r="D936" t="s">
        <v>86</v>
      </c>
      <c r="E936" t="s">
        <v>245</v>
      </c>
      <c r="F936">
        <v>0.25</v>
      </c>
      <c r="G936" t="s">
        <v>83</v>
      </c>
      <c r="H936" t="s">
        <v>97</v>
      </c>
      <c r="I936">
        <f>_xlfn.NUMBERVALUE(Table_Query_from_DWH[[#This Row],[Date]])</f>
        <v>44909</v>
      </c>
    </row>
    <row r="937" spans="1:9" x14ac:dyDescent="0.3">
      <c r="A937" t="s">
        <v>78</v>
      </c>
      <c r="B937" t="s">
        <v>225</v>
      </c>
      <c r="C937" t="s">
        <v>228</v>
      </c>
      <c r="D937" t="s">
        <v>81</v>
      </c>
      <c r="E937" t="s">
        <v>245</v>
      </c>
      <c r="F937">
        <v>0.38</v>
      </c>
      <c r="G937" t="s">
        <v>83</v>
      </c>
      <c r="H937" t="s">
        <v>97</v>
      </c>
      <c r="I937">
        <f>_xlfn.NUMBERVALUE(Table_Query_from_DWH[[#This Row],[Date]])</f>
        <v>44909</v>
      </c>
    </row>
    <row r="938" spans="1:9" x14ac:dyDescent="0.3">
      <c r="A938" t="s">
        <v>78</v>
      </c>
      <c r="B938" t="s">
        <v>225</v>
      </c>
      <c r="C938" t="s">
        <v>228</v>
      </c>
      <c r="D938" t="s">
        <v>85</v>
      </c>
      <c r="E938" t="s">
        <v>245</v>
      </c>
      <c r="F938">
        <v>0.24</v>
      </c>
      <c r="G938" t="s">
        <v>83</v>
      </c>
      <c r="H938" t="s">
        <v>97</v>
      </c>
      <c r="I938">
        <f>_xlfn.NUMBERVALUE(Table_Query_from_DWH[[#This Row],[Date]])</f>
        <v>44909</v>
      </c>
    </row>
    <row r="939" spans="1:9" x14ac:dyDescent="0.3">
      <c r="A939" t="s">
        <v>78</v>
      </c>
      <c r="B939" t="s">
        <v>225</v>
      </c>
      <c r="C939" t="s">
        <v>228</v>
      </c>
      <c r="D939" t="s">
        <v>86</v>
      </c>
      <c r="E939" t="s">
        <v>245</v>
      </c>
      <c r="F939">
        <v>0.25</v>
      </c>
      <c r="G939" t="s">
        <v>83</v>
      </c>
      <c r="H939" t="s">
        <v>97</v>
      </c>
      <c r="I939">
        <f>_xlfn.NUMBERVALUE(Table_Query_from_DWH[[#This Row],[Date]])</f>
        <v>44909</v>
      </c>
    </row>
    <row r="940" spans="1:9" x14ac:dyDescent="0.3">
      <c r="A940" t="s">
        <v>78</v>
      </c>
      <c r="B940" t="s">
        <v>124</v>
      </c>
      <c r="C940" t="s">
        <v>246</v>
      </c>
      <c r="D940" t="s">
        <v>81</v>
      </c>
      <c r="E940" t="s">
        <v>245</v>
      </c>
      <c r="F940">
        <v>0.191</v>
      </c>
      <c r="G940" t="s">
        <v>83</v>
      </c>
      <c r="H940" t="s">
        <v>97</v>
      </c>
      <c r="I940">
        <f>_xlfn.NUMBERVALUE(Table_Query_from_DWH[[#This Row],[Date]])</f>
        <v>44909</v>
      </c>
    </row>
    <row r="941" spans="1:9" x14ac:dyDescent="0.3">
      <c r="A941" t="s">
        <v>78</v>
      </c>
      <c r="B941" t="s">
        <v>124</v>
      </c>
      <c r="C941" t="s">
        <v>246</v>
      </c>
      <c r="D941" t="s">
        <v>85</v>
      </c>
      <c r="E941" t="s">
        <v>245</v>
      </c>
      <c r="F941">
        <v>0.153</v>
      </c>
      <c r="G941" t="s">
        <v>83</v>
      </c>
      <c r="H941" t="s">
        <v>97</v>
      </c>
      <c r="I941">
        <f>_xlfn.NUMBERVALUE(Table_Query_from_DWH[[#This Row],[Date]])</f>
        <v>44909</v>
      </c>
    </row>
    <row r="942" spans="1:9" x14ac:dyDescent="0.3">
      <c r="A942" t="s">
        <v>78</v>
      </c>
      <c r="B942" t="s">
        <v>124</v>
      </c>
      <c r="C942" t="s">
        <v>246</v>
      </c>
      <c r="D942" t="s">
        <v>86</v>
      </c>
      <c r="E942" t="s">
        <v>245</v>
      </c>
      <c r="F942">
        <v>0.155</v>
      </c>
      <c r="G942" t="s">
        <v>83</v>
      </c>
      <c r="H942" t="s">
        <v>97</v>
      </c>
      <c r="I942">
        <f>_xlfn.NUMBERVALUE(Table_Query_from_DWH[[#This Row],[Date]])</f>
        <v>44909</v>
      </c>
    </row>
    <row r="943" spans="1:9" x14ac:dyDescent="0.3">
      <c r="A943" t="s">
        <v>78</v>
      </c>
      <c r="B943" t="s">
        <v>124</v>
      </c>
      <c r="C943" t="s">
        <v>247</v>
      </c>
      <c r="D943" t="s">
        <v>81</v>
      </c>
      <c r="E943" t="s">
        <v>245</v>
      </c>
      <c r="F943">
        <v>0.21</v>
      </c>
      <c r="G943" t="s">
        <v>83</v>
      </c>
      <c r="H943" t="s">
        <v>97</v>
      </c>
      <c r="I943">
        <f>_xlfn.NUMBERVALUE(Table_Query_from_DWH[[#This Row],[Date]])</f>
        <v>44909</v>
      </c>
    </row>
    <row r="944" spans="1:9" x14ac:dyDescent="0.3">
      <c r="A944" t="s">
        <v>78</v>
      </c>
      <c r="B944" t="s">
        <v>124</v>
      </c>
      <c r="C944" t="s">
        <v>247</v>
      </c>
      <c r="D944" t="s">
        <v>85</v>
      </c>
      <c r="E944" t="s">
        <v>245</v>
      </c>
      <c r="F944">
        <v>0.159</v>
      </c>
      <c r="G944" t="s">
        <v>83</v>
      </c>
      <c r="H944" t="s">
        <v>97</v>
      </c>
      <c r="I944">
        <f>_xlfn.NUMBERVALUE(Table_Query_from_DWH[[#This Row],[Date]])</f>
        <v>44909</v>
      </c>
    </row>
    <row r="945" spans="1:9" x14ac:dyDescent="0.3">
      <c r="A945" t="s">
        <v>78</v>
      </c>
      <c r="B945" t="s">
        <v>124</v>
      </c>
      <c r="C945" t="s">
        <v>247</v>
      </c>
      <c r="D945" t="s">
        <v>86</v>
      </c>
      <c r="E945" t="s">
        <v>245</v>
      </c>
      <c r="F945">
        <v>0.161</v>
      </c>
      <c r="G945" t="s">
        <v>83</v>
      </c>
      <c r="H945" t="s">
        <v>97</v>
      </c>
      <c r="I945">
        <f>_xlfn.NUMBERVALUE(Table_Query_from_DWH[[#This Row],[Date]])</f>
        <v>44909</v>
      </c>
    </row>
    <row r="946" spans="1:9" x14ac:dyDescent="0.3">
      <c r="A946" t="s">
        <v>78</v>
      </c>
      <c r="B946" t="s">
        <v>124</v>
      </c>
      <c r="C946" t="s">
        <v>248</v>
      </c>
      <c r="D946" t="s">
        <v>81</v>
      </c>
      <c r="E946" t="s">
        <v>245</v>
      </c>
      <c r="F946">
        <v>0.16400000000000001</v>
      </c>
      <c r="G946" t="s">
        <v>83</v>
      </c>
      <c r="H946" t="s">
        <v>97</v>
      </c>
      <c r="I946">
        <f>_xlfn.NUMBERVALUE(Table_Query_from_DWH[[#This Row],[Date]])</f>
        <v>44909</v>
      </c>
    </row>
    <row r="947" spans="1:9" x14ac:dyDescent="0.3">
      <c r="A947" t="s">
        <v>78</v>
      </c>
      <c r="B947" t="s">
        <v>124</v>
      </c>
      <c r="C947" t="s">
        <v>248</v>
      </c>
      <c r="D947" t="s">
        <v>85</v>
      </c>
      <c r="E947" t="s">
        <v>245</v>
      </c>
      <c r="F947">
        <v>0.158</v>
      </c>
      <c r="G947" t="s">
        <v>83</v>
      </c>
      <c r="H947" t="s">
        <v>97</v>
      </c>
      <c r="I947">
        <f>_xlfn.NUMBERVALUE(Table_Query_from_DWH[[#This Row],[Date]])</f>
        <v>44909</v>
      </c>
    </row>
    <row r="948" spans="1:9" x14ac:dyDescent="0.3">
      <c r="A948" t="s">
        <v>78</v>
      </c>
      <c r="B948" t="s">
        <v>124</v>
      </c>
      <c r="C948" t="s">
        <v>248</v>
      </c>
      <c r="D948" t="s">
        <v>86</v>
      </c>
      <c r="E948" t="s">
        <v>245</v>
      </c>
      <c r="F948">
        <v>0.159</v>
      </c>
      <c r="G948" t="s">
        <v>83</v>
      </c>
      <c r="H948" t="s">
        <v>97</v>
      </c>
      <c r="I948">
        <f>_xlfn.NUMBERVALUE(Table_Query_from_DWH[[#This Row],[Date]])</f>
        <v>44909</v>
      </c>
    </row>
    <row r="949" spans="1:9" x14ac:dyDescent="0.3">
      <c r="A949" t="s">
        <v>78</v>
      </c>
      <c r="B949" t="s">
        <v>229</v>
      </c>
      <c r="C949" t="s">
        <v>118</v>
      </c>
      <c r="D949" t="s">
        <v>81</v>
      </c>
      <c r="E949" t="s">
        <v>245</v>
      </c>
      <c r="F949">
        <v>0.38</v>
      </c>
      <c r="G949" t="s">
        <v>83</v>
      </c>
      <c r="H949" t="s">
        <v>97</v>
      </c>
      <c r="I949">
        <f>_xlfn.NUMBERVALUE(Table_Query_from_DWH[[#This Row],[Date]])</f>
        <v>44909</v>
      </c>
    </row>
    <row r="950" spans="1:9" x14ac:dyDescent="0.3">
      <c r="A950" t="s">
        <v>78</v>
      </c>
      <c r="B950" t="s">
        <v>229</v>
      </c>
      <c r="C950" t="s">
        <v>118</v>
      </c>
      <c r="D950" t="s">
        <v>85</v>
      </c>
      <c r="E950" t="s">
        <v>245</v>
      </c>
      <c r="F950">
        <v>0.23499999999999999</v>
      </c>
      <c r="G950" t="s">
        <v>83</v>
      </c>
      <c r="H950" t="s">
        <v>97</v>
      </c>
      <c r="I950">
        <f>_xlfn.NUMBERVALUE(Table_Query_from_DWH[[#This Row],[Date]])</f>
        <v>44909</v>
      </c>
    </row>
    <row r="951" spans="1:9" x14ac:dyDescent="0.3">
      <c r="A951" t="s">
        <v>78</v>
      </c>
      <c r="B951" t="s">
        <v>229</v>
      </c>
      <c r="C951" t="s">
        <v>118</v>
      </c>
      <c r="D951" t="s">
        <v>86</v>
      </c>
      <c r="E951" t="s">
        <v>245</v>
      </c>
      <c r="F951">
        <v>0.245</v>
      </c>
      <c r="G951" t="s">
        <v>83</v>
      </c>
      <c r="H951" t="s">
        <v>97</v>
      </c>
      <c r="I951">
        <f>_xlfn.NUMBERVALUE(Table_Query_from_DWH[[#This Row],[Date]])</f>
        <v>44909</v>
      </c>
    </row>
    <row r="952" spans="1:9" x14ac:dyDescent="0.3">
      <c r="A952" t="s">
        <v>78</v>
      </c>
      <c r="B952" t="s">
        <v>229</v>
      </c>
      <c r="C952" t="s">
        <v>115</v>
      </c>
      <c r="D952" t="s">
        <v>81</v>
      </c>
      <c r="E952" t="s">
        <v>245</v>
      </c>
      <c r="F952">
        <v>0.37</v>
      </c>
      <c r="G952" t="s">
        <v>83</v>
      </c>
      <c r="H952" t="s">
        <v>97</v>
      </c>
      <c r="I952">
        <f>_xlfn.NUMBERVALUE(Table_Query_from_DWH[[#This Row],[Date]])</f>
        <v>44909</v>
      </c>
    </row>
    <row r="953" spans="1:9" x14ac:dyDescent="0.3">
      <c r="A953" t="s">
        <v>78</v>
      </c>
      <c r="B953" t="s">
        <v>229</v>
      </c>
      <c r="C953" t="s">
        <v>115</v>
      </c>
      <c r="D953" t="s">
        <v>85</v>
      </c>
      <c r="E953" t="s">
        <v>245</v>
      </c>
      <c r="F953">
        <v>0.24</v>
      </c>
      <c r="G953" t="s">
        <v>83</v>
      </c>
      <c r="H953" t="s">
        <v>97</v>
      </c>
      <c r="I953">
        <f>_xlfn.NUMBERVALUE(Table_Query_from_DWH[[#This Row],[Date]])</f>
        <v>44909</v>
      </c>
    </row>
    <row r="954" spans="1:9" x14ac:dyDescent="0.3">
      <c r="A954" t="s">
        <v>78</v>
      </c>
      <c r="B954" t="s">
        <v>229</v>
      </c>
      <c r="C954" t="s">
        <v>115</v>
      </c>
      <c r="D954" t="s">
        <v>86</v>
      </c>
      <c r="E954" t="s">
        <v>245</v>
      </c>
      <c r="F954">
        <v>0.245</v>
      </c>
      <c r="G954" t="s">
        <v>83</v>
      </c>
      <c r="H954" t="s">
        <v>97</v>
      </c>
      <c r="I954">
        <f>_xlfn.NUMBERVALUE(Table_Query_from_DWH[[#This Row],[Date]])</f>
        <v>44909</v>
      </c>
    </row>
    <row r="955" spans="1:9" x14ac:dyDescent="0.3">
      <c r="A955" t="s">
        <v>78</v>
      </c>
      <c r="B955" t="s">
        <v>229</v>
      </c>
      <c r="C955" t="s">
        <v>206</v>
      </c>
      <c r="D955" t="s">
        <v>81</v>
      </c>
      <c r="E955" t="s">
        <v>245</v>
      </c>
      <c r="F955">
        <v>0.57999999999999996</v>
      </c>
      <c r="G955" t="s">
        <v>83</v>
      </c>
      <c r="H955" t="s">
        <v>97</v>
      </c>
      <c r="I955">
        <f>_xlfn.NUMBERVALUE(Table_Query_from_DWH[[#This Row],[Date]])</f>
        <v>44909</v>
      </c>
    </row>
    <row r="956" spans="1:9" x14ac:dyDescent="0.3">
      <c r="A956" t="s">
        <v>78</v>
      </c>
      <c r="B956" t="s">
        <v>229</v>
      </c>
      <c r="C956" t="s">
        <v>206</v>
      </c>
      <c r="D956" t="s">
        <v>85</v>
      </c>
      <c r="E956" t="s">
        <v>245</v>
      </c>
      <c r="F956">
        <v>0.23</v>
      </c>
      <c r="G956" t="s">
        <v>83</v>
      </c>
      <c r="H956" t="s">
        <v>97</v>
      </c>
      <c r="I956">
        <f>_xlfn.NUMBERVALUE(Table_Query_from_DWH[[#This Row],[Date]])</f>
        <v>44909</v>
      </c>
    </row>
    <row r="957" spans="1:9" x14ac:dyDescent="0.3">
      <c r="A957" t="s">
        <v>78</v>
      </c>
      <c r="B957" t="s">
        <v>229</v>
      </c>
      <c r="C957" t="s">
        <v>206</v>
      </c>
      <c r="D957" t="s">
        <v>86</v>
      </c>
      <c r="E957" t="s">
        <v>245</v>
      </c>
      <c r="F957">
        <v>0.24</v>
      </c>
      <c r="G957" t="s">
        <v>83</v>
      </c>
      <c r="H957" t="s">
        <v>97</v>
      </c>
      <c r="I957">
        <f>_xlfn.NUMBERVALUE(Table_Query_from_DWH[[#This Row],[Date]])</f>
        <v>44909</v>
      </c>
    </row>
    <row r="958" spans="1:9" x14ac:dyDescent="0.3">
      <c r="A958" t="s">
        <v>78</v>
      </c>
      <c r="B958" t="s">
        <v>105</v>
      </c>
      <c r="C958" t="s">
        <v>243</v>
      </c>
      <c r="D958" t="s">
        <v>81</v>
      </c>
      <c r="E958" t="s">
        <v>245</v>
      </c>
      <c r="F958">
        <v>0.27</v>
      </c>
      <c r="G958" t="s">
        <v>83</v>
      </c>
      <c r="H958" t="s">
        <v>97</v>
      </c>
      <c r="I958">
        <f>_xlfn.NUMBERVALUE(Table_Query_from_DWH[[#This Row],[Date]])</f>
        <v>44909</v>
      </c>
    </row>
    <row r="959" spans="1:9" x14ac:dyDescent="0.3">
      <c r="A959" t="s">
        <v>78</v>
      </c>
      <c r="B959" t="s">
        <v>105</v>
      </c>
      <c r="C959" t="s">
        <v>243</v>
      </c>
      <c r="D959" t="s">
        <v>85</v>
      </c>
      <c r="E959" t="s">
        <v>245</v>
      </c>
      <c r="F959">
        <v>0.25</v>
      </c>
      <c r="G959" t="s">
        <v>83</v>
      </c>
      <c r="H959" t="s">
        <v>97</v>
      </c>
      <c r="I959">
        <f>_xlfn.NUMBERVALUE(Table_Query_from_DWH[[#This Row],[Date]])</f>
        <v>44909</v>
      </c>
    </row>
    <row r="960" spans="1:9" x14ac:dyDescent="0.3">
      <c r="A960" t="s">
        <v>78</v>
      </c>
      <c r="B960" t="s">
        <v>105</v>
      </c>
      <c r="C960" t="s">
        <v>243</v>
      </c>
      <c r="D960" t="s">
        <v>86</v>
      </c>
      <c r="E960" t="s">
        <v>245</v>
      </c>
      <c r="F960">
        <v>0.255</v>
      </c>
      <c r="G960" t="s">
        <v>83</v>
      </c>
      <c r="H960" t="s">
        <v>97</v>
      </c>
      <c r="I960">
        <f>_xlfn.NUMBERVALUE(Table_Query_from_DWH[[#This Row],[Date]])</f>
        <v>44909</v>
      </c>
    </row>
    <row r="961" spans="1:9" x14ac:dyDescent="0.3">
      <c r="A961" t="s">
        <v>78</v>
      </c>
      <c r="B961" t="s">
        <v>105</v>
      </c>
      <c r="C961" t="s">
        <v>242</v>
      </c>
      <c r="D961" t="s">
        <v>81</v>
      </c>
      <c r="E961" t="s">
        <v>245</v>
      </c>
      <c r="F961">
        <v>0.27</v>
      </c>
      <c r="G961" t="s">
        <v>83</v>
      </c>
      <c r="H961" t="s">
        <v>97</v>
      </c>
      <c r="I961">
        <f>_xlfn.NUMBERVALUE(Table_Query_from_DWH[[#This Row],[Date]])</f>
        <v>44909</v>
      </c>
    </row>
    <row r="962" spans="1:9" x14ac:dyDescent="0.3">
      <c r="A962" t="s">
        <v>78</v>
      </c>
      <c r="B962" t="s">
        <v>105</v>
      </c>
      <c r="C962" t="s">
        <v>242</v>
      </c>
      <c r="D962" t="s">
        <v>85</v>
      </c>
      <c r="E962" t="s">
        <v>245</v>
      </c>
      <c r="F962">
        <v>0.23499999999999999</v>
      </c>
      <c r="G962" t="s">
        <v>83</v>
      </c>
      <c r="H962" t="s">
        <v>97</v>
      </c>
      <c r="I962">
        <f>_xlfn.NUMBERVALUE(Table_Query_from_DWH[[#This Row],[Date]])</f>
        <v>44909</v>
      </c>
    </row>
    <row r="963" spans="1:9" x14ac:dyDescent="0.3">
      <c r="A963" t="s">
        <v>78</v>
      </c>
      <c r="B963" t="s">
        <v>105</v>
      </c>
      <c r="C963" t="s">
        <v>242</v>
      </c>
      <c r="D963" t="s">
        <v>86</v>
      </c>
      <c r="E963" t="s">
        <v>245</v>
      </c>
      <c r="F963">
        <v>0.25</v>
      </c>
      <c r="G963" t="s">
        <v>83</v>
      </c>
      <c r="H963" t="s">
        <v>97</v>
      </c>
      <c r="I963">
        <f>_xlfn.NUMBERVALUE(Table_Query_from_DWH[[#This Row],[Date]])</f>
        <v>44909</v>
      </c>
    </row>
    <row r="964" spans="1:9" x14ac:dyDescent="0.3">
      <c r="A964" t="s">
        <v>78</v>
      </c>
      <c r="B964" t="s">
        <v>105</v>
      </c>
      <c r="C964" t="s">
        <v>241</v>
      </c>
      <c r="D964" t="s">
        <v>81</v>
      </c>
      <c r="E964" t="s">
        <v>245</v>
      </c>
      <c r="F964">
        <v>0.57999999999999996</v>
      </c>
      <c r="G964" t="s">
        <v>83</v>
      </c>
      <c r="H964" t="s">
        <v>97</v>
      </c>
      <c r="I964">
        <f>_xlfn.NUMBERVALUE(Table_Query_from_DWH[[#This Row],[Date]])</f>
        <v>44909</v>
      </c>
    </row>
    <row r="965" spans="1:9" x14ac:dyDescent="0.3">
      <c r="A965" t="s">
        <v>78</v>
      </c>
      <c r="B965" t="s">
        <v>105</v>
      </c>
      <c r="C965" t="s">
        <v>241</v>
      </c>
      <c r="D965" t="s">
        <v>85</v>
      </c>
      <c r="E965" t="s">
        <v>245</v>
      </c>
      <c r="F965">
        <v>0.35</v>
      </c>
      <c r="G965" t="s">
        <v>83</v>
      </c>
      <c r="H965" t="s">
        <v>97</v>
      </c>
      <c r="I965">
        <f>_xlfn.NUMBERVALUE(Table_Query_from_DWH[[#This Row],[Date]])</f>
        <v>44909</v>
      </c>
    </row>
    <row r="966" spans="1:9" x14ac:dyDescent="0.3">
      <c r="A966" t="s">
        <v>78</v>
      </c>
      <c r="B966" t="s">
        <v>105</v>
      </c>
      <c r="C966" t="s">
        <v>241</v>
      </c>
      <c r="D966" t="s">
        <v>86</v>
      </c>
      <c r="E966" t="s">
        <v>245</v>
      </c>
      <c r="F966">
        <v>0.37</v>
      </c>
      <c r="G966" t="s">
        <v>83</v>
      </c>
      <c r="H966" t="s">
        <v>97</v>
      </c>
      <c r="I966">
        <f>_xlfn.NUMBERVALUE(Table_Query_from_DWH[[#This Row],[Date]])</f>
        <v>44909</v>
      </c>
    </row>
    <row r="967" spans="1:9" x14ac:dyDescent="0.3">
      <c r="A967" t="s">
        <v>78</v>
      </c>
      <c r="B967" t="s">
        <v>105</v>
      </c>
      <c r="C967" t="s">
        <v>249</v>
      </c>
      <c r="D967" t="s">
        <v>81</v>
      </c>
      <c r="E967" t="s">
        <v>245</v>
      </c>
      <c r="F967">
        <v>0.35</v>
      </c>
      <c r="G967" t="s">
        <v>83</v>
      </c>
      <c r="H967" t="s">
        <v>97</v>
      </c>
      <c r="I967">
        <f>_xlfn.NUMBERVALUE(Table_Query_from_DWH[[#This Row],[Date]])</f>
        <v>44909</v>
      </c>
    </row>
    <row r="968" spans="1:9" x14ac:dyDescent="0.3">
      <c r="A968" t="s">
        <v>78</v>
      </c>
      <c r="B968" t="s">
        <v>105</v>
      </c>
      <c r="C968" t="s">
        <v>249</v>
      </c>
      <c r="D968" t="s">
        <v>85</v>
      </c>
      <c r="E968" t="s">
        <v>245</v>
      </c>
      <c r="F968">
        <v>0.32</v>
      </c>
      <c r="G968" t="s">
        <v>83</v>
      </c>
      <c r="H968" t="s">
        <v>97</v>
      </c>
      <c r="I968">
        <f>_xlfn.NUMBERVALUE(Table_Query_from_DWH[[#This Row],[Date]])</f>
        <v>44909</v>
      </c>
    </row>
    <row r="969" spans="1:9" x14ac:dyDescent="0.3">
      <c r="A969" t="s">
        <v>78</v>
      </c>
      <c r="B969" t="s">
        <v>105</v>
      </c>
      <c r="C969" t="s">
        <v>249</v>
      </c>
      <c r="D969" t="s">
        <v>86</v>
      </c>
      <c r="E969" t="s">
        <v>245</v>
      </c>
      <c r="F969">
        <v>0.34</v>
      </c>
      <c r="G969" t="s">
        <v>83</v>
      </c>
      <c r="H969" t="s">
        <v>97</v>
      </c>
      <c r="I969">
        <f>_xlfn.NUMBERVALUE(Table_Query_from_DWH[[#This Row],[Date]])</f>
        <v>44909</v>
      </c>
    </row>
    <row r="970" spans="1:9" x14ac:dyDescent="0.3">
      <c r="A970" t="s">
        <v>78</v>
      </c>
      <c r="B970" t="s">
        <v>88</v>
      </c>
      <c r="C970" t="s">
        <v>250</v>
      </c>
      <c r="D970" t="s">
        <v>81</v>
      </c>
      <c r="E970" t="s">
        <v>245</v>
      </c>
      <c r="F970">
        <v>0.80900000000000005</v>
      </c>
      <c r="G970" t="s">
        <v>83</v>
      </c>
      <c r="H970" t="s">
        <v>90</v>
      </c>
      <c r="I970">
        <f>_xlfn.NUMBERVALUE(Table_Query_from_DWH[[#This Row],[Date]])</f>
        <v>44909</v>
      </c>
    </row>
    <row r="971" spans="1:9" x14ac:dyDescent="0.3">
      <c r="A971" t="s">
        <v>78</v>
      </c>
      <c r="B971" t="s">
        <v>88</v>
      </c>
      <c r="C971" t="s">
        <v>250</v>
      </c>
      <c r="D971" t="s">
        <v>85</v>
      </c>
      <c r="E971" t="s">
        <v>245</v>
      </c>
      <c r="F971">
        <v>0.74099999999999999</v>
      </c>
      <c r="G971" t="s">
        <v>83</v>
      </c>
      <c r="H971" t="s">
        <v>90</v>
      </c>
      <c r="I971">
        <f>_xlfn.NUMBERVALUE(Table_Query_from_DWH[[#This Row],[Date]])</f>
        <v>44909</v>
      </c>
    </row>
    <row r="972" spans="1:9" x14ac:dyDescent="0.3">
      <c r="A972" t="s">
        <v>78</v>
      </c>
      <c r="B972" t="s">
        <v>88</v>
      </c>
      <c r="C972" t="s">
        <v>250</v>
      </c>
      <c r="D972" t="s">
        <v>86</v>
      </c>
      <c r="E972" t="s">
        <v>245</v>
      </c>
      <c r="F972">
        <v>0.77700000000000002</v>
      </c>
      <c r="G972" t="s">
        <v>83</v>
      </c>
      <c r="H972" t="s">
        <v>90</v>
      </c>
      <c r="I972">
        <f>_xlfn.NUMBERVALUE(Table_Query_from_DWH[[#This Row],[Date]])</f>
        <v>44909</v>
      </c>
    </row>
    <row r="973" spans="1:9" x14ac:dyDescent="0.3">
      <c r="A973" t="s">
        <v>78</v>
      </c>
      <c r="B973" t="s">
        <v>88</v>
      </c>
      <c r="C973" t="s">
        <v>251</v>
      </c>
      <c r="D973" t="s">
        <v>81</v>
      </c>
      <c r="E973" t="s">
        <v>245</v>
      </c>
      <c r="F973">
        <v>1.0489999999999999</v>
      </c>
      <c r="G973" t="s">
        <v>83</v>
      </c>
      <c r="H973" t="s">
        <v>90</v>
      </c>
      <c r="I973">
        <f>_xlfn.NUMBERVALUE(Table_Query_from_DWH[[#This Row],[Date]])</f>
        <v>44909</v>
      </c>
    </row>
    <row r="974" spans="1:9" x14ac:dyDescent="0.3">
      <c r="A974" t="s">
        <v>78</v>
      </c>
      <c r="B974" t="s">
        <v>88</v>
      </c>
      <c r="C974" t="s">
        <v>251</v>
      </c>
      <c r="D974" t="s">
        <v>85</v>
      </c>
      <c r="E974" t="s">
        <v>245</v>
      </c>
      <c r="F974">
        <v>1.0109999999999999</v>
      </c>
      <c r="G974" t="s">
        <v>83</v>
      </c>
      <c r="H974" t="s">
        <v>90</v>
      </c>
      <c r="I974">
        <f>_xlfn.NUMBERVALUE(Table_Query_from_DWH[[#This Row],[Date]])</f>
        <v>44909</v>
      </c>
    </row>
    <row r="975" spans="1:9" x14ac:dyDescent="0.3">
      <c r="A975" t="s">
        <v>78</v>
      </c>
      <c r="B975" t="s">
        <v>88</v>
      </c>
      <c r="C975" t="s">
        <v>251</v>
      </c>
      <c r="D975" t="s">
        <v>86</v>
      </c>
      <c r="E975" t="s">
        <v>245</v>
      </c>
      <c r="F975">
        <v>1.024</v>
      </c>
      <c r="G975" t="s">
        <v>83</v>
      </c>
      <c r="H975" t="s">
        <v>90</v>
      </c>
      <c r="I975">
        <f>_xlfn.NUMBERVALUE(Table_Query_from_DWH[[#This Row],[Date]])</f>
        <v>44909</v>
      </c>
    </row>
    <row r="976" spans="1:9" x14ac:dyDescent="0.3">
      <c r="A976" t="s">
        <v>78</v>
      </c>
      <c r="B976" t="s">
        <v>225</v>
      </c>
      <c r="C976" t="s">
        <v>226</v>
      </c>
      <c r="D976" t="s">
        <v>81</v>
      </c>
      <c r="E976" t="s">
        <v>244</v>
      </c>
      <c r="F976">
        <v>0.315</v>
      </c>
      <c r="G976" t="s">
        <v>83</v>
      </c>
      <c r="H976" t="s">
        <v>97</v>
      </c>
      <c r="I976">
        <f>_xlfn.NUMBERVALUE(Table_Query_from_DWH[[#This Row],[Date]])</f>
        <v>44755</v>
      </c>
    </row>
    <row r="977" spans="1:9" x14ac:dyDescent="0.3">
      <c r="A977" t="s">
        <v>78</v>
      </c>
      <c r="B977" t="s">
        <v>225</v>
      </c>
      <c r="C977" t="s">
        <v>226</v>
      </c>
      <c r="D977" t="s">
        <v>85</v>
      </c>
      <c r="E977" t="s">
        <v>244</v>
      </c>
      <c r="F977">
        <v>0.26500000000000001</v>
      </c>
      <c r="G977" t="s">
        <v>83</v>
      </c>
      <c r="H977" t="s">
        <v>97</v>
      </c>
      <c r="I977">
        <f>_xlfn.NUMBERVALUE(Table_Query_from_DWH[[#This Row],[Date]])</f>
        <v>44755</v>
      </c>
    </row>
    <row r="978" spans="1:9" x14ac:dyDescent="0.3">
      <c r="A978" t="s">
        <v>78</v>
      </c>
      <c r="B978" t="s">
        <v>225</v>
      </c>
      <c r="C978" t="s">
        <v>226</v>
      </c>
      <c r="D978" t="s">
        <v>86</v>
      </c>
      <c r="E978" t="s">
        <v>244</v>
      </c>
      <c r="F978">
        <v>0.27500000000000002</v>
      </c>
      <c r="G978" t="s">
        <v>83</v>
      </c>
      <c r="H978" t="s">
        <v>97</v>
      </c>
      <c r="I978">
        <f>_xlfn.NUMBERVALUE(Table_Query_from_DWH[[#This Row],[Date]])</f>
        <v>44755</v>
      </c>
    </row>
    <row r="979" spans="1:9" x14ac:dyDescent="0.3">
      <c r="A979" t="s">
        <v>78</v>
      </c>
      <c r="B979" t="s">
        <v>225</v>
      </c>
      <c r="C979" t="s">
        <v>228</v>
      </c>
      <c r="D979" t="s">
        <v>81</v>
      </c>
      <c r="E979" t="s">
        <v>244</v>
      </c>
      <c r="F979">
        <v>0.31</v>
      </c>
      <c r="G979" t="s">
        <v>83</v>
      </c>
      <c r="H979" t="s">
        <v>97</v>
      </c>
      <c r="I979">
        <f>_xlfn.NUMBERVALUE(Table_Query_from_DWH[[#This Row],[Date]])</f>
        <v>44755</v>
      </c>
    </row>
    <row r="980" spans="1:9" x14ac:dyDescent="0.3">
      <c r="A980" t="s">
        <v>78</v>
      </c>
      <c r="B980" t="s">
        <v>225</v>
      </c>
      <c r="C980" t="s">
        <v>228</v>
      </c>
      <c r="D980" t="s">
        <v>85</v>
      </c>
      <c r="E980" t="s">
        <v>244</v>
      </c>
      <c r="F980">
        <v>0.26500000000000001</v>
      </c>
      <c r="G980" t="s">
        <v>83</v>
      </c>
      <c r="H980" t="s">
        <v>97</v>
      </c>
      <c r="I980">
        <f>_xlfn.NUMBERVALUE(Table_Query_from_DWH[[#This Row],[Date]])</f>
        <v>44755</v>
      </c>
    </row>
    <row r="981" spans="1:9" x14ac:dyDescent="0.3">
      <c r="A981" t="s">
        <v>78</v>
      </c>
      <c r="B981" t="s">
        <v>225</v>
      </c>
      <c r="C981" t="s">
        <v>228</v>
      </c>
      <c r="D981" t="s">
        <v>86</v>
      </c>
      <c r="E981" t="s">
        <v>244</v>
      </c>
      <c r="F981">
        <v>0.27500000000000002</v>
      </c>
      <c r="G981" t="s">
        <v>83</v>
      </c>
      <c r="H981" t="s">
        <v>97</v>
      </c>
      <c r="I981">
        <f>_xlfn.NUMBERVALUE(Table_Query_from_DWH[[#This Row],[Date]])</f>
        <v>44755</v>
      </c>
    </row>
    <row r="982" spans="1:9" x14ac:dyDescent="0.3">
      <c r="A982" t="s">
        <v>78</v>
      </c>
      <c r="B982" t="s">
        <v>124</v>
      </c>
      <c r="C982" t="s">
        <v>203</v>
      </c>
      <c r="D982" t="s">
        <v>81</v>
      </c>
      <c r="E982" t="s">
        <v>244</v>
      </c>
      <c r="F982">
        <v>0.19800000000000001</v>
      </c>
      <c r="G982" t="s">
        <v>83</v>
      </c>
      <c r="H982" t="s">
        <v>97</v>
      </c>
      <c r="I982">
        <f>_xlfn.NUMBERVALUE(Table_Query_from_DWH[[#This Row],[Date]])</f>
        <v>44755</v>
      </c>
    </row>
    <row r="983" spans="1:9" x14ac:dyDescent="0.3">
      <c r="A983" t="s">
        <v>78</v>
      </c>
      <c r="B983" t="s">
        <v>124</v>
      </c>
      <c r="C983" t="s">
        <v>203</v>
      </c>
      <c r="D983" t="s">
        <v>85</v>
      </c>
      <c r="E983" t="s">
        <v>244</v>
      </c>
      <c r="F983">
        <v>0.16400000000000001</v>
      </c>
      <c r="G983" t="s">
        <v>83</v>
      </c>
      <c r="H983" t="s">
        <v>97</v>
      </c>
      <c r="I983">
        <f>_xlfn.NUMBERVALUE(Table_Query_from_DWH[[#This Row],[Date]])</f>
        <v>44755</v>
      </c>
    </row>
    <row r="984" spans="1:9" x14ac:dyDescent="0.3">
      <c r="A984" t="s">
        <v>78</v>
      </c>
      <c r="B984" t="s">
        <v>124</v>
      </c>
      <c r="C984" t="s">
        <v>203</v>
      </c>
      <c r="D984" t="s">
        <v>86</v>
      </c>
      <c r="E984" t="s">
        <v>244</v>
      </c>
      <c r="F984">
        <v>0.16600000000000001</v>
      </c>
      <c r="G984" t="s">
        <v>83</v>
      </c>
      <c r="H984" t="s">
        <v>97</v>
      </c>
      <c r="I984">
        <f>_xlfn.NUMBERVALUE(Table_Query_from_DWH[[#This Row],[Date]])</f>
        <v>44755</v>
      </c>
    </row>
    <row r="985" spans="1:9" x14ac:dyDescent="0.3">
      <c r="A985" t="s">
        <v>78</v>
      </c>
      <c r="B985" t="s">
        <v>124</v>
      </c>
      <c r="C985" t="s">
        <v>204</v>
      </c>
      <c r="D985" t="s">
        <v>81</v>
      </c>
      <c r="E985" t="s">
        <v>244</v>
      </c>
      <c r="F985">
        <v>0.21</v>
      </c>
      <c r="G985" t="s">
        <v>83</v>
      </c>
      <c r="H985" t="s">
        <v>97</v>
      </c>
      <c r="I985">
        <f>_xlfn.NUMBERVALUE(Table_Query_from_DWH[[#This Row],[Date]])</f>
        <v>44755</v>
      </c>
    </row>
    <row r="986" spans="1:9" x14ac:dyDescent="0.3">
      <c r="A986" t="s">
        <v>78</v>
      </c>
      <c r="B986" t="s">
        <v>124</v>
      </c>
      <c r="C986" t="s">
        <v>204</v>
      </c>
      <c r="D986" t="s">
        <v>85</v>
      </c>
      <c r="E986" t="s">
        <v>244</v>
      </c>
      <c r="F986">
        <v>0.16600000000000001</v>
      </c>
      <c r="G986" t="s">
        <v>83</v>
      </c>
      <c r="H986" t="s">
        <v>97</v>
      </c>
      <c r="I986">
        <f>_xlfn.NUMBERVALUE(Table_Query_from_DWH[[#This Row],[Date]])</f>
        <v>44755</v>
      </c>
    </row>
    <row r="987" spans="1:9" x14ac:dyDescent="0.3">
      <c r="A987" t="s">
        <v>78</v>
      </c>
      <c r="B987" t="s">
        <v>124</v>
      </c>
      <c r="C987" t="s">
        <v>204</v>
      </c>
      <c r="D987" t="s">
        <v>86</v>
      </c>
      <c r="E987" t="s">
        <v>244</v>
      </c>
      <c r="F987">
        <v>0.16800000000000001</v>
      </c>
      <c r="G987" t="s">
        <v>83</v>
      </c>
      <c r="H987" t="s">
        <v>97</v>
      </c>
      <c r="I987">
        <f>_xlfn.NUMBERVALUE(Table_Query_from_DWH[[#This Row],[Date]])</f>
        <v>44755</v>
      </c>
    </row>
    <row r="988" spans="1:9" x14ac:dyDescent="0.3">
      <c r="A988" t="s">
        <v>78</v>
      </c>
      <c r="B988" t="s">
        <v>124</v>
      </c>
      <c r="C988" t="s">
        <v>205</v>
      </c>
      <c r="D988" t="s">
        <v>81</v>
      </c>
      <c r="E988" t="s">
        <v>244</v>
      </c>
      <c r="F988">
        <v>0.16600000000000001</v>
      </c>
      <c r="G988" t="s">
        <v>83</v>
      </c>
      <c r="H988" t="s">
        <v>97</v>
      </c>
      <c r="I988">
        <f>_xlfn.NUMBERVALUE(Table_Query_from_DWH[[#This Row],[Date]])</f>
        <v>44755</v>
      </c>
    </row>
    <row r="989" spans="1:9" x14ac:dyDescent="0.3">
      <c r="A989" t="s">
        <v>78</v>
      </c>
      <c r="B989" t="s">
        <v>124</v>
      </c>
      <c r="C989" t="s">
        <v>205</v>
      </c>
      <c r="D989" t="s">
        <v>85</v>
      </c>
      <c r="E989" t="s">
        <v>244</v>
      </c>
      <c r="F989">
        <v>0.16300000000000001</v>
      </c>
      <c r="G989" t="s">
        <v>83</v>
      </c>
      <c r="H989" t="s">
        <v>97</v>
      </c>
      <c r="I989">
        <f>_xlfn.NUMBERVALUE(Table_Query_from_DWH[[#This Row],[Date]])</f>
        <v>44755</v>
      </c>
    </row>
    <row r="990" spans="1:9" x14ac:dyDescent="0.3">
      <c r="A990" t="s">
        <v>78</v>
      </c>
      <c r="B990" t="s">
        <v>124</v>
      </c>
      <c r="C990" t="s">
        <v>205</v>
      </c>
      <c r="D990" t="s">
        <v>86</v>
      </c>
      <c r="E990" t="s">
        <v>244</v>
      </c>
      <c r="F990">
        <v>0.16500000000000001</v>
      </c>
      <c r="G990" t="s">
        <v>83</v>
      </c>
      <c r="H990" t="s">
        <v>97</v>
      </c>
      <c r="I990">
        <f>_xlfn.NUMBERVALUE(Table_Query_from_DWH[[#This Row],[Date]])</f>
        <v>44755</v>
      </c>
    </row>
    <row r="991" spans="1:9" x14ac:dyDescent="0.3">
      <c r="A991" t="s">
        <v>78</v>
      </c>
      <c r="B991" t="s">
        <v>229</v>
      </c>
      <c r="C991" t="s">
        <v>206</v>
      </c>
      <c r="D991" t="s">
        <v>81</v>
      </c>
      <c r="E991" t="s">
        <v>244</v>
      </c>
      <c r="F991">
        <v>0.5</v>
      </c>
      <c r="G991" t="s">
        <v>83</v>
      </c>
      <c r="H991" t="s">
        <v>97</v>
      </c>
      <c r="I991">
        <f>_xlfn.NUMBERVALUE(Table_Query_from_DWH[[#This Row],[Date]])</f>
        <v>44755</v>
      </c>
    </row>
    <row r="992" spans="1:9" x14ac:dyDescent="0.3">
      <c r="A992" t="s">
        <v>78</v>
      </c>
      <c r="B992" t="s">
        <v>229</v>
      </c>
      <c r="C992" t="s">
        <v>206</v>
      </c>
      <c r="D992" t="s">
        <v>85</v>
      </c>
      <c r="E992" t="s">
        <v>244</v>
      </c>
      <c r="F992">
        <v>0.26</v>
      </c>
      <c r="G992" t="s">
        <v>83</v>
      </c>
      <c r="H992" t="s">
        <v>97</v>
      </c>
      <c r="I992">
        <f>_xlfn.NUMBERVALUE(Table_Query_from_DWH[[#This Row],[Date]])</f>
        <v>44755</v>
      </c>
    </row>
    <row r="993" spans="1:9" x14ac:dyDescent="0.3">
      <c r="A993" t="s">
        <v>78</v>
      </c>
      <c r="B993" t="s">
        <v>229</v>
      </c>
      <c r="C993" t="s">
        <v>206</v>
      </c>
      <c r="D993" t="s">
        <v>86</v>
      </c>
      <c r="E993" t="s">
        <v>244</v>
      </c>
      <c r="F993">
        <v>0.26500000000000001</v>
      </c>
      <c r="G993" t="s">
        <v>83</v>
      </c>
      <c r="H993" t="s">
        <v>97</v>
      </c>
      <c r="I993">
        <f>_xlfn.NUMBERVALUE(Table_Query_from_DWH[[#This Row],[Date]])</f>
        <v>44755</v>
      </c>
    </row>
    <row r="994" spans="1:9" x14ac:dyDescent="0.3">
      <c r="A994" t="s">
        <v>78</v>
      </c>
      <c r="B994" t="s">
        <v>229</v>
      </c>
      <c r="C994" t="s">
        <v>118</v>
      </c>
      <c r="D994" t="s">
        <v>81</v>
      </c>
      <c r="E994" t="s">
        <v>244</v>
      </c>
      <c r="F994">
        <v>0.31</v>
      </c>
      <c r="G994" t="s">
        <v>83</v>
      </c>
      <c r="H994" t="s">
        <v>97</v>
      </c>
      <c r="I994">
        <f>_xlfn.NUMBERVALUE(Table_Query_from_DWH[[#This Row],[Date]])</f>
        <v>44755</v>
      </c>
    </row>
    <row r="995" spans="1:9" x14ac:dyDescent="0.3">
      <c r="A995" t="s">
        <v>78</v>
      </c>
      <c r="B995" t="s">
        <v>229</v>
      </c>
      <c r="C995" t="s">
        <v>118</v>
      </c>
      <c r="D995" t="s">
        <v>85</v>
      </c>
      <c r="E995" t="s">
        <v>244</v>
      </c>
      <c r="F995">
        <v>0.26</v>
      </c>
      <c r="G995" t="s">
        <v>83</v>
      </c>
      <c r="H995" t="s">
        <v>97</v>
      </c>
      <c r="I995">
        <f>_xlfn.NUMBERVALUE(Table_Query_from_DWH[[#This Row],[Date]])</f>
        <v>44755</v>
      </c>
    </row>
    <row r="996" spans="1:9" x14ac:dyDescent="0.3">
      <c r="A996" t="s">
        <v>78</v>
      </c>
      <c r="B996" t="s">
        <v>229</v>
      </c>
      <c r="C996" t="s">
        <v>118</v>
      </c>
      <c r="D996" t="s">
        <v>86</v>
      </c>
      <c r="E996" t="s">
        <v>244</v>
      </c>
      <c r="F996">
        <v>0.27</v>
      </c>
      <c r="G996" t="s">
        <v>83</v>
      </c>
      <c r="H996" t="s">
        <v>97</v>
      </c>
      <c r="I996">
        <f>_xlfn.NUMBERVALUE(Table_Query_from_DWH[[#This Row],[Date]])</f>
        <v>44755</v>
      </c>
    </row>
    <row r="997" spans="1:9" x14ac:dyDescent="0.3">
      <c r="A997" t="s">
        <v>78</v>
      </c>
      <c r="B997" t="s">
        <v>229</v>
      </c>
      <c r="C997" t="s">
        <v>115</v>
      </c>
      <c r="D997" t="s">
        <v>81</v>
      </c>
      <c r="E997" t="s">
        <v>244</v>
      </c>
      <c r="F997">
        <v>0.3</v>
      </c>
      <c r="G997" t="s">
        <v>83</v>
      </c>
      <c r="H997" t="s">
        <v>97</v>
      </c>
      <c r="I997">
        <f>_xlfn.NUMBERVALUE(Table_Query_from_DWH[[#This Row],[Date]])</f>
        <v>44755</v>
      </c>
    </row>
    <row r="998" spans="1:9" x14ac:dyDescent="0.3">
      <c r="A998" t="s">
        <v>78</v>
      </c>
      <c r="B998" t="s">
        <v>229</v>
      </c>
      <c r="C998" t="s">
        <v>115</v>
      </c>
      <c r="D998" t="s">
        <v>85</v>
      </c>
      <c r="E998" t="s">
        <v>244</v>
      </c>
      <c r="F998">
        <v>0.26</v>
      </c>
      <c r="G998" t="s">
        <v>83</v>
      </c>
      <c r="H998" t="s">
        <v>97</v>
      </c>
      <c r="I998">
        <f>_xlfn.NUMBERVALUE(Table_Query_from_DWH[[#This Row],[Date]])</f>
        <v>44755</v>
      </c>
    </row>
    <row r="999" spans="1:9" x14ac:dyDescent="0.3">
      <c r="A999" t="s">
        <v>78</v>
      </c>
      <c r="B999" t="s">
        <v>229</v>
      </c>
      <c r="C999" t="s">
        <v>115</v>
      </c>
      <c r="D999" t="s">
        <v>86</v>
      </c>
      <c r="E999" t="s">
        <v>244</v>
      </c>
      <c r="F999">
        <v>0.27</v>
      </c>
      <c r="G999" t="s">
        <v>83</v>
      </c>
      <c r="H999" t="s">
        <v>97</v>
      </c>
      <c r="I999">
        <f>_xlfn.NUMBERVALUE(Table_Query_from_DWH[[#This Row],[Date]])</f>
        <v>44755</v>
      </c>
    </row>
    <row r="1000" spans="1:9" x14ac:dyDescent="0.3">
      <c r="A1000" t="s">
        <v>78</v>
      </c>
      <c r="B1000" t="s">
        <v>105</v>
      </c>
      <c r="C1000" t="s">
        <v>164</v>
      </c>
      <c r="D1000" t="s">
        <v>81</v>
      </c>
      <c r="E1000" t="s">
        <v>244</v>
      </c>
      <c r="F1000">
        <v>0.32</v>
      </c>
      <c r="G1000" t="s">
        <v>83</v>
      </c>
      <c r="H1000" t="s">
        <v>97</v>
      </c>
      <c r="I1000">
        <f>_xlfn.NUMBERVALUE(Table_Query_from_DWH[[#This Row],[Date]])</f>
        <v>44755</v>
      </c>
    </row>
    <row r="1001" spans="1:9" x14ac:dyDescent="0.3">
      <c r="A1001" t="s">
        <v>78</v>
      </c>
      <c r="B1001" t="s">
        <v>105</v>
      </c>
      <c r="C1001" t="s">
        <v>164</v>
      </c>
      <c r="D1001" t="s">
        <v>85</v>
      </c>
      <c r="E1001" t="s">
        <v>244</v>
      </c>
      <c r="F1001">
        <v>0.25</v>
      </c>
      <c r="G1001" t="s">
        <v>83</v>
      </c>
      <c r="H1001" t="s">
        <v>97</v>
      </c>
      <c r="I1001">
        <f>_xlfn.NUMBERVALUE(Table_Query_from_DWH[[#This Row],[Date]])</f>
        <v>44755</v>
      </c>
    </row>
    <row r="1002" spans="1:9" x14ac:dyDescent="0.3">
      <c r="A1002" t="s">
        <v>78</v>
      </c>
      <c r="B1002" t="s">
        <v>105</v>
      </c>
      <c r="C1002" t="s">
        <v>164</v>
      </c>
      <c r="D1002" t="s">
        <v>86</v>
      </c>
      <c r="E1002" t="s">
        <v>244</v>
      </c>
      <c r="F1002">
        <v>0.26</v>
      </c>
      <c r="G1002" t="s">
        <v>83</v>
      </c>
      <c r="H1002" t="s">
        <v>97</v>
      </c>
      <c r="I1002">
        <f>_xlfn.NUMBERVALUE(Table_Query_from_DWH[[#This Row],[Date]])</f>
        <v>44755</v>
      </c>
    </row>
    <row r="1003" spans="1:9" x14ac:dyDescent="0.3">
      <c r="A1003" t="s">
        <v>78</v>
      </c>
      <c r="B1003" t="s">
        <v>105</v>
      </c>
      <c r="C1003" t="s">
        <v>208</v>
      </c>
      <c r="D1003" t="s">
        <v>81</v>
      </c>
      <c r="E1003" t="s">
        <v>244</v>
      </c>
      <c r="F1003">
        <v>0.37</v>
      </c>
      <c r="G1003" t="s">
        <v>83</v>
      </c>
      <c r="H1003" t="s">
        <v>97</v>
      </c>
      <c r="I1003">
        <f>_xlfn.NUMBERVALUE(Table_Query_from_DWH[[#This Row],[Date]])</f>
        <v>44755</v>
      </c>
    </row>
    <row r="1004" spans="1:9" x14ac:dyDescent="0.3">
      <c r="A1004" t="s">
        <v>78</v>
      </c>
      <c r="B1004" t="s">
        <v>105</v>
      </c>
      <c r="C1004" t="s">
        <v>208</v>
      </c>
      <c r="D1004" t="s">
        <v>85</v>
      </c>
      <c r="E1004" t="s">
        <v>244</v>
      </c>
      <c r="F1004">
        <v>0.26500000000000001</v>
      </c>
      <c r="G1004" t="s">
        <v>83</v>
      </c>
      <c r="H1004" t="s">
        <v>97</v>
      </c>
      <c r="I1004">
        <f>_xlfn.NUMBERVALUE(Table_Query_from_DWH[[#This Row],[Date]])</f>
        <v>44755</v>
      </c>
    </row>
    <row r="1005" spans="1:9" x14ac:dyDescent="0.3">
      <c r="A1005" t="s">
        <v>78</v>
      </c>
      <c r="B1005" t="s">
        <v>105</v>
      </c>
      <c r="C1005" t="s">
        <v>208</v>
      </c>
      <c r="D1005" t="s">
        <v>86</v>
      </c>
      <c r="E1005" t="s">
        <v>244</v>
      </c>
      <c r="F1005">
        <v>0.27</v>
      </c>
      <c r="G1005" t="s">
        <v>83</v>
      </c>
      <c r="H1005" t="s">
        <v>97</v>
      </c>
      <c r="I1005">
        <f>_xlfn.NUMBERVALUE(Table_Query_from_DWH[[#This Row],[Date]])</f>
        <v>44755</v>
      </c>
    </row>
    <row r="1006" spans="1:9" x14ac:dyDescent="0.3">
      <c r="A1006" t="s">
        <v>78</v>
      </c>
      <c r="B1006" t="s">
        <v>105</v>
      </c>
      <c r="C1006" t="s">
        <v>241</v>
      </c>
      <c r="D1006" t="s">
        <v>81</v>
      </c>
      <c r="E1006" t="s">
        <v>244</v>
      </c>
      <c r="F1006">
        <v>0.57999999999999996</v>
      </c>
      <c r="G1006" t="s">
        <v>83</v>
      </c>
      <c r="H1006" t="s">
        <v>97</v>
      </c>
      <c r="I1006">
        <f>_xlfn.NUMBERVALUE(Table_Query_from_DWH[[#This Row],[Date]])</f>
        <v>44755</v>
      </c>
    </row>
    <row r="1007" spans="1:9" x14ac:dyDescent="0.3">
      <c r="A1007" t="s">
        <v>78</v>
      </c>
      <c r="B1007" t="s">
        <v>105</v>
      </c>
      <c r="C1007" t="s">
        <v>241</v>
      </c>
      <c r="D1007" t="s">
        <v>85</v>
      </c>
      <c r="E1007" t="s">
        <v>244</v>
      </c>
      <c r="F1007">
        <v>0.33</v>
      </c>
      <c r="G1007" t="s">
        <v>83</v>
      </c>
      <c r="H1007" t="s">
        <v>97</v>
      </c>
      <c r="I1007">
        <f>_xlfn.NUMBERVALUE(Table_Query_from_DWH[[#This Row],[Date]])</f>
        <v>44755</v>
      </c>
    </row>
    <row r="1008" spans="1:9" x14ac:dyDescent="0.3">
      <c r="A1008" t="s">
        <v>78</v>
      </c>
      <c r="B1008" t="s">
        <v>105</v>
      </c>
      <c r="C1008" t="s">
        <v>241</v>
      </c>
      <c r="D1008" t="s">
        <v>86</v>
      </c>
      <c r="E1008" t="s">
        <v>244</v>
      </c>
      <c r="F1008">
        <v>0.35</v>
      </c>
      <c r="G1008" t="s">
        <v>83</v>
      </c>
      <c r="H1008" t="s">
        <v>97</v>
      </c>
      <c r="I1008">
        <f>_xlfn.NUMBERVALUE(Table_Query_from_DWH[[#This Row],[Date]])</f>
        <v>44755</v>
      </c>
    </row>
    <row r="1009" spans="1:9" x14ac:dyDescent="0.3">
      <c r="A1009" t="s">
        <v>78</v>
      </c>
      <c r="B1009" t="s">
        <v>105</v>
      </c>
      <c r="C1009" t="s">
        <v>242</v>
      </c>
      <c r="D1009" t="s">
        <v>81</v>
      </c>
      <c r="E1009" t="s">
        <v>244</v>
      </c>
      <c r="F1009">
        <v>0.315</v>
      </c>
      <c r="G1009" t="s">
        <v>83</v>
      </c>
      <c r="H1009" t="s">
        <v>97</v>
      </c>
      <c r="I1009">
        <f>_xlfn.NUMBERVALUE(Table_Query_from_DWH[[#This Row],[Date]])</f>
        <v>44755</v>
      </c>
    </row>
    <row r="1010" spans="1:9" x14ac:dyDescent="0.3">
      <c r="A1010" t="s">
        <v>78</v>
      </c>
      <c r="B1010" t="s">
        <v>105</v>
      </c>
      <c r="C1010" t="s">
        <v>242</v>
      </c>
      <c r="D1010" t="s">
        <v>85</v>
      </c>
      <c r="E1010" t="s">
        <v>244</v>
      </c>
      <c r="F1010">
        <v>0.26500000000000001</v>
      </c>
      <c r="G1010" t="s">
        <v>83</v>
      </c>
      <c r="H1010" t="s">
        <v>97</v>
      </c>
      <c r="I1010">
        <f>_xlfn.NUMBERVALUE(Table_Query_from_DWH[[#This Row],[Date]])</f>
        <v>44755</v>
      </c>
    </row>
    <row r="1011" spans="1:9" x14ac:dyDescent="0.3">
      <c r="A1011" t="s">
        <v>78</v>
      </c>
      <c r="B1011" t="s">
        <v>105</v>
      </c>
      <c r="C1011" t="s">
        <v>242</v>
      </c>
      <c r="D1011" t="s">
        <v>86</v>
      </c>
      <c r="E1011" t="s">
        <v>244</v>
      </c>
      <c r="F1011">
        <v>0.28000000000000003</v>
      </c>
      <c r="G1011" t="s">
        <v>83</v>
      </c>
      <c r="H1011" t="s">
        <v>97</v>
      </c>
      <c r="I1011">
        <f>_xlfn.NUMBERVALUE(Table_Query_from_DWH[[#This Row],[Date]])</f>
        <v>44755</v>
      </c>
    </row>
    <row r="1012" spans="1:9" x14ac:dyDescent="0.3">
      <c r="A1012" t="s">
        <v>78</v>
      </c>
      <c r="B1012" t="s">
        <v>105</v>
      </c>
      <c r="C1012" t="s">
        <v>243</v>
      </c>
      <c r="D1012" t="s">
        <v>81</v>
      </c>
      <c r="E1012" t="s">
        <v>244</v>
      </c>
      <c r="F1012">
        <v>0.315</v>
      </c>
      <c r="G1012" t="s">
        <v>83</v>
      </c>
      <c r="H1012" t="s">
        <v>97</v>
      </c>
      <c r="I1012">
        <f>_xlfn.NUMBERVALUE(Table_Query_from_DWH[[#This Row],[Date]])</f>
        <v>44755</v>
      </c>
    </row>
    <row r="1013" spans="1:9" x14ac:dyDescent="0.3">
      <c r="A1013" t="s">
        <v>78</v>
      </c>
      <c r="B1013" t="s">
        <v>105</v>
      </c>
      <c r="C1013" t="s">
        <v>243</v>
      </c>
      <c r="D1013" t="s">
        <v>85</v>
      </c>
      <c r="E1013" t="s">
        <v>244</v>
      </c>
      <c r="F1013">
        <v>0.27</v>
      </c>
      <c r="G1013" t="s">
        <v>83</v>
      </c>
      <c r="H1013" t="s">
        <v>97</v>
      </c>
      <c r="I1013">
        <f>_xlfn.NUMBERVALUE(Table_Query_from_DWH[[#This Row],[Date]])</f>
        <v>44755</v>
      </c>
    </row>
    <row r="1014" spans="1:9" x14ac:dyDescent="0.3">
      <c r="A1014" t="s">
        <v>78</v>
      </c>
      <c r="B1014" t="s">
        <v>105</v>
      </c>
      <c r="C1014" t="s">
        <v>243</v>
      </c>
      <c r="D1014" t="s">
        <v>86</v>
      </c>
      <c r="E1014" t="s">
        <v>244</v>
      </c>
      <c r="F1014">
        <v>0.28000000000000003</v>
      </c>
      <c r="G1014" t="s">
        <v>83</v>
      </c>
      <c r="H1014" t="s">
        <v>97</v>
      </c>
      <c r="I1014">
        <f>_xlfn.NUMBERVALUE(Table_Query_from_DWH[[#This Row],[Date]])</f>
        <v>44755</v>
      </c>
    </row>
    <row r="1015" spans="1:9" x14ac:dyDescent="0.3">
      <c r="A1015" t="s">
        <v>78</v>
      </c>
      <c r="B1015" t="s">
        <v>88</v>
      </c>
      <c r="C1015" t="s">
        <v>235</v>
      </c>
      <c r="D1015" t="s">
        <v>81</v>
      </c>
      <c r="E1015" t="s">
        <v>244</v>
      </c>
      <c r="F1015">
        <v>0.97399999999999998</v>
      </c>
      <c r="G1015" t="s">
        <v>83</v>
      </c>
      <c r="H1015" t="s">
        <v>90</v>
      </c>
      <c r="I1015">
        <f>_xlfn.NUMBERVALUE(Table_Query_from_DWH[[#This Row],[Date]])</f>
        <v>44755</v>
      </c>
    </row>
    <row r="1016" spans="1:9" x14ac:dyDescent="0.3">
      <c r="A1016" t="s">
        <v>78</v>
      </c>
      <c r="B1016" t="s">
        <v>88</v>
      </c>
      <c r="C1016" t="s">
        <v>235</v>
      </c>
      <c r="D1016" t="s">
        <v>85</v>
      </c>
      <c r="E1016" t="s">
        <v>244</v>
      </c>
      <c r="F1016">
        <v>0.97199999999999998</v>
      </c>
      <c r="G1016" t="s">
        <v>83</v>
      </c>
      <c r="H1016" t="s">
        <v>90</v>
      </c>
      <c r="I1016">
        <f>_xlfn.NUMBERVALUE(Table_Query_from_DWH[[#This Row],[Date]])</f>
        <v>44755</v>
      </c>
    </row>
    <row r="1017" spans="1:9" x14ac:dyDescent="0.3">
      <c r="A1017" t="s">
        <v>78</v>
      </c>
      <c r="B1017" t="s">
        <v>88</v>
      </c>
      <c r="C1017" t="s">
        <v>235</v>
      </c>
      <c r="D1017" t="s">
        <v>86</v>
      </c>
      <c r="E1017" t="s">
        <v>244</v>
      </c>
      <c r="F1017">
        <v>0.97199999999999998</v>
      </c>
      <c r="G1017" t="s">
        <v>83</v>
      </c>
      <c r="H1017" t="s">
        <v>90</v>
      </c>
      <c r="I1017">
        <f>_xlfn.NUMBERVALUE(Table_Query_from_DWH[[#This Row],[Date]])</f>
        <v>44755</v>
      </c>
    </row>
    <row r="1018" spans="1:9" x14ac:dyDescent="0.3">
      <c r="A1018" t="s">
        <v>78</v>
      </c>
      <c r="B1018" t="s">
        <v>88</v>
      </c>
      <c r="C1018" t="s">
        <v>218</v>
      </c>
      <c r="D1018" t="s">
        <v>81</v>
      </c>
      <c r="E1018" t="s">
        <v>244</v>
      </c>
      <c r="F1018">
        <v>1.278</v>
      </c>
      <c r="G1018" t="s">
        <v>83</v>
      </c>
      <c r="H1018" t="s">
        <v>90</v>
      </c>
      <c r="I1018">
        <f>_xlfn.NUMBERVALUE(Table_Query_from_DWH[[#This Row],[Date]])</f>
        <v>44755</v>
      </c>
    </row>
    <row r="1019" spans="1:9" x14ac:dyDescent="0.3">
      <c r="A1019" t="s">
        <v>78</v>
      </c>
      <c r="B1019" t="s">
        <v>88</v>
      </c>
      <c r="C1019" t="s">
        <v>218</v>
      </c>
      <c r="D1019" t="s">
        <v>85</v>
      </c>
      <c r="E1019" t="s">
        <v>244</v>
      </c>
      <c r="F1019">
        <v>1.2689999999999999</v>
      </c>
      <c r="G1019" t="s">
        <v>83</v>
      </c>
      <c r="H1019" t="s">
        <v>90</v>
      </c>
      <c r="I1019">
        <f>_xlfn.NUMBERVALUE(Table_Query_from_DWH[[#This Row],[Date]])</f>
        <v>44755</v>
      </c>
    </row>
    <row r="1020" spans="1:9" x14ac:dyDescent="0.3">
      <c r="A1020" t="s">
        <v>78</v>
      </c>
      <c r="B1020" t="s">
        <v>88</v>
      </c>
      <c r="C1020" t="s">
        <v>218</v>
      </c>
      <c r="D1020" t="s">
        <v>86</v>
      </c>
      <c r="E1020" t="s">
        <v>244</v>
      </c>
      <c r="F1020">
        <v>1.272</v>
      </c>
      <c r="G1020" t="s">
        <v>83</v>
      </c>
      <c r="H1020" t="s">
        <v>90</v>
      </c>
      <c r="I1020">
        <f>_xlfn.NUMBERVALUE(Table_Query_from_DWH[[#This Row],[Date]])</f>
        <v>44755</v>
      </c>
    </row>
    <row r="1021" spans="1:9" x14ac:dyDescent="0.3">
      <c r="A1021" t="s">
        <v>78</v>
      </c>
      <c r="B1021" t="s">
        <v>225</v>
      </c>
      <c r="C1021" t="s">
        <v>226</v>
      </c>
      <c r="D1021" t="s">
        <v>81</v>
      </c>
      <c r="E1021" t="s">
        <v>240</v>
      </c>
      <c r="F1021">
        <v>0.31</v>
      </c>
      <c r="G1021" t="s">
        <v>83</v>
      </c>
      <c r="H1021" t="s">
        <v>97</v>
      </c>
      <c r="I1021">
        <f>_xlfn.NUMBERVALUE(Table_Query_from_DWH[[#This Row],[Date]])</f>
        <v>44748</v>
      </c>
    </row>
    <row r="1022" spans="1:9" x14ac:dyDescent="0.3">
      <c r="A1022" t="s">
        <v>78</v>
      </c>
      <c r="B1022" t="s">
        <v>225</v>
      </c>
      <c r="C1022" t="s">
        <v>226</v>
      </c>
      <c r="D1022" t="s">
        <v>85</v>
      </c>
      <c r="E1022" t="s">
        <v>240</v>
      </c>
      <c r="F1022">
        <v>0.26</v>
      </c>
      <c r="G1022" t="s">
        <v>83</v>
      </c>
      <c r="H1022" t="s">
        <v>97</v>
      </c>
      <c r="I1022">
        <f>_xlfn.NUMBERVALUE(Table_Query_from_DWH[[#This Row],[Date]])</f>
        <v>44748</v>
      </c>
    </row>
    <row r="1023" spans="1:9" x14ac:dyDescent="0.3">
      <c r="A1023" t="s">
        <v>78</v>
      </c>
      <c r="B1023" t="s">
        <v>225</v>
      </c>
      <c r="C1023" t="s">
        <v>226</v>
      </c>
      <c r="D1023" t="s">
        <v>86</v>
      </c>
      <c r="E1023" t="s">
        <v>240</v>
      </c>
      <c r="F1023">
        <v>0.27500000000000002</v>
      </c>
      <c r="G1023" t="s">
        <v>83</v>
      </c>
      <c r="H1023" t="s">
        <v>97</v>
      </c>
      <c r="I1023">
        <f>_xlfn.NUMBERVALUE(Table_Query_from_DWH[[#This Row],[Date]])</f>
        <v>44748</v>
      </c>
    </row>
    <row r="1024" spans="1:9" x14ac:dyDescent="0.3">
      <c r="A1024" t="s">
        <v>78</v>
      </c>
      <c r="B1024" t="s">
        <v>225</v>
      </c>
      <c r="C1024" t="s">
        <v>228</v>
      </c>
      <c r="D1024" t="s">
        <v>81</v>
      </c>
      <c r="E1024" t="s">
        <v>240</v>
      </c>
      <c r="F1024">
        <v>0.3</v>
      </c>
      <c r="G1024" t="s">
        <v>83</v>
      </c>
      <c r="H1024" t="s">
        <v>97</v>
      </c>
      <c r="I1024">
        <f>_xlfn.NUMBERVALUE(Table_Query_from_DWH[[#This Row],[Date]])</f>
        <v>44748</v>
      </c>
    </row>
    <row r="1025" spans="1:9" x14ac:dyDescent="0.3">
      <c r="A1025" t="s">
        <v>78</v>
      </c>
      <c r="B1025" t="s">
        <v>225</v>
      </c>
      <c r="C1025" t="s">
        <v>228</v>
      </c>
      <c r="D1025" t="s">
        <v>85</v>
      </c>
      <c r="E1025" t="s">
        <v>240</v>
      </c>
      <c r="F1025">
        <v>0.26</v>
      </c>
      <c r="G1025" t="s">
        <v>83</v>
      </c>
      <c r="H1025" t="s">
        <v>97</v>
      </c>
      <c r="I1025">
        <f>_xlfn.NUMBERVALUE(Table_Query_from_DWH[[#This Row],[Date]])</f>
        <v>44748</v>
      </c>
    </row>
    <row r="1026" spans="1:9" x14ac:dyDescent="0.3">
      <c r="A1026" t="s">
        <v>78</v>
      </c>
      <c r="B1026" t="s">
        <v>225</v>
      </c>
      <c r="C1026" t="s">
        <v>228</v>
      </c>
      <c r="D1026" t="s">
        <v>86</v>
      </c>
      <c r="E1026" t="s">
        <v>240</v>
      </c>
      <c r="F1026">
        <v>0.27500000000000002</v>
      </c>
      <c r="G1026" t="s">
        <v>83</v>
      </c>
      <c r="H1026" t="s">
        <v>97</v>
      </c>
      <c r="I1026">
        <f>_xlfn.NUMBERVALUE(Table_Query_from_DWH[[#This Row],[Date]])</f>
        <v>44748</v>
      </c>
    </row>
    <row r="1027" spans="1:9" x14ac:dyDescent="0.3">
      <c r="A1027" t="s">
        <v>78</v>
      </c>
      <c r="B1027" t="s">
        <v>124</v>
      </c>
      <c r="C1027" t="s">
        <v>203</v>
      </c>
      <c r="D1027" t="s">
        <v>81</v>
      </c>
      <c r="E1027" t="s">
        <v>240</v>
      </c>
      <c r="F1027">
        <v>0.19800000000000001</v>
      </c>
      <c r="G1027" t="s">
        <v>83</v>
      </c>
      <c r="H1027" t="s">
        <v>97</v>
      </c>
      <c r="I1027">
        <f>_xlfn.NUMBERVALUE(Table_Query_from_DWH[[#This Row],[Date]])</f>
        <v>44748</v>
      </c>
    </row>
    <row r="1028" spans="1:9" x14ac:dyDescent="0.3">
      <c r="A1028" t="s">
        <v>78</v>
      </c>
      <c r="B1028" t="s">
        <v>124</v>
      </c>
      <c r="C1028" t="s">
        <v>203</v>
      </c>
      <c r="D1028" t="s">
        <v>85</v>
      </c>
      <c r="E1028" t="s">
        <v>240</v>
      </c>
      <c r="F1028">
        <v>0.16600000000000001</v>
      </c>
      <c r="G1028" t="s">
        <v>83</v>
      </c>
      <c r="H1028" t="s">
        <v>97</v>
      </c>
      <c r="I1028">
        <f>_xlfn.NUMBERVALUE(Table_Query_from_DWH[[#This Row],[Date]])</f>
        <v>44748</v>
      </c>
    </row>
    <row r="1029" spans="1:9" x14ac:dyDescent="0.3">
      <c r="A1029" t="s">
        <v>78</v>
      </c>
      <c r="B1029" t="s">
        <v>124</v>
      </c>
      <c r="C1029" t="s">
        <v>203</v>
      </c>
      <c r="D1029" t="s">
        <v>86</v>
      </c>
      <c r="E1029" t="s">
        <v>240</v>
      </c>
      <c r="F1029">
        <v>0.16700000000000001</v>
      </c>
      <c r="G1029" t="s">
        <v>83</v>
      </c>
      <c r="H1029" t="s">
        <v>97</v>
      </c>
      <c r="I1029">
        <f>_xlfn.NUMBERVALUE(Table_Query_from_DWH[[#This Row],[Date]])</f>
        <v>44748</v>
      </c>
    </row>
    <row r="1030" spans="1:9" x14ac:dyDescent="0.3">
      <c r="A1030" t="s">
        <v>78</v>
      </c>
      <c r="B1030" t="s">
        <v>124</v>
      </c>
      <c r="C1030" t="s">
        <v>204</v>
      </c>
      <c r="D1030" t="s">
        <v>81</v>
      </c>
      <c r="E1030" t="s">
        <v>240</v>
      </c>
      <c r="F1030">
        <v>0.21</v>
      </c>
      <c r="G1030" t="s">
        <v>83</v>
      </c>
      <c r="H1030" t="s">
        <v>97</v>
      </c>
      <c r="I1030">
        <f>_xlfn.NUMBERVALUE(Table_Query_from_DWH[[#This Row],[Date]])</f>
        <v>44748</v>
      </c>
    </row>
    <row r="1031" spans="1:9" x14ac:dyDescent="0.3">
      <c r="A1031" t="s">
        <v>78</v>
      </c>
      <c r="B1031" t="s">
        <v>124</v>
      </c>
      <c r="C1031" t="s">
        <v>204</v>
      </c>
      <c r="D1031" t="s">
        <v>85</v>
      </c>
      <c r="E1031" t="s">
        <v>240</v>
      </c>
      <c r="F1031">
        <v>0.16800000000000001</v>
      </c>
      <c r="G1031" t="s">
        <v>83</v>
      </c>
      <c r="H1031" t="s">
        <v>97</v>
      </c>
      <c r="I1031">
        <f>_xlfn.NUMBERVALUE(Table_Query_from_DWH[[#This Row],[Date]])</f>
        <v>44748</v>
      </c>
    </row>
    <row r="1032" spans="1:9" x14ac:dyDescent="0.3">
      <c r="A1032" t="s">
        <v>78</v>
      </c>
      <c r="B1032" t="s">
        <v>124</v>
      </c>
      <c r="C1032" t="s">
        <v>204</v>
      </c>
      <c r="D1032" t="s">
        <v>86</v>
      </c>
      <c r="E1032" t="s">
        <v>240</v>
      </c>
      <c r="F1032">
        <v>0.16900000000000001</v>
      </c>
      <c r="G1032" t="s">
        <v>83</v>
      </c>
      <c r="H1032" t="s">
        <v>97</v>
      </c>
      <c r="I1032">
        <f>_xlfn.NUMBERVALUE(Table_Query_from_DWH[[#This Row],[Date]])</f>
        <v>44748</v>
      </c>
    </row>
    <row r="1033" spans="1:9" x14ac:dyDescent="0.3">
      <c r="A1033" t="s">
        <v>78</v>
      </c>
      <c r="B1033" t="s">
        <v>124</v>
      </c>
      <c r="C1033" t="s">
        <v>205</v>
      </c>
      <c r="D1033" t="s">
        <v>81</v>
      </c>
      <c r="E1033" t="s">
        <v>240</v>
      </c>
      <c r="F1033">
        <v>0.16700000000000001</v>
      </c>
      <c r="G1033" t="s">
        <v>83</v>
      </c>
      <c r="H1033" t="s">
        <v>97</v>
      </c>
      <c r="I1033">
        <f>_xlfn.NUMBERVALUE(Table_Query_from_DWH[[#This Row],[Date]])</f>
        <v>44748</v>
      </c>
    </row>
    <row r="1034" spans="1:9" x14ac:dyDescent="0.3">
      <c r="A1034" t="s">
        <v>78</v>
      </c>
      <c r="B1034" t="s">
        <v>124</v>
      </c>
      <c r="C1034" t="s">
        <v>205</v>
      </c>
      <c r="D1034" t="s">
        <v>85</v>
      </c>
      <c r="E1034" t="s">
        <v>240</v>
      </c>
      <c r="F1034">
        <v>0.16500000000000001</v>
      </c>
      <c r="G1034" t="s">
        <v>83</v>
      </c>
      <c r="H1034" t="s">
        <v>97</v>
      </c>
      <c r="I1034">
        <f>_xlfn.NUMBERVALUE(Table_Query_from_DWH[[#This Row],[Date]])</f>
        <v>44748</v>
      </c>
    </row>
    <row r="1035" spans="1:9" x14ac:dyDescent="0.3">
      <c r="A1035" t="s">
        <v>78</v>
      </c>
      <c r="B1035" t="s">
        <v>124</v>
      </c>
      <c r="C1035" t="s">
        <v>205</v>
      </c>
      <c r="D1035" t="s">
        <v>86</v>
      </c>
      <c r="E1035" t="s">
        <v>240</v>
      </c>
      <c r="F1035">
        <v>0.16600000000000001</v>
      </c>
      <c r="G1035" t="s">
        <v>83</v>
      </c>
      <c r="H1035" t="s">
        <v>97</v>
      </c>
      <c r="I1035">
        <f>_xlfn.NUMBERVALUE(Table_Query_from_DWH[[#This Row],[Date]])</f>
        <v>44748</v>
      </c>
    </row>
    <row r="1036" spans="1:9" x14ac:dyDescent="0.3">
      <c r="A1036" t="s">
        <v>78</v>
      </c>
      <c r="B1036" t="s">
        <v>229</v>
      </c>
      <c r="C1036" t="s">
        <v>206</v>
      </c>
      <c r="D1036" t="s">
        <v>81</v>
      </c>
      <c r="E1036" t="s">
        <v>240</v>
      </c>
      <c r="F1036">
        <v>0.5</v>
      </c>
      <c r="G1036" t="s">
        <v>83</v>
      </c>
      <c r="H1036" t="s">
        <v>97</v>
      </c>
      <c r="I1036">
        <f>_xlfn.NUMBERVALUE(Table_Query_from_DWH[[#This Row],[Date]])</f>
        <v>44748</v>
      </c>
    </row>
    <row r="1037" spans="1:9" x14ac:dyDescent="0.3">
      <c r="A1037" t="s">
        <v>78</v>
      </c>
      <c r="B1037" t="s">
        <v>229</v>
      </c>
      <c r="C1037" t="s">
        <v>206</v>
      </c>
      <c r="D1037" t="s">
        <v>85</v>
      </c>
      <c r="E1037" t="s">
        <v>240</v>
      </c>
      <c r="F1037">
        <v>0.26</v>
      </c>
      <c r="G1037" t="s">
        <v>83</v>
      </c>
      <c r="H1037" t="s">
        <v>97</v>
      </c>
      <c r="I1037">
        <f>_xlfn.NUMBERVALUE(Table_Query_from_DWH[[#This Row],[Date]])</f>
        <v>44748</v>
      </c>
    </row>
    <row r="1038" spans="1:9" x14ac:dyDescent="0.3">
      <c r="A1038" t="s">
        <v>78</v>
      </c>
      <c r="B1038" t="s">
        <v>229</v>
      </c>
      <c r="C1038" t="s">
        <v>206</v>
      </c>
      <c r="D1038" t="s">
        <v>86</v>
      </c>
      <c r="E1038" t="s">
        <v>240</v>
      </c>
      <c r="F1038">
        <v>0.26500000000000001</v>
      </c>
      <c r="G1038" t="s">
        <v>83</v>
      </c>
      <c r="H1038" t="s">
        <v>97</v>
      </c>
      <c r="I1038">
        <f>_xlfn.NUMBERVALUE(Table_Query_from_DWH[[#This Row],[Date]])</f>
        <v>44748</v>
      </c>
    </row>
    <row r="1039" spans="1:9" x14ac:dyDescent="0.3">
      <c r="A1039" t="s">
        <v>78</v>
      </c>
      <c r="B1039" t="s">
        <v>229</v>
      </c>
      <c r="C1039" t="s">
        <v>118</v>
      </c>
      <c r="D1039" t="s">
        <v>81</v>
      </c>
      <c r="E1039" t="s">
        <v>240</v>
      </c>
      <c r="F1039">
        <v>0.3</v>
      </c>
      <c r="G1039" t="s">
        <v>83</v>
      </c>
      <c r="H1039" t="s">
        <v>97</v>
      </c>
      <c r="I1039">
        <f>_xlfn.NUMBERVALUE(Table_Query_from_DWH[[#This Row],[Date]])</f>
        <v>44748</v>
      </c>
    </row>
    <row r="1040" spans="1:9" x14ac:dyDescent="0.3">
      <c r="A1040" t="s">
        <v>78</v>
      </c>
      <c r="B1040" t="s">
        <v>229</v>
      </c>
      <c r="C1040" t="s">
        <v>118</v>
      </c>
      <c r="D1040" t="s">
        <v>85</v>
      </c>
      <c r="E1040" t="s">
        <v>240</v>
      </c>
      <c r="F1040">
        <v>0.26</v>
      </c>
      <c r="G1040" t="s">
        <v>83</v>
      </c>
      <c r="H1040" t="s">
        <v>97</v>
      </c>
      <c r="I1040">
        <f>_xlfn.NUMBERVALUE(Table_Query_from_DWH[[#This Row],[Date]])</f>
        <v>44748</v>
      </c>
    </row>
    <row r="1041" spans="1:9" x14ac:dyDescent="0.3">
      <c r="A1041" t="s">
        <v>78</v>
      </c>
      <c r="B1041" t="s">
        <v>229</v>
      </c>
      <c r="C1041" t="s">
        <v>118</v>
      </c>
      <c r="D1041" t="s">
        <v>86</v>
      </c>
      <c r="E1041" t="s">
        <v>240</v>
      </c>
      <c r="F1041">
        <v>0.27</v>
      </c>
      <c r="G1041" t="s">
        <v>83</v>
      </c>
      <c r="H1041" t="s">
        <v>97</v>
      </c>
      <c r="I1041">
        <f>_xlfn.NUMBERVALUE(Table_Query_from_DWH[[#This Row],[Date]])</f>
        <v>44748</v>
      </c>
    </row>
    <row r="1042" spans="1:9" x14ac:dyDescent="0.3">
      <c r="A1042" t="s">
        <v>78</v>
      </c>
      <c r="B1042" t="s">
        <v>229</v>
      </c>
      <c r="C1042" t="s">
        <v>115</v>
      </c>
      <c r="D1042" t="s">
        <v>81</v>
      </c>
      <c r="E1042" t="s">
        <v>240</v>
      </c>
      <c r="F1042">
        <v>0.29499999999999998</v>
      </c>
      <c r="G1042" t="s">
        <v>83</v>
      </c>
      <c r="H1042" t="s">
        <v>97</v>
      </c>
      <c r="I1042">
        <f>_xlfn.NUMBERVALUE(Table_Query_from_DWH[[#This Row],[Date]])</f>
        <v>44748</v>
      </c>
    </row>
    <row r="1043" spans="1:9" x14ac:dyDescent="0.3">
      <c r="A1043" t="s">
        <v>78</v>
      </c>
      <c r="B1043" t="s">
        <v>229</v>
      </c>
      <c r="C1043" t="s">
        <v>115</v>
      </c>
      <c r="D1043" t="s">
        <v>85</v>
      </c>
      <c r="E1043" t="s">
        <v>240</v>
      </c>
      <c r="F1043">
        <v>0.26</v>
      </c>
      <c r="G1043" t="s">
        <v>83</v>
      </c>
      <c r="H1043" t="s">
        <v>97</v>
      </c>
      <c r="I1043">
        <f>_xlfn.NUMBERVALUE(Table_Query_from_DWH[[#This Row],[Date]])</f>
        <v>44748</v>
      </c>
    </row>
    <row r="1044" spans="1:9" x14ac:dyDescent="0.3">
      <c r="A1044" t="s">
        <v>78</v>
      </c>
      <c r="B1044" t="s">
        <v>229</v>
      </c>
      <c r="C1044" t="s">
        <v>115</v>
      </c>
      <c r="D1044" t="s">
        <v>86</v>
      </c>
      <c r="E1044" t="s">
        <v>240</v>
      </c>
      <c r="F1044">
        <v>0.27</v>
      </c>
      <c r="G1044" t="s">
        <v>83</v>
      </c>
      <c r="H1044" t="s">
        <v>97</v>
      </c>
      <c r="I1044">
        <f>_xlfn.NUMBERVALUE(Table_Query_from_DWH[[#This Row],[Date]])</f>
        <v>44748</v>
      </c>
    </row>
    <row r="1045" spans="1:9" x14ac:dyDescent="0.3">
      <c r="A1045" t="s">
        <v>78</v>
      </c>
      <c r="B1045" t="s">
        <v>105</v>
      </c>
      <c r="C1045" t="s">
        <v>164</v>
      </c>
      <c r="D1045" t="s">
        <v>81</v>
      </c>
      <c r="E1045" t="s">
        <v>240</v>
      </c>
      <c r="F1045">
        <v>0.32</v>
      </c>
      <c r="G1045" t="s">
        <v>83</v>
      </c>
      <c r="H1045" t="s">
        <v>97</v>
      </c>
      <c r="I1045">
        <f>_xlfn.NUMBERVALUE(Table_Query_from_DWH[[#This Row],[Date]])</f>
        <v>44748</v>
      </c>
    </row>
    <row r="1046" spans="1:9" x14ac:dyDescent="0.3">
      <c r="A1046" t="s">
        <v>78</v>
      </c>
      <c r="B1046" t="s">
        <v>105</v>
      </c>
      <c r="C1046" t="s">
        <v>164</v>
      </c>
      <c r="D1046" t="s">
        <v>85</v>
      </c>
      <c r="E1046" t="s">
        <v>240</v>
      </c>
      <c r="F1046">
        <v>0.25</v>
      </c>
      <c r="G1046" t="s">
        <v>83</v>
      </c>
      <c r="H1046" t="s">
        <v>97</v>
      </c>
      <c r="I1046">
        <f>_xlfn.NUMBERVALUE(Table_Query_from_DWH[[#This Row],[Date]])</f>
        <v>44748</v>
      </c>
    </row>
    <row r="1047" spans="1:9" x14ac:dyDescent="0.3">
      <c r="A1047" t="s">
        <v>78</v>
      </c>
      <c r="B1047" t="s">
        <v>105</v>
      </c>
      <c r="C1047" t="s">
        <v>164</v>
      </c>
      <c r="D1047" t="s">
        <v>86</v>
      </c>
      <c r="E1047" t="s">
        <v>240</v>
      </c>
      <c r="F1047">
        <v>0.26</v>
      </c>
      <c r="G1047" t="s">
        <v>83</v>
      </c>
      <c r="H1047" t="s">
        <v>97</v>
      </c>
      <c r="I1047">
        <f>_xlfn.NUMBERVALUE(Table_Query_from_DWH[[#This Row],[Date]])</f>
        <v>44748</v>
      </c>
    </row>
    <row r="1048" spans="1:9" x14ac:dyDescent="0.3">
      <c r="A1048" t="s">
        <v>78</v>
      </c>
      <c r="B1048" t="s">
        <v>105</v>
      </c>
      <c r="C1048" t="s">
        <v>208</v>
      </c>
      <c r="D1048" t="s">
        <v>81</v>
      </c>
      <c r="E1048" t="s">
        <v>240</v>
      </c>
      <c r="F1048">
        <v>0.37</v>
      </c>
      <c r="G1048" t="s">
        <v>83</v>
      </c>
      <c r="H1048" t="s">
        <v>97</v>
      </c>
      <c r="I1048">
        <f>_xlfn.NUMBERVALUE(Table_Query_from_DWH[[#This Row],[Date]])</f>
        <v>44748</v>
      </c>
    </row>
    <row r="1049" spans="1:9" x14ac:dyDescent="0.3">
      <c r="A1049" t="s">
        <v>78</v>
      </c>
      <c r="B1049" t="s">
        <v>105</v>
      </c>
      <c r="C1049" t="s">
        <v>208</v>
      </c>
      <c r="D1049" t="s">
        <v>85</v>
      </c>
      <c r="E1049" t="s">
        <v>240</v>
      </c>
      <c r="F1049">
        <v>0.26</v>
      </c>
      <c r="G1049" t="s">
        <v>83</v>
      </c>
      <c r="H1049" t="s">
        <v>97</v>
      </c>
      <c r="I1049">
        <f>_xlfn.NUMBERVALUE(Table_Query_from_DWH[[#This Row],[Date]])</f>
        <v>44748</v>
      </c>
    </row>
    <row r="1050" spans="1:9" x14ac:dyDescent="0.3">
      <c r="A1050" t="s">
        <v>78</v>
      </c>
      <c r="B1050" t="s">
        <v>105</v>
      </c>
      <c r="C1050" t="s">
        <v>208</v>
      </c>
      <c r="D1050" t="s">
        <v>86</v>
      </c>
      <c r="E1050" t="s">
        <v>240</v>
      </c>
      <c r="F1050">
        <v>0.27</v>
      </c>
      <c r="G1050" t="s">
        <v>83</v>
      </c>
      <c r="H1050" t="s">
        <v>97</v>
      </c>
      <c r="I1050">
        <f>_xlfn.NUMBERVALUE(Table_Query_from_DWH[[#This Row],[Date]])</f>
        <v>44748</v>
      </c>
    </row>
    <row r="1051" spans="1:9" x14ac:dyDescent="0.3">
      <c r="A1051" t="s">
        <v>78</v>
      </c>
      <c r="B1051" t="s">
        <v>105</v>
      </c>
      <c r="C1051" t="s">
        <v>241</v>
      </c>
      <c r="D1051" t="s">
        <v>81</v>
      </c>
      <c r="E1051" t="s">
        <v>240</v>
      </c>
      <c r="F1051">
        <v>0.57999999999999996</v>
      </c>
      <c r="G1051" t="s">
        <v>83</v>
      </c>
      <c r="H1051" t="s">
        <v>97</v>
      </c>
      <c r="I1051">
        <f>_xlfn.NUMBERVALUE(Table_Query_from_DWH[[#This Row],[Date]])</f>
        <v>44748</v>
      </c>
    </row>
    <row r="1052" spans="1:9" x14ac:dyDescent="0.3">
      <c r="A1052" t="s">
        <v>78</v>
      </c>
      <c r="B1052" t="s">
        <v>105</v>
      </c>
      <c r="C1052" t="s">
        <v>241</v>
      </c>
      <c r="D1052" t="s">
        <v>85</v>
      </c>
      <c r="E1052" t="s">
        <v>240</v>
      </c>
      <c r="F1052">
        <v>0.33</v>
      </c>
      <c r="G1052" t="s">
        <v>83</v>
      </c>
      <c r="H1052" t="s">
        <v>97</v>
      </c>
      <c r="I1052">
        <f>_xlfn.NUMBERVALUE(Table_Query_from_DWH[[#This Row],[Date]])</f>
        <v>44748</v>
      </c>
    </row>
    <row r="1053" spans="1:9" x14ac:dyDescent="0.3">
      <c r="A1053" t="s">
        <v>78</v>
      </c>
      <c r="B1053" t="s">
        <v>105</v>
      </c>
      <c r="C1053" t="s">
        <v>241</v>
      </c>
      <c r="D1053" t="s">
        <v>86</v>
      </c>
      <c r="E1053" t="s">
        <v>240</v>
      </c>
      <c r="F1053">
        <v>0.35</v>
      </c>
      <c r="G1053" t="s">
        <v>83</v>
      </c>
      <c r="H1053" t="s">
        <v>97</v>
      </c>
      <c r="I1053">
        <f>_xlfn.NUMBERVALUE(Table_Query_from_DWH[[#This Row],[Date]])</f>
        <v>44748</v>
      </c>
    </row>
    <row r="1054" spans="1:9" x14ac:dyDescent="0.3">
      <c r="A1054" t="s">
        <v>78</v>
      </c>
      <c r="B1054" t="s">
        <v>105</v>
      </c>
      <c r="C1054" t="s">
        <v>242</v>
      </c>
      <c r="D1054" t="s">
        <v>81</v>
      </c>
      <c r="E1054" t="s">
        <v>240</v>
      </c>
      <c r="F1054">
        <v>0.31</v>
      </c>
      <c r="G1054" t="s">
        <v>83</v>
      </c>
      <c r="H1054" t="s">
        <v>97</v>
      </c>
      <c r="I1054">
        <f>_xlfn.NUMBERVALUE(Table_Query_from_DWH[[#This Row],[Date]])</f>
        <v>44748</v>
      </c>
    </row>
    <row r="1055" spans="1:9" x14ac:dyDescent="0.3">
      <c r="A1055" t="s">
        <v>78</v>
      </c>
      <c r="B1055" t="s">
        <v>105</v>
      </c>
      <c r="C1055" t="s">
        <v>242</v>
      </c>
      <c r="D1055" t="s">
        <v>85</v>
      </c>
      <c r="E1055" t="s">
        <v>240</v>
      </c>
      <c r="F1055">
        <v>0.26</v>
      </c>
      <c r="G1055" t="s">
        <v>83</v>
      </c>
      <c r="H1055" t="s">
        <v>97</v>
      </c>
      <c r="I1055">
        <f>_xlfn.NUMBERVALUE(Table_Query_from_DWH[[#This Row],[Date]])</f>
        <v>44748</v>
      </c>
    </row>
    <row r="1056" spans="1:9" x14ac:dyDescent="0.3">
      <c r="A1056" t="s">
        <v>78</v>
      </c>
      <c r="B1056" t="s">
        <v>105</v>
      </c>
      <c r="C1056" t="s">
        <v>242</v>
      </c>
      <c r="D1056" t="s">
        <v>86</v>
      </c>
      <c r="E1056" t="s">
        <v>240</v>
      </c>
      <c r="F1056">
        <v>0.28000000000000003</v>
      </c>
      <c r="G1056" t="s">
        <v>83</v>
      </c>
      <c r="H1056" t="s">
        <v>97</v>
      </c>
      <c r="I1056">
        <f>_xlfn.NUMBERVALUE(Table_Query_from_DWH[[#This Row],[Date]])</f>
        <v>44748</v>
      </c>
    </row>
    <row r="1057" spans="1:9" x14ac:dyDescent="0.3">
      <c r="A1057" t="s">
        <v>78</v>
      </c>
      <c r="B1057" t="s">
        <v>105</v>
      </c>
      <c r="C1057" t="s">
        <v>243</v>
      </c>
      <c r="D1057" t="s">
        <v>81</v>
      </c>
      <c r="E1057" t="s">
        <v>240</v>
      </c>
      <c r="F1057">
        <v>0.31</v>
      </c>
      <c r="G1057" t="s">
        <v>83</v>
      </c>
      <c r="H1057" t="s">
        <v>97</v>
      </c>
      <c r="I1057">
        <f>_xlfn.NUMBERVALUE(Table_Query_from_DWH[[#This Row],[Date]])</f>
        <v>44748</v>
      </c>
    </row>
    <row r="1058" spans="1:9" x14ac:dyDescent="0.3">
      <c r="A1058" t="s">
        <v>78</v>
      </c>
      <c r="B1058" t="s">
        <v>105</v>
      </c>
      <c r="C1058" t="s">
        <v>243</v>
      </c>
      <c r="D1058" t="s">
        <v>85</v>
      </c>
      <c r="E1058" t="s">
        <v>240</v>
      </c>
      <c r="F1058">
        <v>0.26500000000000001</v>
      </c>
      <c r="G1058" t="s">
        <v>83</v>
      </c>
      <c r="H1058" t="s">
        <v>97</v>
      </c>
      <c r="I1058">
        <f>_xlfn.NUMBERVALUE(Table_Query_from_DWH[[#This Row],[Date]])</f>
        <v>44748</v>
      </c>
    </row>
    <row r="1059" spans="1:9" x14ac:dyDescent="0.3">
      <c r="A1059" t="s">
        <v>78</v>
      </c>
      <c r="B1059" t="s">
        <v>105</v>
      </c>
      <c r="C1059" t="s">
        <v>243</v>
      </c>
      <c r="D1059" t="s">
        <v>86</v>
      </c>
      <c r="E1059" t="s">
        <v>240</v>
      </c>
      <c r="F1059">
        <v>0.28000000000000003</v>
      </c>
      <c r="G1059" t="s">
        <v>83</v>
      </c>
      <c r="H1059" t="s">
        <v>97</v>
      </c>
      <c r="I1059">
        <f>_xlfn.NUMBERVALUE(Table_Query_from_DWH[[#This Row],[Date]])</f>
        <v>44748</v>
      </c>
    </row>
    <row r="1060" spans="1:9" x14ac:dyDescent="0.3">
      <c r="A1060" t="s">
        <v>78</v>
      </c>
      <c r="B1060" t="s">
        <v>88</v>
      </c>
      <c r="C1060" t="s">
        <v>235</v>
      </c>
      <c r="D1060" t="s">
        <v>81</v>
      </c>
      <c r="E1060" t="s">
        <v>240</v>
      </c>
      <c r="F1060">
        <v>0.97399999999999998</v>
      </c>
      <c r="G1060" t="s">
        <v>83</v>
      </c>
      <c r="H1060" t="s">
        <v>90</v>
      </c>
      <c r="I1060">
        <f>_xlfn.NUMBERVALUE(Table_Query_from_DWH[[#This Row],[Date]])</f>
        <v>44748</v>
      </c>
    </row>
    <row r="1061" spans="1:9" x14ac:dyDescent="0.3">
      <c r="A1061" t="s">
        <v>78</v>
      </c>
      <c r="B1061" t="s">
        <v>88</v>
      </c>
      <c r="C1061" t="s">
        <v>235</v>
      </c>
      <c r="D1061" t="s">
        <v>85</v>
      </c>
      <c r="E1061" t="s">
        <v>240</v>
      </c>
      <c r="F1061">
        <v>0.96799999999999997</v>
      </c>
      <c r="G1061" t="s">
        <v>83</v>
      </c>
      <c r="H1061" t="s">
        <v>90</v>
      </c>
      <c r="I1061">
        <f>_xlfn.NUMBERVALUE(Table_Query_from_DWH[[#This Row],[Date]])</f>
        <v>44748</v>
      </c>
    </row>
    <row r="1062" spans="1:9" x14ac:dyDescent="0.3">
      <c r="A1062" t="s">
        <v>78</v>
      </c>
      <c r="B1062" t="s">
        <v>88</v>
      </c>
      <c r="C1062" t="s">
        <v>235</v>
      </c>
      <c r="D1062" t="s">
        <v>86</v>
      </c>
      <c r="E1062" t="s">
        <v>240</v>
      </c>
      <c r="F1062">
        <v>0.97199999999999998</v>
      </c>
      <c r="G1062" t="s">
        <v>83</v>
      </c>
      <c r="H1062" t="s">
        <v>90</v>
      </c>
      <c r="I1062">
        <f>_xlfn.NUMBERVALUE(Table_Query_from_DWH[[#This Row],[Date]])</f>
        <v>44748</v>
      </c>
    </row>
    <row r="1063" spans="1:9" x14ac:dyDescent="0.3">
      <c r="A1063" t="s">
        <v>78</v>
      </c>
      <c r="B1063" t="s">
        <v>88</v>
      </c>
      <c r="C1063" t="s">
        <v>218</v>
      </c>
      <c r="D1063" t="s">
        <v>81</v>
      </c>
      <c r="E1063" t="s">
        <v>240</v>
      </c>
      <c r="F1063">
        <v>1.278</v>
      </c>
      <c r="G1063" t="s">
        <v>83</v>
      </c>
      <c r="H1063" t="s">
        <v>90</v>
      </c>
      <c r="I1063">
        <f>_xlfn.NUMBERVALUE(Table_Query_from_DWH[[#This Row],[Date]])</f>
        <v>44748</v>
      </c>
    </row>
    <row r="1064" spans="1:9" x14ac:dyDescent="0.3">
      <c r="A1064" t="s">
        <v>78</v>
      </c>
      <c r="B1064" t="s">
        <v>88</v>
      </c>
      <c r="C1064" t="s">
        <v>218</v>
      </c>
      <c r="D1064" t="s">
        <v>85</v>
      </c>
      <c r="E1064" t="s">
        <v>240</v>
      </c>
      <c r="F1064">
        <v>1.2689999999999999</v>
      </c>
      <c r="G1064" t="s">
        <v>83</v>
      </c>
      <c r="H1064" t="s">
        <v>90</v>
      </c>
      <c r="I1064">
        <f>_xlfn.NUMBERVALUE(Table_Query_from_DWH[[#This Row],[Date]])</f>
        <v>44748</v>
      </c>
    </row>
    <row r="1065" spans="1:9" x14ac:dyDescent="0.3">
      <c r="A1065" t="s">
        <v>78</v>
      </c>
      <c r="B1065" t="s">
        <v>88</v>
      </c>
      <c r="C1065" t="s">
        <v>218</v>
      </c>
      <c r="D1065" t="s">
        <v>86</v>
      </c>
      <c r="E1065" t="s">
        <v>240</v>
      </c>
      <c r="F1065">
        <v>1.272</v>
      </c>
      <c r="G1065" t="s">
        <v>83</v>
      </c>
      <c r="H1065" t="s">
        <v>90</v>
      </c>
      <c r="I1065">
        <f>_xlfn.NUMBERVALUE(Table_Query_from_DWH[[#This Row],[Date]])</f>
        <v>44748</v>
      </c>
    </row>
    <row r="1066" spans="1:9" x14ac:dyDescent="0.3">
      <c r="A1066" t="s">
        <v>78</v>
      </c>
      <c r="B1066" t="s">
        <v>105</v>
      </c>
      <c r="C1066" t="s">
        <v>208</v>
      </c>
      <c r="D1066" t="s">
        <v>81</v>
      </c>
      <c r="E1066" t="s">
        <v>239</v>
      </c>
      <c r="F1066">
        <v>0.37</v>
      </c>
      <c r="G1066" t="s">
        <v>83</v>
      </c>
      <c r="H1066" t="s">
        <v>97</v>
      </c>
      <c r="I1066">
        <f>_xlfn.NUMBERVALUE(Table_Query_from_DWH[[#This Row],[Date]])</f>
        <v>44741</v>
      </c>
    </row>
    <row r="1067" spans="1:9" x14ac:dyDescent="0.3">
      <c r="A1067" t="s">
        <v>78</v>
      </c>
      <c r="B1067" t="s">
        <v>105</v>
      </c>
      <c r="C1067" t="s">
        <v>208</v>
      </c>
      <c r="D1067" t="s">
        <v>85</v>
      </c>
      <c r="E1067" t="s">
        <v>239</v>
      </c>
      <c r="F1067">
        <v>0.26</v>
      </c>
      <c r="G1067" t="s">
        <v>83</v>
      </c>
      <c r="H1067" t="s">
        <v>97</v>
      </c>
      <c r="I1067">
        <f>_xlfn.NUMBERVALUE(Table_Query_from_DWH[[#This Row],[Date]])</f>
        <v>44741</v>
      </c>
    </row>
    <row r="1068" spans="1:9" x14ac:dyDescent="0.3">
      <c r="A1068" t="s">
        <v>78</v>
      </c>
      <c r="B1068" t="s">
        <v>105</v>
      </c>
      <c r="C1068" t="s">
        <v>208</v>
      </c>
      <c r="D1068" t="s">
        <v>86</v>
      </c>
      <c r="E1068" t="s">
        <v>239</v>
      </c>
      <c r="F1068">
        <v>0.27</v>
      </c>
      <c r="G1068" t="s">
        <v>83</v>
      </c>
      <c r="H1068" t="s">
        <v>97</v>
      </c>
      <c r="I1068">
        <f>_xlfn.NUMBERVALUE(Table_Query_from_DWH[[#This Row],[Date]])</f>
        <v>44741</v>
      </c>
    </row>
    <row r="1069" spans="1:9" x14ac:dyDescent="0.3">
      <c r="A1069" t="s">
        <v>78</v>
      </c>
      <c r="B1069" t="s">
        <v>105</v>
      </c>
      <c r="C1069" t="s">
        <v>209</v>
      </c>
      <c r="D1069" t="s">
        <v>81</v>
      </c>
      <c r="E1069" t="s">
        <v>239</v>
      </c>
      <c r="F1069">
        <v>0.57999999999999996</v>
      </c>
      <c r="G1069" t="s">
        <v>83</v>
      </c>
      <c r="H1069" t="s">
        <v>97</v>
      </c>
      <c r="I1069">
        <f>_xlfn.NUMBERVALUE(Table_Query_from_DWH[[#This Row],[Date]])</f>
        <v>44741</v>
      </c>
    </row>
    <row r="1070" spans="1:9" x14ac:dyDescent="0.3">
      <c r="A1070" t="s">
        <v>78</v>
      </c>
      <c r="B1070" t="s">
        <v>105</v>
      </c>
      <c r="C1070" t="s">
        <v>209</v>
      </c>
      <c r="D1070" t="s">
        <v>85</v>
      </c>
      <c r="E1070" t="s">
        <v>239</v>
      </c>
      <c r="F1070">
        <v>0.33</v>
      </c>
      <c r="G1070" t="s">
        <v>83</v>
      </c>
      <c r="H1070" t="s">
        <v>97</v>
      </c>
      <c r="I1070">
        <f>_xlfn.NUMBERVALUE(Table_Query_from_DWH[[#This Row],[Date]])</f>
        <v>44741</v>
      </c>
    </row>
    <row r="1071" spans="1:9" x14ac:dyDescent="0.3">
      <c r="A1071" t="s">
        <v>78</v>
      </c>
      <c r="B1071" t="s">
        <v>105</v>
      </c>
      <c r="C1071" t="s">
        <v>209</v>
      </c>
      <c r="D1071" t="s">
        <v>86</v>
      </c>
      <c r="E1071" t="s">
        <v>239</v>
      </c>
      <c r="F1071">
        <v>0.35</v>
      </c>
      <c r="G1071" t="s">
        <v>83</v>
      </c>
      <c r="H1071" t="s">
        <v>97</v>
      </c>
      <c r="I1071">
        <f>_xlfn.NUMBERVALUE(Table_Query_from_DWH[[#This Row],[Date]])</f>
        <v>44741</v>
      </c>
    </row>
    <row r="1072" spans="1:9" x14ac:dyDescent="0.3">
      <c r="A1072" t="s">
        <v>78</v>
      </c>
      <c r="B1072" t="s">
        <v>105</v>
      </c>
      <c r="C1072" t="s">
        <v>210</v>
      </c>
      <c r="D1072" t="s">
        <v>81</v>
      </c>
      <c r="E1072" t="s">
        <v>239</v>
      </c>
      <c r="F1072">
        <v>0.3</v>
      </c>
      <c r="G1072" t="s">
        <v>83</v>
      </c>
      <c r="H1072" t="s">
        <v>97</v>
      </c>
      <c r="I1072">
        <f>_xlfn.NUMBERVALUE(Table_Query_from_DWH[[#This Row],[Date]])</f>
        <v>44741</v>
      </c>
    </row>
    <row r="1073" spans="1:9" x14ac:dyDescent="0.3">
      <c r="A1073" t="s">
        <v>78</v>
      </c>
      <c r="B1073" t="s">
        <v>105</v>
      </c>
      <c r="C1073" t="s">
        <v>210</v>
      </c>
      <c r="D1073" t="s">
        <v>85</v>
      </c>
      <c r="E1073" t="s">
        <v>239</v>
      </c>
      <c r="F1073">
        <v>0.26</v>
      </c>
      <c r="G1073" t="s">
        <v>83</v>
      </c>
      <c r="H1073" t="s">
        <v>97</v>
      </c>
      <c r="I1073">
        <f>_xlfn.NUMBERVALUE(Table_Query_from_DWH[[#This Row],[Date]])</f>
        <v>44741</v>
      </c>
    </row>
    <row r="1074" spans="1:9" x14ac:dyDescent="0.3">
      <c r="A1074" t="s">
        <v>78</v>
      </c>
      <c r="B1074" t="s">
        <v>105</v>
      </c>
      <c r="C1074" t="s">
        <v>210</v>
      </c>
      <c r="D1074" t="s">
        <v>86</v>
      </c>
      <c r="E1074" t="s">
        <v>239</v>
      </c>
      <c r="F1074">
        <v>0.28000000000000003</v>
      </c>
      <c r="G1074" t="s">
        <v>83</v>
      </c>
      <c r="H1074" t="s">
        <v>97</v>
      </c>
      <c r="I1074">
        <f>_xlfn.NUMBERVALUE(Table_Query_from_DWH[[#This Row],[Date]])</f>
        <v>44741</v>
      </c>
    </row>
    <row r="1075" spans="1:9" x14ac:dyDescent="0.3">
      <c r="A1075" t="s">
        <v>78</v>
      </c>
      <c r="B1075" t="s">
        <v>105</v>
      </c>
      <c r="C1075" t="s">
        <v>211</v>
      </c>
      <c r="D1075" t="s">
        <v>81</v>
      </c>
      <c r="E1075" t="s">
        <v>239</v>
      </c>
      <c r="F1075">
        <v>0.3</v>
      </c>
      <c r="G1075" t="s">
        <v>83</v>
      </c>
      <c r="H1075" t="s">
        <v>97</v>
      </c>
      <c r="I1075">
        <f>_xlfn.NUMBERVALUE(Table_Query_from_DWH[[#This Row],[Date]])</f>
        <v>44741</v>
      </c>
    </row>
    <row r="1076" spans="1:9" x14ac:dyDescent="0.3">
      <c r="A1076" t="s">
        <v>78</v>
      </c>
      <c r="B1076" t="s">
        <v>105</v>
      </c>
      <c r="C1076" t="s">
        <v>211</v>
      </c>
      <c r="D1076" t="s">
        <v>85</v>
      </c>
      <c r="E1076" t="s">
        <v>239</v>
      </c>
      <c r="F1076">
        <v>0.26</v>
      </c>
      <c r="G1076" t="s">
        <v>83</v>
      </c>
      <c r="H1076" t="s">
        <v>97</v>
      </c>
      <c r="I1076">
        <f>_xlfn.NUMBERVALUE(Table_Query_from_DWH[[#This Row],[Date]])</f>
        <v>44741</v>
      </c>
    </row>
    <row r="1077" spans="1:9" x14ac:dyDescent="0.3">
      <c r="A1077" t="s">
        <v>78</v>
      </c>
      <c r="B1077" t="s">
        <v>105</v>
      </c>
      <c r="C1077" t="s">
        <v>211</v>
      </c>
      <c r="D1077" t="s">
        <v>86</v>
      </c>
      <c r="E1077" t="s">
        <v>239</v>
      </c>
      <c r="F1077">
        <v>0.27500000000000002</v>
      </c>
      <c r="G1077" t="s">
        <v>83</v>
      </c>
      <c r="H1077" t="s">
        <v>97</v>
      </c>
      <c r="I1077">
        <f>_xlfn.NUMBERVALUE(Table_Query_from_DWH[[#This Row],[Date]])</f>
        <v>44741</v>
      </c>
    </row>
    <row r="1078" spans="1:9" x14ac:dyDescent="0.3">
      <c r="A1078" t="s">
        <v>78</v>
      </c>
      <c r="B1078" t="s">
        <v>88</v>
      </c>
      <c r="C1078" t="s">
        <v>234</v>
      </c>
      <c r="D1078" t="s">
        <v>81</v>
      </c>
      <c r="E1078" t="s">
        <v>239</v>
      </c>
      <c r="F1078">
        <v>0.46600000000000003</v>
      </c>
      <c r="G1078" t="s">
        <v>83</v>
      </c>
      <c r="H1078" t="s">
        <v>90</v>
      </c>
      <c r="I1078">
        <f>_xlfn.NUMBERVALUE(Table_Query_from_DWH[[#This Row],[Date]])</f>
        <v>44741</v>
      </c>
    </row>
    <row r="1079" spans="1:9" x14ac:dyDescent="0.3">
      <c r="A1079" t="s">
        <v>78</v>
      </c>
      <c r="B1079" t="s">
        <v>88</v>
      </c>
      <c r="C1079" t="s">
        <v>234</v>
      </c>
      <c r="D1079" t="s">
        <v>85</v>
      </c>
      <c r="E1079" t="s">
        <v>239</v>
      </c>
      <c r="F1079">
        <v>0.44600000000000001</v>
      </c>
      <c r="G1079" t="s">
        <v>83</v>
      </c>
      <c r="H1079" t="s">
        <v>90</v>
      </c>
      <c r="I1079">
        <f>_xlfn.NUMBERVALUE(Table_Query_from_DWH[[#This Row],[Date]])</f>
        <v>44741</v>
      </c>
    </row>
    <row r="1080" spans="1:9" x14ac:dyDescent="0.3">
      <c r="A1080" t="s">
        <v>78</v>
      </c>
      <c r="B1080" t="s">
        <v>88</v>
      </c>
      <c r="C1080" t="s">
        <v>234</v>
      </c>
      <c r="D1080" t="s">
        <v>86</v>
      </c>
      <c r="E1080" t="s">
        <v>239</v>
      </c>
      <c r="F1080">
        <v>0.45300000000000001</v>
      </c>
      <c r="G1080" t="s">
        <v>83</v>
      </c>
      <c r="H1080" t="s">
        <v>90</v>
      </c>
      <c r="I1080">
        <f>_xlfn.NUMBERVALUE(Table_Query_from_DWH[[#This Row],[Date]])</f>
        <v>44741</v>
      </c>
    </row>
    <row r="1081" spans="1:9" x14ac:dyDescent="0.3">
      <c r="A1081" t="s">
        <v>78</v>
      </c>
      <c r="B1081" t="s">
        <v>225</v>
      </c>
      <c r="C1081" t="s">
        <v>226</v>
      </c>
      <c r="D1081" t="s">
        <v>81</v>
      </c>
      <c r="E1081" t="s">
        <v>239</v>
      </c>
      <c r="F1081">
        <v>0.3</v>
      </c>
      <c r="G1081" t="s">
        <v>83</v>
      </c>
      <c r="H1081" t="s">
        <v>97</v>
      </c>
      <c r="I1081">
        <f>_xlfn.NUMBERVALUE(Table_Query_from_DWH[[#This Row],[Date]])</f>
        <v>44741</v>
      </c>
    </row>
    <row r="1082" spans="1:9" x14ac:dyDescent="0.3">
      <c r="A1082" t="s">
        <v>78</v>
      </c>
      <c r="B1082" t="s">
        <v>225</v>
      </c>
      <c r="C1082" t="s">
        <v>226</v>
      </c>
      <c r="D1082" t="s">
        <v>85</v>
      </c>
      <c r="E1082" t="s">
        <v>239</v>
      </c>
      <c r="F1082">
        <v>0.26</v>
      </c>
      <c r="G1082" t="s">
        <v>83</v>
      </c>
      <c r="H1082" t="s">
        <v>97</v>
      </c>
      <c r="I1082">
        <f>_xlfn.NUMBERVALUE(Table_Query_from_DWH[[#This Row],[Date]])</f>
        <v>44741</v>
      </c>
    </row>
    <row r="1083" spans="1:9" x14ac:dyDescent="0.3">
      <c r="A1083" t="s">
        <v>78</v>
      </c>
      <c r="B1083" t="s">
        <v>225</v>
      </c>
      <c r="C1083" t="s">
        <v>226</v>
      </c>
      <c r="D1083" t="s">
        <v>86</v>
      </c>
      <c r="E1083" t="s">
        <v>239</v>
      </c>
      <c r="F1083">
        <v>0.27500000000000002</v>
      </c>
      <c r="G1083" t="s">
        <v>83</v>
      </c>
      <c r="H1083" t="s">
        <v>97</v>
      </c>
      <c r="I1083">
        <f>_xlfn.NUMBERVALUE(Table_Query_from_DWH[[#This Row],[Date]])</f>
        <v>44741</v>
      </c>
    </row>
    <row r="1084" spans="1:9" x14ac:dyDescent="0.3">
      <c r="A1084" t="s">
        <v>78</v>
      </c>
      <c r="B1084" t="s">
        <v>225</v>
      </c>
      <c r="C1084" t="s">
        <v>228</v>
      </c>
      <c r="D1084" t="s">
        <v>81</v>
      </c>
      <c r="E1084" t="s">
        <v>239</v>
      </c>
      <c r="F1084">
        <v>0.3</v>
      </c>
      <c r="G1084" t="s">
        <v>83</v>
      </c>
      <c r="H1084" t="s">
        <v>97</v>
      </c>
      <c r="I1084">
        <f>_xlfn.NUMBERVALUE(Table_Query_from_DWH[[#This Row],[Date]])</f>
        <v>44741</v>
      </c>
    </row>
    <row r="1085" spans="1:9" x14ac:dyDescent="0.3">
      <c r="A1085" t="s">
        <v>78</v>
      </c>
      <c r="B1085" t="s">
        <v>225</v>
      </c>
      <c r="C1085" t="s">
        <v>228</v>
      </c>
      <c r="D1085" t="s">
        <v>85</v>
      </c>
      <c r="E1085" t="s">
        <v>239</v>
      </c>
      <c r="F1085">
        <v>0.26</v>
      </c>
      <c r="G1085" t="s">
        <v>83</v>
      </c>
      <c r="H1085" t="s">
        <v>97</v>
      </c>
      <c r="I1085">
        <f>_xlfn.NUMBERVALUE(Table_Query_from_DWH[[#This Row],[Date]])</f>
        <v>44741</v>
      </c>
    </row>
    <row r="1086" spans="1:9" x14ac:dyDescent="0.3">
      <c r="A1086" t="s">
        <v>78</v>
      </c>
      <c r="B1086" t="s">
        <v>225</v>
      </c>
      <c r="C1086" t="s">
        <v>228</v>
      </c>
      <c r="D1086" t="s">
        <v>86</v>
      </c>
      <c r="E1086" t="s">
        <v>239</v>
      </c>
      <c r="F1086">
        <v>0.27500000000000002</v>
      </c>
      <c r="G1086" t="s">
        <v>83</v>
      </c>
      <c r="H1086" t="s">
        <v>97</v>
      </c>
      <c r="I1086">
        <f>_xlfn.NUMBERVALUE(Table_Query_from_DWH[[#This Row],[Date]])</f>
        <v>44741</v>
      </c>
    </row>
    <row r="1087" spans="1:9" x14ac:dyDescent="0.3">
      <c r="A1087" t="s">
        <v>78</v>
      </c>
      <c r="B1087" t="s">
        <v>124</v>
      </c>
      <c r="C1087" t="s">
        <v>150</v>
      </c>
      <c r="D1087" t="s">
        <v>81</v>
      </c>
      <c r="E1087" t="s">
        <v>239</v>
      </c>
      <c r="F1087">
        <v>0.127</v>
      </c>
      <c r="G1087" t="s">
        <v>83</v>
      </c>
      <c r="H1087" t="s">
        <v>97</v>
      </c>
      <c r="I1087">
        <f>_xlfn.NUMBERVALUE(Table_Query_from_DWH[[#This Row],[Date]])</f>
        <v>44741</v>
      </c>
    </row>
    <row r="1088" spans="1:9" x14ac:dyDescent="0.3">
      <c r="A1088" t="s">
        <v>78</v>
      </c>
      <c r="B1088" t="s">
        <v>124</v>
      </c>
      <c r="C1088" t="s">
        <v>150</v>
      </c>
      <c r="D1088" t="s">
        <v>85</v>
      </c>
      <c r="E1088" t="s">
        <v>239</v>
      </c>
      <c r="F1088">
        <v>0.124</v>
      </c>
      <c r="G1088" t="s">
        <v>83</v>
      </c>
      <c r="H1088" t="s">
        <v>97</v>
      </c>
      <c r="I1088">
        <f>_xlfn.NUMBERVALUE(Table_Query_from_DWH[[#This Row],[Date]])</f>
        <v>44741</v>
      </c>
    </row>
    <row r="1089" spans="1:9" x14ac:dyDescent="0.3">
      <c r="A1089" t="s">
        <v>78</v>
      </c>
      <c r="B1089" t="s">
        <v>124</v>
      </c>
      <c r="C1089" t="s">
        <v>150</v>
      </c>
      <c r="D1089" t="s">
        <v>86</v>
      </c>
      <c r="E1089" t="s">
        <v>239</v>
      </c>
      <c r="F1089">
        <v>0.125</v>
      </c>
      <c r="G1089" t="s">
        <v>83</v>
      </c>
      <c r="H1089" t="s">
        <v>97</v>
      </c>
      <c r="I1089">
        <f>_xlfn.NUMBERVALUE(Table_Query_from_DWH[[#This Row],[Date]])</f>
        <v>44741</v>
      </c>
    </row>
    <row r="1090" spans="1:9" x14ac:dyDescent="0.3">
      <c r="A1090" t="s">
        <v>78</v>
      </c>
      <c r="B1090" t="s">
        <v>124</v>
      </c>
      <c r="C1090" t="s">
        <v>203</v>
      </c>
      <c r="D1090" t="s">
        <v>81</v>
      </c>
      <c r="E1090" t="s">
        <v>239</v>
      </c>
      <c r="F1090">
        <v>0.19800000000000001</v>
      </c>
      <c r="G1090" t="s">
        <v>83</v>
      </c>
      <c r="H1090" t="s">
        <v>97</v>
      </c>
      <c r="I1090">
        <f>_xlfn.NUMBERVALUE(Table_Query_from_DWH[[#This Row],[Date]])</f>
        <v>44741</v>
      </c>
    </row>
    <row r="1091" spans="1:9" x14ac:dyDescent="0.3">
      <c r="A1091" t="s">
        <v>78</v>
      </c>
      <c r="B1091" t="s">
        <v>124</v>
      </c>
      <c r="C1091" t="s">
        <v>203</v>
      </c>
      <c r="D1091" t="s">
        <v>85</v>
      </c>
      <c r="E1091" t="s">
        <v>239</v>
      </c>
      <c r="F1091">
        <v>0.156</v>
      </c>
      <c r="G1091" t="s">
        <v>83</v>
      </c>
      <c r="H1091" t="s">
        <v>97</v>
      </c>
      <c r="I1091">
        <f>_xlfn.NUMBERVALUE(Table_Query_from_DWH[[#This Row],[Date]])</f>
        <v>44741</v>
      </c>
    </row>
    <row r="1092" spans="1:9" x14ac:dyDescent="0.3">
      <c r="A1092" t="s">
        <v>78</v>
      </c>
      <c r="B1092" t="s">
        <v>124</v>
      </c>
      <c r="C1092" t="s">
        <v>203</v>
      </c>
      <c r="D1092" t="s">
        <v>86</v>
      </c>
      <c r="E1092" t="s">
        <v>239</v>
      </c>
      <c r="F1092">
        <v>0.156</v>
      </c>
      <c r="G1092" t="s">
        <v>83</v>
      </c>
      <c r="H1092" t="s">
        <v>97</v>
      </c>
      <c r="I1092">
        <f>_xlfn.NUMBERVALUE(Table_Query_from_DWH[[#This Row],[Date]])</f>
        <v>44741</v>
      </c>
    </row>
    <row r="1093" spans="1:9" x14ac:dyDescent="0.3">
      <c r="A1093" t="s">
        <v>78</v>
      </c>
      <c r="B1093" t="s">
        <v>124</v>
      </c>
      <c r="C1093" t="s">
        <v>204</v>
      </c>
      <c r="D1093" t="s">
        <v>81</v>
      </c>
      <c r="E1093" t="s">
        <v>239</v>
      </c>
      <c r="F1093">
        <v>0.2</v>
      </c>
      <c r="G1093" t="s">
        <v>83</v>
      </c>
      <c r="H1093" t="s">
        <v>97</v>
      </c>
      <c r="I1093">
        <f>_xlfn.NUMBERVALUE(Table_Query_from_DWH[[#This Row],[Date]])</f>
        <v>44741</v>
      </c>
    </row>
    <row r="1094" spans="1:9" x14ac:dyDescent="0.3">
      <c r="A1094" t="s">
        <v>78</v>
      </c>
      <c r="B1094" t="s">
        <v>124</v>
      </c>
      <c r="C1094" t="s">
        <v>204</v>
      </c>
      <c r="D1094" t="s">
        <v>85</v>
      </c>
      <c r="E1094" t="s">
        <v>239</v>
      </c>
      <c r="F1094">
        <v>0.161</v>
      </c>
      <c r="G1094" t="s">
        <v>83</v>
      </c>
      <c r="H1094" t="s">
        <v>97</v>
      </c>
      <c r="I1094">
        <f>_xlfn.NUMBERVALUE(Table_Query_from_DWH[[#This Row],[Date]])</f>
        <v>44741</v>
      </c>
    </row>
    <row r="1095" spans="1:9" x14ac:dyDescent="0.3">
      <c r="A1095" t="s">
        <v>78</v>
      </c>
      <c r="B1095" t="s">
        <v>124</v>
      </c>
      <c r="C1095" t="s">
        <v>204</v>
      </c>
      <c r="D1095" t="s">
        <v>86</v>
      </c>
      <c r="E1095" t="s">
        <v>239</v>
      </c>
      <c r="F1095">
        <v>0.161</v>
      </c>
      <c r="G1095" t="s">
        <v>83</v>
      </c>
      <c r="H1095" t="s">
        <v>97</v>
      </c>
      <c r="I1095">
        <f>_xlfn.NUMBERVALUE(Table_Query_from_DWH[[#This Row],[Date]])</f>
        <v>44741</v>
      </c>
    </row>
    <row r="1096" spans="1:9" x14ac:dyDescent="0.3">
      <c r="A1096" t="s">
        <v>78</v>
      </c>
      <c r="B1096" t="s">
        <v>124</v>
      </c>
      <c r="C1096" t="s">
        <v>205</v>
      </c>
      <c r="D1096" t="s">
        <v>81</v>
      </c>
      <c r="E1096" t="s">
        <v>239</v>
      </c>
      <c r="F1096">
        <v>0.159</v>
      </c>
      <c r="G1096" t="s">
        <v>83</v>
      </c>
      <c r="H1096" t="s">
        <v>97</v>
      </c>
      <c r="I1096">
        <f>_xlfn.NUMBERVALUE(Table_Query_from_DWH[[#This Row],[Date]])</f>
        <v>44741</v>
      </c>
    </row>
    <row r="1097" spans="1:9" x14ac:dyDescent="0.3">
      <c r="A1097" t="s">
        <v>78</v>
      </c>
      <c r="B1097" t="s">
        <v>124</v>
      </c>
      <c r="C1097" t="s">
        <v>205</v>
      </c>
      <c r="D1097" t="s">
        <v>85</v>
      </c>
      <c r="E1097" t="s">
        <v>239</v>
      </c>
      <c r="F1097">
        <v>0.156</v>
      </c>
      <c r="G1097" t="s">
        <v>83</v>
      </c>
      <c r="H1097" t="s">
        <v>97</v>
      </c>
      <c r="I1097">
        <f>_xlfn.NUMBERVALUE(Table_Query_from_DWH[[#This Row],[Date]])</f>
        <v>44741</v>
      </c>
    </row>
    <row r="1098" spans="1:9" x14ac:dyDescent="0.3">
      <c r="A1098" t="s">
        <v>78</v>
      </c>
      <c r="B1098" t="s">
        <v>124</v>
      </c>
      <c r="C1098" t="s">
        <v>205</v>
      </c>
      <c r="D1098" t="s">
        <v>86</v>
      </c>
      <c r="E1098" t="s">
        <v>239</v>
      </c>
      <c r="F1098">
        <v>0.157</v>
      </c>
      <c r="G1098" t="s">
        <v>83</v>
      </c>
      <c r="H1098" t="s">
        <v>97</v>
      </c>
      <c r="I1098">
        <f>_xlfn.NUMBERVALUE(Table_Query_from_DWH[[#This Row],[Date]])</f>
        <v>44741</v>
      </c>
    </row>
    <row r="1099" spans="1:9" x14ac:dyDescent="0.3">
      <c r="A1099" t="s">
        <v>78</v>
      </c>
      <c r="B1099" t="s">
        <v>229</v>
      </c>
      <c r="C1099" t="s">
        <v>206</v>
      </c>
      <c r="D1099" t="s">
        <v>81</v>
      </c>
      <c r="E1099" t="s">
        <v>239</v>
      </c>
      <c r="F1099">
        <v>0.5</v>
      </c>
      <c r="G1099" t="s">
        <v>83</v>
      </c>
      <c r="H1099" t="s">
        <v>97</v>
      </c>
      <c r="I1099">
        <f>_xlfn.NUMBERVALUE(Table_Query_from_DWH[[#This Row],[Date]])</f>
        <v>44741</v>
      </c>
    </row>
    <row r="1100" spans="1:9" x14ac:dyDescent="0.3">
      <c r="A1100" t="s">
        <v>78</v>
      </c>
      <c r="B1100" t="s">
        <v>229</v>
      </c>
      <c r="C1100" t="s">
        <v>206</v>
      </c>
      <c r="D1100" t="s">
        <v>85</v>
      </c>
      <c r="E1100" t="s">
        <v>239</v>
      </c>
      <c r="F1100">
        <v>0.26</v>
      </c>
      <c r="G1100" t="s">
        <v>83</v>
      </c>
      <c r="H1100" t="s">
        <v>97</v>
      </c>
      <c r="I1100">
        <f>_xlfn.NUMBERVALUE(Table_Query_from_DWH[[#This Row],[Date]])</f>
        <v>44741</v>
      </c>
    </row>
    <row r="1101" spans="1:9" x14ac:dyDescent="0.3">
      <c r="A1101" t="s">
        <v>78</v>
      </c>
      <c r="B1101" t="s">
        <v>229</v>
      </c>
      <c r="C1101" t="s">
        <v>206</v>
      </c>
      <c r="D1101" t="s">
        <v>86</v>
      </c>
      <c r="E1101" t="s">
        <v>239</v>
      </c>
      <c r="F1101">
        <v>0.26500000000000001</v>
      </c>
      <c r="G1101" t="s">
        <v>83</v>
      </c>
      <c r="H1101" t="s">
        <v>97</v>
      </c>
      <c r="I1101">
        <f>_xlfn.NUMBERVALUE(Table_Query_from_DWH[[#This Row],[Date]])</f>
        <v>44741</v>
      </c>
    </row>
    <row r="1102" spans="1:9" x14ac:dyDescent="0.3">
      <c r="A1102" t="s">
        <v>78</v>
      </c>
      <c r="B1102" t="s">
        <v>229</v>
      </c>
      <c r="C1102" t="s">
        <v>118</v>
      </c>
      <c r="D1102" t="s">
        <v>81</v>
      </c>
      <c r="E1102" t="s">
        <v>239</v>
      </c>
      <c r="F1102">
        <v>0.29499999999999998</v>
      </c>
      <c r="G1102" t="s">
        <v>83</v>
      </c>
      <c r="H1102" t="s">
        <v>97</v>
      </c>
      <c r="I1102">
        <f>_xlfn.NUMBERVALUE(Table_Query_from_DWH[[#This Row],[Date]])</f>
        <v>44741</v>
      </c>
    </row>
    <row r="1103" spans="1:9" x14ac:dyDescent="0.3">
      <c r="A1103" t="s">
        <v>78</v>
      </c>
      <c r="B1103" t="s">
        <v>229</v>
      </c>
      <c r="C1103" t="s">
        <v>118</v>
      </c>
      <c r="D1103" t="s">
        <v>85</v>
      </c>
      <c r="E1103" t="s">
        <v>239</v>
      </c>
      <c r="F1103">
        <v>0.26</v>
      </c>
      <c r="G1103" t="s">
        <v>83</v>
      </c>
      <c r="H1103" t="s">
        <v>97</v>
      </c>
      <c r="I1103">
        <f>_xlfn.NUMBERVALUE(Table_Query_from_DWH[[#This Row],[Date]])</f>
        <v>44741</v>
      </c>
    </row>
    <row r="1104" spans="1:9" x14ac:dyDescent="0.3">
      <c r="A1104" t="s">
        <v>78</v>
      </c>
      <c r="B1104" t="s">
        <v>229</v>
      </c>
      <c r="C1104" t="s">
        <v>118</v>
      </c>
      <c r="D1104" t="s">
        <v>86</v>
      </c>
      <c r="E1104" t="s">
        <v>239</v>
      </c>
      <c r="F1104">
        <v>0.27</v>
      </c>
      <c r="G1104" t="s">
        <v>83</v>
      </c>
      <c r="H1104" t="s">
        <v>97</v>
      </c>
      <c r="I1104">
        <f>_xlfn.NUMBERVALUE(Table_Query_from_DWH[[#This Row],[Date]])</f>
        <v>44741</v>
      </c>
    </row>
    <row r="1105" spans="1:9" x14ac:dyDescent="0.3">
      <c r="A1105" t="s">
        <v>78</v>
      </c>
      <c r="B1105" t="s">
        <v>229</v>
      </c>
      <c r="C1105" t="s">
        <v>115</v>
      </c>
      <c r="D1105" t="s">
        <v>81</v>
      </c>
      <c r="E1105" t="s">
        <v>239</v>
      </c>
      <c r="F1105">
        <v>0.29499999999999998</v>
      </c>
      <c r="G1105" t="s">
        <v>83</v>
      </c>
      <c r="H1105" t="s">
        <v>97</v>
      </c>
      <c r="I1105">
        <f>_xlfn.NUMBERVALUE(Table_Query_from_DWH[[#This Row],[Date]])</f>
        <v>44741</v>
      </c>
    </row>
    <row r="1106" spans="1:9" x14ac:dyDescent="0.3">
      <c r="A1106" t="s">
        <v>78</v>
      </c>
      <c r="B1106" t="s">
        <v>229</v>
      </c>
      <c r="C1106" t="s">
        <v>115</v>
      </c>
      <c r="D1106" t="s">
        <v>85</v>
      </c>
      <c r="E1106" t="s">
        <v>239</v>
      </c>
      <c r="F1106">
        <v>0.26</v>
      </c>
      <c r="G1106" t="s">
        <v>83</v>
      </c>
      <c r="H1106" t="s">
        <v>97</v>
      </c>
      <c r="I1106">
        <f>_xlfn.NUMBERVALUE(Table_Query_from_DWH[[#This Row],[Date]])</f>
        <v>44741</v>
      </c>
    </row>
    <row r="1107" spans="1:9" x14ac:dyDescent="0.3">
      <c r="A1107" t="s">
        <v>78</v>
      </c>
      <c r="B1107" t="s">
        <v>229</v>
      </c>
      <c r="C1107" t="s">
        <v>115</v>
      </c>
      <c r="D1107" t="s">
        <v>86</v>
      </c>
      <c r="E1107" t="s">
        <v>239</v>
      </c>
      <c r="F1107">
        <v>0.27</v>
      </c>
      <c r="G1107" t="s">
        <v>83</v>
      </c>
      <c r="H1107" t="s">
        <v>97</v>
      </c>
      <c r="I1107">
        <f>_xlfn.NUMBERVALUE(Table_Query_from_DWH[[#This Row],[Date]])</f>
        <v>44741</v>
      </c>
    </row>
    <row r="1108" spans="1:9" x14ac:dyDescent="0.3">
      <c r="A1108" t="s">
        <v>78</v>
      </c>
      <c r="B1108" t="s">
        <v>105</v>
      </c>
      <c r="C1108" t="s">
        <v>164</v>
      </c>
      <c r="D1108" t="s">
        <v>81</v>
      </c>
      <c r="E1108" t="s">
        <v>239</v>
      </c>
      <c r="F1108">
        <v>0.32</v>
      </c>
      <c r="G1108" t="s">
        <v>83</v>
      </c>
      <c r="H1108" t="s">
        <v>97</v>
      </c>
      <c r="I1108">
        <f>_xlfn.NUMBERVALUE(Table_Query_from_DWH[[#This Row],[Date]])</f>
        <v>44741</v>
      </c>
    </row>
    <row r="1109" spans="1:9" x14ac:dyDescent="0.3">
      <c r="A1109" t="s">
        <v>78</v>
      </c>
      <c r="B1109" t="s">
        <v>105</v>
      </c>
      <c r="C1109" t="s">
        <v>164</v>
      </c>
      <c r="D1109" t="s">
        <v>85</v>
      </c>
      <c r="E1109" t="s">
        <v>239</v>
      </c>
      <c r="F1109">
        <v>0.25</v>
      </c>
      <c r="G1109" t="s">
        <v>83</v>
      </c>
      <c r="H1109" t="s">
        <v>97</v>
      </c>
      <c r="I1109">
        <f>_xlfn.NUMBERVALUE(Table_Query_from_DWH[[#This Row],[Date]])</f>
        <v>44741</v>
      </c>
    </row>
    <row r="1110" spans="1:9" x14ac:dyDescent="0.3">
      <c r="A1110" t="s">
        <v>78</v>
      </c>
      <c r="B1110" t="s">
        <v>105</v>
      </c>
      <c r="C1110" t="s">
        <v>164</v>
      </c>
      <c r="D1110" t="s">
        <v>86</v>
      </c>
      <c r="E1110" t="s">
        <v>239</v>
      </c>
      <c r="F1110">
        <v>0.26</v>
      </c>
      <c r="G1110" t="s">
        <v>83</v>
      </c>
      <c r="H1110" t="s">
        <v>97</v>
      </c>
      <c r="I1110">
        <f>_xlfn.NUMBERVALUE(Table_Query_from_DWH[[#This Row],[Date]])</f>
        <v>44741</v>
      </c>
    </row>
    <row r="1111" spans="1:9" x14ac:dyDescent="0.3">
      <c r="A1111" t="s">
        <v>78</v>
      </c>
      <c r="B1111" t="s">
        <v>88</v>
      </c>
      <c r="C1111" t="s">
        <v>235</v>
      </c>
      <c r="D1111" t="s">
        <v>81</v>
      </c>
      <c r="E1111" t="s">
        <v>239</v>
      </c>
      <c r="F1111">
        <v>0.99099999999999999</v>
      </c>
      <c r="G1111" t="s">
        <v>83</v>
      </c>
      <c r="H1111" t="s">
        <v>90</v>
      </c>
      <c r="I1111">
        <f>_xlfn.NUMBERVALUE(Table_Query_from_DWH[[#This Row],[Date]])</f>
        <v>44741</v>
      </c>
    </row>
    <row r="1112" spans="1:9" x14ac:dyDescent="0.3">
      <c r="A1112" t="s">
        <v>78</v>
      </c>
      <c r="B1112" t="s">
        <v>88</v>
      </c>
      <c r="C1112" t="s">
        <v>235</v>
      </c>
      <c r="D1112" t="s">
        <v>85</v>
      </c>
      <c r="E1112" t="s">
        <v>239</v>
      </c>
      <c r="F1112">
        <v>0.92600000000000005</v>
      </c>
      <c r="G1112" t="s">
        <v>83</v>
      </c>
      <c r="H1112" t="s">
        <v>90</v>
      </c>
      <c r="I1112">
        <f>_xlfn.NUMBERVALUE(Table_Query_from_DWH[[#This Row],[Date]])</f>
        <v>44741</v>
      </c>
    </row>
    <row r="1113" spans="1:9" x14ac:dyDescent="0.3">
      <c r="A1113" t="s">
        <v>78</v>
      </c>
      <c r="B1113" t="s">
        <v>88</v>
      </c>
      <c r="C1113" t="s">
        <v>235</v>
      </c>
      <c r="D1113" t="s">
        <v>86</v>
      </c>
      <c r="E1113" t="s">
        <v>239</v>
      </c>
      <c r="F1113">
        <v>0.92600000000000005</v>
      </c>
      <c r="G1113" t="s">
        <v>83</v>
      </c>
      <c r="H1113" t="s">
        <v>90</v>
      </c>
      <c r="I1113">
        <f>_xlfn.NUMBERVALUE(Table_Query_from_DWH[[#This Row],[Date]])</f>
        <v>44741</v>
      </c>
    </row>
    <row r="1114" spans="1:9" x14ac:dyDescent="0.3">
      <c r="A1114" t="s">
        <v>78</v>
      </c>
      <c r="B1114" t="s">
        <v>88</v>
      </c>
      <c r="C1114" t="s">
        <v>218</v>
      </c>
      <c r="D1114" t="s">
        <v>81</v>
      </c>
      <c r="E1114" t="s">
        <v>239</v>
      </c>
      <c r="F1114">
        <v>1.3169999999999999</v>
      </c>
      <c r="G1114" t="s">
        <v>83</v>
      </c>
      <c r="H1114" t="s">
        <v>90</v>
      </c>
      <c r="I1114">
        <f>_xlfn.NUMBERVALUE(Table_Query_from_DWH[[#This Row],[Date]])</f>
        <v>44741</v>
      </c>
    </row>
    <row r="1115" spans="1:9" x14ac:dyDescent="0.3">
      <c r="A1115" t="s">
        <v>78</v>
      </c>
      <c r="B1115" t="s">
        <v>88</v>
      </c>
      <c r="C1115" t="s">
        <v>218</v>
      </c>
      <c r="D1115" t="s">
        <v>85</v>
      </c>
      <c r="E1115" t="s">
        <v>239</v>
      </c>
      <c r="F1115">
        <v>1.2490000000000001</v>
      </c>
      <c r="G1115" t="s">
        <v>83</v>
      </c>
      <c r="H1115" t="s">
        <v>90</v>
      </c>
      <c r="I1115">
        <f>_xlfn.NUMBERVALUE(Table_Query_from_DWH[[#This Row],[Date]])</f>
        <v>44741</v>
      </c>
    </row>
    <row r="1116" spans="1:9" x14ac:dyDescent="0.3">
      <c r="A1116" t="s">
        <v>78</v>
      </c>
      <c r="B1116" t="s">
        <v>88</v>
      </c>
      <c r="C1116" t="s">
        <v>218</v>
      </c>
      <c r="D1116" t="s">
        <v>86</v>
      </c>
      <c r="E1116" t="s">
        <v>239</v>
      </c>
      <c r="F1116">
        <v>1.2529999999999999</v>
      </c>
      <c r="G1116" t="s">
        <v>83</v>
      </c>
      <c r="H1116" t="s">
        <v>90</v>
      </c>
      <c r="I1116">
        <f>_xlfn.NUMBERVALUE(Table_Query_from_DWH[[#This Row],[Date]])</f>
        <v>44741</v>
      </c>
    </row>
    <row r="1117" spans="1:9" x14ac:dyDescent="0.3">
      <c r="A1117" t="s">
        <v>78</v>
      </c>
      <c r="B1117" t="s">
        <v>225</v>
      </c>
      <c r="C1117" t="s">
        <v>228</v>
      </c>
      <c r="D1117" t="s">
        <v>81</v>
      </c>
      <c r="E1117" t="s">
        <v>238</v>
      </c>
      <c r="F1117">
        <v>0.3</v>
      </c>
      <c r="G1117" t="s">
        <v>83</v>
      </c>
      <c r="H1117" t="s">
        <v>97</v>
      </c>
      <c r="I1117">
        <f>_xlfn.NUMBERVALUE(Table_Query_from_DWH[[#This Row],[Date]])</f>
        <v>44734</v>
      </c>
    </row>
    <row r="1118" spans="1:9" x14ac:dyDescent="0.3">
      <c r="A1118" t="s">
        <v>78</v>
      </c>
      <c r="B1118" t="s">
        <v>225</v>
      </c>
      <c r="C1118" t="s">
        <v>228</v>
      </c>
      <c r="D1118" t="s">
        <v>85</v>
      </c>
      <c r="E1118" t="s">
        <v>238</v>
      </c>
      <c r="F1118">
        <v>0.26</v>
      </c>
      <c r="G1118" t="s">
        <v>83</v>
      </c>
      <c r="H1118" t="s">
        <v>97</v>
      </c>
      <c r="I1118">
        <f>_xlfn.NUMBERVALUE(Table_Query_from_DWH[[#This Row],[Date]])</f>
        <v>44734</v>
      </c>
    </row>
    <row r="1119" spans="1:9" x14ac:dyDescent="0.3">
      <c r="A1119" t="s">
        <v>78</v>
      </c>
      <c r="B1119" t="s">
        <v>225</v>
      </c>
      <c r="C1119" t="s">
        <v>228</v>
      </c>
      <c r="D1119" t="s">
        <v>86</v>
      </c>
      <c r="E1119" t="s">
        <v>238</v>
      </c>
      <c r="F1119">
        <v>0.27500000000000002</v>
      </c>
      <c r="G1119" t="s">
        <v>83</v>
      </c>
      <c r="H1119" t="s">
        <v>97</v>
      </c>
      <c r="I1119">
        <f>_xlfn.NUMBERVALUE(Table_Query_from_DWH[[#This Row],[Date]])</f>
        <v>44734</v>
      </c>
    </row>
    <row r="1120" spans="1:9" x14ac:dyDescent="0.3">
      <c r="A1120" t="s">
        <v>78</v>
      </c>
      <c r="B1120" t="s">
        <v>124</v>
      </c>
      <c r="C1120" t="s">
        <v>150</v>
      </c>
      <c r="D1120" t="s">
        <v>81</v>
      </c>
      <c r="E1120" t="s">
        <v>238</v>
      </c>
      <c r="F1120">
        <v>0.127</v>
      </c>
      <c r="G1120" t="s">
        <v>83</v>
      </c>
      <c r="H1120" t="s">
        <v>97</v>
      </c>
      <c r="I1120">
        <f>_xlfn.NUMBERVALUE(Table_Query_from_DWH[[#This Row],[Date]])</f>
        <v>44734</v>
      </c>
    </row>
    <row r="1121" spans="1:9" x14ac:dyDescent="0.3">
      <c r="A1121" t="s">
        <v>78</v>
      </c>
      <c r="B1121" t="s">
        <v>124</v>
      </c>
      <c r="C1121" t="s">
        <v>150</v>
      </c>
      <c r="D1121" t="s">
        <v>85</v>
      </c>
      <c r="E1121" t="s">
        <v>238</v>
      </c>
      <c r="F1121">
        <v>0.124</v>
      </c>
      <c r="G1121" t="s">
        <v>83</v>
      </c>
      <c r="H1121" t="s">
        <v>97</v>
      </c>
      <c r="I1121">
        <f>_xlfn.NUMBERVALUE(Table_Query_from_DWH[[#This Row],[Date]])</f>
        <v>44734</v>
      </c>
    </row>
    <row r="1122" spans="1:9" x14ac:dyDescent="0.3">
      <c r="A1122" t="s">
        <v>78</v>
      </c>
      <c r="B1122" t="s">
        <v>124</v>
      </c>
      <c r="C1122" t="s">
        <v>150</v>
      </c>
      <c r="D1122" t="s">
        <v>86</v>
      </c>
      <c r="E1122" t="s">
        <v>238</v>
      </c>
      <c r="F1122">
        <v>0.125</v>
      </c>
      <c r="G1122" t="s">
        <v>83</v>
      </c>
      <c r="H1122" t="s">
        <v>97</v>
      </c>
      <c r="I1122">
        <f>_xlfn.NUMBERVALUE(Table_Query_from_DWH[[#This Row],[Date]])</f>
        <v>44734</v>
      </c>
    </row>
    <row r="1123" spans="1:9" x14ac:dyDescent="0.3">
      <c r="A1123" t="s">
        <v>78</v>
      </c>
      <c r="B1123" t="s">
        <v>124</v>
      </c>
      <c r="C1123" t="s">
        <v>203</v>
      </c>
      <c r="D1123" t="s">
        <v>81</v>
      </c>
      <c r="E1123" t="s">
        <v>238</v>
      </c>
      <c r="F1123">
        <v>0.19800000000000001</v>
      </c>
      <c r="G1123" t="s">
        <v>83</v>
      </c>
      <c r="H1123" t="s">
        <v>97</v>
      </c>
      <c r="I1123">
        <f>_xlfn.NUMBERVALUE(Table_Query_from_DWH[[#This Row],[Date]])</f>
        <v>44734</v>
      </c>
    </row>
    <row r="1124" spans="1:9" x14ac:dyDescent="0.3">
      <c r="A1124" t="s">
        <v>78</v>
      </c>
      <c r="B1124" t="s">
        <v>124</v>
      </c>
      <c r="C1124" t="s">
        <v>203</v>
      </c>
      <c r="D1124" t="s">
        <v>85</v>
      </c>
      <c r="E1124" t="s">
        <v>238</v>
      </c>
      <c r="F1124">
        <v>0.155</v>
      </c>
      <c r="G1124" t="s">
        <v>83</v>
      </c>
      <c r="H1124" t="s">
        <v>97</v>
      </c>
      <c r="I1124">
        <f>_xlfn.NUMBERVALUE(Table_Query_from_DWH[[#This Row],[Date]])</f>
        <v>44734</v>
      </c>
    </row>
    <row r="1125" spans="1:9" x14ac:dyDescent="0.3">
      <c r="A1125" t="s">
        <v>78</v>
      </c>
      <c r="B1125" t="s">
        <v>124</v>
      </c>
      <c r="C1125" t="s">
        <v>203</v>
      </c>
      <c r="D1125" t="s">
        <v>86</v>
      </c>
      <c r="E1125" t="s">
        <v>238</v>
      </c>
      <c r="F1125">
        <v>0.156</v>
      </c>
      <c r="G1125" t="s">
        <v>83</v>
      </c>
      <c r="H1125" t="s">
        <v>97</v>
      </c>
      <c r="I1125">
        <f>_xlfn.NUMBERVALUE(Table_Query_from_DWH[[#This Row],[Date]])</f>
        <v>44734</v>
      </c>
    </row>
    <row r="1126" spans="1:9" x14ac:dyDescent="0.3">
      <c r="A1126" t="s">
        <v>78</v>
      </c>
      <c r="B1126" t="s">
        <v>124</v>
      </c>
      <c r="C1126" t="s">
        <v>204</v>
      </c>
      <c r="D1126" t="s">
        <v>81</v>
      </c>
      <c r="E1126" t="s">
        <v>238</v>
      </c>
      <c r="F1126">
        <v>0.2</v>
      </c>
      <c r="G1126" t="s">
        <v>83</v>
      </c>
      <c r="H1126" t="s">
        <v>97</v>
      </c>
      <c r="I1126">
        <f>_xlfn.NUMBERVALUE(Table_Query_from_DWH[[#This Row],[Date]])</f>
        <v>44734</v>
      </c>
    </row>
    <row r="1127" spans="1:9" x14ac:dyDescent="0.3">
      <c r="A1127" t="s">
        <v>78</v>
      </c>
      <c r="B1127" t="s">
        <v>124</v>
      </c>
      <c r="C1127" t="s">
        <v>204</v>
      </c>
      <c r="D1127" t="s">
        <v>85</v>
      </c>
      <c r="E1127" t="s">
        <v>238</v>
      </c>
      <c r="F1127">
        <v>0.159</v>
      </c>
      <c r="G1127" t="s">
        <v>83</v>
      </c>
      <c r="H1127" t="s">
        <v>97</v>
      </c>
      <c r="I1127">
        <f>_xlfn.NUMBERVALUE(Table_Query_from_DWH[[#This Row],[Date]])</f>
        <v>44734</v>
      </c>
    </row>
    <row r="1128" spans="1:9" x14ac:dyDescent="0.3">
      <c r="A1128" t="s">
        <v>78</v>
      </c>
      <c r="B1128" t="s">
        <v>124</v>
      </c>
      <c r="C1128" t="s">
        <v>204</v>
      </c>
      <c r="D1128" t="s">
        <v>86</v>
      </c>
      <c r="E1128" t="s">
        <v>238</v>
      </c>
      <c r="F1128">
        <v>0.161</v>
      </c>
      <c r="G1128" t="s">
        <v>83</v>
      </c>
      <c r="H1128" t="s">
        <v>97</v>
      </c>
      <c r="I1128">
        <f>_xlfn.NUMBERVALUE(Table_Query_from_DWH[[#This Row],[Date]])</f>
        <v>44734</v>
      </c>
    </row>
    <row r="1129" spans="1:9" x14ac:dyDescent="0.3">
      <c r="A1129" t="s">
        <v>78</v>
      </c>
      <c r="B1129" t="s">
        <v>124</v>
      </c>
      <c r="C1129" t="s">
        <v>205</v>
      </c>
      <c r="D1129" t="s">
        <v>81</v>
      </c>
      <c r="E1129" t="s">
        <v>238</v>
      </c>
      <c r="F1129">
        <v>0.159</v>
      </c>
      <c r="G1129" t="s">
        <v>83</v>
      </c>
      <c r="H1129" t="s">
        <v>97</v>
      </c>
      <c r="I1129">
        <f>_xlfn.NUMBERVALUE(Table_Query_from_DWH[[#This Row],[Date]])</f>
        <v>44734</v>
      </c>
    </row>
    <row r="1130" spans="1:9" x14ac:dyDescent="0.3">
      <c r="A1130" t="s">
        <v>78</v>
      </c>
      <c r="B1130" t="s">
        <v>124</v>
      </c>
      <c r="C1130" t="s">
        <v>205</v>
      </c>
      <c r="D1130" t="s">
        <v>85</v>
      </c>
      <c r="E1130" t="s">
        <v>238</v>
      </c>
      <c r="F1130">
        <v>0.156</v>
      </c>
      <c r="G1130" t="s">
        <v>83</v>
      </c>
      <c r="H1130" t="s">
        <v>97</v>
      </c>
      <c r="I1130">
        <f>_xlfn.NUMBERVALUE(Table_Query_from_DWH[[#This Row],[Date]])</f>
        <v>44734</v>
      </c>
    </row>
    <row r="1131" spans="1:9" x14ac:dyDescent="0.3">
      <c r="A1131" t="s">
        <v>78</v>
      </c>
      <c r="B1131" t="s">
        <v>124</v>
      </c>
      <c r="C1131" t="s">
        <v>205</v>
      </c>
      <c r="D1131" t="s">
        <v>86</v>
      </c>
      <c r="E1131" t="s">
        <v>238</v>
      </c>
      <c r="F1131">
        <v>0.157</v>
      </c>
      <c r="G1131" t="s">
        <v>83</v>
      </c>
      <c r="H1131" t="s">
        <v>97</v>
      </c>
      <c r="I1131">
        <f>_xlfn.NUMBERVALUE(Table_Query_from_DWH[[#This Row],[Date]])</f>
        <v>44734</v>
      </c>
    </row>
    <row r="1132" spans="1:9" x14ac:dyDescent="0.3">
      <c r="A1132" t="s">
        <v>78</v>
      </c>
      <c r="B1132" t="s">
        <v>229</v>
      </c>
      <c r="C1132" t="s">
        <v>206</v>
      </c>
      <c r="D1132" t="s">
        <v>81</v>
      </c>
      <c r="E1132" t="s">
        <v>238</v>
      </c>
      <c r="F1132">
        <v>0.5</v>
      </c>
      <c r="G1132" t="s">
        <v>83</v>
      </c>
      <c r="H1132" t="s">
        <v>97</v>
      </c>
      <c r="I1132">
        <f>_xlfn.NUMBERVALUE(Table_Query_from_DWH[[#This Row],[Date]])</f>
        <v>44734</v>
      </c>
    </row>
    <row r="1133" spans="1:9" x14ac:dyDescent="0.3">
      <c r="A1133" t="s">
        <v>78</v>
      </c>
      <c r="B1133" t="s">
        <v>229</v>
      </c>
      <c r="C1133" t="s">
        <v>206</v>
      </c>
      <c r="D1133" t="s">
        <v>85</v>
      </c>
      <c r="E1133" t="s">
        <v>238</v>
      </c>
      <c r="F1133">
        <v>0.26</v>
      </c>
      <c r="G1133" t="s">
        <v>83</v>
      </c>
      <c r="H1133" t="s">
        <v>97</v>
      </c>
      <c r="I1133">
        <f>_xlfn.NUMBERVALUE(Table_Query_from_DWH[[#This Row],[Date]])</f>
        <v>44734</v>
      </c>
    </row>
    <row r="1134" spans="1:9" x14ac:dyDescent="0.3">
      <c r="A1134" t="s">
        <v>78</v>
      </c>
      <c r="B1134" t="s">
        <v>229</v>
      </c>
      <c r="C1134" t="s">
        <v>206</v>
      </c>
      <c r="D1134" t="s">
        <v>86</v>
      </c>
      <c r="E1134" t="s">
        <v>238</v>
      </c>
      <c r="F1134">
        <v>0.26500000000000001</v>
      </c>
      <c r="G1134" t="s">
        <v>83</v>
      </c>
      <c r="H1134" t="s">
        <v>97</v>
      </c>
      <c r="I1134">
        <f>_xlfn.NUMBERVALUE(Table_Query_from_DWH[[#This Row],[Date]])</f>
        <v>44734</v>
      </c>
    </row>
    <row r="1135" spans="1:9" x14ac:dyDescent="0.3">
      <c r="A1135" t="s">
        <v>78</v>
      </c>
      <c r="B1135" t="s">
        <v>229</v>
      </c>
      <c r="C1135" t="s">
        <v>118</v>
      </c>
      <c r="D1135" t="s">
        <v>81</v>
      </c>
      <c r="E1135" t="s">
        <v>238</v>
      </c>
      <c r="F1135">
        <v>0.29499999999999998</v>
      </c>
      <c r="G1135" t="s">
        <v>83</v>
      </c>
      <c r="H1135" t="s">
        <v>97</v>
      </c>
      <c r="I1135">
        <f>_xlfn.NUMBERVALUE(Table_Query_from_DWH[[#This Row],[Date]])</f>
        <v>44734</v>
      </c>
    </row>
    <row r="1136" spans="1:9" x14ac:dyDescent="0.3">
      <c r="A1136" t="s">
        <v>78</v>
      </c>
      <c r="B1136" t="s">
        <v>229</v>
      </c>
      <c r="C1136" t="s">
        <v>118</v>
      </c>
      <c r="D1136" t="s">
        <v>85</v>
      </c>
      <c r="E1136" t="s">
        <v>238</v>
      </c>
      <c r="F1136">
        <v>0.26</v>
      </c>
      <c r="G1136" t="s">
        <v>83</v>
      </c>
      <c r="H1136" t="s">
        <v>97</v>
      </c>
      <c r="I1136">
        <f>_xlfn.NUMBERVALUE(Table_Query_from_DWH[[#This Row],[Date]])</f>
        <v>44734</v>
      </c>
    </row>
    <row r="1137" spans="1:9" x14ac:dyDescent="0.3">
      <c r="A1137" t="s">
        <v>78</v>
      </c>
      <c r="B1137" t="s">
        <v>229</v>
      </c>
      <c r="C1137" t="s">
        <v>118</v>
      </c>
      <c r="D1137" t="s">
        <v>86</v>
      </c>
      <c r="E1137" t="s">
        <v>238</v>
      </c>
      <c r="F1137">
        <v>0.27</v>
      </c>
      <c r="G1137" t="s">
        <v>83</v>
      </c>
      <c r="H1137" t="s">
        <v>97</v>
      </c>
      <c r="I1137">
        <f>_xlfn.NUMBERVALUE(Table_Query_from_DWH[[#This Row],[Date]])</f>
        <v>44734</v>
      </c>
    </row>
    <row r="1138" spans="1:9" x14ac:dyDescent="0.3">
      <c r="A1138" t="s">
        <v>78</v>
      </c>
      <c r="B1138" t="s">
        <v>229</v>
      </c>
      <c r="C1138" t="s">
        <v>115</v>
      </c>
      <c r="D1138" t="s">
        <v>81</v>
      </c>
      <c r="E1138" t="s">
        <v>238</v>
      </c>
      <c r="F1138">
        <v>0.29499999999999998</v>
      </c>
      <c r="G1138" t="s">
        <v>83</v>
      </c>
      <c r="H1138" t="s">
        <v>97</v>
      </c>
      <c r="I1138">
        <f>_xlfn.NUMBERVALUE(Table_Query_from_DWH[[#This Row],[Date]])</f>
        <v>44734</v>
      </c>
    </row>
    <row r="1139" spans="1:9" x14ac:dyDescent="0.3">
      <c r="A1139" t="s">
        <v>78</v>
      </c>
      <c r="B1139" t="s">
        <v>229</v>
      </c>
      <c r="C1139" t="s">
        <v>115</v>
      </c>
      <c r="D1139" t="s">
        <v>85</v>
      </c>
      <c r="E1139" t="s">
        <v>238</v>
      </c>
      <c r="F1139">
        <v>0.26</v>
      </c>
      <c r="G1139" t="s">
        <v>83</v>
      </c>
      <c r="H1139" t="s">
        <v>97</v>
      </c>
      <c r="I1139">
        <f>_xlfn.NUMBERVALUE(Table_Query_from_DWH[[#This Row],[Date]])</f>
        <v>44734</v>
      </c>
    </row>
    <row r="1140" spans="1:9" x14ac:dyDescent="0.3">
      <c r="A1140" t="s">
        <v>78</v>
      </c>
      <c r="B1140" t="s">
        <v>229</v>
      </c>
      <c r="C1140" t="s">
        <v>115</v>
      </c>
      <c r="D1140" t="s">
        <v>86</v>
      </c>
      <c r="E1140" t="s">
        <v>238</v>
      </c>
      <c r="F1140">
        <v>0.27</v>
      </c>
      <c r="G1140" t="s">
        <v>83</v>
      </c>
      <c r="H1140" t="s">
        <v>97</v>
      </c>
      <c r="I1140">
        <f>_xlfn.NUMBERVALUE(Table_Query_from_DWH[[#This Row],[Date]])</f>
        <v>44734</v>
      </c>
    </row>
    <row r="1141" spans="1:9" x14ac:dyDescent="0.3">
      <c r="A1141" t="s">
        <v>78</v>
      </c>
      <c r="B1141" t="s">
        <v>105</v>
      </c>
      <c r="C1141" t="s">
        <v>164</v>
      </c>
      <c r="D1141" t="s">
        <v>81</v>
      </c>
      <c r="E1141" t="s">
        <v>238</v>
      </c>
      <c r="F1141">
        <v>0.32</v>
      </c>
      <c r="G1141" t="s">
        <v>83</v>
      </c>
      <c r="H1141" t="s">
        <v>97</v>
      </c>
      <c r="I1141">
        <f>_xlfn.NUMBERVALUE(Table_Query_from_DWH[[#This Row],[Date]])</f>
        <v>44734</v>
      </c>
    </row>
    <row r="1142" spans="1:9" x14ac:dyDescent="0.3">
      <c r="A1142" t="s">
        <v>78</v>
      </c>
      <c r="B1142" t="s">
        <v>105</v>
      </c>
      <c r="C1142" t="s">
        <v>164</v>
      </c>
      <c r="D1142" t="s">
        <v>85</v>
      </c>
      <c r="E1142" t="s">
        <v>238</v>
      </c>
      <c r="F1142">
        <v>0.25</v>
      </c>
      <c r="G1142" t="s">
        <v>83</v>
      </c>
      <c r="H1142" t="s">
        <v>97</v>
      </c>
      <c r="I1142">
        <f>_xlfn.NUMBERVALUE(Table_Query_from_DWH[[#This Row],[Date]])</f>
        <v>44734</v>
      </c>
    </row>
    <row r="1143" spans="1:9" x14ac:dyDescent="0.3">
      <c r="A1143" t="s">
        <v>78</v>
      </c>
      <c r="B1143" t="s">
        <v>105</v>
      </c>
      <c r="C1143" t="s">
        <v>164</v>
      </c>
      <c r="D1143" t="s">
        <v>86</v>
      </c>
      <c r="E1143" t="s">
        <v>238</v>
      </c>
      <c r="F1143">
        <v>0.26</v>
      </c>
      <c r="G1143" t="s">
        <v>83</v>
      </c>
      <c r="H1143" t="s">
        <v>97</v>
      </c>
      <c r="I1143">
        <f>_xlfn.NUMBERVALUE(Table_Query_from_DWH[[#This Row],[Date]])</f>
        <v>44734</v>
      </c>
    </row>
    <row r="1144" spans="1:9" x14ac:dyDescent="0.3">
      <c r="A1144" t="s">
        <v>78</v>
      </c>
      <c r="B1144" t="s">
        <v>105</v>
      </c>
      <c r="C1144" t="s">
        <v>208</v>
      </c>
      <c r="D1144" t="s">
        <v>81</v>
      </c>
      <c r="E1144" t="s">
        <v>238</v>
      </c>
      <c r="F1144">
        <v>0.37</v>
      </c>
      <c r="G1144" t="s">
        <v>83</v>
      </c>
      <c r="H1144" t="s">
        <v>97</v>
      </c>
      <c r="I1144">
        <f>_xlfn.NUMBERVALUE(Table_Query_from_DWH[[#This Row],[Date]])</f>
        <v>44734</v>
      </c>
    </row>
    <row r="1145" spans="1:9" x14ac:dyDescent="0.3">
      <c r="A1145" t="s">
        <v>78</v>
      </c>
      <c r="B1145" t="s">
        <v>105</v>
      </c>
      <c r="C1145" t="s">
        <v>208</v>
      </c>
      <c r="D1145" t="s">
        <v>85</v>
      </c>
      <c r="E1145" t="s">
        <v>238</v>
      </c>
      <c r="F1145">
        <v>0.26</v>
      </c>
      <c r="G1145" t="s">
        <v>83</v>
      </c>
      <c r="H1145" t="s">
        <v>97</v>
      </c>
      <c r="I1145">
        <f>_xlfn.NUMBERVALUE(Table_Query_from_DWH[[#This Row],[Date]])</f>
        <v>44734</v>
      </c>
    </row>
    <row r="1146" spans="1:9" x14ac:dyDescent="0.3">
      <c r="A1146" t="s">
        <v>78</v>
      </c>
      <c r="B1146" t="s">
        <v>105</v>
      </c>
      <c r="C1146" t="s">
        <v>208</v>
      </c>
      <c r="D1146" t="s">
        <v>86</v>
      </c>
      <c r="E1146" t="s">
        <v>238</v>
      </c>
      <c r="F1146">
        <v>0.27</v>
      </c>
      <c r="G1146" t="s">
        <v>83</v>
      </c>
      <c r="H1146" t="s">
        <v>97</v>
      </c>
      <c r="I1146">
        <f>_xlfn.NUMBERVALUE(Table_Query_from_DWH[[#This Row],[Date]])</f>
        <v>44734</v>
      </c>
    </row>
    <row r="1147" spans="1:9" x14ac:dyDescent="0.3">
      <c r="A1147" t="s">
        <v>78</v>
      </c>
      <c r="B1147" t="s">
        <v>105</v>
      </c>
      <c r="C1147" t="s">
        <v>209</v>
      </c>
      <c r="D1147" t="s">
        <v>81</v>
      </c>
      <c r="E1147" t="s">
        <v>238</v>
      </c>
      <c r="F1147">
        <v>0.57999999999999996</v>
      </c>
      <c r="G1147" t="s">
        <v>83</v>
      </c>
      <c r="H1147" t="s">
        <v>97</v>
      </c>
      <c r="I1147">
        <f>_xlfn.NUMBERVALUE(Table_Query_from_DWH[[#This Row],[Date]])</f>
        <v>44734</v>
      </c>
    </row>
    <row r="1148" spans="1:9" x14ac:dyDescent="0.3">
      <c r="A1148" t="s">
        <v>78</v>
      </c>
      <c r="B1148" t="s">
        <v>105</v>
      </c>
      <c r="C1148" t="s">
        <v>209</v>
      </c>
      <c r="D1148" t="s">
        <v>85</v>
      </c>
      <c r="E1148" t="s">
        <v>238</v>
      </c>
      <c r="F1148">
        <v>0.33</v>
      </c>
      <c r="G1148" t="s">
        <v>83</v>
      </c>
      <c r="H1148" t="s">
        <v>97</v>
      </c>
      <c r="I1148">
        <f>_xlfn.NUMBERVALUE(Table_Query_from_DWH[[#This Row],[Date]])</f>
        <v>44734</v>
      </c>
    </row>
    <row r="1149" spans="1:9" x14ac:dyDescent="0.3">
      <c r="A1149" t="s">
        <v>78</v>
      </c>
      <c r="B1149" t="s">
        <v>105</v>
      </c>
      <c r="C1149" t="s">
        <v>209</v>
      </c>
      <c r="D1149" t="s">
        <v>86</v>
      </c>
      <c r="E1149" t="s">
        <v>238</v>
      </c>
      <c r="F1149">
        <v>0.35</v>
      </c>
      <c r="G1149" t="s">
        <v>83</v>
      </c>
      <c r="H1149" t="s">
        <v>97</v>
      </c>
      <c r="I1149">
        <f>_xlfn.NUMBERVALUE(Table_Query_from_DWH[[#This Row],[Date]])</f>
        <v>44734</v>
      </c>
    </row>
    <row r="1150" spans="1:9" x14ac:dyDescent="0.3">
      <c r="A1150" t="s">
        <v>78</v>
      </c>
      <c r="B1150" t="s">
        <v>105</v>
      </c>
      <c r="C1150" t="s">
        <v>210</v>
      </c>
      <c r="D1150" t="s">
        <v>81</v>
      </c>
      <c r="E1150" t="s">
        <v>238</v>
      </c>
      <c r="F1150">
        <v>0.3</v>
      </c>
      <c r="G1150" t="s">
        <v>83</v>
      </c>
      <c r="H1150" t="s">
        <v>97</v>
      </c>
      <c r="I1150">
        <f>_xlfn.NUMBERVALUE(Table_Query_from_DWH[[#This Row],[Date]])</f>
        <v>44734</v>
      </c>
    </row>
    <row r="1151" spans="1:9" x14ac:dyDescent="0.3">
      <c r="A1151" t="s">
        <v>78</v>
      </c>
      <c r="B1151" t="s">
        <v>105</v>
      </c>
      <c r="C1151" t="s">
        <v>210</v>
      </c>
      <c r="D1151" t="s">
        <v>85</v>
      </c>
      <c r="E1151" t="s">
        <v>238</v>
      </c>
      <c r="F1151">
        <v>0.26</v>
      </c>
      <c r="G1151" t="s">
        <v>83</v>
      </c>
      <c r="H1151" t="s">
        <v>97</v>
      </c>
      <c r="I1151">
        <f>_xlfn.NUMBERVALUE(Table_Query_from_DWH[[#This Row],[Date]])</f>
        <v>44734</v>
      </c>
    </row>
    <row r="1152" spans="1:9" x14ac:dyDescent="0.3">
      <c r="A1152" t="s">
        <v>78</v>
      </c>
      <c r="B1152" t="s">
        <v>105</v>
      </c>
      <c r="C1152" t="s">
        <v>210</v>
      </c>
      <c r="D1152" t="s">
        <v>86</v>
      </c>
      <c r="E1152" t="s">
        <v>238</v>
      </c>
      <c r="F1152">
        <v>0.28000000000000003</v>
      </c>
      <c r="G1152" t="s">
        <v>83</v>
      </c>
      <c r="H1152" t="s">
        <v>97</v>
      </c>
      <c r="I1152">
        <f>_xlfn.NUMBERVALUE(Table_Query_from_DWH[[#This Row],[Date]])</f>
        <v>44734</v>
      </c>
    </row>
    <row r="1153" spans="1:9" x14ac:dyDescent="0.3">
      <c r="A1153" t="s">
        <v>78</v>
      </c>
      <c r="B1153" t="s">
        <v>105</v>
      </c>
      <c r="C1153" t="s">
        <v>211</v>
      </c>
      <c r="D1153" t="s">
        <v>81</v>
      </c>
      <c r="E1153" t="s">
        <v>238</v>
      </c>
      <c r="F1153">
        <v>0.3</v>
      </c>
      <c r="G1153" t="s">
        <v>83</v>
      </c>
      <c r="H1153" t="s">
        <v>97</v>
      </c>
      <c r="I1153">
        <f>_xlfn.NUMBERVALUE(Table_Query_from_DWH[[#This Row],[Date]])</f>
        <v>44734</v>
      </c>
    </row>
    <row r="1154" spans="1:9" x14ac:dyDescent="0.3">
      <c r="A1154" t="s">
        <v>78</v>
      </c>
      <c r="B1154" t="s">
        <v>105</v>
      </c>
      <c r="C1154" t="s">
        <v>211</v>
      </c>
      <c r="D1154" t="s">
        <v>85</v>
      </c>
      <c r="E1154" t="s">
        <v>238</v>
      </c>
      <c r="F1154">
        <v>0.26</v>
      </c>
      <c r="G1154" t="s">
        <v>83</v>
      </c>
      <c r="H1154" t="s">
        <v>97</v>
      </c>
      <c r="I1154">
        <f>_xlfn.NUMBERVALUE(Table_Query_from_DWH[[#This Row],[Date]])</f>
        <v>44734</v>
      </c>
    </row>
    <row r="1155" spans="1:9" x14ac:dyDescent="0.3">
      <c r="A1155" t="s">
        <v>78</v>
      </c>
      <c r="B1155" t="s">
        <v>105</v>
      </c>
      <c r="C1155" t="s">
        <v>211</v>
      </c>
      <c r="D1155" t="s">
        <v>86</v>
      </c>
      <c r="E1155" t="s">
        <v>238</v>
      </c>
      <c r="F1155">
        <v>0.27500000000000002</v>
      </c>
      <c r="G1155" t="s">
        <v>83</v>
      </c>
      <c r="H1155" t="s">
        <v>97</v>
      </c>
      <c r="I1155">
        <f>_xlfn.NUMBERVALUE(Table_Query_from_DWH[[#This Row],[Date]])</f>
        <v>44734</v>
      </c>
    </row>
    <row r="1156" spans="1:9" x14ac:dyDescent="0.3">
      <c r="A1156" t="s">
        <v>78</v>
      </c>
      <c r="B1156" t="s">
        <v>88</v>
      </c>
      <c r="C1156" t="s">
        <v>234</v>
      </c>
      <c r="D1156" t="s">
        <v>81</v>
      </c>
      <c r="E1156" t="s">
        <v>238</v>
      </c>
      <c r="F1156">
        <v>0.45300000000000001</v>
      </c>
      <c r="G1156" t="s">
        <v>83</v>
      </c>
      <c r="H1156" t="s">
        <v>90</v>
      </c>
      <c r="I1156">
        <f>_xlfn.NUMBERVALUE(Table_Query_from_DWH[[#This Row],[Date]])</f>
        <v>44734</v>
      </c>
    </row>
    <row r="1157" spans="1:9" x14ac:dyDescent="0.3">
      <c r="A1157" t="s">
        <v>78</v>
      </c>
      <c r="B1157" t="s">
        <v>88</v>
      </c>
      <c r="C1157" t="s">
        <v>234</v>
      </c>
      <c r="D1157" t="s">
        <v>85</v>
      </c>
      <c r="E1157" t="s">
        <v>238</v>
      </c>
      <c r="F1157">
        <v>0.439</v>
      </c>
      <c r="G1157" t="s">
        <v>83</v>
      </c>
      <c r="H1157" t="s">
        <v>90</v>
      </c>
      <c r="I1157">
        <f>_xlfn.NUMBERVALUE(Table_Query_from_DWH[[#This Row],[Date]])</f>
        <v>44734</v>
      </c>
    </row>
    <row r="1158" spans="1:9" x14ac:dyDescent="0.3">
      <c r="A1158" t="s">
        <v>78</v>
      </c>
      <c r="B1158" t="s">
        <v>88</v>
      </c>
      <c r="C1158" t="s">
        <v>234</v>
      </c>
      <c r="D1158" t="s">
        <v>86</v>
      </c>
      <c r="E1158" t="s">
        <v>238</v>
      </c>
      <c r="F1158">
        <v>0.443</v>
      </c>
      <c r="G1158" t="s">
        <v>83</v>
      </c>
      <c r="H1158" t="s">
        <v>90</v>
      </c>
      <c r="I1158">
        <f>_xlfn.NUMBERVALUE(Table_Query_from_DWH[[#This Row],[Date]])</f>
        <v>44734</v>
      </c>
    </row>
    <row r="1159" spans="1:9" x14ac:dyDescent="0.3">
      <c r="A1159" t="s">
        <v>78</v>
      </c>
      <c r="B1159" t="s">
        <v>88</v>
      </c>
      <c r="C1159" t="s">
        <v>235</v>
      </c>
      <c r="D1159" t="s">
        <v>81</v>
      </c>
      <c r="E1159" t="s">
        <v>238</v>
      </c>
      <c r="F1159">
        <v>0.93</v>
      </c>
      <c r="G1159" t="s">
        <v>83</v>
      </c>
      <c r="H1159" t="s">
        <v>90</v>
      </c>
      <c r="I1159">
        <f>_xlfn.NUMBERVALUE(Table_Query_from_DWH[[#This Row],[Date]])</f>
        <v>44734</v>
      </c>
    </row>
    <row r="1160" spans="1:9" x14ac:dyDescent="0.3">
      <c r="A1160" t="s">
        <v>78</v>
      </c>
      <c r="B1160" t="s">
        <v>88</v>
      </c>
      <c r="C1160" t="s">
        <v>235</v>
      </c>
      <c r="D1160" t="s">
        <v>85</v>
      </c>
      <c r="E1160" t="s">
        <v>238</v>
      </c>
      <c r="F1160">
        <v>0.92500000000000004</v>
      </c>
      <c r="G1160" t="s">
        <v>83</v>
      </c>
      <c r="H1160" t="s">
        <v>90</v>
      </c>
      <c r="I1160">
        <f>_xlfn.NUMBERVALUE(Table_Query_from_DWH[[#This Row],[Date]])</f>
        <v>44734</v>
      </c>
    </row>
    <row r="1161" spans="1:9" x14ac:dyDescent="0.3">
      <c r="A1161" t="s">
        <v>78</v>
      </c>
      <c r="B1161" t="s">
        <v>88</v>
      </c>
      <c r="C1161" t="s">
        <v>235</v>
      </c>
      <c r="D1161" t="s">
        <v>86</v>
      </c>
      <c r="E1161" t="s">
        <v>238</v>
      </c>
      <c r="F1161">
        <v>0.92600000000000005</v>
      </c>
      <c r="G1161" t="s">
        <v>83</v>
      </c>
      <c r="H1161" t="s">
        <v>90</v>
      </c>
      <c r="I1161">
        <f>_xlfn.NUMBERVALUE(Table_Query_from_DWH[[#This Row],[Date]])</f>
        <v>44734</v>
      </c>
    </row>
    <row r="1162" spans="1:9" x14ac:dyDescent="0.3">
      <c r="A1162" t="s">
        <v>78</v>
      </c>
      <c r="B1162" t="s">
        <v>88</v>
      </c>
      <c r="C1162" t="s">
        <v>218</v>
      </c>
      <c r="D1162" t="s">
        <v>81</v>
      </c>
      <c r="E1162" t="s">
        <v>238</v>
      </c>
      <c r="F1162">
        <v>1.2529999999999999</v>
      </c>
      <c r="G1162" t="s">
        <v>83</v>
      </c>
      <c r="H1162" t="s">
        <v>90</v>
      </c>
      <c r="I1162">
        <f>_xlfn.NUMBERVALUE(Table_Query_from_DWH[[#This Row],[Date]])</f>
        <v>44734</v>
      </c>
    </row>
    <row r="1163" spans="1:9" x14ac:dyDescent="0.3">
      <c r="A1163" t="s">
        <v>78</v>
      </c>
      <c r="B1163" t="s">
        <v>88</v>
      </c>
      <c r="C1163" t="s">
        <v>218</v>
      </c>
      <c r="D1163" t="s">
        <v>85</v>
      </c>
      <c r="E1163" t="s">
        <v>238</v>
      </c>
      <c r="F1163">
        <v>1.236</v>
      </c>
      <c r="G1163" t="s">
        <v>83</v>
      </c>
      <c r="H1163" t="s">
        <v>90</v>
      </c>
      <c r="I1163">
        <f>_xlfn.NUMBERVALUE(Table_Query_from_DWH[[#This Row],[Date]])</f>
        <v>44734</v>
      </c>
    </row>
    <row r="1164" spans="1:9" x14ac:dyDescent="0.3">
      <c r="A1164" t="s">
        <v>78</v>
      </c>
      <c r="B1164" t="s">
        <v>88</v>
      </c>
      <c r="C1164" t="s">
        <v>218</v>
      </c>
      <c r="D1164" t="s">
        <v>86</v>
      </c>
      <c r="E1164" t="s">
        <v>238</v>
      </c>
      <c r="F1164">
        <v>1.2529999999999999</v>
      </c>
      <c r="G1164" t="s">
        <v>83</v>
      </c>
      <c r="H1164" t="s">
        <v>90</v>
      </c>
      <c r="I1164">
        <f>_xlfn.NUMBERVALUE(Table_Query_from_DWH[[#This Row],[Date]])</f>
        <v>44734</v>
      </c>
    </row>
    <row r="1165" spans="1:9" x14ac:dyDescent="0.3">
      <c r="A1165" t="s">
        <v>78</v>
      </c>
      <c r="B1165" t="s">
        <v>225</v>
      </c>
      <c r="C1165" t="s">
        <v>226</v>
      </c>
      <c r="D1165" t="s">
        <v>81</v>
      </c>
      <c r="E1165" t="s">
        <v>238</v>
      </c>
      <c r="F1165">
        <v>0.3</v>
      </c>
      <c r="G1165" t="s">
        <v>83</v>
      </c>
      <c r="H1165" t="s">
        <v>97</v>
      </c>
      <c r="I1165">
        <f>_xlfn.NUMBERVALUE(Table_Query_from_DWH[[#This Row],[Date]])</f>
        <v>44734</v>
      </c>
    </row>
    <row r="1166" spans="1:9" x14ac:dyDescent="0.3">
      <c r="A1166" t="s">
        <v>78</v>
      </c>
      <c r="B1166" t="s">
        <v>225</v>
      </c>
      <c r="C1166" t="s">
        <v>226</v>
      </c>
      <c r="D1166" t="s">
        <v>85</v>
      </c>
      <c r="E1166" t="s">
        <v>238</v>
      </c>
      <c r="F1166">
        <v>0.26</v>
      </c>
      <c r="G1166" t="s">
        <v>83</v>
      </c>
      <c r="H1166" t="s">
        <v>97</v>
      </c>
      <c r="I1166">
        <f>_xlfn.NUMBERVALUE(Table_Query_from_DWH[[#This Row],[Date]])</f>
        <v>44734</v>
      </c>
    </row>
    <row r="1167" spans="1:9" x14ac:dyDescent="0.3">
      <c r="A1167" t="s">
        <v>78</v>
      </c>
      <c r="B1167" t="s">
        <v>225</v>
      </c>
      <c r="C1167" t="s">
        <v>226</v>
      </c>
      <c r="D1167" t="s">
        <v>86</v>
      </c>
      <c r="E1167" t="s">
        <v>238</v>
      </c>
      <c r="F1167">
        <v>0.27500000000000002</v>
      </c>
      <c r="G1167" t="s">
        <v>83</v>
      </c>
      <c r="H1167" t="s">
        <v>97</v>
      </c>
      <c r="I1167">
        <f>_xlfn.NUMBERVALUE(Table_Query_from_DWH[[#This Row],[Date]])</f>
        <v>44734</v>
      </c>
    </row>
    <row r="1168" spans="1:9" x14ac:dyDescent="0.3">
      <c r="A1168" t="s">
        <v>78</v>
      </c>
      <c r="B1168" t="s">
        <v>225</v>
      </c>
      <c r="C1168" t="s">
        <v>226</v>
      </c>
      <c r="D1168" t="s">
        <v>81</v>
      </c>
      <c r="E1168" t="s">
        <v>237</v>
      </c>
      <c r="F1168">
        <v>0.3</v>
      </c>
      <c r="G1168" t="s">
        <v>83</v>
      </c>
      <c r="H1168" t="s">
        <v>97</v>
      </c>
      <c r="I1168">
        <f>_xlfn.NUMBERVALUE(Table_Query_from_DWH[[#This Row],[Date]])</f>
        <v>44727</v>
      </c>
    </row>
    <row r="1169" spans="1:9" x14ac:dyDescent="0.3">
      <c r="A1169" t="s">
        <v>78</v>
      </c>
      <c r="B1169" t="s">
        <v>225</v>
      </c>
      <c r="C1169" t="s">
        <v>226</v>
      </c>
      <c r="D1169" t="s">
        <v>85</v>
      </c>
      <c r="E1169" t="s">
        <v>237</v>
      </c>
      <c r="F1169">
        <v>0.26</v>
      </c>
      <c r="G1169" t="s">
        <v>83</v>
      </c>
      <c r="H1169" t="s">
        <v>97</v>
      </c>
      <c r="I1169">
        <f>_xlfn.NUMBERVALUE(Table_Query_from_DWH[[#This Row],[Date]])</f>
        <v>44727</v>
      </c>
    </row>
    <row r="1170" spans="1:9" x14ac:dyDescent="0.3">
      <c r="A1170" t="s">
        <v>78</v>
      </c>
      <c r="B1170" t="s">
        <v>225</v>
      </c>
      <c r="C1170" t="s">
        <v>226</v>
      </c>
      <c r="D1170" t="s">
        <v>86</v>
      </c>
      <c r="E1170" t="s">
        <v>237</v>
      </c>
      <c r="F1170">
        <v>0.27500000000000002</v>
      </c>
      <c r="G1170" t="s">
        <v>83</v>
      </c>
      <c r="H1170" t="s">
        <v>97</v>
      </c>
      <c r="I1170">
        <f>_xlfn.NUMBERVALUE(Table_Query_from_DWH[[#This Row],[Date]])</f>
        <v>44727</v>
      </c>
    </row>
    <row r="1171" spans="1:9" x14ac:dyDescent="0.3">
      <c r="A1171" t="s">
        <v>78</v>
      </c>
      <c r="B1171" t="s">
        <v>225</v>
      </c>
      <c r="C1171" t="s">
        <v>228</v>
      </c>
      <c r="D1171" t="s">
        <v>81</v>
      </c>
      <c r="E1171" t="s">
        <v>237</v>
      </c>
      <c r="F1171">
        <v>0.3</v>
      </c>
      <c r="G1171" t="s">
        <v>83</v>
      </c>
      <c r="H1171" t="s">
        <v>97</v>
      </c>
      <c r="I1171">
        <f>_xlfn.NUMBERVALUE(Table_Query_from_DWH[[#This Row],[Date]])</f>
        <v>44727</v>
      </c>
    </row>
    <row r="1172" spans="1:9" x14ac:dyDescent="0.3">
      <c r="A1172" t="s">
        <v>78</v>
      </c>
      <c r="B1172" t="s">
        <v>225</v>
      </c>
      <c r="C1172" t="s">
        <v>228</v>
      </c>
      <c r="D1172" t="s">
        <v>85</v>
      </c>
      <c r="E1172" t="s">
        <v>237</v>
      </c>
      <c r="F1172">
        <v>0.26</v>
      </c>
      <c r="G1172" t="s">
        <v>83</v>
      </c>
      <c r="H1172" t="s">
        <v>97</v>
      </c>
      <c r="I1172">
        <f>_xlfn.NUMBERVALUE(Table_Query_from_DWH[[#This Row],[Date]])</f>
        <v>44727</v>
      </c>
    </row>
    <row r="1173" spans="1:9" x14ac:dyDescent="0.3">
      <c r="A1173" t="s">
        <v>78</v>
      </c>
      <c r="B1173" t="s">
        <v>225</v>
      </c>
      <c r="C1173" t="s">
        <v>228</v>
      </c>
      <c r="D1173" t="s">
        <v>86</v>
      </c>
      <c r="E1173" t="s">
        <v>237</v>
      </c>
      <c r="F1173">
        <v>0.27500000000000002</v>
      </c>
      <c r="G1173" t="s">
        <v>83</v>
      </c>
      <c r="H1173" t="s">
        <v>97</v>
      </c>
      <c r="I1173">
        <f>_xlfn.NUMBERVALUE(Table_Query_from_DWH[[#This Row],[Date]])</f>
        <v>44727</v>
      </c>
    </row>
    <row r="1174" spans="1:9" x14ac:dyDescent="0.3">
      <c r="A1174" t="s">
        <v>78</v>
      </c>
      <c r="B1174" t="s">
        <v>124</v>
      </c>
      <c r="C1174" t="s">
        <v>150</v>
      </c>
      <c r="D1174" t="s">
        <v>81</v>
      </c>
      <c r="E1174" t="s">
        <v>237</v>
      </c>
      <c r="F1174">
        <v>0.127</v>
      </c>
      <c r="G1174" t="s">
        <v>83</v>
      </c>
      <c r="H1174" t="s">
        <v>97</v>
      </c>
      <c r="I1174">
        <f>_xlfn.NUMBERVALUE(Table_Query_from_DWH[[#This Row],[Date]])</f>
        <v>44727</v>
      </c>
    </row>
    <row r="1175" spans="1:9" x14ac:dyDescent="0.3">
      <c r="A1175" t="s">
        <v>78</v>
      </c>
      <c r="B1175" t="s">
        <v>124</v>
      </c>
      <c r="C1175" t="s">
        <v>150</v>
      </c>
      <c r="D1175" t="s">
        <v>85</v>
      </c>
      <c r="E1175" t="s">
        <v>237</v>
      </c>
      <c r="F1175">
        <v>0.124</v>
      </c>
      <c r="G1175" t="s">
        <v>83</v>
      </c>
      <c r="H1175" t="s">
        <v>97</v>
      </c>
      <c r="I1175">
        <f>_xlfn.NUMBERVALUE(Table_Query_from_DWH[[#This Row],[Date]])</f>
        <v>44727</v>
      </c>
    </row>
    <row r="1176" spans="1:9" x14ac:dyDescent="0.3">
      <c r="A1176" t="s">
        <v>78</v>
      </c>
      <c r="B1176" t="s">
        <v>124</v>
      </c>
      <c r="C1176" t="s">
        <v>150</v>
      </c>
      <c r="D1176" t="s">
        <v>86</v>
      </c>
      <c r="E1176" t="s">
        <v>237</v>
      </c>
      <c r="F1176">
        <v>0.125</v>
      </c>
      <c r="G1176" t="s">
        <v>83</v>
      </c>
      <c r="H1176" t="s">
        <v>97</v>
      </c>
      <c r="I1176">
        <f>_xlfn.NUMBERVALUE(Table_Query_from_DWH[[#This Row],[Date]])</f>
        <v>44727</v>
      </c>
    </row>
    <row r="1177" spans="1:9" x14ac:dyDescent="0.3">
      <c r="A1177" t="s">
        <v>78</v>
      </c>
      <c r="B1177" t="s">
        <v>124</v>
      </c>
      <c r="C1177" t="s">
        <v>203</v>
      </c>
      <c r="D1177" t="s">
        <v>81</v>
      </c>
      <c r="E1177" t="s">
        <v>237</v>
      </c>
      <c r="F1177">
        <v>0.19800000000000001</v>
      </c>
      <c r="G1177" t="s">
        <v>83</v>
      </c>
      <c r="H1177" t="s">
        <v>97</v>
      </c>
      <c r="I1177">
        <f>_xlfn.NUMBERVALUE(Table_Query_from_DWH[[#This Row],[Date]])</f>
        <v>44727</v>
      </c>
    </row>
    <row r="1178" spans="1:9" x14ac:dyDescent="0.3">
      <c r="A1178" t="s">
        <v>78</v>
      </c>
      <c r="B1178" t="s">
        <v>124</v>
      </c>
      <c r="C1178" t="s">
        <v>203</v>
      </c>
      <c r="D1178" t="s">
        <v>85</v>
      </c>
      <c r="E1178" t="s">
        <v>237</v>
      </c>
      <c r="F1178">
        <v>0.154</v>
      </c>
      <c r="G1178" t="s">
        <v>83</v>
      </c>
      <c r="H1178" t="s">
        <v>97</v>
      </c>
      <c r="I1178">
        <f>_xlfn.NUMBERVALUE(Table_Query_from_DWH[[#This Row],[Date]])</f>
        <v>44727</v>
      </c>
    </row>
    <row r="1179" spans="1:9" x14ac:dyDescent="0.3">
      <c r="A1179" t="s">
        <v>78</v>
      </c>
      <c r="B1179" t="s">
        <v>124</v>
      </c>
      <c r="C1179" t="s">
        <v>203</v>
      </c>
      <c r="D1179" t="s">
        <v>86</v>
      </c>
      <c r="E1179" t="s">
        <v>237</v>
      </c>
      <c r="F1179">
        <v>0.155</v>
      </c>
      <c r="G1179" t="s">
        <v>83</v>
      </c>
      <c r="H1179" t="s">
        <v>97</v>
      </c>
      <c r="I1179">
        <f>_xlfn.NUMBERVALUE(Table_Query_from_DWH[[#This Row],[Date]])</f>
        <v>44727</v>
      </c>
    </row>
    <row r="1180" spans="1:9" x14ac:dyDescent="0.3">
      <c r="A1180" t="s">
        <v>78</v>
      </c>
      <c r="B1180" t="s">
        <v>124</v>
      </c>
      <c r="C1180" t="s">
        <v>204</v>
      </c>
      <c r="D1180" t="s">
        <v>81</v>
      </c>
      <c r="E1180" t="s">
        <v>237</v>
      </c>
      <c r="F1180">
        <v>0.2</v>
      </c>
      <c r="G1180" t="s">
        <v>83</v>
      </c>
      <c r="H1180" t="s">
        <v>97</v>
      </c>
      <c r="I1180">
        <f>_xlfn.NUMBERVALUE(Table_Query_from_DWH[[#This Row],[Date]])</f>
        <v>44727</v>
      </c>
    </row>
    <row r="1181" spans="1:9" x14ac:dyDescent="0.3">
      <c r="A1181" t="s">
        <v>78</v>
      </c>
      <c r="B1181" t="s">
        <v>124</v>
      </c>
      <c r="C1181" t="s">
        <v>204</v>
      </c>
      <c r="D1181" t="s">
        <v>85</v>
      </c>
      <c r="E1181" t="s">
        <v>237</v>
      </c>
      <c r="F1181">
        <v>0.158</v>
      </c>
      <c r="G1181" t="s">
        <v>83</v>
      </c>
      <c r="H1181" t="s">
        <v>97</v>
      </c>
      <c r="I1181">
        <f>_xlfn.NUMBERVALUE(Table_Query_from_DWH[[#This Row],[Date]])</f>
        <v>44727</v>
      </c>
    </row>
    <row r="1182" spans="1:9" x14ac:dyDescent="0.3">
      <c r="A1182" t="s">
        <v>78</v>
      </c>
      <c r="B1182" t="s">
        <v>124</v>
      </c>
      <c r="C1182" t="s">
        <v>204</v>
      </c>
      <c r="D1182" t="s">
        <v>86</v>
      </c>
      <c r="E1182" t="s">
        <v>237</v>
      </c>
      <c r="F1182">
        <v>0.16</v>
      </c>
      <c r="G1182" t="s">
        <v>83</v>
      </c>
      <c r="H1182" t="s">
        <v>97</v>
      </c>
      <c r="I1182">
        <f>_xlfn.NUMBERVALUE(Table_Query_from_DWH[[#This Row],[Date]])</f>
        <v>44727</v>
      </c>
    </row>
    <row r="1183" spans="1:9" x14ac:dyDescent="0.3">
      <c r="A1183" t="s">
        <v>78</v>
      </c>
      <c r="B1183" t="s">
        <v>124</v>
      </c>
      <c r="C1183" t="s">
        <v>205</v>
      </c>
      <c r="D1183" t="s">
        <v>81</v>
      </c>
      <c r="E1183" t="s">
        <v>237</v>
      </c>
      <c r="F1183">
        <v>0.158</v>
      </c>
      <c r="G1183" t="s">
        <v>83</v>
      </c>
      <c r="H1183" t="s">
        <v>97</v>
      </c>
      <c r="I1183">
        <f>_xlfn.NUMBERVALUE(Table_Query_from_DWH[[#This Row],[Date]])</f>
        <v>44727</v>
      </c>
    </row>
    <row r="1184" spans="1:9" x14ac:dyDescent="0.3">
      <c r="A1184" t="s">
        <v>78</v>
      </c>
      <c r="B1184" t="s">
        <v>124</v>
      </c>
      <c r="C1184" t="s">
        <v>205</v>
      </c>
      <c r="D1184" t="s">
        <v>85</v>
      </c>
      <c r="E1184" t="s">
        <v>237</v>
      </c>
      <c r="F1184">
        <v>0.152</v>
      </c>
      <c r="G1184" t="s">
        <v>83</v>
      </c>
      <c r="H1184" t="s">
        <v>97</v>
      </c>
      <c r="I1184">
        <f>_xlfn.NUMBERVALUE(Table_Query_from_DWH[[#This Row],[Date]])</f>
        <v>44727</v>
      </c>
    </row>
    <row r="1185" spans="1:9" x14ac:dyDescent="0.3">
      <c r="A1185" t="s">
        <v>78</v>
      </c>
      <c r="B1185" t="s">
        <v>124</v>
      </c>
      <c r="C1185" t="s">
        <v>205</v>
      </c>
      <c r="D1185" t="s">
        <v>86</v>
      </c>
      <c r="E1185" t="s">
        <v>237</v>
      </c>
      <c r="F1185">
        <v>0.154</v>
      </c>
      <c r="G1185" t="s">
        <v>83</v>
      </c>
      <c r="H1185" t="s">
        <v>97</v>
      </c>
      <c r="I1185">
        <f>_xlfn.NUMBERVALUE(Table_Query_from_DWH[[#This Row],[Date]])</f>
        <v>44727</v>
      </c>
    </row>
    <row r="1186" spans="1:9" x14ac:dyDescent="0.3">
      <c r="A1186" t="s">
        <v>78</v>
      </c>
      <c r="B1186" t="s">
        <v>229</v>
      </c>
      <c r="C1186" t="s">
        <v>206</v>
      </c>
      <c r="D1186" t="s">
        <v>81</v>
      </c>
      <c r="E1186" t="s">
        <v>237</v>
      </c>
      <c r="F1186">
        <v>0.5</v>
      </c>
      <c r="G1186" t="s">
        <v>83</v>
      </c>
      <c r="H1186" t="s">
        <v>97</v>
      </c>
      <c r="I1186">
        <f>_xlfn.NUMBERVALUE(Table_Query_from_DWH[[#This Row],[Date]])</f>
        <v>44727</v>
      </c>
    </row>
    <row r="1187" spans="1:9" x14ac:dyDescent="0.3">
      <c r="A1187" t="s">
        <v>78</v>
      </c>
      <c r="B1187" t="s">
        <v>229</v>
      </c>
      <c r="C1187" t="s">
        <v>206</v>
      </c>
      <c r="D1187" t="s">
        <v>85</v>
      </c>
      <c r="E1187" t="s">
        <v>237</v>
      </c>
      <c r="F1187">
        <v>0.26</v>
      </c>
      <c r="G1187" t="s">
        <v>83</v>
      </c>
      <c r="H1187" t="s">
        <v>97</v>
      </c>
      <c r="I1187">
        <f>_xlfn.NUMBERVALUE(Table_Query_from_DWH[[#This Row],[Date]])</f>
        <v>44727</v>
      </c>
    </row>
    <row r="1188" spans="1:9" x14ac:dyDescent="0.3">
      <c r="A1188" t="s">
        <v>78</v>
      </c>
      <c r="B1188" t="s">
        <v>229</v>
      </c>
      <c r="C1188" t="s">
        <v>206</v>
      </c>
      <c r="D1188" t="s">
        <v>86</v>
      </c>
      <c r="E1188" t="s">
        <v>237</v>
      </c>
      <c r="F1188">
        <v>0.26500000000000001</v>
      </c>
      <c r="G1188" t="s">
        <v>83</v>
      </c>
      <c r="H1188" t="s">
        <v>97</v>
      </c>
      <c r="I1188">
        <f>_xlfn.NUMBERVALUE(Table_Query_from_DWH[[#This Row],[Date]])</f>
        <v>44727</v>
      </c>
    </row>
    <row r="1189" spans="1:9" x14ac:dyDescent="0.3">
      <c r="A1189" t="s">
        <v>78</v>
      </c>
      <c r="B1189" t="s">
        <v>229</v>
      </c>
      <c r="C1189" t="s">
        <v>118</v>
      </c>
      <c r="D1189" t="s">
        <v>81</v>
      </c>
      <c r="E1189" t="s">
        <v>237</v>
      </c>
      <c r="F1189">
        <v>0.29499999999999998</v>
      </c>
      <c r="G1189" t="s">
        <v>83</v>
      </c>
      <c r="H1189" t="s">
        <v>97</v>
      </c>
      <c r="I1189">
        <f>_xlfn.NUMBERVALUE(Table_Query_from_DWH[[#This Row],[Date]])</f>
        <v>44727</v>
      </c>
    </row>
    <row r="1190" spans="1:9" x14ac:dyDescent="0.3">
      <c r="A1190" t="s">
        <v>78</v>
      </c>
      <c r="B1190" t="s">
        <v>229</v>
      </c>
      <c r="C1190" t="s">
        <v>118</v>
      </c>
      <c r="D1190" t="s">
        <v>85</v>
      </c>
      <c r="E1190" t="s">
        <v>237</v>
      </c>
      <c r="F1190">
        <v>0.26</v>
      </c>
      <c r="G1190" t="s">
        <v>83</v>
      </c>
      <c r="H1190" t="s">
        <v>97</v>
      </c>
      <c r="I1190">
        <f>_xlfn.NUMBERVALUE(Table_Query_from_DWH[[#This Row],[Date]])</f>
        <v>44727</v>
      </c>
    </row>
    <row r="1191" spans="1:9" x14ac:dyDescent="0.3">
      <c r="A1191" t="s">
        <v>78</v>
      </c>
      <c r="B1191" t="s">
        <v>229</v>
      </c>
      <c r="C1191" t="s">
        <v>118</v>
      </c>
      <c r="D1191" t="s">
        <v>86</v>
      </c>
      <c r="E1191" t="s">
        <v>237</v>
      </c>
      <c r="F1191">
        <v>0.27</v>
      </c>
      <c r="G1191" t="s">
        <v>83</v>
      </c>
      <c r="H1191" t="s">
        <v>97</v>
      </c>
      <c r="I1191">
        <f>_xlfn.NUMBERVALUE(Table_Query_from_DWH[[#This Row],[Date]])</f>
        <v>44727</v>
      </c>
    </row>
    <row r="1192" spans="1:9" x14ac:dyDescent="0.3">
      <c r="A1192" t="s">
        <v>78</v>
      </c>
      <c r="B1192" t="s">
        <v>229</v>
      </c>
      <c r="C1192" t="s">
        <v>115</v>
      </c>
      <c r="D1192" t="s">
        <v>81</v>
      </c>
      <c r="E1192" t="s">
        <v>237</v>
      </c>
      <c r="F1192">
        <v>0.29499999999999998</v>
      </c>
      <c r="G1192" t="s">
        <v>83</v>
      </c>
      <c r="H1192" t="s">
        <v>97</v>
      </c>
      <c r="I1192">
        <f>_xlfn.NUMBERVALUE(Table_Query_from_DWH[[#This Row],[Date]])</f>
        <v>44727</v>
      </c>
    </row>
    <row r="1193" spans="1:9" x14ac:dyDescent="0.3">
      <c r="A1193" t="s">
        <v>78</v>
      </c>
      <c r="B1193" t="s">
        <v>229</v>
      </c>
      <c r="C1193" t="s">
        <v>115</v>
      </c>
      <c r="D1193" t="s">
        <v>85</v>
      </c>
      <c r="E1193" t="s">
        <v>237</v>
      </c>
      <c r="F1193">
        <v>0.26</v>
      </c>
      <c r="G1193" t="s">
        <v>83</v>
      </c>
      <c r="H1193" t="s">
        <v>97</v>
      </c>
      <c r="I1193">
        <f>_xlfn.NUMBERVALUE(Table_Query_from_DWH[[#This Row],[Date]])</f>
        <v>44727</v>
      </c>
    </row>
    <row r="1194" spans="1:9" x14ac:dyDescent="0.3">
      <c r="A1194" t="s">
        <v>78</v>
      </c>
      <c r="B1194" t="s">
        <v>229</v>
      </c>
      <c r="C1194" t="s">
        <v>115</v>
      </c>
      <c r="D1194" t="s">
        <v>86</v>
      </c>
      <c r="E1194" t="s">
        <v>237</v>
      </c>
      <c r="F1194">
        <v>0.27</v>
      </c>
      <c r="G1194" t="s">
        <v>83</v>
      </c>
      <c r="H1194" t="s">
        <v>97</v>
      </c>
      <c r="I1194">
        <f>_xlfn.NUMBERVALUE(Table_Query_from_DWH[[#This Row],[Date]])</f>
        <v>44727</v>
      </c>
    </row>
    <row r="1195" spans="1:9" x14ac:dyDescent="0.3">
      <c r="A1195" t="s">
        <v>78</v>
      </c>
      <c r="B1195" t="s">
        <v>105</v>
      </c>
      <c r="C1195" t="s">
        <v>164</v>
      </c>
      <c r="D1195" t="s">
        <v>81</v>
      </c>
      <c r="E1195" t="s">
        <v>237</v>
      </c>
      <c r="F1195">
        <v>0.32</v>
      </c>
      <c r="G1195" t="s">
        <v>83</v>
      </c>
      <c r="H1195" t="s">
        <v>97</v>
      </c>
      <c r="I1195">
        <f>_xlfn.NUMBERVALUE(Table_Query_from_DWH[[#This Row],[Date]])</f>
        <v>44727</v>
      </c>
    </row>
    <row r="1196" spans="1:9" x14ac:dyDescent="0.3">
      <c r="A1196" t="s">
        <v>78</v>
      </c>
      <c r="B1196" t="s">
        <v>105</v>
      </c>
      <c r="C1196" t="s">
        <v>164</v>
      </c>
      <c r="D1196" t="s">
        <v>85</v>
      </c>
      <c r="E1196" t="s">
        <v>237</v>
      </c>
      <c r="F1196">
        <v>0.25</v>
      </c>
      <c r="G1196" t="s">
        <v>83</v>
      </c>
      <c r="H1196" t="s">
        <v>97</v>
      </c>
      <c r="I1196">
        <f>_xlfn.NUMBERVALUE(Table_Query_from_DWH[[#This Row],[Date]])</f>
        <v>44727</v>
      </c>
    </row>
    <row r="1197" spans="1:9" x14ac:dyDescent="0.3">
      <c r="A1197" t="s">
        <v>78</v>
      </c>
      <c r="B1197" t="s">
        <v>105</v>
      </c>
      <c r="C1197" t="s">
        <v>164</v>
      </c>
      <c r="D1197" t="s">
        <v>86</v>
      </c>
      <c r="E1197" t="s">
        <v>237</v>
      </c>
      <c r="F1197">
        <v>0.26</v>
      </c>
      <c r="G1197" t="s">
        <v>83</v>
      </c>
      <c r="H1197" t="s">
        <v>97</v>
      </c>
      <c r="I1197">
        <f>_xlfn.NUMBERVALUE(Table_Query_from_DWH[[#This Row],[Date]])</f>
        <v>44727</v>
      </c>
    </row>
    <row r="1198" spans="1:9" x14ac:dyDescent="0.3">
      <c r="A1198" t="s">
        <v>78</v>
      </c>
      <c r="B1198" t="s">
        <v>105</v>
      </c>
      <c r="C1198" t="s">
        <v>208</v>
      </c>
      <c r="D1198" t="s">
        <v>81</v>
      </c>
      <c r="E1198" t="s">
        <v>237</v>
      </c>
      <c r="F1198">
        <v>0.37</v>
      </c>
      <c r="G1198" t="s">
        <v>83</v>
      </c>
      <c r="H1198" t="s">
        <v>97</v>
      </c>
      <c r="I1198">
        <f>_xlfn.NUMBERVALUE(Table_Query_from_DWH[[#This Row],[Date]])</f>
        <v>44727</v>
      </c>
    </row>
    <row r="1199" spans="1:9" x14ac:dyDescent="0.3">
      <c r="A1199" t="s">
        <v>78</v>
      </c>
      <c r="B1199" t="s">
        <v>105</v>
      </c>
      <c r="C1199" t="s">
        <v>208</v>
      </c>
      <c r="D1199" t="s">
        <v>85</v>
      </c>
      <c r="E1199" t="s">
        <v>237</v>
      </c>
      <c r="F1199">
        <v>0.26</v>
      </c>
      <c r="G1199" t="s">
        <v>83</v>
      </c>
      <c r="H1199" t="s">
        <v>97</v>
      </c>
      <c r="I1199">
        <f>_xlfn.NUMBERVALUE(Table_Query_from_DWH[[#This Row],[Date]])</f>
        <v>44727</v>
      </c>
    </row>
    <row r="1200" spans="1:9" x14ac:dyDescent="0.3">
      <c r="A1200" t="s">
        <v>78</v>
      </c>
      <c r="B1200" t="s">
        <v>105</v>
      </c>
      <c r="C1200" t="s">
        <v>208</v>
      </c>
      <c r="D1200" t="s">
        <v>86</v>
      </c>
      <c r="E1200" t="s">
        <v>237</v>
      </c>
      <c r="F1200">
        <v>0.27</v>
      </c>
      <c r="G1200" t="s">
        <v>83</v>
      </c>
      <c r="H1200" t="s">
        <v>97</v>
      </c>
      <c r="I1200">
        <f>_xlfn.NUMBERVALUE(Table_Query_from_DWH[[#This Row],[Date]])</f>
        <v>44727</v>
      </c>
    </row>
    <row r="1201" spans="1:9" x14ac:dyDescent="0.3">
      <c r="A1201" t="s">
        <v>78</v>
      </c>
      <c r="B1201" t="s">
        <v>105</v>
      </c>
      <c r="C1201" t="s">
        <v>209</v>
      </c>
      <c r="D1201" t="s">
        <v>81</v>
      </c>
      <c r="E1201" t="s">
        <v>237</v>
      </c>
      <c r="F1201">
        <v>0.57999999999999996</v>
      </c>
      <c r="G1201" t="s">
        <v>83</v>
      </c>
      <c r="H1201" t="s">
        <v>97</v>
      </c>
      <c r="I1201">
        <f>_xlfn.NUMBERVALUE(Table_Query_from_DWH[[#This Row],[Date]])</f>
        <v>44727</v>
      </c>
    </row>
    <row r="1202" spans="1:9" x14ac:dyDescent="0.3">
      <c r="A1202" t="s">
        <v>78</v>
      </c>
      <c r="B1202" t="s">
        <v>105</v>
      </c>
      <c r="C1202" t="s">
        <v>209</v>
      </c>
      <c r="D1202" t="s">
        <v>85</v>
      </c>
      <c r="E1202" t="s">
        <v>237</v>
      </c>
      <c r="F1202">
        <v>0.33</v>
      </c>
      <c r="G1202" t="s">
        <v>83</v>
      </c>
      <c r="H1202" t="s">
        <v>97</v>
      </c>
      <c r="I1202">
        <f>_xlfn.NUMBERVALUE(Table_Query_from_DWH[[#This Row],[Date]])</f>
        <v>44727</v>
      </c>
    </row>
    <row r="1203" spans="1:9" x14ac:dyDescent="0.3">
      <c r="A1203" t="s">
        <v>78</v>
      </c>
      <c r="B1203" t="s">
        <v>105</v>
      </c>
      <c r="C1203" t="s">
        <v>209</v>
      </c>
      <c r="D1203" t="s">
        <v>86</v>
      </c>
      <c r="E1203" t="s">
        <v>237</v>
      </c>
      <c r="F1203">
        <v>0.35</v>
      </c>
      <c r="G1203" t="s">
        <v>83</v>
      </c>
      <c r="H1203" t="s">
        <v>97</v>
      </c>
      <c r="I1203">
        <f>_xlfn.NUMBERVALUE(Table_Query_from_DWH[[#This Row],[Date]])</f>
        <v>44727</v>
      </c>
    </row>
    <row r="1204" spans="1:9" x14ac:dyDescent="0.3">
      <c r="A1204" t="s">
        <v>78</v>
      </c>
      <c r="B1204" t="s">
        <v>105</v>
      </c>
      <c r="C1204" t="s">
        <v>210</v>
      </c>
      <c r="D1204" t="s">
        <v>81</v>
      </c>
      <c r="E1204" t="s">
        <v>237</v>
      </c>
      <c r="F1204">
        <v>0.3</v>
      </c>
      <c r="G1204" t="s">
        <v>83</v>
      </c>
      <c r="H1204" t="s">
        <v>97</v>
      </c>
      <c r="I1204">
        <f>_xlfn.NUMBERVALUE(Table_Query_from_DWH[[#This Row],[Date]])</f>
        <v>44727</v>
      </c>
    </row>
    <row r="1205" spans="1:9" x14ac:dyDescent="0.3">
      <c r="A1205" t="s">
        <v>78</v>
      </c>
      <c r="B1205" t="s">
        <v>105</v>
      </c>
      <c r="C1205" t="s">
        <v>210</v>
      </c>
      <c r="D1205" t="s">
        <v>85</v>
      </c>
      <c r="E1205" t="s">
        <v>237</v>
      </c>
      <c r="F1205">
        <v>0.26</v>
      </c>
      <c r="G1205" t="s">
        <v>83</v>
      </c>
      <c r="H1205" t="s">
        <v>97</v>
      </c>
      <c r="I1205">
        <f>_xlfn.NUMBERVALUE(Table_Query_from_DWH[[#This Row],[Date]])</f>
        <v>44727</v>
      </c>
    </row>
    <row r="1206" spans="1:9" x14ac:dyDescent="0.3">
      <c r="A1206" t="s">
        <v>78</v>
      </c>
      <c r="B1206" t="s">
        <v>105</v>
      </c>
      <c r="C1206" t="s">
        <v>210</v>
      </c>
      <c r="D1206" t="s">
        <v>86</v>
      </c>
      <c r="E1206" t="s">
        <v>237</v>
      </c>
      <c r="F1206">
        <v>0.28000000000000003</v>
      </c>
      <c r="G1206" t="s">
        <v>83</v>
      </c>
      <c r="H1206" t="s">
        <v>97</v>
      </c>
      <c r="I1206">
        <f>_xlfn.NUMBERVALUE(Table_Query_from_DWH[[#This Row],[Date]])</f>
        <v>44727</v>
      </c>
    </row>
    <row r="1207" spans="1:9" x14ac:dyDescent="0.3">
      <c r="A1207" t="s">
        <v>78</v>
      </c>
      <c r="B1207" t="s">
        <v>105</v>
      </c>
      <c r="C1207" t="s">
        <v>211</v>
      </c>
      <c r="D1207" t="s">
        <v>81</v>
      </c>
      <c r="E1207" t="s">
        <v>237</v>
      </c>
      <c r="F1207">
        <v>0.3</v>
      </c>
      <c r="G1207" t="s">
        <v>83</v>
      </c>
      <c r="H1207" t="s">
        <v>97</v>
      </c>
      <c r="I1207">
        <f>_xlfn.NUMBERVALUE(Table_Query_from_DWH[[#This Row],[Date]])</f>
        <v>44727</v>
      </c>
    </row>
    <row r="1208" spans="1:9" x14ac:dyDescent="0.3">
      <c r="A1208" t="s">
        <v>78</v>
      </c>
      <c r="B1208" t="s">
        <v>105</v>
      </c>
      <c r="C1208" t="s">
        <v>211</v>
      </c>
      <c r="D1208" t="s">
        <v>85</v>
      </c>
      <c r="E1208" t="s">
        <v>237</v>
      </c>
      <c r="F1208">
        <v>0.26</v>
      </c>
      <c r="G1208" t="s">
        <v>83</v>
      </c>
      <c r="H1208" t="s">
        <v>97</v>
      </c>
      <c r="I1208">
        <f>_xlfn.NUMBERVALUE(Table_Query_from_DWH[[#This Row],[Date]])</f>
        <v>44727</v>
      </c>
    </row>
    <row r="1209" spans="1:9" x14ac:dyDescent="0.3">
      <c r="A1209" t="s">
        <v>78</v>
      </c>
      <c r="B1209" t="s">
        <v>105</v>
      </c>
      <c r="C1209" t="s">
        <v>211</v>
      </c>
      <c r="D1209" t="s">
        <v>86</v>
      </c>
      <c r="E1209" t="s">
        <v>237</v>
      </c>
      <c r="F1209">
        <v>0.27500000000000002</v>
      </c>
      <c r="G1209" t="s">
        <v>83</v>
      </c>
      <c r="H1209" t="s">
        <v>97</v>
      </c>
      <c r="I1209">
        <f>_xlfn.NUMBERVALUE(Table_Query_from_DWH[[#This Row],[Date]])</f>
        <v>44727</v>
      </c>
    </row>
    <row r="1210" spans="1:9" x14ac:dyDescent="0.3">
      <c r="A1210" t="s">
        <v>78</v>
      </c>
      <c r="B1210" t="s">
        <v>88</v>
      </c>
      <c r="C1210" t="s">
        <v>234</v>
      </c>
      <c r="D1210" t="s">
        <v>81</v>
      </c>
      <c r="E1210" t="s">
        <v>237</v>
      </c>
      <c r="F1210">
        <v>0.45300000000000001</v>
      </c>
      <c r="G1210" t="s">
        <v>83</v>
      </c>
      <c r="H1210" t="s">
        <v>90</v>
      </c>
      <c r="I1210">
        <f>_xlfn.NUMBERVALUE(Table_Query_from_DWH[[#This Row],[Date]])</f>
        <v>44727</v>
      </c>
    </row>
    <row r="1211" spans="1:9" x14ac:dyDescent="0.3">
      <c r="A1211" t="s">
        <v>78</v>
      </c>
      <c r="B1211" t="s">
        <v>88</v>
      </c>
      <c r="C1211" t="s">
        <v>234</v>
      </c>
      <c r="D1211" t="s">
        <v>85</v>
      </c>
      <c r="E1211" t="s">
        <v>237</v>
      </c>
      <c r="F1211">
        <v>0.432</v>
      </c>
      <c r="G1211" t="s">
        <v>83</v>
      </c>
      <c r="H1211" t="s">
        <v>90</v>
      </c>
      <c r="I1211">
        <f>_xlfn.NUMBERVALUE(Table_Query_from_DWH[[#This Row],[Date]])</f>
        <v>44727</v>
      </c>
    </row>
    <row r="1212" spans="1:9" x14ac:dyDescent="0.3">
      <c r="A1212" t="s">
        <v>78</v>
      </c>
      <c r="B1212" t="s">
        <v>88</v>
      </c>
      <c r="C1212" t="s">
        <v>234</v>
      </c>
      <c r="D1212" t="s">
        <v>86</v>
      </c>
      <c r="E1212" t="s">
        <v>237</v>
      </c>
      <c r="F1212">
        <v>0.443</v>
      </c>
      <c r="G1212" t="s">
        <v>83</v>
      </c>
      <c r="H1212" t="s">
        <v>90</v>
      </c>
      <c r="I1212">
        <f>_xlfn.NUMBERVALUE(Table_Query_from_DWH[[#This Row],[Date]])</f>
        <v>44727</v>
      </c>
    </row>
    <row r="1213" spans="1:9" x14ac:dyDescent="0.3">
      <c r="A1213" t="s">
        <v>78</v>
      </c>
      <c r="B1213" t="s">
        <v>88</v>
      </c>
      <c r="C1213" t="s">
        <v>235</v>
      </c>
      <c r="D1213" t="s">
        <v>81</v>
      </c>
      <c r="E1213" t="s">
        <v>237</v>
      </c>
      <c r="F1213">
        <v>0.93</v>
      </c>
      <c r="G1213" t="s">
        <v>83</v>
      </c>
      <c r="H1213" t="s">
        <v>90</v>
      </c>
      <c r="I1213">
        <f>_xlfn.NUMBERVALUE(Table_Query_from_DWH[[#This Row],[Date]])</f>
        <v>44727</v>
      </c>
    </row>
    <row r="1214" spans="1:9" x14ac:dyDescent="0.3">
      <c r="A1214" t="s">
        <v>78</v>
      </c>
      <c r="B1214" t="s">
        <v>88</v>
      </c>
      <c r="C1214" t="s">
        <v>235</v>
      </c>
      <c r="D1214" t="s">
        <v>85</v>
      </c>
      <c r="E1214" t="s">
        <v>237</v>
      </c>
      <c r="F1214">
        <v>0.92200000000000004</v>
      </c>
      <c r="G1214" t="s">
        <v>83</v>
      </c>
      <c r="H1214" t="s">
        <v>90</v>
      </c>
      <c r="I1214">
        <f>_xlfn.NUMBERVALUE(Table_Query_from_DWH[[#This Row],[Date]])</f>
        <v>44727</v>
      </c>
    </row>
    <row r="1215" spans="1:9" x14ac:dyDescent="0.3">
      <c r="A1215" t="s">
        <v>78</v>
      </c>
      <c r="B1215" t="s">
        <v>88</v>
      </c>
      <c r="C1215" t="s">
        <v>235</v>
      </c>
      <c r="D1215" t="s">
        <v>86</v>
      </c>
      <c r="E1215" t="s">
        <v>237</v>
      </c>
      <c r="F1215">
        <v>0.92600000000000005</v>
      </c>
      <c r="G1215" t="s">
        <v>83</v>
      </c>
      <c r="H1215" t="s">
        <v>90</v>
      </c>
      <c r="I1215">
        <f>_xlfn.NUMBERVALUE(Table_Query_from_DWH[[#This Row],[Date]])</f>
        <v>44727</v>
      </c>
    </row>
    <row r="1216" spans="1:9" x14ac:dyDescent="0.3">
      <c r="A1216" t="s">
        <v>78</v>
      </c>
      <c r="B1216" t="s">
        <v>88</v>
      </c>
      <c r="C1216" t="s">
        <v>218</v>
      </c>
      <c r="D1216" t="s">
        <v>81</v>
      </c>
      <c r="E1216" t="s">
        <v>237</v>
      </c>
      <c r="F1216">
        <v>1.2529999999999999</v>
      </c>
      <c r="G1216" t="s">
        <v>83</v>
      </c>
      <c r="H1216" t="s">
        <v>90</v>
      </c>
      <c r="I1216">
        <f>_xlfn.NUMBERVALUE(Table_Query_from_DWH[[#This Row],[Date]])</f>
        <v>44727</v>
      </c>
    </row>
    <row r="1217" spans="1:9" x14ac:dyDescent="0.3">
      <c r="A1217" t="s">
        <v>78</v>
      </c>
      <c r="B1217" t="s">
        <v>88</v>
      </c>
      <c r="C1217" t="s">
        <v>218</v>
      </c>
      <c r="D1217" t="s">
        <v>85</v>
      </c>
      <c r="E1217" t="s">
        <v>237</v>
      </c>
      <c r="F1217">
        <v>1.2390000000000001</v>
      </c>
      <c r="G1217" t="s">
        <v>83</v>
      </c>
      <c r="H1217" t="s">
        <v>90</v>
      </c>
      <c r="I1217">
        <f>_xlfn.NUMBERVALUE(Table_Query_from_DWH[[#This Row],[Date]])</f>
        <v>44727</v>
      </c>
    </row>
    <row r="1218" spans="1:9" x14ac:dyDescent="0.3">
      <c r="A1218" t="s">
        <v>78</v>
      </c>
      <c r="B1218" t="s">
        <v>88</v>
      </c>
      <c r="C1218" t="s">
        <v>218</v>
      </c>
      <c r="D1218" t="s">
        <v>86</v>
      </c>
      <c r="E1218" t="s">
        <v>237</v>
      </c>
      <c r="F1218">
        <v>1.2529999999999999</v>
      </c>
      <c r="G1218" t="s">
        <v>83</v>
      </c>
      <c r="H1218" t="s">
        <v>90</v>
      </c>
      <c r="I1218">
        <f>_xlfn.NUMBERVALUE(Table_Query_from_DWH[[#This Row],[Date]])</f>
        <v>44727</v>
      </c>
    </row>
    <row r="1219" spans="1:9" x14ac:dyDescent="0.3">
      <c r="A1219" t="s">
        <v>78</v>
      </c>
      <c r="B1219" t="s">
        <v>225</v>
      </c>
      <c r="C1219" t="s">
        <v>226</v>
      </c>
      <c r="D1219" t="s">
        <v>81</v>
      </c>
      <c r="E1219" t="s">
        <v>236</v>
      </c>
      <c r="F1219">
        <v>0.3</v>
      </c>
      <c r="G1219" t="s">
        <v>83</v>
      </c>
      <c r="H1219" t="s">
        <v>97</v>
      </c>
      <c r="I1219">
        <f>_xlfn.NUMBERVALUE(Table_Query_from_DWH[[#This Row],[Date]])</f>
        <v>44720</v>
      </c>
    </row>
    <row r="1220" spans="1:9" x14ac:dyDescent="0.3">
      <c r="A1220" t="s">
        <v>78</v>
      </c>
      <c r="B1220" t="s">
        <v>225</v>
      </c>
      <c r="C1220" t="s">
        <v>226</v>
      </c>
      <c r="D1220" t="s">
        <v>85</v>
      </c>
      <c r="E1220" t="s">
        <v>236</v>
      </c>
      <c r="F1220">
        <v>0.26</v>
      </c>
      <c r="G1220" t="s">
        <v>83</v>
      </c>
      <c r="H1220" t="s">
        <v>97</v>
      </c>
      <c r="I1220">
        <f>_xlfn.NUMBERVALUE(Table_Query_from_DWH[[#This Row],[Date]])</f>
        <v>44720</v>
      </c>
    </row>
    <row r="1221" spans="1:9" x14ac:dyDescent="0.3">
      <c r="A1221" t="s">
        <v>78</v>
      </c>
      <c r="B1221" t="s">
        <v>225</v>
      </c>
      <c r="C1221" t="s">
        <v>226</v>
      </c>
      <c r="D1221" t="s">
        <v>86</v>
      </c>
      <c r="E1221" t="s">
        <v>236</v>
      </c>
      <c r="F1221">
        <v>0.27500000000000002</v>
      </c>
      <c r="G1221" t="s">
        <v>83</v>
      </c>
      <c r="H1221" t="s">
        <v>97</v>
      </c>
      <c r="I1221">
        <f>_xlfn.NUMBERVALUE(Table_Query_from_DWH[[#This Row],[Date]])</f>
        <v>44720</v>
      </c>
    </row>
    <row r="1222" spans="1:9" x14ac:dyDescent="0.3">
      <c r="A1222" t="s">
        <v>78</v>
      </c>
      <c r="B1222" t="s">
        <v>225</v>
      </c>
      <c r="C1222" t="s">
        <v>228</v>
      </c>
      <c r="D1222" t="s">
        <v>81</v>
      </c>
      <c r="E1222" t="s">
        <v>236</v>
      </c>
      <c r="F1222">
        <v>0.3</v>
      </c>
      <c r="G1222" t="s">
        <v>83</v>
      </c>
      <c r="H1222" t="s">
        <v>97</v>
      </c>
      <c r="I1222">
        <f>_xlfn.NUMBERVALUE(Table_Query_from_DWH[[#This Row],[Date]])</f>
        <v>44720</v>
      </c>
    </row>
    <row r="1223" spans="1:9" x14ac:dyDescent="0.3">
      <c r="A1223" t="s">
        <v>78</v>
      </c>
      <c r="B1223" t="s">
        <v>225</v>
      </c>
      <c r="C1223" t="s">
        <v>228</v>
      </c>
      <c r="D1223" t="s">
        <v>85</v>
      </c>
      <c r="E1223" t="s">
        <v>236</v>
      </c>
      <c r="F1223">
        <v>0.26</v>
      </c>
      <c r="G1223" t="s">
        <v>83</v>
      </c>
      <c r="H1223" t="s">
        <v>97</v>
      </c>
      <c r="I1223">
        <f>_xlfn.NUMBERVALUE(Table_Query_from_DWH[[#This Row],[Date]])</f>
        <v>44720</v>
      </c>
    </row>
    <row r="1224" spans="1:9" x14ac:dyDescent="0.3">
      <c r="A1224" t="s">
        <v>78</v>
      </c>
      <c r="B1224" t="s">
        <v>225</v>
      </c>
      <c r="C1224" t="s">
        <v>228</v>
      </c>
      <c r="D1224" t="s">
        <v>86</v>
      </c>
      <c r="E1224" t="s">
        <v>236</v>
      </c>
      <c r="F1224">
        <v>0.27500000000000002</v>
      </c>
      <c r="G1224" t="s">
        <v>83</v>
      </c>
      <c r="H1224" t="s">
        <v>97</v>
      </c>
      <c r="I1224">
        <f>_xlfn.NUMBERVALUE(Table_Query_from_DWH[[#This Row],[Date]])</f>
        <v>44720</v>
      </c>
    </row>
    <row r="1225" spans="1:9" x14ac:dyDescent="0.3">
      <c r="A1225" t="s">
        <v>78</v>
      </c>
      <c r="B1225" t="s">
        <v>124</v>
      </c>
      <c r="C1225" t="s">
        <v>150</v>
      </c>
      <c r="D1225" t="s">
        <v>81</v>
      </c>
      <c r="E1225" t="s">
        <v>236</v>
      </c>
      <c r="F1225">
        <v>0.127</v>
      </c>
      <c r="G1225" t="s">
        <v>83</v>
      </c>
      <c r="H1225" t="s">
        <v>97</v>
      </c>
      <c r="I1225">
        <f>_xlfn.NUMBERVALUE(Table_Query_from_DWH[[#This Row],[Date]])</f>
        <v>44720</v>
      </c>
    </row>
    <row r="1226" spans="1:9" x14ac:dyDescent="0.3">
      <c r="A1226" t="s">
        <v>78</v>
      </c>
      <c r="B1226" t="s">
        <v>124</v>
      </c>
      <c r="C1226" t="s">
        <v>150</v>
      </c>
      <c r="D1226" t="s">
        <v>85</v>
      </c>
      <c r="E1226" t="s">
        <v>236</v>
      </c>
      <c r="F1226">
        <v>0.124</v>
      </c>
      <c r="G1226" t="s">
        <v>83</v>
      </c>
      <c r="H1226" t="s">
        <v>97</v>
      </c>
      <c r="I1226">
        <f>_xlfn.NUMBERVALUE(Table_Query_from_DWH[[#This Row],[Date]])</f>
        <v>44720</v>
      </c>
    </row>
    <row r="1227" spans="1:9" x14ac:dyDescent="0.3">
      <c r="A1227" t="s">
        <v>78</v>
      </c>
      <c r="B1227" t="s">
        <v>124</v>
      </c>
      <c r="C1227" t="s">
        <v>150</v>
      </c>
      <c r="D1227" t="s">
        <v>86</v>
      </c>
      <c r="E1227" t="s">
        <v>236</v>
      </c>
      <c r="F1227">
        <v>0.125</v>
      </c>
      <c r="G1227" t="s">
        <v>83</v>
      </c>
      <c r="H1227" t="s">
        <v>97</v>
      </c>
      <c r="I1227">
        <f>_xlfn.NUMBERVALUE(Table_Query_from_DWH[[#This Row],[Date]])</f>
        <v>44720</v>
      </c>
    </row>
    <row r="1228" spans="1:9" x14ac:dyDescent="0.3">
      <c r="A1228" t="s">
        <v>78</v>
      </c>
      <c r="B1228" t="s">
        <v>124</v>
      </c>
      <c r="C1228" t="s">
        <v>203</v>
      </c>
      <c r="D1228" t="s">
        <v>81</v>
      </c>
      <c r="E1228" t="s">
        <v>236</v>
      </c>
      <c r="F1228">
        <v>0.19800000000000001</v>
      </c>
      <c r="G1228" t="s">
        <v>83</v>
      </c>
      <c r="H1228" t="s">
        <v>97</v>
      </c>
      <c r="I1228">
        <f>_xlfn.NUMBERVALUE(Table_Query_from_DWH[[#This Row],[Date]])</f>
        <v>44720</v>
      </c>
    </row>
    <row r="1229" spans="1:9" x14ac:dyDescent="0.3">
      <c r="A1229" t="s">
        <v>78</v>
      </c>
      <c r="B1229" t="s">
        <v>124</v>
      </c>
      <c r="C1229" t="s">
        <v>203</v>
      </c>
      <c r="D1229" t="s">
        <v>85</v>
      </c>
      <c r="E1229" t="s">
        <v>236</v>
      </c>
      <c r="F1229">
        <v>0.154</v>
      </c>
      <c r="G1229" t="s">
        <v>83</v>
      </c>
      <c r="H1229" t="s">
        <v>97</v>
      </c>
      <c r="I1229">
        <f>_xlfn.NUMBERVALUE(Table_Query_from_DWH[[#This Row],[Date]])</f>
        <v>44720</v>
      </c>
    </row>
    <row r="1230" spans="1:9" x14ac:dyDescent="0.3">
      <c r="A1230" t="s">
        <v>78</v>
      </c>
      <c r="B1230" t="s">
        <v>124</v>
      </c>
      <c r="C1230" t="s">
        <v>203</v>
      </c>
      <c r="D1230" t="s">
        <v>86</v>
      </c>
      <c r="E1230" t="s">
        <v>236</v>
      </c>
      <c r="F1230">
        <v>0.155</v>
      </c>
      <c r="G1230" t="s">
        <v>83</v>
      </c>
      <c r="H1230" t="s">
        <v>97</v>
      </c>
      <c r="I1230">
        <f>_xlfn.NUMBERVALUE(Table_Query_from_DWH[[#This Row],[Date]])</f>
        <v>44720</v>
      </c>
    </row>
    <row r="1231" spans="1:9" x14ac:dyDescent="0.3">
      <c r="A1231" t="s">
        <v>78</v>
      </c>
      <c r="B1231" t="s">
        <v>124</v>
      </c>
      <c r="C1231" t="s">
        <v>204</v>
      </c>
      <c r="D1231" t="s">
        <v>81</v>
      </c>
      <c r="E1231" t="s">
        <v>236</v>
      </c>
      <c r="F1231">
        <v>0.19800000000000001</v>
      </c>
      <c r="G1231" t="s">
        <v>83</v>
      </c>
      <c r="H1231" t="s">
        <v>97</v>
      </c>
      <c r="I1231">
        <f>_xlfn.NUMBERVALUE(Table_Query_from_DWH[[#This Row],[Date]])</f>
        <v>44720</v>
      </c>
    </row>
    <row r="1232" spans="1:9" x14ac:dyDescent="0.3">
      <c r="A1232" t="s">
        <v>78</v>
      </c>
      <c r="B1232" t="s">
        <v>124</v>
      </c>
      <c r="C1232" t="s">
        <v>204</v>
      </c>
      <c r="D1232" t="s">
        <v>85</v>
      </c>
      <c r="E1232" t="s">
        <v>236</v>
      </c>
      <c r="F1232">
        <v>0.158</v>
      </c>
      <c r="G1232" t="s">
        <v>83</v>
      </c>
      <c r="H1232" t="s">
        <v>97</v>
      </c>
      <c r="I1232">
        <f>_xlfn.NUMBERVALUE(Table_Query_from_DWH[[#This Row],[Date]])</f>
        <v>44720</v>
      </c>
    </row>
    <row r="1233" spans="1:9" x14ac:dyDescent="0.3">
      <c r="A1233" t="s">
        <v>78</v>
      </c>
      <c r="B1233" t="s">
        <v>124</v>
      </c>
      <c r="C1233" t="s">
        <v>204</v>
      </c>
      <c r="D1233" t="s">
        <v>86</v>
      </c>
      <c r="E1233" t="s">
        <v>236</v>
      </c>
      <c r="F1233">
        <v>0.16</v>
      </c>
      <c r="G1233" t="s">
        <v>83</v>
      </c>
      <c r="H1233" t="s">
        <v>97</v>
      </c>
      <c r="I1233">
        <f>_xlfn.NUMBERVALUE(Table_Query_from_DWH[[#This Row],[Date]])</f>
        <v>44720</v>
      </c>
    </row>
    <row r="1234" spans="1:9" x14ac:dyDescent="0.3">
      <c r="A1234" t="s">
        <v>78</v>
      </c>
      <c r="B1234" t="s">
        <v>124</v>
      </c>
      <c r="C1234" t="s">
        <v>205</v>
      </c>
      <c r="D1234" t="s">
        <v>81</v>
      </c>
      <c r="E1234" t="s">
        <v>236</v>
      </c>
      <c r="F1234">
        <v>0.16</v>
      </c>
      <c r="G1234" t="s">
        <v>83</v>
      </c>
      <c r="H1234" t="s">
        <v>97</v>
      </c>
      <c r="I1234">
        <f>_xlfn.NUMBERVALUE(Table_Query_from_DWH[[#This Row],[Date]])</f>
        <v>44720</v>
      </c>
    </row>
    <row r="1235" spans="1:9" x14ac:dyDescent="0.3">
      <c r="A1235" t="s">
        <v>78</v>
      </c>
      <c r="B1235" t="s">
        <v>124</v>
      </c>
      <c r="C1235" t="s">
        <v>205</v>
      </c>
      <c r="D1235" t="s">
        <v>85</v>
      </c>
      <c r="E1235" t="s">
        <v>236</v>
      </c>
      <c r="F1235">
        <v>0.152</v>
      </c>
      <c r="G1235" t="s">
        <v>83</v>
      </c>
      <c r="H1235" t="s">
        <v>97</v>
      </c>
      <c r="I1235">
        <f>_xlfn.NUMBERVALUE(Table_Query_from_DWH[[#This Row],[Date]])</f>
        <v>44720</v>
      </c>
    </row>
    <row r="1236" spans="1:9" x14ac:dyDescent="0.3">
      <c r="A1236" t="s">
        <v>78</v>
      </c>
      <c r="B1236" t="s">
        <v>124</v>
      </c>
      <c r="C1236" t="s">
        <v>205</v>
      </c>
      <c r="D1236" t="s">
        <v>86</v>
      </c>
      <c r="E1236" t="s">
        <v>236</v>
      </c>
      <c r="F1236">
        <v>0.154</v>
      </c>
      <c r="G1236" t="s">
        <v>83</v>
      </c>
      <c r="H1236" t="s">
        <v>97</v>
      </c>
      <c r="I1236">
        <f>_xlfn.NUMBERVALUE(Table_Query_from_DWH[[#This Row],[Date]])</f>
        <v>44720</v>
      </c>
    </row>
    <row r="1237" spans="1:9" x14ac:dyDescent="0.3">
      <c r="A1237" t="s">
        <v>78</v>
      </c>
      <c r="B1237" t="s">
        <v>229</v>
      </c>
      <c r="C1237" t="s">
        <v>206</v>
      </c>
      <c r="D1237" t="s">
        <v>81</v>
      </c>
      <c r="E1237" t="s">
        <v>236</v>
      </c>
      <c r="F1237">
        <v>0.5</v>
      </c>
      <c r="G1237" t="s">
        <v>83</v>
      </c>
      <c r="H1237" t="s">
        <v>97</v>
      </c>
      <c r="I1237">
        <f>_xlfn.NUMBERVALUE(Table_Query_from_DWH[[#This Row],[Date]])</f>
        <v>44720</v>
      </c>
    </row>
    <row r="1238" spans="1:9" x14ac:dyDescent="0.3">
      <c r="A1238" t="s">
        <v>78</v>
      </c>
      <c r="B1238" t="s">
        <v>229</v>
      </c>
      <c r="C1238" t="s">
        <v>206</v>
      </c>
      <c r="D1238" t="s">
        <v>85</v>
      </c>
      <c r="E1238" t="s">
        <v>236</v>
      </c>
      <c r="F1238">
        <v>0.26</v>
      </c>
      <c r="G1238" t="s">
        <v>83</v>
      </c>
      <c r="H1238" t="s">
        <v>97</v>
      </c>
      <c r="I1238">
        <f>_xlfn.NUMBERVALUE(Table_Query_from_DWH[[#This Row],[Date]])</f>
        <v>44720</v>
      </c>
    </row>
    <row r="1239" spans="1:9" x14ac:dyDescent="0.3">
      <c r="A1239" t="s">
        <v>78</v>
      </c>
      <c r="B1239" t="s">
        <v>229</v>
      </c>
      <c r="C1239" t="s">
        <v>206</v>
      </c>
      <c r="D1239" t="s">
        <v>86</v>
      </c>
      <c r="E1239" t="s">
        <v>236</v>
      </c>
      <c r="F1239">
        <v>0.26500000000000001</v>
      </c>
      <c r="G1239" t="s">
        <v>83</v>
      </c>
      <c r="H1239" t="s">
        <v>97</v>
      </c>
      <c r="I1239">
        <f>_xlfn.NUMBERVALUE(Table_Query_from_DWH[[#This Row],[Date]])</f>
        <v>44720</v>
      </c>
    </row>
    <row r="1240" spans="1:9" x14ac:dyDescent="0.3">
      <c r="A1240" t="s">
        <v>78</v>
      </c>
      <c r="B1240" t="s">
        <v>229</v>
      </c>
      <c r="C1240" t="s">
        <v>118</v>
      </c>
      <c r="D1240" t="s">
        <v>81</v>
      </c>
      <c r="E1240" t="s">
        <v>236</v>
      </c>
      <c r="F1240">
        <v>0.29499999999999998</v>
      </c>
      <c r="G1240" t="s">
        <v>83</v>
      </c>
      <c r="H1240" t="s">
        <v>97</v>
      </c>
      <c r="I1240">
        <f>_xlfn.NUMBERVALUE(Table_Query_from_DWH[[#This Row],[Date]])</f>
        <v>44720</v>
      </c>
    </row>
    <row r="1241" spans="1:9" x14ac:dyDescent="0.3">
      <c r="A1241" t="s">
        <v>78</v>
      </c>
      <c r="B1241" t="s">
        <v>229</v>
      </c>
      <c r="C1241" t="s">
        <v>118</v>
      </c>
      <c r="D1241" t="s">
        <v>85</v>
      </c>
      <c r="E1241" t="s">
        <v>236</v>
      </c>
      <c r="F1241">
        <v>0.26</v>
      </c>
      <c r="G1241" t="s">
        <v>83</v>
      </c>
      <c r="H1241" t="s">
        <v>97</v>
      </c>
      <c r="I1241">
        <f>_xlfn.NUMBERVALUE(Table_Query_from_DWH[[#This Row],[Date]])</f>
        <v>44720</v>
      </c>
    </row>
    <row r="1242" spans="1:9" x14ac:dyDescent="0.3">
      <c r="A1242" t="s">
        <v>78</v>
      </c>
      <c r="B1242" t="s">
        <v>229</v>
      </c>
      <c r="C1242" t="s">
        <v>118</v>
      </c>
      <c r="D1242" t="s">
        <v>86</v>
      </c>
      <c r="E1242" t="s">
        <v>236</v>
      </c>
      <c r="F1242">
        <v>0.27</v>
      </c>
      <c r="G1242" t="s">
        <v>83</v>
      </c>
      <c r="H1242" t="s">
        <v>97</v>
      </c>
      <c r="I1242">
        <f>_xlfn.NUMBERVALUE(Table_Query_from_DWH[[#This Row],[Date]])</f>
        <v>44720</v>
      </c>
    </row>
    <row r="1243" spans="1:9" x14ac:dyDescent="0.3">
      <c r="A1243" t="s">
        <v>78</v>
      </c>
      <c r="B1243" t="s">
        <v>229</v>
      </c>
      <c r="C1243" t="s">
        <v>115</v>
      </c>
      <c r="D1243" t="s">
        <v>81</v>
      </c>
      <c r="E1243" t="s">
        <v>236</v>
      </c>
      <c r="F1243">
        <v>0.29499999999999998</v>
      </c>
      <c r="G1243" t="s">
        <v>83</v>
      </c>
      <c r="H1243" t="s">
        <v>97</v>
      </c>
      <c r="I1243">
        <f>_xlfn.NUMBERVALUE(Table_Query_from_DWH[[#This Row],[Date]])</f>
        <v>44720</v>
      </c>
    </row>
    <row r="1244" spans="1:9" x14ac:dyDescent="0.3">
      <c r="A1244" t="s">
        <v>78</v>
      </c>
      <c r="B1244" t="s">
        <v>229</v>
      </c>
      <c r="C1244" t="s">
        <v>115</v>
      </c>
      <c r="D1244" t="s">
        <v>85</v>
      </c>
      <c r="E1244" t="s">
        <v>236</v>
      </c>
      <c r="F1244">
        <v>0.26</v>
      </c>
      <c r="G1244" t="s">
        <v>83</v>
      </c>
      <c r="H1244" t="s">
        <v>97</v>
      </c>
      <c r="I1244">
        <f>_xlfn.NUMBERVALUE(Table_Query_from_DWH[[#This Row],[Date]])</f>
        <v>44720</v>
      </c>
    </row>
    <row r="1245" spans="1:9" x14ac:dyDescent="0.3">
      <c r="A1245" t="s">
        <v>78</v>
      </c>
      <c r="B1245" t="s">
        <v>229</v>
      </c>
      <c r="C1245" t="s">
        <v>115</v>
      </c>
      <c r="D1245" t="s">
        <v>86</v>
      </c>
      <c r="E1245" t="s">
        <v>236</v>
      </c>
      <c r="F1245">
        <v>0.27</v>
      </c>
      <c r="G1245" t="s">
        <v>83</v>
      </c>
      <c r="H1245" t="s">
        <v>97</v>
      </c>
      <c r="I1245">
        <f>_xlfn.NUMBERVALUE(Table_Query_from_DWH[[#This Row],[Date]])</f>
        <v>44720</v>
      </c>
    </row>
    <row r="1246" spans="1:9" x14ac:dyDescent="0.3">
      <c r="A1246" t="s">
        <v>78</v>
      </c>
      <c r="B1246" t="s">
        <v>196</v>
      </c>
      <c r="C1246" t="s">
        <v>164</v>
      </c>
      <c r="D1246" t="s">
        <v>81</v>
      </c>
      <c r="E1246" t="s">
        <v>236</v>
      </c>
      <c r="F1246">
        <v>0.32</v>
      </c>
      <c r="G1246" t="s">
        <v>83</v>
      </c>
      <c r="H1246" t="s">
        <v>97</v>
      </c>
      <c r="I1246">
        <f>_xlfn.NUMBERVALUE(Table_Query_from_DWH[[#This Row],[Date]])</f>
        <v>44720</v>
      </c>
    </row>
    <row r="1247" spans="1:9" x14ac:dyDescent="0.3">
      <c r="A1247" t="s">
        <v>78</v>
      </c>
      <c r="B1247" t="s">
        <v>196</v>
      </c>
      <c r="C1247" t="s">
        <v>164</v>
      </c>
      <c r="D1247" t="s">
        <v>85</v>
      </c>
      <c r="E1247" t="s">
        <v>236</v>
      </c>
      <c r="F1247">
        <v>0.25</v>
      </c>
      <c r="G1247" t="s">
        <v>83</v>
      </c>
      <c r="H1247" t="s">
        <v>97</v>
      </c>
      <c r="I1247">
        <f>_xlfn.NUMBERVALUE(Table_Query_from_DWH[[#This Row],[Date]])</f>
        <v>44720</v>
      </c>
    </row>
    <row r="1248" spans="1:9" x14ac:dyDescent="0.3">
      <c r="A1248" t="s">
        <v>78</v>
      </c>
      <c r="B1248" t="s">
        <v>196</v>
      </c>
      <c r="C1248" t="s">
        <v>164</v>
      </c>
      <c r="D1248" t="s">
        <v>86</v>
      </c>
      <c r="E1248" t="s">
        <v>236</v>
      </c>
      <c r="F1248">
        <v>0.26</v>
      </c>
      <c r="G1248" t="s">
        <v>83</v>
      </c>
      <c r="H1248" t="s">
        <v>97</v>
      </c>
      <c r="I1248">
        <f>_xlfn.NUMBERVALUE(Table_Query_from_DWH[[#This Row],[Date]])</f>
        <v>44720</v>
      </c>
    </row>
    <row r="1249" spans="1:9" x14ac:dyDescent="0.3">
      <c r="A1249" t="s">
        <v>78</v>
      </c>
      <c r="B1249" t="s">
        <v>196</v>
      </c>
      <c r="C1249" t="s">
        <v>208</v>
      </c>
      <c r="D1249" t="s">
        <v>81</v>
      </c>
      <c r="E1249" t="s">
        <v>236</v>
      </c>
      <c r="F1249">
        <v>0.37</v>
      </c>
      <c r="G1249" t="s">
        <v>83</v>
      </c>
      <c r="H1249" t="s">
        <v>97</v>
      </c>
      <c r="I1249">
        <f>_xlfn.NUMBERVALUE(Table_Query_from_DWH[[#This Row],[Date]])</f>
        <v>44720</v>
      </c>
    </row>
    <row r="1250" spans="1:9" x14ac:dyDescent="0.3">
      <c r="A1250" t="s">
        <v>78</v>
      </c>
      <c r="B1250" t="s">
        <v>196</v>
      </c>
      <c r="C1250" t="s">
        <v>208</v>
      </c>
      <c r="D1250" t="s">
        <v>85</v>
      </c>
      <c r="E1250" t="s">
        <v>236</v>
      </c>
      <c r="F1250">
        <v>0.26</v>
      </c>
      <c r="G1250" t="s">
        <v>83</v>
      </c>
      <c r="H1250" t="s">
        <v>97</v>
      </c>
      <c r="I1250">
        <f>_xlfn.NUMBERVALUE(Table_Query_from_DWH[[#This Row],[Date]])</f>
        <v>44720</v>
      </c>
    </row>
    <row r="1251" spans="1:9" x14ac:dyDescent="0.3">
      <c r="A1251" t="s">
        <v>78</v>
      </c>
      <c r="B1251" t="s">
        <v>196</v>
      </c>
      <c r="C1251" t="s">
        <v>208</v>
      </c>
      <c r="D1251" t="s">
        <v>86</v>
      </c>
      <c r="E1251" t="s">
        <v>236</v>
      </c>
      <c r="F1251">
        <v>0.27</v>
      </c>
      <c r="G1251" t="s">
        <v>83</v>
      </c>
      <c r="H1251" t="s">
        <v>97</v>
      </c>
      <c r="I1251">
        <f>_xlfn.NUMBERVALUE(Table_Query_from_DWH[[#This Row],[Date]])</f>
        <v>44720</v>
      </c>
    </row>
    <row r="1252" spans="1:9" x14ac:dyDescent="0.3">
      <c r="A1252" t="s">
        <v>78</v>
      </c>
      <c r="B1252" t="s">
        <v>196</v>
      </c>
      <c r="C1252" t="s">
        <v>209</v>
      </c>
      <c r="D1252" t="s">
        <v>81</v>
      </c>
      <c r="E1252" t="s">
        <v>236</v>
      </c>
      <c r="F1252">
        <v>0.55000000000000004</v>
      </c>
      <c r="G1252" t="s">
        <v>83</v>
      </c>
      <c r="H1252" t="s">
        <v>97</v>
      </c>
      <c r="I1252">
        <f>_xlfn.NUMBERVALUE(Table_Query_from_DWH[[#This Row],[Date]])</f>
        <v>44720</v>
      </c>
    </row>
    <row r="1253" spans="1:9" x14ac:dyDescent="0.3">
      <c r="A1253" t="s">
        <v>78</v>
      </c>
      <c r="B1253" t="s">
        <v>196</v>
      </c>
      <c r="C1253" t="s">
        <v>209</v>
      </c>
      <c r="D1253" t="s">
        <v>85</v>
      </c>
      <c r="E1253" t="s">
        <v>236</v>
      </c>
      <c r="F1253">
        <v>0.33</v>
      </c>
      <c r="G1253" t="s">
        <v>83</v>
      </c>
      <c r="H1253" t="s">
        <v>97</v>
      </c>
      <c r="I1253">
        <f>_xlfn.NUMBERVALUE(Table_Query_from_DWH[[#This Row],[Date]])</f>
        <v>44720</v>
      </c>
    </row>
    <row r="1254" spans="1:9" x14ac:dyDescent="0.3">
      <c r="A1254" t="s">
        <v>78</v>
      </c>
      <c r="B1254" t="s">
        <v>196</v>
      </c>
      <c r="C1254" t="s">
        <v>209</v>
      </c>
      <c r="D1254" t="s">
        <v>86</v>
      </c>
      <c r="E1254" t="s">
        <v>236</v>
      </c>
      <c r="F1254">
        <v>0.35</v>
      </c>
      <c r="G1254" t="s">
        <v>83</v>
      </c>
      <c r="H1254" t="s">
        <v>97</v>
      </c>
      <c r="I1254">
        <f>_xlfn.NUMBERVALUE(Table_Query_from_DWH[[#This Row],[Date]])</f>
        <v>44720</v>
      </c>
    </row>
    <row r="1255" spans="1:9" x14ac:dyDescent="0.3">
      <c r="A1255" t="s">
        <v>78</v>
      </c>
      <c r="B1255" t="s">
        <v>196</v>
      </c>
      <c r="C1255" t="s">
        <v>210</v>
      </c>
      <c r="D1255" t="s">
        <v>81</v>
      </c>
      <c r="E1255" t="s">
        <v>236</v>
      </c>
      <c r="F1255">
        <v>0.3</v>
      </c>
      <c r="G1255" t="s">
        <v>83</v>
      </c>
      <c r="H1255" t="s">
        <v>97</v>
      </c>
      <c r="I1255">
        <f>_xlfn.NUMBERVALUE(Table_Query_from_DWH[[#This Row],[Date]])</f>
        <v>44720</v>
      </c>
    </row>
    <row r="1256" spans="1:9" x14ac:dyDescent="0.3">
      <c r="A1256" t="s">
        <v>78</v>
      </c>
      <c r="B1256" t="s">
        <v>196</v>
      </c>
      <c r="C1256" t="s">
        <v>210</v>
      </c>
      <c r="D1256" t="s">
        <v>85</v>
      </c>
      <c r="E1256" t="s">
        <v>236</v>
      </c>
      <c r="F1256">
        <v>0.26</v>
      </c>
      <c r="G1256" t="s">
        <v>83</v>
      </c>
      <c r="H1256" t="s">
        <v>97</v>
      </c>
      <c r="I1256">
        <f>_xlfn.NUMBERVALUE(Table_Query_from_DWH[[#This Row],[Date]])</f>
        <v>44720</v>
      </c>
    </row>
    <row r="1257" spans="1:9" x14ac:dyDescent="0.3">
      <c r="A1257" t="s">
        <v>78</v>
      </c>
      <c r="B1257" t="s">
        <v>196</v>
      </c>
      <c r="C1257" t="s">
        <v>210</v>
      </c>
      <c r="D1257" t="s">
        <v>86</v>
      </c>
      <c r="E1257" t="s">
        <v>236</v>
      </c>
      <c r="F1257">
        <v>0.28000000000000003</v>
      </c>
      <c r="G1257" t="s">
        <v>83</v>
      </c>
      <c r="H1257" t="s">
        <v>97</v>
      </c>
      <c r="I1257">
        <f>_xlfn.NUMBERVALUE(Table_Query_from_DWH[[#This Row],[Date]])</f>
        <v>44720</v>
      </c>
    </row>
    <row r="1258" spans="1:9" x14ac:dyDescent="0.3">
      <c r="A1258" t="s">
        <v>78</v>
      </c>
      <c r="B1258" t="s">
        <v>196</v>
      </c>
      <c r="C1258" t="s">
        <v>211</v>
      </c>
      <c r="D1258" t="s">
        <v>81</v>
      </c>
      <c r="E1258" t="s">
        <v>236</v>
      </c>
      <c r="F1258">
        <v>0.3</v>
      </c>
      <c r="G1258" t="s">
        <v>83</v>
      </c>
      <c r="H1258" t="s">
        <v>97</v>
      </c>
      <c r="I1258">
        <f>_xlfn.NUMBERVALUE(Table_Query_from_DWH[[#This Row],[Date]])</f>
        <v>44720</v>
      </c>
    </row>
    <row r="1259" spans="1:9" x14ac:dyDescent="0.3">
      <c r="A1259" t="s">
        <v>78</v>
      </c>
      <c r="B1259" t="s">
        <v>196</v>
      </c>
      <c r="C1259" t="s">
        <v>211</v>
      </c>
      <c r="D1259" t="s">
        <v>85</v>
      </c>
      <c r="E1259" t="s">
        <v>236</v>
      </c>
      <c r="F1259">
        <v>0.26</v>
      </c>
      <c r="G1259" t="s">
        <v>83</v>
      </c>
      <c r="H1259" t="s">
        <v>97</v>
      </c>
      <c r="I1259">
        <f>_xlfn.NUMBERVALUE(Table_Query_from_DWH[[#This Row],[Date]])</f>
        <v>44720</v>
      </c>
    </row>
    <row r="1260" spans="1:9" x14ac:dyDescent="0.3">
      <c r="A1260" t="s">
        <v>78</v>
      </c>
      <c r="B1260" t="s">
        <v>196</v>
      </c>
      <c r="C1260" t="s">
        <v>211</v>
      </c>
      <c r="D1260" t="s">
        <v>86</v>
      </c>
      <c r="E1260" t="s">
        <v>236</v>
      </c>
      <c r="F1260">
        <v>0.27500000000000002</v>
      </c>
      <c r="G1260" t="s">
        <v>83</v>
      </c>
      <c r="H1260" t="s">
        <v>97</v>
      </c>
      <c r="I1260">
        <f>_xlfn.NUMBERVALUE(Table_Query_from_DWH[[#This Row],[Date]])</f>
        <v>44720</v>
      </c>
    </row>
    <row r="1261" spans="1:9" x14ac:dyDescent="0.3">
      <c r="A1261" t="s">
        <v>78</v>
      </c>
      <c r="B1261" t="s">
        <v>88</v>
      </c>
      <c r="C1261" t="s">
        <v>234</v>
      </c>
      <c r="D1261" t="s">
        <v>81</v>
      </c>
      <c r="E1261" t="s">
        <v>236</v>
      </c>
      <c r="F1261">
        <v>0.44600000000000001</v>
      </c>
      <c r="G1261" t="s">
        <v>83</v>
      </c>
      <c r="H1261" t="s">
        <v>90</v>
      </c>
      <c r="I1261">
        <f>_xlfn.NUMBERVALUE(Table_Query_from_DWH[[#This Row],[Date]])</f>
        <v>44720</v>
      </c>
    </row>
    <row r="1262" spans="1:9" x14ac:dyDescent="0.3">
      <c r="A1262" t="s">
        <v>78</v>
      </c>
      <c r="B1262" t="s">
        <v>88</v>
      </c>
      <c r="C1262" t="s">
        <v>234</v>
      </c>
      <c r="D1262" t="s">
        <v>85</v>
      </c>
      <c r="E1262" t="s">
        <v>236</v>
      </c>
      <c r="F1262">
        <v>0.42499999999999999</v>
      </c>
      <c r="G1262" t="s">
        <v>83</v>
      </c>
      <c r="H1262" t="s">
        <v>90</v>
      </c>
      <c r="I1262">
        <f>_xlfn.NUMBERVALUE(Table_Query_from_DWH[[#This Row],[Date]])</f>
        <v>44720</v>
      </c>
    </row>
    <row r="1263" spans="1:9" x14ac:dyDescent="0.3">
      <c r="A1263" t="s">
        <v>78</v>
      </c>
      <c r="B1263" t="s">
        <v>88</v>
      </c>
      <c r="C1263" t="s">
        <v>234</v>
      </c>
      <c r="D1263" t="s">
        <v>86</v>
      </c>
      <c r="E1263" t="s">
        <v>236</v>
      </c>
      <c r="F1263">
        <v>0.439</v>
      </c>
      <c r="G1263" t="s">
        <v>83</v>
      </c>
      <c r="H1263" t="s">
        <v>90</v>
      </c>
      <c r="I1263">
        <f>_xlfn.NUMBERVALUE(Table_Query_from_DWH[[#This Row],[Date]])</f>
        <v>44720</v>
      </c>
    </row>
    <row r="1264" spans="1:9" x14ac:dyDescent="0.3">
      <c r="A1264" t="s">
        <v>78</v>
      </c>
      <c r="B1264" t="s">
        <v>88</v>
      </c>
      <c r="C1264" t="s">
        <v>235</v>
      </c>
      <c r="D1264" t="s">
        <v>81</v>
      </c>
      <c r="E1264" t="s">
        <v>236</v>
      </c>
      <c r="F1264">
        <v>0.93</v>
      </c>
      <c r="G1264" t="s">
        <v>83</v>
      </c>
      <c r="H1264" t="s">
        <v>90</v>
      </c>
      <c r="I1264">
        <f>_xlfn.NUMBERVALUE(Table_Query_from_DWH[[#This Row],[Date]])</f>
        <v>44720</v>
      </c>
    </row>
    <row r="1265" spans="1:9" x14ac:dyDescent="0.3">
      <c r="A1265" t="s">
        <v>78</v>
      </c>
      <c r="B1265" t="s">
        <v>88</v>
      </c>
      <c r="C1265" t="s">
        <v>235</v>
      </c>
      <c r="D1265" t="s">
        <v>85</v>
      </c>
      <c r="E1265" t="s">
        <v>236</v>
      </c>
      <c r="F1265">
        <v>0.91900000000000004</v>
      </c>
      <c r="G1265" t="s">
        <v>83</v>
      </c>
      <c r="H1265" t="s">
        <v>90</v>
      </c>
      <c r="I1265">
        <f>_xlfn.NUMBERVALUE(Table_Query_from_DWH[[#This Row],[Date]])</f>
        <v>44720</v>
      </c>
    </row>
    <row r="1266" spans="1:9" x14ac:dyDescent="0.3">
      <c r="A1266" t="s">
        <v>78</v>
      </c>
      <c r="B1266" t="s">
        <v>88</v>
      </c>
      <c r="C1266" t="s">
        <v>235</v>
      </c>
      <c r="D1266" t="s">
        <v>86</v>
      </c>
      <c r="E1266" t="s">
        <v>236</v>
      </c>
      <c r="F1266">
        <v>0.92600000000000005</v>
      </c>
      <c r="G1266" t="s">
        <v>83</v>
      </c>
      <c r="H1266" t="s">
        <v>90</v>
      </c>
      <c r="I1266">
        <f>_xlfn.NUMBERVALUE(Table_Query_from_DWH[[#This Row],[Date]])</f>
        <v>44720</v>
      </c>
    </row>
    <row r="1267" spans="1:9" x14ac:dyDescent="0.3">
      <c r="A1267" t="s">
        <v>78</v>
      </c>
      <c r="B1267" t="s">
        <v>88</v>
      </c>
      <c r="C1267" t="s">
        <v>218</v>
      </c>
      <c r="D1267" t="s">
        <v>81</v>
      </c>
      <c r="E1267" t="s">
        <v>236</v>
      </c>
      <c r="F1267">
        <v>1.2529999999999999</v>
      </c>
      <c r="G1267" t="s">
        <v>83</v>
      </c>
      <c r="H1267" t="s">
        <v>90</v>
      </c>
      <c r="I1267">
        <f>_xlfn.NUMBERVALUE(Table_Query_from_DWH[[#This Row],[Date]])</f>
        <v>44720</v>
      </c>
    </row>
    <row r="1268" spans="1:9" x14ac:dyDescent="0.3">
      <c r="A1268" t="s">
        <v>78</v>
      </c>
      <c r="B1268" t="s">
        <v>88</v>
      </c>
      <c r="C1268" t="s">
        <v>218</v>
      </c>
      <c r="D1268" t="s">
        <v>85</v>
      </c>
      <c r="E1268" t="s">
        <v>236</v>
      </c>
      <c r="F1268">
        <v>1.2390000000000001</v>
      </c>
      <c r="G1268" t="s">
        <v>83</v>
      </c>
      <c r="H1268" t="s">
        <v>90</v>
      </c>
      <c r="I1268">
        <f>_xlfn.NUMBERVALUE(Table_Query_from_DWH[[#This Row],[Date]])</f>
        <v>44720</v>
      </c>
    </row>
    <row r="1269" spans="1:9" x14ac:dyDescent="0.3">
      <c r="A1269" t="s">
        <v>78</v>
      </c>
      <c r="B1269" t="s">
        <v>88</v>
      </c>
      <c r="C1269" t="s">
        <v>218</v>
      </c>
      <c r="D1269" t="s">
        <v>86</v>
      </c>
      <c r="E1269" t="s">
        <v>236</v>
      </c>
      <c r="F1269">
        <v>1.2529999999999999</v>
      </c>
      <c r="G1269" t="s">
        <v>83</v>
      </c>
      <c r="H1269" t="s">
        <v>90</v>
      </c>
      <c r="I1269">
        <f>_xlfn.NUMBERVALUE(Table_Query_from_DWH[[#This Row],[Date]])</f>
        <v>44720</v>
      </c>
    </row>
    <row r="1270" spans="1:9" x14ac:dyDescent="0.3">
      <c r="A1270" t="s">
        <v>78</v>
      </c>
      <c r="B1270" t="s">
        <v>229</v>
      </c>
      <c r="C1270" t="s">
        <v>206</v>
      </c>
      <c r="D1270" t="s">
        <v>81</v>
      </c>
      <c r="E1270" t="s">
        <v>233</v>
      </c>
      <c r="F1270">
        <v>0.5</v>
      </c>
      <c r="G1270" t="s">
        <v>83</v>
      </c>
      <c r="H1270" t="s">
        <v>97</v>
      </c>
      <c r="I1270">
        <f>_xlfn.NUMBERVALUE(Table_Query_from_DWH[[#This Row],[Date]])</f>
        <v>44713</v>
      </c>
    </row>
    <row r="1271" spans="1:9" x14ac:dyDescent="0.3">
      <c r="A1271" t="s">
        <v>78</v>
      </c>
      <c r="B1271" t="s">
        <v>229</v>
      </c>
      <c r="C1271" t="s">
        <v>206</v>
      </c>
      <c r="D1271" t="s">
        <v>85</v>
      </c>
      <c r="E1271" t="s">
        <v>233</v>
      </c>
      <c r="F1271">
        <v>0.26</v>
      </c>
      <c r="G1271" t="s">
        <v>83</v>
      </c>
      <c r="H1271" t="s">
        <v>97</v>
      </c>
      <c r="I1271">
        <f>_xlfn.NUMBERVALUE(Table_Query_from_DWH[[#This Row],[Date]])</f>
        <v>44713</v>
      </c>
    </row>
    <row r="1272" spans="1:9" x14ac:dyDescent="0.3">
      <c r="A1272" t="s">
        <v>78</v>
      </c>
      <c r="B1272" t="s">
        <v>229</v>
      </c>
      <c r="C1272" t="s">
        <v>206</v>
      </c>
      <c r="D1272" t="s">
        <v>86</v>
      </c>
      <c r="E1272" t="s">
        <v>233</v>
      </c>
      <c r="F1272">
        <v>0.26500000000000001</v>
      </c>
      <c r="G1272" t="s">
        <v>83</v>
      </c>
      <c r="H1272" t="s">
        <v>97</v>
      </c>
      <c r="I1272">
        <f>_xlfn.NUMBERVALUE(Table_Query_from_DWH[[#This Row],[Date]])</f>
        <v>44713</v>
      </c>
    </row>
    <row r="1273" spans="1:9" x14ac:dyDescent="0.3">
      <c r="A1273" t="s">
        <v>78</v>
      </c>
      <c r="B1273" t="s">
        <v>229</v>
      </c>
      <c r="C1273" t="s">
        <v>118</v>
      </c>
      <c r="D1273" t="s">
        <v>81</v>
      </c>
      <c r="E1273" t="s">
        <v>233</v>
      </c>
      <c r="F1273">
        <v>0.29499999999999998</v>
      </c>
      <c r="G1273" t="s">
        <v>83</v>
      </c>
      <c r="H1273" t="s">
        <v>97</v>
      </c>
      <c r="I1273">
        <f>_xlfn.NUMBERVALUE(Table_Query_from_DWH[[#This Row],[Date]])</f>
        <v>44713</v>
      </c>
    </row>
    <row r="1274" spans="1:9" x14ac:dyDescent="0.3">
      <c r="A1274" t="s">
        <v>78</v>
      </c>
      <c r="B1274" t="s">
        <v>229</v>
      </c>
      <c r="C1274" t="s">
        <v>118</v>
      </c>
      <c r="D1274" t="s">
        <v>85</v>
      </c>
      <c r="E1274" t="s">
        <v>233</v>
      </c>
      <c r="F1274">
        <v>0.26</v>
      </c>
      <c r="G1274" t="s">
        <v>83</v>
      </c>
      <c r="H1274" t="s">
        <v>97</v>
      </c>
      <c r="I1274">
        <f>_xlfn.NUMBERVALUE(Table_Query_from_DWH[[#This Row],[Date]])</f>
        <v>44713</v>
      </c>
    </row>
    <row r="1275" spans="1:9" x14ac:dyDescent="0.3">
      <c r="A1275" t="s">
        <v>78</v>
      </c>
      <c r="B1275" t="s">
        <v>229</v>
      </c>
      <c r="C1275" t="s">
        <v>118</v>
      </c>
      <c r="D1275" t="s">
        <v>86</v>
      </c>
      <c r="E1275" t="s">
        <v>233</v>
      </c>
      <c r="F1275">
        <v>0.27</v>
      </c>
      <c r="G1275" t="s">
        <v>83</v>
      </c>
      <c r="H1275" t="s">
        <v>97</v>
      </c>
      <c r="I1275">
        <f>_xlfn.NUMBERVALUE(Table_Query_from_DWH[[#This Row],[Date]])</f>
        <v>44713</v>
      </c>
    </row>
    <row r="1276" spans="1:9" x14ac:dyDescent="0.3">
      <c r="A1276" t="s">
        <v>78</v>
      </c>
      <c r="B1276" t="s">
        <v>229</v>
      </c>
      <c r="C1276" t="s">
        <v>115</v>
      </c>
      <c r="D1276" t="s">
        <v>81</v>
      </c>
      <c r="E1276" t="s">
        <v>233</v>
      </c>
      <c r="F1276">
        <v>0.29499999999999998</v>
      </c>
      <c r="G1276" t="s">
        <v>83</v>
      </c>
      <c r="H1276" t="s">
        <v>97</v>
      </c>
      <c r="I1276">
        <f>_xlfn.NUMBERVALUE(Table_Query_from_DWH[[#This Row],[Date]])</f>
        <v>44713</v>
      </c>
    </row>
    <row r="1277" spans="1:9" x14ac:dyDescent="0.3">
      <c r="A1277" t="s">
        <v>78</v>
      </c>
      <c r="B1277" t="s">
        <v>229</v>
      </c>
      <c r="C1277" t="s">
        <v>115</v>
      </c>
      <c r="D1277" t="s">
        <v>85</v>
      </c>
      <c r="E1277" t="s">
        <v>233</v>
      </c>
      <c r="F1277">
        <v>0.26</v>
      </c>
      <c r="G1277" t="s">
        <v>83</v>
      </c>
      <c r="H1277" t="s">
        <v>97</v>
      </c>
      <c r="I1277">
        <f>_xlfn.NUMBERVALUE(Table_Query_from_DWH[[#This Row],[Date]])</f>
        <v>44713</v>
      </c>
    </row>
    <row r="1278" spans="1:9" x14ac:dyDescent="0.3">
      <c r="A1278" t="s">
        <v>78</v>
      </c>
      <c r="B1278" t="s">
        <v>229</v>
      </c>
      <c r="C1278" t="s">
        <v>115</v>
      </c>
      <c r="D1278" t="s">
        <v>86</v>
      </c>
      <c r="E1278" t="s">
        <v>233</v>
      </c>
      <c r="F1278">
        <v>0.27</v>
      </c>
      <c r="G1278" t="s">
        <v>83</v>
      </c>
      <c r="H1278" t="s">
        <v>97</v>
      </c>
      <c r="I1278">
        <f>_xlfn.NUMBERVALUE(Table_Query_from_DWH[[#This Row],[Date]])</f>
        <v>44713</v>
      </c>
    </row>
    <row r="1279" spans="1:9" x14ac:dyDescent="0.3">
      <c r="A1279" t="s">
        <v>78</v>
      </c>
      <c r="B1279" t="s">
        <v>196</v>
      </c>
      <c r="C1279" t="s">
        <v>164</v>
      </c>
      <c r="D1279" t="s">
        <v>81</v>
      </c>
      <c r="E1279" t="s">
        <v>233</v>
      </c>
      <c r="F1279">
        <v>0.32</v>
      </c>
      <c r="G1279" t="s">
        <v>83</v>
      </c>
      <c r="H1279" t="s">
        <v>97</v>
      </c>
      <c r="I1279">
        <f>_xlfn.NUMBERVALUE(Table_Query_from_DWH[[#This Row],[Date]])</f>
        <v>44713</v>
      </c>
    </row>
    <row r="1280" spans="1:9" x14ac:dyDescent="0.3">
      <c r="A1280" t="s">
        <v>78</v>
      </c>
      <c r="B1280" t="s">
        <v>196</v>
      </c>
      <c r="C1280" t="s">
        <v>164</v>
      </c>
      <c r="D1280" t="s">
        <v>85</v>
      </c>
      <c r="E1280" t="s">
        <v>233</v>
      </c>
      <c r="F1280">
        <v>0.25</v>
      </c>
      <c r="G1280" t="s">
        <v>83</v>
      </c>
      <c r="H1280" t="s">
        <v>97</v>
      </c>
      <c r="I1280">
        <f>_xlfn.NUMBERVALUE(Table_Query_from_DWH[[#This Row],[Date]])</f>
        <v>44713</v>
      </c>
    </row>
    <row r="1281" spans="1:9" x14ac:dyDescent="0.3">
      <c r="A1281" t="s">
        <v>78</v>
      </c>
      <c r="B1281" t="s">
        <v>196</v>
      </c>
      <c r="C1281" t="s">
        <v>164</v>
      </c>
      <c r="D1281" t="s">
        <v>86</v>
      </c>
      <c r="E1281" t="s">
        <v>233</v>
      </c>
      <c r="F1281">
        <v>0.26</v>
      </c>
      <c r="G1281" t="s">
        <v>83</v>
      </c>
      <c r="H1281" t="s">
        <v>97</v>
      </c>
      <c r="I1281">
        <f>_xlfn.NUMBERVALUE(Table_Query_from_DWH[[#This Row],[Date]])</f>
        <v>44713</v>
      </c>
    </row>
    <row r="1282" spans="1:9" x14ac:dyDescent="0.3">
      <c r="A1282" t="s">
        <v>78</v>
      </c>
      <c r="B1282" t="s">
        <v>196</v>
      </c>
      <c r="C1282" t="s">
        <v>208</v>
      </c>
      <c r="D1282" t="s">
        <v>81</v>
      </c>
      <c r="E1282" t="s">
        <v>233</v>
      </c>
      <c r="F1282">
        <v>0.37</v>
      </c>
      <c r="G1282" t="s">
        <v>83</v>
      </c>
      <c r="H1282" t="s">
        <v>97</v>
      </c>
      <c r="I1282">
        <f>_xlfn.NUMBERVALUE(Table_Query_from_DWH[[#This Row],[Date]])</f>
        <v>44713</v>
      </c>
    </row>
    <row r="1283" spans="1:9" x14ac:dyDescent="0.3">
      <c r="A1283" t="s">
        <v>78</v>
      </c>
      <c r="B1283" t="s">
        <v>196</v>
      </c>
      <c r="C1283" t="s">
        <v>208</v>
      </c>
      <c r="D1283" t="s">
        <v>85</v>
      </c>
      <c r="E1283" t="s">
        <v>233</v>
      </c>
      <c r="F1283">
        <v>0.26</v>
      </c>
      <c r="G1283" t="s">
        <v>83</v>
      </c>
      <c r="H1283" t="s">
        <v>97</v>
      </c>
      <c r="I1283">
        <f>_xlfn.NUMBERVALUE(Table_Query_from_DWH[[#This Row],[Date]])</f>
        <v>44713</v>
      </c>
    </row>
    <row r="1284" spans="1:9" x14ac:dyDescent="0.3">
      <c r="A1284" t="s">
        <v>78</v>
      </c>
      <c r="B1284" t="s">
        <v>196</v>
      </c>
      <c r="C1284" t="s">
        <v>208</v>
      </c>
      <c r="D1284" t="s">
        <v>86</v>
      </c>
      <c r="E1284" t="s">
        <v>233</v>
      </c>
      <c r="F1284">
        <v>0.27</v>
      </c>
      <c r="G1284" t="s">
        <v>83</v>
      </c>
      <c r="H1284" t="s">
        <v>97</v>
      </c>
      <c r="I1284">
        <f>_xlfn.NUMBERVALUE(Table_Query_from_DWH[[#This Row],[Date]])</f>
        <v>44713</v>
      </c>
    </row>
    <row r="1285" spans="1:9" x14ac:dyDescent="0.3">
      <c r="A1285" t="s">
        <v>78</v>
      </c>
      <c r="B1285" t="s">
        <v>196</v>
      </c>
      <c r="C1285" t="s">
        <v>209</v>
      </c>
      <c r="D1285" t="s">
        <v>81</v>
      </c>
      <c r="E1285" t="s">
        <v>233</v>
      </c>
      <c r="F1285">
        <v>0.55000000000000004</v>
      </c>
      <c r="G1285" t="s">
        <v>83</v>
      </c>
      <c r="H1285" t="s">
        <v>97</v>
      </c>
      <c r="I1285">
        <f>_xlfn.NUMBERVALUE(Table_Query_from_DWH[[#This Row],[Date]])</f>
        <v>44713</v>
      </c>
    </row>
    <row r="1286" spans="1:9" x14ac:dyDescent="0.3">
      <c r="A1286" t="s">
        <v>78</v>
      </c>
      <c r="B1286" t="s">
        <v>196</v>
      </c>
      <c r="C1286" t="s">
        <v>209</v>
      </c>
      <c r="D1286" t="s">
        <v>85</v>
      </c>
      <c r="E1286" t="s">
        <v>233</v>
      </c>
      <c r="F1286">
        <v>0.33</v>
      </c>
      <c r="G1286" t="s">
        <v>83</v>
      </c>
      <c r="H1286" t="s">
        <v>97</v>
      </c>
      <c r="I1286">
        <f>_xlfn.NUMBERVALUE(Table_Query_from_DWH[[#This Row],[Date]])</f>
        <v>44713</v>
      </c>
    </row>
    <row r="1287" spans="1:9" x14ac:dyDescent="0.3">
      <c r="A1287" t="s">
        <v>78</v>
      </c>
      <c r="B1287" t="s">
        <v>196</v>
      </c>
      <c r="C1287" t="s">
        <v>209</v>
      </c>
      <c r="D1287" t="s">
        <v>86</v>
      </c>
      <c r="E1287" t="s">
        <v>233</v>
      </c>
      <c r="F1287">
        <v>0.35</v>
      </c>
      <c r="G1287" t="s">
        <v>83</v>
      </c>
      <c r="H1287" t="s">
        <v>97</v>
      </c>
      <c r="I1287">
        <f>_xlfn.NUMBERVALUE(Table_Query_from_DWH[[#This Row],[Date]])</f>
        <v>44713</v>
      </c>
    </row>
    <row r="1288" spans="1:9" x14ac:dyDescent="0.3">
      <c r="A1288" t="s">
        <v>78</v>
      </c>
      <c r="B1288" t="s">
        <v>196</v>
      </c>
      <c r="C1288" t="s">
        <v>210</v>
      </c>
      <c r="D1288" t="s">
        <v>81</v>
      </c>
      <c r="E1288" t="s">
        <v>233</v>
      </c>
      <c r="F1288">
        <v>0.32</v>
      </c>
      <c r="G1288" t="s">
        <v>83</v>
      </c>
      <c r="H1288" t="s">
        <v>97</v>
      </c>
      <c r="I1288">
        <f>_xlfn.NUMBERVALUE(Table_Query_from_DWH[[#This Row],[Date]])</f>
        <v>44713</v>
      </c>
    </row>
    <row r="1289" spans="1:9" x14ac:dyDescent="0.3">
      <c r="A1289" t="s">
        <v>78</v>
      </c>
      <c r="B1289" t="s">
        <v>196</v>
      </c>
      <c r="C1289" t="s">
        <v>210</v>
      </c>
      <c r="D1289" t="s">
        <v>85</v>
      </c>
      <c r="E1289" t="s">
        <v>233</v>
      </c>
      <c r="F1289">
        <v>0.26500000000000001</v>
      </c>
      <c r="G1289" t="s">
        <v>83</v>
      </c>
      <c r="H1289" t="s">
        <v>97</v>
      </c>
      <c r="I1289">
        <f>_xlfn.NUMBERVALUE(Table_Query_from_DWH[[#This Row],[Date]])</f>
        <v>44713</v>
      </c>
    </row>
    <row r="1290" spans="1:9" x14ac:dyDescent="0.3">
      <c r="A1290" t="s">
        <v>78</v>
      </c>
      <c r="B1290" t="s">
        <v>196</v>
      </c>
      <c r="C1290" t="s">
        <v>210</v>
      </c>
      <c r="D1290" t="s">
        <v>86</v>
      </c>
      <c r="E1290" t="s">
        <v>233</v>
      </c>
      <c r="F1290">
        <v>0.28000000000000003</v>
      </c>
      <c r="G1290" t="s">
        <v>83</v>
      </c>
      <c r="H1290" t="s">
        <v>97</v>
      </c>
      <c r="I1290">
        <f>_xlfn.NUMBERVALUE(Table_Query_from_DWH[[#This Row],[Date]])</f>
        <v>44713</v>
      </c>
    </row>
    <row r="1291" spans="1:9" x14ac:dyDescent="0.3">
      <c r="A1291" t="s">
        <v>78</v>
      </c>
      <c r="B1291" t="s">
        <v>196</v>
      </c>
      <c r="C1291" t="s">
        <v>211</v>
      </c>
      <c r="D1291" t="s">
        <v>81</v>
      </c>
      <c r="E1291" t="s">
        <v>233</v>
      </c>
      <c r="F1291">
        <v>0.3</v>
      </c>
      <c r="G1291" t="s">
        <v>83</v>
      </c>
      <c r="H1291" t="s">
        <v>97</v>
      </c>
      <c r="I1291">
        <f>_xlfn.NUMBERVALUE(Table_Query_from_DWH[[#This Row],[Date]])</f>
        <v>44713</v>
      </c>
    </row>
    <row r="1292" spans="1:9" x14ac:dyDescent="0.3">
      <c r="A1292" t="s">
        <v>78</v>
      </c>
      <c r="B1292" t="s">
        <v>196</v>
      </c>
      <c r="C1292" t="s">
        <v>211</v>
      </c>
      <c r="D1292" t="s">
        <v>85</v>
      </c>
      <c r="E1292" t="s">
        <v>233</v>
      </c>
      <c r="F1292">
        <v>0.26</v>
      </c>
      <c r="G1292" t="s">
        <v>83</v>
      </c>
      <c r="H1292" t="s">
        <v>97</v>
      </c>
      <c r="I1292">
        <f>_xlfn.NUMBERVALUE(Table_Query_from_DWH[[#This Row],[Date]])</f>
        <v>44713</v>
      </c>
    </row>
    <row r="1293" spans="1:9" x14ac:dyDescent="0.3">
      <c r="A1293" t="s">
        <v>78</v>
      </c>
      <c r="B1293" t="s">
        <v>196</v>
      </c>
      <c r="C1293" t="s">
        <v>211</v>
      </c>
      <c r="D1293" t="s">
        <v>86</v>
      </c>
      <c r="E1293" t="s">
        <v>233</v>
      </c>
      <c r="F1293">
        <v>0.27500000000000002</v>
      </c>
      <c r="G1293" t="s">
        <v>83</v>
      </c>
      <c r="H1293" t="s">
        <v>97</v>
      </c>
      <c r="I1293">
        <f>_xlfn.NUMBERVALUE(Table_Query_from_DWH[[#This Row],[Date]])</f>
        <v>44713</v>
      </c>
    </row>
    <row r="1294" spans="1:9" x14ac:dyDescent="0.3">
      <c r="A1294" t="s">
        <v>78</v>
      </c>
      <c r="B1294" t="s">
        <v>88</v>
      </c>
      <c r="C1294" t="s">
        <v>234</v>
      </c>
      <c r="D1294" t="s">
        <v>81</v>
      </c>
      <c r="E1294" t="s">
        <v>233</v>
      </c>
      <c r="F1294">
        <v>0.439</v>
      </c>
      <c r="G1294" t="s">
        <v>83</v>
      </c>
      <c r="H1294" t="s">
        <v>90</v>
      </c>
      <c r="I1294">
        <f>_xlfn.NUMBERVALUE(Table_Query_from_DWH[[#This Row],[Date]])</f>
        <v>44713</v>
      </c>
    </row>
    <row r="1295" spans="1:9" x14ac:dyDescent="0.3">
      <c r="A1295" t="s">
        <v>78</v>
      </c>
      <c r="B1295" t="s">
        <v>88</v>
      </c>
      <c r="C1295" t="s">
        <v>234</v>
      </c>
      <c r="D1295" t="s">
        <v>85</v>
      </c>
      <c r="E1295" t="s">
        <v>233</v>
      </c>
      <c r="F1295">
        <v>0.42499999999999999</v>
      </c>
      <c r="G1295" t="s">
        <v>83</v>
      </c>
      <c r="H1295" t="s">
        <v>90</v>
      </c>
      <c r="I1295">
        <f>_xlfn.NUMBERVALUE(Table_Query_from_DWH[[#This Row],[Date]])</f>
        <v>44713</v>
      </c>
    </row>
    <row r="1296" spans="1:9" x14ac:dyDescent="0.3">
      <c r="A1296" t="s">
        <v>78</v>
      </c>
      <c r="B1296" t="s">
        <v>88</v>
      </c>
      <c r="C1296" t="s">
        <v>234</v>
      </c>
      <c r="D1296" t="s">
        <v>86</v>
      </c>
      <c r="E1296" t="s">
        <v>233</v>
      </c>
      <c r="F1296">
        <v>0.432</v>
      </c>
      <c r="G1296" t="s">
        <v>83</v>
      </c>
      <c r="H1296" t="s">
        <v>90</v>
      </c>
      <c r="I1296">
        <f>_xlfn.NUMBERVALUE(Table_Query_from_DWH[[#This Row],[Date]])</f>
        <v>44713</v>
      </c>
    </row>
    <row r="1297" spans="1:9" x14ac:dyDescent="0.3">
      <c r="A1297" t="s">
        <v>78</v>
      </c>
      <c r="B1297" t="s">
        <v>88</v>
      </c>
      <c r="C1297" t="s">
        <v>235</v>
      </c>
      <c r="D1297" t="s">
        <v>81</v>
      </c>
      <c r="E1297" t="s">
        <v>233</v>
      </c>
      <c r="F1297">
        <v>0.93</v>
      </c>
      <c r="G1297" t="s">
        <v>83</v>
      </c>
      <c r="H1297" t="s">
        <v>90</v>
      </c>
      <c r="I1297">
        <f>_xlfn.NUMBERVALUE(Table_Query_from_DWH[[#This Row],[Date]])</f>
        <v>44713</v>
      </c>
    </row>
    <row r="1298" spans="1:9" x14ac:dyDescent="0.3">
      <c r="A1298" t="s">
        <v>78</v>
      </c>
      <c r="B1298" t="s">
        <v>88</v>
      </c>
      <c r="C1298" t="s">
        <v>235</v>
      </c>
      <c r="D1298" t="s">
        <v>85</v>
      </c>
      <c r="E1298" t="s">
        <v>233</v>
      </c>
      <c r="F1298">
        <v>0.91900000000000004</v>
      </c>
      <c r="G1298" t="s">
        <v>83</v>
      </c>
      <c r="H1298" t="s">
        <v>90</v>
      </c>
      <c r="I1298">
        <f>_xlfn.NUMBERVALUE(Table_Query_from_DWH[[#This Row],[Date]])</f>
        <v>44713</v>
      </c>
    </row>
    <row r="1299" spans="1:9" x14ac:dyDescent="0.3">
      <c r="A1299" t="s">
        <v>78</v>
      </c>
      <c r="B1299" t="s">
        <v>88</v>
      </c>
      <c r="C1299" t="s">
        <v>235</v>
      </c>
      <c r="D1299" t="s">
        <v>86</v>
      </c>
      <c r="E1299" t="s">
        <v>233</v>
      </c>
      <c r="F1299">
        <v>0.92600000000000005</v>
      </c>
      <c r="G1299" t="s">
        <v>83</v>
      </c>
      <c r="H1299" t="s">
        <v>90</v>
      </c>
      <c r="I1299">
        <f>_xlfn.NUMBERVALUE(Table_Query_from_DWH[[#This Row],[Date]])</f>
        <v>44713</v>
      </c>
    </row>
    <row r="1300" spans="1:9" x14ac:dyDescent="0.3">
      <c r="A1300" t="s">
        <v>78</v>
      </c>
      <c r="B1300" t="s">
        <v>88</v>
      </c>
      <c r="C1300" t="s">
        <v>218</v>
      </c>
      <c r="D1300" t="s">
        <v>81</v>
      </c>
      <c r="E1300" t="s">
        <v>233</v>
      </c>
      <c r="F1300">
        <v>1.2529999999999999</v>
      </c>
      <c r="G1300" t="s">
        <v>83</v>
      </c>
      <c r="H1300" t="s">
        <v>90</v>
      </c>
      <c r="I1300">
        <f>_xlfn.NUMBERVALUE(Table_Query_from_DWH[[#This Row],[Date]])</f>
        <v>44713</v>
      </c>
    </row>
    <row r="1301" spans="1:9" x14ac:dyDescent="0.3">
      <c r="A1301" t="s">
        <v>78</v>
      </c>
      <c r="B1301" t="s">
        <v>88</v>
      </c>
      <c r="C1301" t="s">
        <v>218</v>
      </c>
      <c r="D1301" t="s">
        <v>85</v>
      </c>
      <c r="E1301" t="s">
        <v>233</v>
      </c>
      <c r="F1301">
        <v>1.2390000000000001</v>
      </c>
      <c r="G1301" t="s">
        <v>83</v>
      </c>
      <c r="H1301" t="s">
        <v>90</v>
      </c>
      <c r="I1301">
        <f>_xlfn.NUMBERVALUE(Table_Query_from_DWH[[#This Row],[Date]])</f>
        <v>44713</v>
      </c>
    </row>
    <row r="1302" spans="1:9" x14ac:dyDescent="0.3">
      <c r="A1302" t="s">
        <v>78</v>
      </c>
      <c r="B1302" t="s">
        <v>88</v>
      </c>
      <c r="C1302" t="s">
        <v>218</v>
      </c>
      <c r="D1302" t="s">
        <v>86</v>
      </c>
      <c r="E1302" t="s">
        <v>233</v>
      </c>
      <c r="F1302">
        <v>1.2529999999999999</v>
      </c>
      <c r="G1302" t="s">
        <v>83</v>
      </c>
      <c r="H1302" t="s">
        <v>90</v>
      </c>
      <c r="I1302">
        <f>_xlfn.NUMBERVALUE(Table_Query_from_DWH[[#This Row],[Date]])</f>
        <v>44713</v>
      </c>
    </row>
    <row r="1303" spans="1:9" x14ac:dyDescent="0.3">
      <c r="A1303" t="s">
        <v>78</v>
      </c>
      <c r="B1303" t="s">
        <v>225</v>
      </c>
      <c r="C1303" t="s">
        <v>226</v>
      </c>
      <c r="D1303" t="s">
        <v>81</v>
      </c>
      <c r="E1303" t="s">
        <v>233</v>
      </c>
      <c r="F1303">
        <v>0.3</v>
      </c>
      <c r="G1303" t="s">
        <v>83</v>
      </c>
      <c r="H1303" t="s">
        <v>97</v>
      </c>
      <c r="I1303">
        <f>_xlfn.NUMBERVALUE(Table_Query_from_DWH[[#This Row],[Date]])</f>
        <v>44713</v>
      </c>
    </row>
    <row r="1304" spans="1:9" x14ac:dyDescent="0.3">
      <c r="A1304" t="s">
        <v>78</v>
      </c>
      <c r="B1304" t="s">
        <v>225</v>
      </c>
      <c r="C1304" t="s">
        <v>226</v>
      </c>
      <c r="D1304" t="s">
        <v>85</v>
      </c>
      <c r="E1304" t="s">
        <v>233</v>
      </c>
      <c r="F1304">
        <v>0.26</v>
      </c>
      <c r="G1304" t="s">
        <v>83</v>
      </c>
      <c r="H1304" t="s">
        <v>97</v>
      </c>
      <c r="I1304">
        <f>_xlfn.NUMBERVALUE(Table_Query_from_DWH[[#This Row],[Date]])</f>
        <v>44713</v>
      </c>
    </row>
    <row r="1305" spans="1:9" x14ac:dyDescent="0.3">
      <c r="A1305" t="s">
        <v>78</v>
      </c>
      <c r="B1305" t="s">
        <v>225</v>
      </c>
      <c r="C1305" t="s">
        <v>226</v>
      </c>
      <c r="D1305" t="s">
        <v>86</v>
      </c>
      <c r="E1305" t="s">
        <v>233</v>
      </c>
      <c r="F1305">
        <v>0.27500000000000002</v>
      </c>
      <c r="G1305" t="s">
        <v>83</v>
      </c>
      <c r="H1305" t="s">
        <v>97</v>
      </c>
      <c r="I1305">
        <f>_xlfn.NUMBERVALUE(Table_Query_from_DWH[[#This Row],[Date]])</f>
        <v>44713</v>
      </c>
    </row>
    <row r="1306" spans="1:9" x14ac:dyDescent="0.3">
      <c r="A1306" t="s">
        <v>78</v>
      </c>
      <c r="B1306" t="s">
        <v>225</v>
      </c>
      <c r="C1306" t="s">
        <v>228</v>
      </c>
      <c r="D1306" t="s">
        <v>81</v>
      </c>
      <c r="E1306" t="s">
        <v>233</v>
      </c>
      <c r="F1306">
        <v>0.3</v>
      </c>
      <c r="G1306" t="s">
        <v>83</v>
      </c>
      <c r="H1306" t="s">
        <v>97</v>
      </c>
      <c r="I1306">
        <f>_xlfn.NUMBERVALUE(Table_Query_from_DWH[[#This Row],[Date]])</f>
        <v>44713</v>
      </c>
    </row>
    <row r="1307" spans="1:9" x14ac:dyDescent="0.3">
      <c r="A1307" t="s">
        <v>78</v>
      </c>
      <c r="B1307" t="s">
        <v>225</v>
      </c>
      <c r="C1307" t="s">
        <v>228</v>
      </c>
      <c r="D1307" t="s">
        <v>85</v>
      </c>
      <c r="E1307" t="s">
        <v>233</v>
      </c>
      <c r="F1307">
        <v>0.26</v>
      </c>
      <c r="G1307" t="s">
        <v>83</v>
      </c>
      <c r="H1307" t="s">
        <v>97</v>
      </c>
      <c r="I1307">
        <f>_xlfn.NUMBERVALUE(Table_Query_from_DWH[[#This Row],[Date]])</f>
        <v>44713</v>
      </c>
    </row>
    <row r="1308" spans="1:9" x14ac:dyDescent="0.3">
      <c r="A1308" t="s">
        <v>78</v>
      </c>
      <c r="B1308" t="s">
        <v>225</v>
      </c>
      <c r="C1308" t="s">
        <v>228</v>
      </c>
      <c r="D1308" t="s">
        <v>86</v>
      </c>
      <c r="E1308" t="s">
        <v>233</v>
      </c>
      <c r="F1308">
        <v>0.27500000000000002</v>
      </c>
      <c r="G1308" t="s">
        <v>83</v>
      </c>
      <c r="H1308" t="s">
        <v>97</v>
      </c>
      <c r="I1308">
        <f>_xlfn.NUMBERVALUE(Table_Query_from_DWH[[#This Row],[Date]])</f>
        <v>44713</v>
      </c>
    </row>
    <row r="1309" spans="1:9" x14ac:dyDescent="0.3">
      <c r="A1309" t="s">
        <v>78</v>
      </c>
      <c r="B1309" t="s">
        <v>124</v>
      </c>
      <c r="C1309" t="s">
        <v>150</v>
      </c>
      <c r="D1309" t="s">
        <v>81</v>
      </c>
      <c r="E1309" t="s">
        <v>233</v>
      </c>
      <c r="F1309">
        <v>0.127</v>
      </c>
      <c r="G1309" t="s">
        <v>83</v>
      </c>
      <c r="H1309" t="s">
        <v>97</v>
      </c>
      <c r="I1309">
        <f>_xlfn.NUMBERVALUE(Table_Query_from_DWH[[#This Row],[Date]])</f>
        <v>44713</v>
      </c>
    </row>
    <row r="1310" spans="1:9" x14ac:dyDescent="0.3">
      <c r="A1310" t="s">
        <v>78</v>
      </c>
      <c r="B1310" t="s">
        <v>124</v>
      </c>
      <c r="C1310" t="s">
        <v>150</v>
      </c>
      <c r="D1310" t="s">
        <v>85</v>
      </c>
      <c r="E1310" t="s">
        <v>233</v>
      </c>
      <c r="F1310">
        <v>0.124</v>
      </c>
      <c r="G1310" t="s">
        <v>83</v>
      </c>
      <c r="H1310" t="s">
        <v>97</v>
      </c>
      <c r="I1310">
        <f>_xlfn.NUMBERVALUE(Table_Query_from_DWH[[#This Row],[Date]])</f>
        <v>44713</v>
      </c>
    </row>
    <row r="1311" spans="1:9" x14ac:dyDescent="0.3">
      <c r="A1311" t="s">
        <v>78</v>
      </c>
      <c r="B1311" t="s">
        <v>124</v>
      </c>
      <c r="C1311" t="s">
        <v>150</v>
      </c>
      <c r="D1311" t="s">
        <v>86</v>
      </c>
      <c r="E1311" t="s">
        <v>233</v>
      </c>
      <c r="F1311">
        <v>0.125</v>
      </c>
      <c r="G1311" t="s">
        <v>83</v>
      </c>
      <c r="H1311" t="s">
        <v>97</v>
      </c>
      <c r="I1311">
        <f>_xlfn.NUMBERVALUE(Table_Query_from_DWH[[#This Row],[Date]])</f>
        <v>44713</v>
      </c>
    </row>
    <row r="1312" spans="1:9" x14ac:dyDescent="0.3">
      <c r="A1312" t="s">
        <v>78</v>
      </c>
      <c r="B1312" t="s">
        <v>124</v>
      </c>
      <c r="C1312" t="s">
        <v>203</v>
      </c>
      <c r="D1312" t="s">
        <v>81</v>
      </c>
      <c r="E1312" t="s">
        <v>233</v>
      </c>
      <c r="F1312">
        <v>0.19700000000000001</v>
      </c>
      <c r="G1312" t="s">
        <v>83</v>
      </c>
      <c r="H1312" t="s">
        <v>97</v>
      </c>
      <c r="I1312">
        <f>_xlfn.NUMBERVALUE(Table_Query_from_DWH[[#This Row],[Date]])</f>
        <v>44713</v>
      </c>
    </row>
    <row r="1313" spans="1:9" x14ac:dyDescent="0.3">
      <c r="A1313" t="s">
        <v>78</v>
      </c>
      <c r="B1313" t="s">
        <v>124</v>
      </c>
      <c r="C1313" t="s">
        <v>203</v>
      </c>
      <c r="D1313" t="s">
        <v>85</v>
      </c>
      <c r="E1313" t="s">
        <v>233</v>
      </c>
      <c r="F1313">
        <v>0.153</v>
      </c>
      <c r="G1313" t="s">
        <v>83</v>
      </c>
      <c r="H1313" t="s">
        <v>97</v>
      </c>
      <c r="I1313">
        <f>_xlfn.NUMBERVALUE(Table_Query_from_DWH[[#This Row],[Date]])</f>
        <v>44713</v>
      </c>
    </row>
    <row r="1314" spans="1:9" x14ac:dyDescent="0.3">
      <c r="A1314" t="s">
        <v>78</v>
      </c>
      <c r="B1314" t="s">
        <v>124</v>
      </c>
      <c r="C1314" t="s">
        <v>203</v>
      </c>
      <c r="D1314" t="s">
        <v>86</v>
      </c>
      <c r="E1314" t="s">
        <v>233</v>
      </c>
      <c r="F1314">
        <v>0.155</v>
      </c>
      <c r="G1314" t="s">
        <v>83</v>
      </c>
      <c r="H1314" t="s">
        <v>97</v>
      </c>
      <c r="I1314">
        <f>_xlfn.NUMBERVALUE(Table_Query_from_DWH[[#This Row],[Date]])</f>
        <v>44713</v>
      </c>
    </row>
    <row r="1315" spans="1:9" x14ac:dyDescent="0.3">
      <c r="A1315" t="s">
        <v>78</v>
      </c>
      <c r="B1315" t="s">
        <v>124</v>
      </c>
      <c r="C1315" t="s">
        <v>204</v>
      </c>
      <c r="D1315" t="s">
        <v>81</v>
      </c>
      <c r="E1315" t="s">
        <v>233</v>
      </c>
      <c r="F1315">
        <v>0.2</v>
      </c>
      <c r="G1315" t="s">
        <v>83</v>
      </c>
      <c r="H1315" t="s">
        <v>97</v>
      </c>
      <c r="I1315">
        <f>_xlfn.NUMBERVALUE(Table_Query_from_DWH[[#This Row],[Date]])</f>
        <v>44713</v>
      </c>
    </row>
    <row r="1316" spans="1:9" x14ac:dyDescent="0.3">
      <c r="A1316" t="s">
        <v>78</v>
      </c>
      <c r="B1316" t="s">
        <v>124</v>
      </c>
      <c r="C1316" t="s">
        <v>204</v>
      </c>
      <c r="D1316" t="s">
        <v>85</v>
      </c>
      <c r="E1316" t="s">
        <v>233</v>
      </c>
      <c r="F1316">
        <v>0.158</v>
      </c>
      <c r="G1316" t="s">
        <v>83</v>
      </c>
      <c r="H1316" t="s">
        <v>97</v>
      </c>
      <c r="I1316">
        <f>_xlfn.NUMBERVALUE(Table_Query_from_DWH[[#This Row],[Date]])</f>
        <v>44713</v>
      </c>
    </row>
    <row r="1317" spans="1:9" x14ac:dyDescent="0.3">
      <c r="A1317" t="s">
        <v>78</v>
      </c>
      <c r="B1317" t="s">
        <v>124</v>
      </c>
      <c r="C1317" t="s">
        <v>204</v>
      </c>
      <c r="D1317" t="s">
        <v>86</v>
      </c>
      <c r="E1317" t="s">
        <v>233</v>
      </c>
      <c r="F1317">
        <v>0.16</v>
      </c>
      <c r="G1317" t="s">
        <v>83</v>
      </c>
      <c r="H1317" t="s">
        <v>97</v>
      </c>
      <c r="I1317">
        <f>_xlfn.NUMBERVALUE(Table_Query_from_DWH[[#This Row],[Date]])</f>
        <v>44713</v>
      </c>
    </row>
    <row r="1318" spans="1:9" x14ac:dyDescent="0.3">
      <c r="A1318" t="s">
        <v>78</v>
      </c>
      <c r="B1318" t="s">
        <v>124</v>
      </c>
      <c r="C1318" t="s">
        <v>205</v>
      </c>
      <c r="D1318" t="s">
        <v>81</v>
      </c>
      <c r="E1318" t="s">
        <v>233</v>
      </c>
      <c r="F1318">
        <v>0.16</v>
      </c>
      <c r="G1318" t="s">
        <v>83</v>
      </c>
      <c r="H1318" t="s">
        <v>97</v>
      </c>
      <c r="I1318">
        <f>_xlfn.NUMBERVALUE(Table_Query_from_DWH[[#This Row],[Date]])</f>
        <v>44713</v>
      </c>
    </row>
    <row r="1319" spans="1:9" x14ac:dyDescent="0.3">
      <c r="A1319" t="s">
        <v>78</v>
      </c>
      <c r="B1319" t="s">
        <v>124</v>
      </c>
      <c r="C1319" t="s">
        <v>205</v>
      </c>
      <c r="D1319" t="s">
        <v>85</v>
      </c>
      <c r="E1319" t="s">
        <v>233</v>
      </c>
      <c r="F1319">
        <v>0.152</v>
      </c>
      <c r="G1319" t="s">
        <v>83</v>
      </c>
      <c r="H1319" t="s">
        <v>97</v>
      </c>
      <c r="I1319">
        <f>_xlfn.NUMBERVALUE(Table_Query_from_DWH[[#This Row],[Date]])</f>
        <v>44713</v>
      </c>
    </row>
    <row r="1320" spans="1:9" x14ac:dyDescent="0.3">
      <c r="A1320" t="s">
        <v>78</v>
      </c>
      <c r="B1320" t="s">
        <v>124</v>
      </c>
      <c r="C1320" t="s">
        <v>205</v>
      </c>
      <c r="D1320" t="s">
        <v>86</v>
      </c>
      <c r="E1320" t="s">
        <v>233</v>
      </c>
      <c r="F1320">
        <v>0.154</v>
      </c>
      <c r="G1320" t="s">
        <v>83</v>
      </c>
      <c r="H1320" t="s">
        <v>97</v>
      </c>
      <c r="I1320">
        <f>_xlfn.NUMBERVALUE(Table_Query_from_DWH[[#This Row],[Date]])</f>
        <v>44713</v>
      </c>
    </row>
    <row r="1321" spans="1:9" x14ac:dyDescent="0.3">
      <c r="A1321" t="s">
        <v>78</v>
      </c>
      <c r="B1321" t="s">
        <v>225</v>
      </c>
      <c r="C1321" t="s">
        <v>226</v>
      </c>
      <c r="D1321" t="s">
        <v>81</v>
      </c>
      <c r="E1321" t="s">
        <v>232</v>
      </c>
      <c r="F1321">
        <v>0.3</v>
      </c>
      <c r="G1321" t="s">
        <v>83</v>
      </c>
      <c r="H1321" t="s">
        <v>97</v>
      </c>
      <c r="I1321">
        <f>_xlfn.NUMBERVALUE(Table_Query_from_DWH[[#This Row],[Date]])</f>
        <v>44678</v>
      </c>
    </row>
    <row r="1322" spans="1:9" x14ac:dyDescent="0.3">
      <c r="A1322" t="s">
        <v>78</v>
      </c>
      <c r="B1322" t="s">
        <v>225</v>
      </c>
      <c r="C1322" t="s">
        <v>226</v>
      </c>
      <c r="D1322" t="s">
        <v>85</v>
      </c>
      <c r="E1322" t="s">
        <v>232</v>
      </c>
      <c r="F1322">
        <v>0.26500000000000001</v>
      </c>
      <c r="G1322" t="s">
        <v>83</v>
      </c>
      <c r="H1322" t="s">
        <v>97</v>
      </c>
      <c r="I1322">
        <f>_xlfn.NUMBERVALUE(Table_Query_from_DWH[[#This Row],[Date]])</f>
        <v>44678</v>
      </c>
    </row>
    <row r="1323" spans="1:9" x14ac:dyDescent="0.3">
      <c r="A1323" t="s">
        <v>78</v>
      </c>
      <c r="B1323" t="s">
        <v>225</v>
      </c>
      <c r="C1323" t="s">
        <v>226</v>
      </c>
      <c r="D1323" t="s">
        <v>86</v>
      </c>
      <c r="E1323" t="s">
        <v>232</v>
      </c>
      <c r="F1323">
        <v>0.27500000000000002</v>
      </c>
      <c r="G1323" t="s">
        <v>83</v>
      </c>
      <c r="H1323" t="s">
        <v>97</v>
      </c>
      <c r="I1323">
        <f>_xlfn.NUMBERVALUE(Table_Query_from_DWH[[#This Row],[Date]])</f>
        <v>44678</v>
      </c>
    </row>
    <row r="1324" spans="1:9" x14ac:dyDescent="0.3">
      <c r="A1324" t="s">
        <v>78</v>
      </c>
      <c r="B1324" t="s">
        <v>225</v>
      </c>
      <c r="C1324" t="s">
        <v>228</v>
      </c>
      <c r="D1324" t="s">
        <v>81</v>
      </c>
      <c r="E1324" t="s">
        <v>232</v>
      </c>
      <c r="F1324">
        <v>0.28999999999999998</v>
      </c>
      <c r="G1324" t="s">
        <v>83</v>
      </c>
      <c r="H1324" t="s">
        <v>97</v>
      </c>
      <c r="I1324">
        <f>_xlfn.NUMBERVALUE(Table_Query_from_DWH[[#This Row],[Date]])</f>
        <v>44678</v>
      </c>
    </row>
    <row r="1325" spans="1:9" x14ac:dyDescent="0.3">
      <c r="A1325" t="s">
        <v>78</v>
      </c>
      <c r="B1325" t="s">
        <v>225</v>
      </c>
      <c r="C1325" t="s">
        <v>228</v>
      </c>
      <c r="D1325" t="s">
        <v>85</v>
      </c>
      <c r="E1325" t="s">
        <v>232</v>
      </c>
      <c r="F1325">
        <v>0.26500000000000001</v>
      </c>
      <c r="G1325" t="s">
        <v>83</v>
      </c>
      <c r="H1325" t="s">
        <v>97</v>
      </c>
      <c r="I1325">
        <f>_xlfn.NUMBERVALUE(Table_Query_from_DWH[[#This Row],[Date]])</f>
        <v>44678</v>
      </c>
    </row>
    <row r="1326" spans="1:9" x14ac:dyDescent="0.3">
      <c r="A1326" t="s">
        <v>78</v>
      </c>
      <c r="B1326" t="s">
        <v>225</v>
      </c>
      <c r="C1326" t="s">
        <v>228</v>
      </c>
      <c r="D1326" t="s">
        <v>86</v>
      </c>
      <c r="E1326" t="s">
        <v>232</v>
      </c>
      <c r="F1326">
        <v>0.27500000000000002</v>
      </c>
      <c r="G1326" t="s">
        <v>83</v>
      </c>
      <c r="H1326" t="s">
        <v>97</v>
      </c>
      <c r="I1326">
        <f>_xlfn.NUMBERVALUE(Table_Query_from_DWH[[#This Row],[Date]])</f>
        <v>44678</v>
      </c>
    </row>
    <row r="1327" spans="1:9" x14ac:dyDescent="0.3">
      <c r="A1327" t="s">
        <v>78</v>
      </c>
      <c r="B1327" t="s">
        <v>124</v>
      </c>
      <c r="C1327" t="s">
        <v>150</v>
      </c>
      <c r="D1327" t="s">
        <v>81</v>
      </c>
      <c r="E1327" t="s">
        <v>232</v>
      </c>
      <c r="F1327">
        <v>0.128</v>
      </c>
      <c r="G1327" t="s">
        <v>83</v>
      </c>
      <c r="H1327" t="s">
        <v>97</v>
      </c>
      <c r="I1327">
        <f>_xlfn.NUMBERVALUE(Table_Query_from_DWH[[#This Row],[Date]])</f>
        <v>44678</v>
      </c>
    </row>
    <row r="1328" spans="1:9" x14ac:dyDescent="0.3">
      <c r="A1328" t="s">
        <v>78</v>
      </c>
      <c r="B1328" t="s">
        <v>124</v>
      </c>
      <c r="C1328" t="s">
        <v>150</v>
      </c>
      <c r="D1328" t="s">
        <v>85</v>
      </c>
      <c r="E1328" t="s">
        <v>232</v>
      </c>
      <c r="F1328">
        <v>0.12</v>
      </c>
      <c r="G1328" t="s">
        <v>83</v>
      </c>
      <c r="H1328" t="s">
        <v>97</v>
      </c>
      <c r="I1328">
        <f>_xlfn.NUMBERVALUE(Table_Query_from_DWH[[#This Row],[Date]])</f>
        <v>44678</v>
      </c>
    </row>
    <row r="1329" spans="1:9" x14ac:dyDescent="0.3">
      <c r="A1329" t="s">
        <v>78</v>
      </c>
      <c r="B1329" t="s">
        <v>124</v>
      </c>
      <c r="C1329" t="s">
        <v>150</v>
      </c>
      <c r="D1329" t="s">
        <v>86</v>
      </c>
      <c r="E1329" t="s">
        <v>232</v>
      </c>
      <c r="F1329">
        <v>0.124</v>
      </c>
      <c r="G1329" t="s">
        <v>83</v>
      </c>
      <c r="H1329" t="s">
        <v>97</v>
      </c>
      <c r="I1329">
        <f>_xlfn.NUMBERVALUE(Table_Query_from_DWH[[#This Row],[Date]])</f>
        <v>44678</v>
      </c>
    </row>
    <row r="1330" spans="1:9" x14ac:dyDescent="0.3">
      <c r="A1330" t="s">
        <v>78</v>
      </c>
      <c r="B1330" t="s">
        <v>124</v>
      </c>
      <c r="C1330" t="s">
        <v>203</v>
      </c>
      <c r="D1330" t="s">
        <v>81</v>
      </c>
      <c r="E1330" t="s">
        <v>232</v>
      </c>
      <c r="F1330">
        <v>0.19700000000000001</v>
      </c>
      <c r="G1330" t="s">
        <v>83</v>
      </c>
      <c r="H1330" t="s">
        <v>97</v>
      </c>
      <c r="I1330">
        <f>_xlfn.NUMBERVALUE(Table_Query_from_DWH[[#This Row],[Date]])</f>
        <v>44678</v>
      </c>
    </row>
    <row r="1331" spans="1:9" x14ac:dyDescent="0.3">
      <c r="A1331" t="s">
        <v>78</v>
      </c>
      <c r="B1331" t="s">
        <v>124</v>
      </c>
      <c r="C1331" t="s">
        <v>203</v>
      </c>
      <c r="D1331" t="s">
        <v>85</v>
      </c>
      <c r="E1331" t="s">
        <v>232</v>
      </c>
      <c r="F1331">
        <v>0.151</v>
      </c>
      <c r="G1331" t="s">
        <v>83</v>
      </c>
      <c r="H1331" t="s">
        <v>97</v>
      </c>
      <c r="I1331">
        <f>_xlfn.NUMBERVALUE(Table_Query_from_DWH[[#This Row],[Date]])</f>
        <v>44678</v>
      </c>
    </row>
    <row r="1332" spans="1:9" x14ac:dyDescent="0.3">
      <c r="A1332" t="s">
        <v>78</v>
      </c>
      <c r="B1332" t="s">
        <v>124</v>
      </c>
      <c r="C1332" t="s">
        <v>203</v>
      </c>
      <c r="D1332" t="s">
        <v>86</v>
      </c>
      <c r="E1332" t="s">
        <v>232</v>
      </c>
      <c r="F1332">
        <v>0.153</v>
      </c>
      <c r="G1332" t="s">
        <v>83</v>
      </c>
      <c r="H1332" t="s">
        <v>97</v>
      </c>
      <c r="I1332">
        <f>_xlfn.NUMBERVALUE(Table_Query_from_DWH[[#This Row],[Date]])</f>
        <v>44678</v>
      </c>
    </row>
    <row r="1333" spans="1:9" x14ac:dyDescent="0.3">
      <c r="A1333" t="s">
        <v>78</v>
      </c>
      <c r="B1333" t="s">
        <v>124</v>
      </c>
      <c r="C1333" t="s">
        <v>204</v>
      </c>
      <c r="D1333" t="s">
        <v>81</v>
      </c>
      <c r="E1333" t="s">
        <v>232</v>
      </c>
      <c r="F1333">
        <v>0.20499999999999999</v>
      </c>
      <c r="G1333" t="s">
        <v>83</v>
      </c>
      <c r="H1333" t="s">
        <v>97</v>
      </c>
      <c r="I1333">
        <f>_xlfn.NUMBERVALUE(Table_Query_from_DWH[[#This Row],[Date]])</f>
        <v>44678</v>
      </c>
    </row>
    <row r="1334" spans="1:9" x14ac:dyDescent="0.3">
      <c r="A1334" t="s">
        <v>78</v>
      </c>
      <c r="B1334" t="s">
        <v>124</v>
      </c>
      <c r="C1334" t="s">
        <v>204</v>
      </c>
      <c r="D1334" t="s">
        <v>85</v>
      </c>
      <c r="E1334" t="s">
        <v>232</v>
      </c>
      <c r="F1334">
        <v>0.159</v>
      </c>
      <c r="G1334" t="s">
        <v>83</v>
      </c>
      <c r="H1334" t="s">
        <v>97</v>
      </c>
      <c r="I1334">
        <f>_xlfn.NUMBERVALUE(Table_Query_from_DWH[[#This Row],[Date]])</f>
        <v>44678</v>
      </c>
    </row>
    <row r="1335" spans="1:9" x14ac:dyDescent="0.3">
      <c r="A1335" t="s">
        <v>78</v>
      </c>
      <c r="B1335" t="s">
        <v>124</v>
      </c>
      <c r="C1335" t="s">
        <v>204</v>
      </c>
      <c r="D1335" t="s">
        <v>86</v>
      </c>
      <c r="E1335" t="s">
        <v>232</v>
      </c>
      <c r="F1335">
        <v>0.16</v>
      </c>
      <c r="G1335" t="s">
        <v>83</v>
      </c>
      <c r="H1335" t="s">
        <v>97</v>
      </c>
      <c r="I1335">
        <f>_xlfn.NUMBERVALUE(Table_Query_from_DWH[[#This Row],[Date]])</f>
        <v>44678</v>
      </c>
    </row>
    <row r="1336" spans="1:9" x14ac:dyDescent="0.3">
      <c r="A1336" t="s">
        <v>78</v>
      </c>
      <c r="B1336" t="s">
        <v>124</v>
      </c>
      <c r="C1336" t="s">
        <v>205</v>
      </c>
      <c r="D1336" t="s">
        <v>81</v>
      </c>
      <c r="E1336" t="s">
        <v>232</v>
      </c>
      <c r="F1336">
        <v>0.159</v>
      </c>
      <c r="G1336" t="s">
        <v>83</v>
      </c>
      <c r="H1336" t="s">
        <v>97</v>
      </c>
      <c r="I1336">
        <f>_xlfn.NUMBERVALUE(Table_Query_from_DWH[[#This Row],[Date]])</f>
        <v>44678</v>
      </c>
    </row>
    <row r="1337" spans="1:9" x14ac:dyDescent="0.3">
      <c r="A1337" t="s">
        <v>78</v>
      </c>
      <c r="B1337" t="s">
        <v>124</v>
      </c>
      <c r="C1337" t="s">
        <v>205</v>
      </c>
      <c r="D1337" t="s">
        <v>85</v>
      </c>
      <c r="E1337" t="s">
        <v>232</v>
      </c>
      <c r="F1337">
        <v>0.157</v>
      </c>
      <c r="G1337" t="s">
        <v>83</v>
      </c>
      <c r="H1337" t="s">
        <v>97</v>
      </c>
      <c r="I1337">
        <f>_xlfn.NUMBERVALUE(Table_Query_from_DWH[[#This Row],[Date]])</f>
        <v>44678</v>
      </c>
    </row>
    <row r="1338" spans="1:9" x14ac:dyDescent="0.3">
      <c r="A1338" t="s">
        <v>78</v>
      </c>
      <c r="B1338" t="s">
        <v>124</v>
      </c>
      <c r="C1338" t="s">
        <v>205</v>
      </c>
      <c r="D1338" t="s">
        <v>86</v>
      </c>
      <c r="E1338" t="s">
        <v>232</v>
      </c>
      <c r="F1338">
        <v>0.157</v>
      </c>
      <c r="G1338" t="s">
        <v>83</v>
      </c>
      <c r="H1338" t="s">
        <v>97</v>
      </c>
      <c r="I1338">
        <f>_xlfn.NUMBERVALUE(Table_Query_from_DWH[[#This Row],[Date]])</f>
        <v>44678</v>
      </c>
    </row>
    <row r="1339" spans="1:9" x14ac:dyDescent="0.3">
      <c r="A1339" t="s">
        <v>78</v>
      </c>
      <c r="B1339" t="s">
        <v>229</v>
      </c>
      <c r="C1339" t="s">
        <v>206</v>
      </c>
      <c r="D1339" t="s">
        <v>81</v>
      </c>
      <c r="E1339" t="s">
        <v>232</v>
      </c>
      <c r="F1339">
        <v>0.5</v>
      </c>
      <c r="G1339" t="s">
        <v>83</v>
      </c>
      <c r="H1339" t="s">
        <v>97</v>
      </c>
      <c r="I1339">
        <f>_xlfn.NUMBERVALUE(Table_Query_from_DWH[[#This Row],[Date]])</f>
        <v>44678</v>
      </c>
    </row>
    <row r="1340" spans="1:9" x14ac:dyDescent="0.3">
      <c r="A1340" t="s">
        <v>78</v>
      </c>
      <c r="B1340" t="s">
        <v>229</v>
      </c>
      <c r="C1340" t="s">
        <v>206</v>
      </c>
      <c r="D1340" t="s">
        <v>85</v>
      </c>
      <c r="E1340" t="s">
        <v>232</v>
      </c>
      <c r="F1340">
        <v>0.25</v>
      </c>
      <c r="G1340" t="s">
        <v>83</v>
      </c>
      <c r="H1340" t="s">
        <v>97</v>
      </c>
      <c r="I1340">
        <f>_xlfn.NUMBERVALUE(Table_Query_from_DWH[[#This Row],[Date]])</f>
        <v>44678</v>
      </c>
    </row>
    <row r="1341" spans="1:9" x14ac:dyDescent="0.3">
      <c r="A1341" t="s">
        <v>78</v>
      </c>
      <c r="B1341" t="s">
        <v>229</v>
      </c>
      <c r="C1341" t="s">
        <v>206</v>
      </c>
      <c r="D1341" t="s">
        <v>86</v>
      </c>
      <c r="E1341" t="s">
        <v>232</v>
      </c>
      <c r="F1341">
        <v>0.26500000000000001</v>
      </c>
      <c r="G1341" t="s">
        <v>83</v>
      </c>
      <c r="H1341" t="s">
        <v>97</v>
      </c>
      <c r="I1341">
        <f>_xlfn.NUMBERVALUE(Table_Query_from_DWH[[#This Row],[Date]])</f>
        <v>44678</v>
      </c>
    </row>
    <row r="1342" spans="1:9" x14ac:dyDescent="0.3">
      <c r="A1342" t="s">
        <v>78</v>
      </c>
      <c r="B1342" t="s">
        <v>229</v>
      </c>
      <c r="C1342" t="s">
        <v>118</v>
      </c>
      <c r="D1342" t="s">
        <v>81</v>
      </c>
      <c r="E1342" t="s">
        <v>232</v>
      </c>
      <c r="F1342">
        <v>0.28499999999999998</v>
      </c>
      <c r="G1342" t="s">
        <v>83</v>
      </c>
      <c r="H1342" t="s">
        <v>97</v>
      </c>
      <c r="I1342">
        <f>_xlfn.NUMBERVALUE(Table_Query_from_DWH[[#This Row],[Date]])</f>
        <v>44678</v>
      </c>
    </row>
    <row r="1343" spans="1:9" x14ac:dyDescent="0.3">
      <c r="A1343" t="s">
        <v>78</v>
      </c>
      <c r="B1343" t="s">
        <v>229</v>
      </c>
      <c r="C1343" t="s">
        <v>118</v>
      </c>
      <c r="D1343" t="s">
        <v>85</v>
      </c>
      <c r="E1343" t="s">
        <v>232</v>
      </c>
      <c r="F1343">
        <v>0.26</v>
      </c>
      <c r="G1343" t="s">
        <v>83</v>
      </c>
      <c r="H1343" t="s">
        <v>97</v>
      </c>
      <c r="I1343">
        <f>_xlfn.NUMBERVALUE(Table_Query_from_DWH[[#This Row],[Date]])</f>
        <v>44678</v>
      </c>
    </row>
    <row r="1344" spans="1:9" x14ac:dyDescent="0.3">
      <c r="A1344" t="s">
        <v>78</v>
      </c>
      <c r="B1344" t="s">
        <v>229</v>
      </c>
      <c r="C1344" t="s">
        <v>118</v>
      </c>
      <c r="D1344" t="s">
        <v>86</v>
      </c>
      <c r="E1344" t="s">
        <v>232</v>
      </c>
      <c r="F1344">
        <v>0.27</v>
      </c>
      <c r="G1344" t="s">
        <v>83</v>
      </c>
      <c r="H1344" t="s">
        <v>97</v>
      </c>
      <c r="I1344">
        <f>_xlfn.NUMBERVALUE(Table_Query_from_DWH[[#This Row],[Date]])</f>
        <v>44678</v>
      </c>
    </row>
    <row r="1345" spans="1:9" x14ac:dyDescent="0.3">
      <c r="A1345" t="s">
        <v>78</v>
      </c>
      <c r="B1345" t="s">
        <v>229</v>
      </c>
      <c r="C1345" t="s">
        <v>115</v>
      </c>
      <c r="D1345" t="s">
        <v>81</v>
      </c>
      <c r="E1345" t="s">
        <v>232</v>
      </c>
      <c r="F1345">
        <v>0.28499999999999998</v>
      </c>
      <c r="G1345" t="s">
        <v>83</v>
      </c>
      <c r="H1345" t="s">
        <v>97</v>
      </c>
      <c r="I1345">
        <f>_xlfn.NUMBERVALUE(Table_Query_from_DWH[[#This Row],[Date]])</f>
        <v>44678</v>
      </c>
    </row>
    <row r="1346" spans="1:9" x14ac:dyDescent="0.3">
      <c r="A1346" t="s">
        <v>78</v>
      </c>
      <c r="B1346" t="s">
        <v>229</v>
      </c>
      <c r="C1346" t="s">
        <v>115</v>
      </c>
      <c r="D1346" t="s">
        <v>85</v>
      </c>
      <c r="E1346" t="s">
        <v>232</v>
      </c>
      <c r="F1346">
        <v>0.26</v>
      </c>
      <c r="G1346" t="s">
        <v>83</v>
      </c>
      <c r="H1346" t="s">
        <v>97</v>
      </c>
      <c r="I1346">
        <f>_xlfn.NUMBERVALUE(Table_Query_from_DWH[[#This Row],[Date]])</f>
        <v>44678</v>
      </c>
    </row>
    <row r="1347" spans="1:9" x14ac:dyDescent="0.3">
      <c r="A1347" t="s">
        <v>78</v>
      </c>
      <c r="B1347" t="s">
        <v>229</v>
      </c>
      <c r="C1347" t="s">
        <v>115</v>
      </c>
      <c r="D1347" t="s">
        <v>86</v>
      </c>
      <c r="E1347" t="s">
        <v>232</v>
      </c>
      <c r="F1347">
        <v>0.27</v>
      </c>
      <c r="G1347" t="s">
        <v>83</v>
      </c>
      <c r="H1347" t="s">
        <v>97</v>
      </c>
      <c r="I1347">
        <f>_xlfn.NUMBERVALUE(Table_Query_from_DWH[[#This Row],[Date]])</f>
        <v>44678</v>
      </c>
    </row>
    <row r="1348" spans="1:9" x14ac:dyDescent="0.3">
      <c r="A1348" t="s">
        <v>78</v>
      </c>
      <c r="B1348" t="s">
        <v>196</v>
      </c>
      <c r="C1348" t="s">
        <v>164</v>
      </c>
      <c r="D1348" t="s">
        <v>81</v>
      </c>
      <c r="E1348" t="s">
        <v>232</v>
      </c>
      <c r="F1348">
        <v>0.3</v>
      </c>
      <c r="G1348" t="s">
        <v>83</v>
      </c>
      <c r="H1348" t="s">
        <v>97</v>
      </c>
      <c r="I1348">
        <f>_xlfn.NUMBERVALUE(Table_Query_from_DWH[[#This Row],[Date]])</f>
        <v>44678</v>
      </c>
    </row>
    <row r="1349" spans="1:9" x14ac:dyDescent="0.3">
      <c r="A1349" t="s">
        <v>78</v>
      </c>
      <c r="B1349" t="s">
        <v>196</v>
      </c>
      <c r="C1349" t="s">
        <v>164</v>
      </c>
      <c r="D1349" t="s">
        <v>85</v>
      </c>
      <c r="E1349" t="s">
        <v>232</v>
      </c>
      <c r="F1349">
        <v>0.24</v>
      </c>
      <c r="G1349" t="s">
        <v>83</v>
      </c>
      <c r="H1349" t="s">
        <v>97</v>
      </c>
      <c r="I1349">
        <f>_xlfn.NUMBERVALUE(Table_Query_from_DWH[[#This Row],[Date]])</f>
        <v>44678</v>
      </c>
    </row>
    <row r="1350" spans="1:9" x14ac:dyDescent="0.3">
      <c r="A1350" t="s">
        <v>78</v>
      </c>
      <c r="B1350" t="s">
        <v>196</v>
      </c>
      <c r="C1350" t="s">
        <v>164</v>
      </c>
      <c r="D1350" t="s">
        <v>86</v>
      </c>
      <c r="E1350" t="s">
        <v>232</v>
      </c>
      <c r="F1350">
        <v>0.255</v>
      </c>
      <c r="G1350" t="s">
        <v>83</v>
      </c>
      <c r="H1350" t="s">
        <v>97</v>
      </c>
      <c r="I1350">
        <f>_xlfn.NUMBERVALUE(Table_Query_from_DWH[[#This Row],[Date]])</f>
        <v>44678</v>
      </c>
    </row>
    <row r="1351" spans="1:9" x14ac:dyDescent="0.3">
      <c r="A1351" t="s">
        <v>78</v>
      </c>
      <c r="B1351" t="s">
        <v>196</v>
      </c>
      <c r="C1351" t="s">
        <v>208</v>
      </c>
      <c r="D1351" t="s">
        <v>81</v>
      </c>
      <c r="E1351" t="s">
        <v>232</v>
      </c>
      <c r="F1351">
        <v>0.35</v>
      </c>
      <c r="G1351" t="s">
        <v>83</v>
      </c>
      <c r="H1351" t="s">
        <v>97</v>
      </c>
      <c r="I1351">
        <f>_xlfn.NUMBERVALUE(Table_Query_from_DWH[[#This Row],[Date]])</f>
        <v>44678</v>
      </c>
    </row>
    <row r="1352" spans="1:9" x14ac:dyDescent="0.3">
      <c r="A1352" t="s">
        <v>78</v>
      </c>
      <c r="B1352" t="s">
        <v>196</v>
      </c>
      <c r="C1352" t="s">
        <v>208</v>
      </c>
      <c r="D1352" t="s">
        <v>85</v>
      </c>
      <c r="E1352" t="s">
        <v>232</v>
      </c>
      <c r="F1352">
        <v>0.26</v>
      </c>
      <c r="G1352" t="s">
        <v>83</v>
      </c>
      <c r="H1352" t="s">
        <v>97</v>
      </c>
      <c r="I1352">
        <f>_xlfn.NUMBERVALUE(Table_Query_from_DWH[[#This Row],[Date]])</f>
        <v>44678</v>
      </c>
    </row>
    <row r="1353" spans="1:9" x14ac:dyDescent="0.3">
      <c r="A1353" t="s">
        <v>78</v>
      </c>
      <c r="B1353" t="s">
        <v>196</v>
      </c>
      <c r="C1353" t="s">
        <v>208</v>
      </c>
      <c r="D1353" t="s">
        <v>86</v>
      </c>
      <c r="E1353" t="s">
        <v>232</v>
      </c>
      <c r="F1353">
        <v>0.27</v>
      </c>
      <c r="G1353" t="s">
        <v>83</v>
      </c>
      <c r="H1353" t="s">
        <v>97</v>
      </c>
      <c r="I1353">
        <f>_xlfn.NUMBERVALUE(Table_Query_from_DWH[[#This Row],[Date]])</f>
        <v>44678</v>
      </c>
    </row>
    <row r="1354" spans="1:9" x14ac:dyDescent="0.3">
      <c r="A1354" t="s">
        <v>78</v>
      </c>
      <c r="B1354" t="s">
        <v>196</v>
      </c>
      <c r="C1354" t="s">
        <v>209</v>
      </c>
      <c r="D1354" t="s">
        <v>81</v>
      </c>
      <c r="E1354" t="s">
        <v>232</v>
      </c>
      <c r="F1354">
        <v>0.52</v>
      </c>
      <c r="G1354" t="s">
        <v>83</v>
      </c>
      <c r="H1354" t="s">
        <v>97</v>
      </c>
      <c r="I1354">
        <f>_xlfn.NUMBERVALUE(Table_Query_from_DWH[[#This Row],[Date]])</f>
        <v>44678</v>
      </c>
    </row>
    <row r="1355" spans="1:9" x14ac:dyDescent="0.3">
      <c r="A1355" t="s">
        <v>78</v>
      </c>
      <c r="B1355" t="s">
        <v>196</v>
      </c>
      <c r="C1355" t="s">
        <v>209</v>
      </c>
      <c r="D1355" t="s">
        <v>85</v>
      </c>
      <c r="E1355" t="s">
        <v>232</v>
      </c>
      <c r="F1355">
        <v>0.33</v>
      </c>
      <c r="G1355" t="s">
        <v>83</v>
      </c>
      <c r="H1355" t="s">
        <v>97</v>
      </c>
      <c r="I1355">
        <f>_xlfn.NUMBERVALUE(Table_Query_from_DWH[[#This Row],[Date]])</f>
        <v>44678</v>
      </c>
    </row>
    <row r="1356" spans="1:9" x14ac:dyDescent="0.3">
      <c r="A1356" t="s">
        <v>78</v>
      </c>
      <c r="B1356" t="s">
        <v>196</v>
      </c>
      <c r="C1356" t="s">
        <v>209</v>
      </c>
      <c r="D1356" t="s">
        <v>86</v>
      </c>
      <c r="E1356" t="s">
        <v>232</v>
      </c>
      <c r="F1356">
        <v>0.34</v>
      </c>
      <c r="G1356" t="s">
        <v>83</v>
      </c>
      <c r="H1356" t="s">
        <v>97</v>
      </c>
      <c r="I1356">
        <f>_xlfn.NUMBERVALUE(Table_Query_from_DWH[[#This Row],[Date]])</f>
        <v>44678</v>
      </c>
    </row>
    <row r="1357" spans="1:9" x14ac:dyDescent="0.3">
      <c r="A1357" t="s">
        <v>78</v>
      </c>
      <c r="B1357" t="s">
        <v>196</v>
      </c>
      <c r="C1357" t="s">
        <v>210</v>
      </c>
      <c r="D1357" t="s">
        <v>81</v>
      </c>
      <c r="E1357" t="s">
        <v>232</v>
      </c>
      <c r="F1357">
        <v>0.3</v>
      </c>
      <c r="G1357" t="s">
        <v>83</v>
      </c>
      <c r="H1357" t="s">
        <v>97</v>
      </c>
      <c r="I1357">
        <f>_xlfn.NUMBERVALUE(Table_Query_from_DWH[[#This Row],[Date]])</f>
        <v>44678</v>
      </c>
    </row>
    <row r="1358" spans="1:9" x14ac:dyDescent="0.3">
      <c r="A1358" t="s">
        <v>78</v>
      </c>
      <c r="B1358" t="s">
        <v>196</v>
      </c>
      <c r="C1358" t="s">
        <v>210</v>
      </c>
      <c r="D1358" t="s">
        <v>85</v>
      </c>
      <c r="E1358" t="s">
        <v>232</v>
      </c>
      <c r="F1358">
        <v>0.26</v>
      </c>
      <c r="G1358" t="s">
        <v>83</v>
      </c>
      <c r="H1358" t="s">
        <v>97</v>
      </c>
      <c r="I1358">
        <f>_xlfn.NUMBERVALUE(Table_Query_from_DWH[[#This Row],[Date]])</f>
        <v>44678</v>
      </c>
    </row>
    <row r="1359" spans="1:9" x14ac:dyDescent="0.3">
      <c r="A1359" t="s">
        <v>78</v>
      </c>
      <c r="B1359" t="s">
        <v>196</v>
      </c>
      <c r="C1359" t="s">
        <v>210</v>
      </c>
      <c r="D1359" t="s">
        <v>86</v>
      </c>
      <c r="E1359" t="s">
        <v>232</v>
      </c>
      <c r="F1359">
        <v>0.27500000000000002</v>
      </c>
      <c r="G1359" t="s">
        <v>83</v>
      </c>
      <c r="H1359" t="s">
        <v>97</v>
      </c>
      <c r="I1359">
        <f>_xlfn.NUMBERVALUE(Table_Query_from_DWH[[#This Row],[Date]])</f>
        <v>44678</v>
      </c>
    </row>
    <row r="1360" spans="1:9" x14ac:dyDescent="0.3">
      <c r="A1360" t="s">
        <v>78</v>
      </c>
      <c r="B1360" t="s">
        <v>196</v>
      </c>
      <c r="C1360" t="s">
        <v>211</v>
      </c>
      <c r="D1360" t="s">
        <v>81</v>
      </c>
      <c r="E1360" t="s">
        <v>232</v>
      </c>
      <c r="F1360">
        <v>0.3</v>
      </c>
      <c r="G1360" t="s">
        <v>83</v>
      </c>
      <c r="H1360" t="s">
        <v>97</v>
      </c>
      <c r="I1360">
        <f>_xlfn.NUMBERVALUE(Table_Query_from_DWH[[#This Row],[Date]])</f>
        <v>44678</v>
      </c>
    </row>
    <row r="1361" spans="1:9" x14ac:dyDescent="0.3">
      <c r="A1361" t="s">
        <v>78</v>
      </c>
      <c r="B1361" t="s">
        <v>196</v>
      </c>
      <c r="C1361" t="s">
        <v>211</v>
      </c>
      <c r="D1361" t="s">
        <v>85</v>
      </c>
      <c r="E1361" t="s">
        <v>232</v>
      </c>
      <c r="F1361">
        <v>0.26</v>
      </c>
      <c r="G1361" t="s">
        <v>83</v>
      </c>
      <c r="H1361" t="s">
        <v>97</v>
      </c>
      <c r="I1361">
        <f>_xlfn.NUMBERVALUE(Table_Query_from_DWH[[#This Row],[Date]])</f>
        <v>44678</v>
      </c>
    </row>
    <row r="1362" spans="1:9" x14ac:dyDescent="0.3">
      <c r="A1362" t="s">
        <v>78</v>
      </c>
      <c r="B1362" t="s">
        <v>196</v>
      </c>
      <c r="C1362" t="s">
        <v>211</v>
      </c>
      <c r="D1362" t="s">
        <v>86</v>
      </c>
      <c r="E1362" t="s">
        <v>232</v>
      </c>
      <c r="F1362">
        <v>0.27500000000000002</v>
      </c>
      <c r="G1362" t="s">
        <v>83</v>
      </c>
      <c r="H1362" t="s">
        <v>97</v>
      </c>
      <c r="I1362">
        <f>_xlfn.NUMBERVALUE(Table_Query_from_DWH[[#This Row],[Date]])</f>
        <v>44678</v>
      </c>
    </row>
    <row r="1363" spans="1:9" x14ac:dyDescent="0.3">
      <c r="A1363" t="s">
        <v>78</v>
      </c>
      <c r="B1363" t="s">
        <v>88</v>
      </c>
      <c r="C1363" t="s">
        <v>154</v>
      </c>
      <c r="D1363" t="s">
        <v>81</v>
      </c>
      <c r="E1363" t="s">
        <v>232</v>
      </c>
      <c r="F1363">
        <v>0.375</v>
      </c>
      <c r="G1363" t="s">
        <v>83</v>
      </c>
      <c r="H1363" t="s">
        <v>90</v>
      </c>
      <c r="I1363">
        <f>_xlfn.NUMBERVALUE(Table_Query_from_DWH[[#This Row],[Date]])</f>
        <v>44678</v>
      </c>
    </row>
    <row r="1364" spans="1:9" x14ac:dyDescent="0.3">
      <c r="A1364" t="s">
        <v>78</v>
      </c>
      <c r="B1364" t="s">
        <v>88</v>
      </c>
      <c r="C1364" t="s">
        <v>154</v>
      </c>
      <c r="D1364" t="s">
        <v>85</v>
      </c>
      <c r="E1364" t="s">
        <v>232</v>
      </c>
      <c r="F1364">
        <v>0.36099999999999999</v>
      </c>
      <c r="G1364" t="s">
        <v>83</v>
      </c>
      <c r="H1364" t="s">
        <v>90</v>
      </c>
      <c r="I1364">
        <f>_xlfn.NUMBERVALUE(Table_Query_from_DWH[[#This Row],[Date]])</f>
        <v>44678</v>
      </c>
    </row>
    <row r="1365" spans="1:9" x14ac:dyDescent="0.3">
      <c r="A1365" t="s">
        <v>78</v>
      </c>
      <c r="B1365" t="s">
        <v>88</v>
      </c>
      <c r="C1365" t="s">
        <v>154</v>
      </c>
      <c r="D1365" t="s">
        <v>86</v>
      </c>
      <c r="E1365" t="s">
        <v>232</v>
      </c>
      <c r="F1365">
        <v>0.37</v>
      </c>
      <c r="G1365" t="s">
        <v>83</v>
      </c>
      <c r="H1365" t="s">
        <v>90</v>
      </c>
      <c r="I1365">
        <f>_xlfn.NUMBERVALUE(Table_Query_from_DWH[[#This Row],[Date]])</f>
        <v>44678</v>
      </c>
    </row>
    <row r="1366" spans="1:9" x14ac:dyDescent="0.3">
      <c r="A1366" t="s">
        <v>78</v>
      </c>
      <c r="B1366" t="s">
        <v>88</v>
      </c>
      <c r="C1366" t="s">
        <v>212</v>
      </c>
      <c r="D1366" t="s">
        <v>81</v>
      </c>
      <c r="E1366" t="s">
        <v>232</v>
      </c>
      <c r="F1366">
        <v>0.96199999999999997</v>
      </c>
      <c r="G1366" t="s">
        <v>83</v>
      </c>
      <c r="H1366" t="s">
        <v>90</v>
      </c>
      <c r="I1366">
        <f>_xlfn.NUMBERVALUE(Table_Query_from_DWH[[#This Row],[Date]])</f>
        <v>44678</v>
      </c>
    </row>
    <row r="1367" spans="1:9" x14ac:dyDescent="0.3">
      <c r="A1367" t="s">
        <v>78</v>
      </c>
      <c r="B1367" t="s">
        <v>88</v>
      </c>
      <c r="C1367" t="s">
        <v>212</v>
      </c>
      <c r="D1367" t="s">
        <v>85</v>
      </c>
      <c r="E1367" t="s">
        <v>232</v>
      </c>
      <c r="F1367">
        <v>0.95199999999999996</v>
      </c>
      <c r="G1367" t="s">
        <v>83</v>
      </c>
      <c r="H1367" t="s">
        <v>90</v>
      </c>
      <c r="I1367">
        <f>_xlfn.NUMBERVALUE(Table_Query_from_DWH[[#This Row],[Date]])</f>
        <v>44678</v>
      </c>
    </row>
    <row r="1368" spans="1:9" x14ac:dyDescent="0.3">
      <c r="A1368" t="s">
        <v>78</v>
      </c>
      <c r="B1368" t="s">
        <v>88</v>
      </c>
      <c r="C1368" t="s">
        <v>212</v>
      </c>
      <c r="D1368" t="s">
        <v>86</v>
      </c>
      <c r="E1368" t="s">
        <v>232</v>
      </c>
      <c r="F1368">
        <v>0.95499999999999996</v>
      </c>
      <c r="G1368" t="s">
        <v>83</v>
      </c>
      <c r="H1368" t="s">
        <v>90</v>
      </c>
      <c r="I1368">
        <f>_xlfn.NUMBERVALUE(Table_Query_from_DWH[[#This Row],[Date]])</f>
        <v>44678</v>
      </c>
    </row>
    <row r="1369" spans="1:9" x14ac:dyDescent="0.3">
      <c r="A1369" t="s">
        <v>78</v>
      </c>
      <c r="B1369" t="s">
        <v>88</v>
      </c>
      <c r="C1369" t="s">
        <v>218</v>
      </c>
      <c r="D1369" t="s">
        <v>81</v>
      </c>
      <c r="E1369" t="s">
        <v>232</v>
      </c>
      <c r="F1369">
        <v>1.2649999999999999</v>
      </c>
      <c r="G1369" t="s">
        <v>83</v>
      </c>
      <c r="H1369" t="s">
        <v>90</v>
      </c>
      <c r="I1369">
        <f>_xlfn.NUMBERVALUE(Table_Query_from_DWH[[#This Row],[Date]])</f>
        <v>44678</v>
      </c>
    </row>
    <row r="1370" spans="1:9" x14ac:dyDescent="0.3">
      <c r="A1370" t="s">
        <v>78</v>
      </c>
      <c r="B1370" t="s">
        <v>88</v>
      </c>
      <c r="C1370" t="s">
        <v>218</v>
      </c>
      <c r="D1370" t="s">
        <v>85</v>
      </c>
      <c r="E1370" t="s">
        <v>232</v>
      </c>
      <c r="F1370">
        <v>1.2609999999999999</v>
      </c>
      <c r="G1370" t="s">
        <v>83</v>
      </c>
      <c r="H1370" t="s">
        <v>90</v>
      </c>
      <c r="I1370">
        <f>_xlfn.NUMBERVALUE(Table_Query_from_DWH[[#This Row],[Date]])</f>
        <v>44678</v>
      </c>
    </row>
    <row r="1371" spans="1:9" x14ac:dyDescent="0.3">
      <c r="A1371" t="s">
        <v>78</v>
      </c>
      <c r="B1371" t="s">
        <v>88</v>
      </c>
      <c r="C1371" t="s">
        <v>218</v>
      </c>
      <c r="D1371" t="s">
        <v>86</v>
      </c>
      <c r="E1371" t="s">
        <v>232</v>
      </c>
      <c r="F1371">
        <v>1.2609999999999999</v>
      </c>
      <c r="G1371" t="s">
        <v>83</v>
      </c>
      <c r="H1371" t="s">
        <v>90</v>
      </c>
      <c r="I1371">
        <f>_xlfn.NUMBERVALUE(Table_Query_from_DWH[[#This Row],[Date]])</f>
        <v>44678</v>
      </c>
    </row>
    <row r="1372" spans="1:9" x14ac:dyDescent="0.3">
      <c r="A1372" t="s">
        <v>78</v>
      </c>
      <c r="B1372" t="s">
        <v>88</v>
      </c>
      <c r="C1372" t="s">
        <v>212</v>
      </c>
      <c r="D1372" t="s">
        <v>81</v>
      </c>
      <c r="E1372" t="s">
        <v>230</v>
      </c>
      <c r="F1372">
        <v>0.95499999999999996</v>
      </c>
      <c r="G1372" t="s">
        <v>83</v>
      </c>
      <c r="H1372" t="s">
        <v>90</v>
      </c>
      <c r="I1372">
        <f>_xlfn.NUMBERVALUE(Table_Query_from_DWH[[#This Row],[Date]])</f>
        <v>44671</v>
      </c>
    </row>
    <row r="1373" spans="1:9" x14ac:dyDescent="0.3">
      <c r="A1373" t="s">
        <v>78</v>
      </c>
      <c r="B1373" t="s">
        <v>88</v>
      </c>
      <c r="C1373" t="s">
        <v>212</v>
      </c>
      <c r="D1373" t="s">
        <v>85</v>
      </c>
      <c r="E1373" t="s">
        <v>230</v>
      </c>
      <c r="F1373">
        <v>0.94799999999999995</v>
      </c>
      <c r="G1373" t="s">
        <v>83</v>
      </c>
      <c r="H1373" t="s">
        <v>90</v>
      </c>
      <c r="I1373">
        <f>_xlfn.NUMBERVALUE(Table_Query_from_DWH[[#This Row],[Date]])</f>
        <v>44671</v>
      </c>
    </row>
    <row r="1374" spans="1:9" x14ac:dyDescent="0.3">
      <c r="A1374" t="s">
        <v>78</v>
      </c>
      <c r="B1374" t="s">
        <v>88</v>
      </c>
      <c r="C1374" t="s">
        <v>212</v>
      </c>
      <c r="D1374" t="s">
        <v>86</v>
      </c>
      <c r="E1374" t="s">
        <v>230</v>
      </c>
      <c r="F1374">
        <v>0.95199999999999996</v>
      </c>
      <c r="G1374" t="s">
        <v>83</v>
      </c>
      <c r="H1374" t="s">
        <v>90</v>
      </c>
      <c r="I1374">
        <f>_xlfn.NUMBERVALUE(Table_Query_from_DWH[[#This Row],[Date]])</f>
        <v>44671</v>
      </c>
    </row>
    <row r="1375" spans="1:9" x14ac:dyDescent="0.3">
      <c r="A1375" t="s">
        <v>78</v>
      </c>
      <c r="B1375" t="s">
        <v>88</v>
      </c>
      <c r="C1375" t="s">
        <v>218</v>
      </c>
      <c r="D1375" t="s">
        <v>81</v>
      </c>
      <c r="E1375" t="s">
        <v>230</v>
      </c>
      <c r="F1375">
        <v>1.2649999999999999</v>
      </c>
      <c r="G1375" t="s">
        <v>83</v>
      </c>
      <c r="H1375" t="s">
        <v>90</v>
      </c>
      <c r="I1375">
        <f>_xlfn.NUMBERVALUE(Table_Query_from_DWH[[#This Row],[Date]])</f>
        <v>44671</v>
      </c>
    </row>
    <row r="1376" spans="1:9" x14ac:dyDescent="0.3">
      <c r="A1376" t="s">
        <v>78</v>
      </c>
      <c r="B1376" t="s">
        <v>88</v>
      </c>
      <c r="C1376" t="s">
        <v>218</v>
      </c>
      <c r="D1376" t="s">
        <v>85</v>
      </c>
      <c r="E1376" t="s">
        <v>230</v>
      </c>
      <c r="F1376">
        <v>1.254</v>
      </c>
      <c r="G1376" t="s">
        <v>83</v>
      </c>
      <c r="H1376" t="s">
        <v>90</v>
      </c>
      <c r="I1376">
        <f>_xlfn.NUMBERVALUE(Table_Query_from_DWH[[#This Row],[Date]])</f>
        <v>44671</v>
      </c>
    </row>
    <row r="1377" spans="1:9" x14ac:dyDescent="0.3">
      <c r="A1377" t="s">
        <v>78</v>
      </c>
      <c r="B1377" t="s">
        <v>88</v>
      </c>
      <c r="C1377" t="s">
        <v>218</v>
      </c>
      <c r="D1377" t="s">
        <v>86</v>
      </c>
      <c r="E1377" t="s">
        <v>230</v>
      </c>
      <c r="F1377">
        <v>1.254</v>
      </c>
      <c r="G1377" t="s">
        <v>83</v>
      </c>
      <c r="H1377" t="s">
        <v>90</v>
      </c>
      <c r="I1377">
        <f>_xlfn.NUMBERVALUE(Table_Query_from_DWH[[#This Row],[Date]])</f>
        <v>44671</v>
      </c>
    </row>
    <row r="1378" spans="1:9" x14ac:dyDescent="0.3">
      <c r="A1378" t="s">
        <v>78</v>
      </c>
      <c r="B1378" t="s">
        <v>231</v>
      </c>
      <c r="C1378" t="s">
        <v>226</v>
      </c>
      <c r="D1378" t="s">
        <v>81</v>
      </c>
      <c r="E1378" t="s">
        <v>230</v>
      </c>
      <c r="F1378">
        <v>0.3</v>
      </c>
      <c r="G1378" t="s">
        <v>83</v>
      </c>
      <c r="H1378" t="s">
        <v>97</v>
      </c>
      <c r="I1378">
        <f>_xlfn.NUMBERVALUE(Table_Query_from_DWH[[#This Row],[Date]])</f>
        <v>44671</v>
      </c>
    </row>
    <row r="1379" spans="1:9" x14ac:dyDescent="0.3">
      <c r="A1379" t="s">
        <v>78</v>
      </c>
      <c r="B1379" t="s">
        <v>231</v>
      </c>
      <c r="C1379" t="s">
        <v>226</v>
      </c>
      <c r="D1379" t="s">
        <v>85</v>
      </c>
      <c r="E1379" t="s">
        <v>230</v>
      </c>
      <c r="F1379">
        <v>0.26500000000000001</v>
      </c>
      <c r="G1379" t="s">
        <v>83</v>
      </c>
      <c r="H1379" t="s">
        <v>97</v>
      </c>
      <c r="I1379">
        <f>_xlfn.NUMBERVALUE(Table_Query_from_DWH[[#This Row],[Date]])</f>
        <v>44671</v>
      </c>
    </row>
    <row r="1380" spans="1:9" x14ac:dyDescent="0.3">
      <c r="A1380" t="s">
        <v>78</v>
      </c>
      <c r="B1380" t="s">
        <v>231</v>
      </c>
      <c r="C1380" t="s">
        <v>226</v>
      </c>
      <c r="D1380" t="s">
        <v>86</v>
      </c>
      <c r="E1380" t="s">
        <v>230</v>
      </c>
      <c r="F1380">
        <v>0.27500000000000002</v>
      </c>
      <c r="G1380" t="s">
        <v>83</v>
      </c>
      <c r="H1380" t="s">
        <v>97</v>
      </c>
      <c r="I1380">
        <f>_xlfn.NUMBERVALUE(Table_Query_from_DWH[[#This Row],[Date]])</f>
        <v>44671</v>
      </c>
    </row>
    <row r="1381" spans="1:9" x14ac:dyDescent="0.3">
      <c r="A1381" t="s">
        <v>78</v>
      </c>
      <c r="B1381" t="s">
        <v>231</v>
      </c>
      <c r="C1381" t="s">
        <v>228</v>
      </c>
      <c r="D1381" t="s">
        <v>81</v>
      </c>
      <c r="E1381" t="s">
        <v>230</v>
      </c>
      <c r="F1381">
        <v>0.28999999999999998</v>
      </c>
      <c r="G1381" t="s">
        <v>83</v>
      </c>
      <c r="H1381" t="s">
        <v>97</v>
      </c>
      <c r="I1381">
        <f>_xlfn.NUMBERVALUE(Table_Query_from_DWH[[#This Row],[Date]])</f>
        <v>44671</v>
      </c>
    </row>
    <row r="1382" spans="1:9" x14ac:dyDescent="0.3">
      <c r="A1382" t="s">
        <v>78</v>
      </c>
      <c r="B1382" t="s">
        <v>231</v>
      </c>
      <c r="C1382" t="s">
        <v>228</v>
      </c>
      <c r="D1382" t="s">
        <v>85</v>
      </c>
      <c r="E1382" t="s">
        <v>230</v>
      </c>
      <c r="F1382">
        <v>0.26500000000000001</v>
      </c>
      <c r="G1382" t="s">
        <v>83</v>
      </c>
      <c r="H1382" t="s">
        <v>97</v>
      </c>
      <c r="I1382">
        <f>_xlfn.NUMBERVALUE(Table_Query_from_DWH[[#This Row],[Date]])</f>
        <v>44671</v>
      </c>
    </row>
    <row r="1383" spans="1:9" x14ac:dyDescent="0.3">
      <c r="A1383" t="s">
        <v>78</v>
      </c>
      <c r="B1383" t="s">
        <v>231</v>
      </c>
      <c r="C1383" t="s">
        <v>228</v>
      </c>
      <c r="D1383" t="s">
        <v>86</v>
      </c>
      <c r="E1383" t="s">
        <v>230</v>
      </c>
      <c r="F1383">
        <v>0.27500000000000002</v>
      </c>
      <c r="G1383" t="s">
        <v>83</v>
      </c>
      <c r="H1383" t="s">
        <v>97</v>
      </c>
      <c r="I1383">
        <f>_xlfn.NUMBERVALUE(Table_Query_from_DWH[[#This Row],[Date]])</f>
        <v>44671</v>
      </c>
    </row>
    <row r="1384" spans="1:9" x14ac:dyDescent="0.3">
      <c r="A1384" t="s">
        <v>78</v>
      </c>
      <c r="B1384" t="s">
        <v>124</v>
      </c>
      <c r="C1384" t="s">
        <v>150</v>
      </c>
      <c r="D1384" t="s">
        <v>81</v>
      </c>
      <c r="E1384" t="s">
        <v>230</v>
      </c>
      <c r="F1384">
        <v>0.122</v>
      </c>
      <c r="G1384" t="s">
        <v>83</v>
      </c>
      <c r="H1384" t="s">
        <v>97</v>
      </c>
      <c r="I1384">
        <f>_xlfn.NUMBERVALUE(Table_Query_from_DWH[[#This Row],[Date]])</f>
        <v>44671</v>
      </c>
    </row>
    <row r="1385" spans="1:9" x14ac:dyDescent="0.3">
      <c r="A1385" t="s">
        <v>78</v>
      </c>
      <c r="B1385" t="s">
        <v>124</v>
      </c>
      <c r="C1385" t="s">
        <v>150</v>
      </c>
      <c r="D1385" t="s">
        <v>85</v>
      </c>
      <c r="E1385" t="s">
        <v>230</v>
      </c>
      <c r="F1385">
        <v>0.11700000000000001</v>
      </c>
      <c r="G1385" t="s">
        <v>83</v>
      </c>
      <c r="H1385" t="s">
        <v>97</v>
      </c>
      <c r="I1385">
        <f>_xlfn.NUMBERVALUE(Table_Query_from_DWH[[#This Row],[Date]])</f>
        <v>44671</v>
      </c>
    </row>
    <row r="1386" spans="1:9" x14ac:dyDescent="0.3">
      <c r="A1386" t="s">
        <v>78</v>
      </c>
      <c r="B1386" t="s">
        <v>124</v>
      </c>
      <c r="C1386" t="s">
        <v>150</v>
      </c>
      <c r="D1386" t="s">
        <v>86</v>
      </c>
      <c r="E1386" t="s">
        <v>230</v>
      </c>
      <c r="F1386">
        <v>0.12</v>
      </c>
      <c r="G1386" t="s">
        <v>83</v>
      </c>
      <c r="H1386" t="s">
        <v>97</v>
      </c>
      <c r="I1386">
        <f>_xlfn.NUMBERVALUE(Table_Query_from_DWH[[#This Row],[Date]])</f>
        <v>44671</v>
      </c>
    </row>
    <row r="1387" spans="1:9" x14ac:dyDescent="0.3">
      <c r="A1387" t="s">
        <v>78</v>
      </c>
      <c r="B1387" t="s">
        <v>124</v>
      </c>
      <c r="C1387" t="s">
        <v>203</v>
      </c>
      <c r="D1387" t="s">
        <v>81</v>
      </c>
      <c r="E1387" t="s">
        <v>230</v>
      </c>
      <c r="F1387">
        <v>0.19700000000000001</v>
      </c>
      <c r="G1387" t="s">
        <v>83</v>
      </c>
      <c r="H1387" t="s">
        <v>97</v>
      </c>
      <c r="I1387">
        <f>_xlfn.NUMBERVALUE(Table_Query_from_DWH[[#This Row],[Date]])</f>
        <v>44671</v>
      </c>
    </row>
    <row r="1388" spans="1:9" x14ac:dyDescent="0.3">
      <c r="A1388" t="s">
        <v>78</v>
      </c>
      <c r="B1388" t="s">
        <v>124</v>
      </c>
      <c r="C1388" t="s">
        <v>203</v>
      </c>
      <c r="D1388" t="s">
        <v>85</v>
      </c>
      <c r="E1388" t="s">
        <v>230</v>
      </c>
      <c r="F1388">
        <v>0.156</v>
      </c>
      <c r="G1388" t="s">
        <v>83</v>
      </c>
      <c r="H1388" t="s">
        <v>97</v>
      </c>
      <c r="I1388">
        <f>_xlfn.NUMBERVALUE(Table_Query_from_DWH[[#This Row],[Date]])</f>
        <v>44671</v>
      </c>
    </row>
    <row r="1389" spans="1:9" x14ac:dyDescent="0.3">
      <c r="A1389" t="s">
        <v>78</v>
      </c>
      <c r="B1389" t="s">
        <v>124</v>
      </c>
      <c r="C1389" t="s">
        <v>203</v>
      </c>
      <c r="D1389" t="s">
        <v>86</v>
      </c>
      <c r="E1389" t="s">
        <v>230</v>
      </c>
      <c r="F1389">
        <v>0.157</v>
      </c>
      <c r="G1389" t="s">
        <v>83</v>
      </c>
      <c r="H1389" t="s">
        <v>97</v>
      </c>
      <c r="I1389">
        <f>_xlfn.NUMBERVALUE(Table_Query_from_DWH[[#This Row],[Date]])</f>
        <v>44671</v>
      </c>
    </row>
    <row r="1390" spans="1:9" x14ac:dyDescent="0.3">
      <c r="A1390" t="s">
        <v>78</v>
      </c>
      <c r="B1390" t="s">
        <v>124</v>
      </c>
      <c r="C1390" t="s">
        <v>204</v>
      </c>
      <c r="D1390" t="s">
        <v>81</v>
      </c>
      <c r="E1390" t="s">
        <v>230</v>
      </c>
      <c r="F1390">
        <v>0.2</v>
      </c>
      <c r="G1390" t="s">
        <v>83</v>
      </c>
      <c r="H1390" t="s">
        <v>97</v>
      </c>
      <c r="I1390">
        <f>_xlfn.NUMBERVALUE(Table_Query_from_DWH[[#This Row],[Date]])</f>
        <v>44671</v>
      </c>
    </row>
    <row r="1391" spans="1:9" x14ac:dyDescent="0.3">
      <c r="A1391" t="s">
        <v>78</v>
      </c>
      <c r="B1391" t="s">
        <v>124</v>
      </c>
      <c r="C1391" t="s">
        <v>204</v>
      </c>
      <c r="D1391" t="s">
        <v>85</v>
      </c>
      <c r="E1391" t="s">
        <v>230</v>
      </c>
      <c r="F1391">
        <v>0.16</v>
      </c>
      <c r="G1391" t="s">
        <v>83</v>
      </c>
      <c r="H1391" t="s">
        <v>97</v>
      </c>
      <c r="I1391">
        <f>_xlfn.NUMBERVALUE(Table_Query_from_DWH[[#This Row],[Date]])</f>
        <v>44671</v>
      </c>
    </row>
    <row r="1392" spans="1:9" x14ac:dyDescent="0.3">
      <c r="A1392" t="s">
        <v>78</v>
      </c>
      <c r="B1392" t="s">
        <v>124</v>
      </c>
      <c r="C1392" t="s">
        <v>204</v>
      </c>
      <c r="D1392" t="s">
        <v>86</v>
      </c>
      <c r="E1392" t="s">
        <v>230</v>
      </c>
      <c r="F1392">
        <v>0.161</v>
      </c>
      <c r="G1392" t="s">
        <v>83</v>
      </c>
      <c r="H1392" t="s">
        <v>97</v>
      </c>
      <c r="I1392">
        <f>_xlfn.NUMBERVALUE(Table_Query_from_DWH[[#This Row],[Date]])</f>
        <v>44671</v>
      </c>
    </row>
    <row r="1393" spans="1:9" x14ac:dyDescent="0.3">
      <c r="A1393" t="s">
        <v>78</v>
      </c>
      <c r="B1393" t="s">
        <v>124</v>
      </c>
      <c r="C1393" t="s">
        <v>205</v>
      </c>
      <c r="D1393" t="s">
        <v>81</v>
      </c>
      <c r="E1393" t="s">
        <v>230</v>
      </c>
      <c r="F1393">
        <v>0.16600000000000001</v>
      </c>
      <c r="G1393" t="s">
        <v>83</v>
      </c>
      <c r="H1393" t="s">
        <v>97</v>
      </c>
      <c r="I1393">
        <f>_xlfn.NUMBERVALUE(Table_Query_from_DWH[[#This Row],[Date]])</f>
        <v>44671</v>
      </c>
    </row>
    <row r="1394" spans="1:9" x14ac:dyDescent="0.3">
      <c r="A1394" t="s">
        <v>78</v>
      </c>
      <c r="B1394" t="s">
        <v>124</v>
      </c>
      <c r="C1394" t="s">
        <v>205</v>
      </c>
      <c r="D1394" t="s">
        <v>85</v>
      </c>
      <c r="E1394" t="s">
        <v>230</v>
      </c>
      <c r="F1394">
        <v>0.161</v>
      </c>
      <c r="G1394" t="s">
        <v>83</v>
      </c>
      <c r="H1394" t="s">
        <v>97</v>
      </c>
      <c r="I1394">
        <f>_xlfn.NUMBERVALUE(Table_Query_from_DWH[[#This Row],[Date]])</f>
        <v>44671</v>
      </c>
    </row>
    <row r="1395" spans="1:9" x14ac:dyDescent="0.3">
      <c r="A1395" t="s">
        <v>78</v>
      </c>
      <c r="B1395" t="s">
        <v>124</v>
      </c>
      <c r="C1395" t="s">
        <v>205</v>
      </c>
      <c r="D1395" t="s">
        <v>86</v>
      </c>
      <c r="E1395" t="s">
        <v>230</v>
      </c>
      <c r="F1395">
        <v>0.161</v>
      </c>
      <c r="G1395" t="s">
        <v>83</v>
      </c>
      <c r="H1395" t="s">
        <v>97</v>
      </c>
      <c r="I1395">
        <f>_xlfn.NUMBERVALUE(Table_Query_from_DWH[[#This Row],[Date]])</f>
        <v>44671</v>
      </c>
    </row>
    <row r="1396" spans="1:9" x14ac:dyDescent="0.3">
      <c r="A1396" t="s">
        <v>78</v>
      </c>
      <c r="B1396" t="s">
        <v>229</v>
      </c>
      <c r="C1396" t="s">
        <v>206</v>
      </c>
      <c r="D1396" t="s">
        <v>81</v>
      </c>
      <c r="E1396" t="s">
        <v>230</v>
      </c>
      <c r="F1396">
        <v>0.5</v>
      </c>
      <c r="G1396" t="s">
        <v>83</v>
      </c>
      <c r="H1396" t="s">
        <v>97</v>
      </c>
      <c r="I1396">
        <f>_xlfn.NUMBERVALUE(Table_Query_from_DWH[[#This Row],[Date]])</f>
        <v>44671</v>
      </c>
    </row>
    <row r="1397" spans="1:9" x14ac:dyDescent="0.3">
      <c r="A1397" t="s">
        <v>78</v>
      </c>
      <c r="B1397" t="s">
        <v>229</v>
      </c>
      <c r="C1397" t="s">
        <v>206</v>
      </c>
      <c r="D1397" t="s">
        <v>85</v>
      </c>
      <c r="E1397" t="s">
        <v>230</v>
      </c>
      <c r="F1397">
        <v>0.25</v>
      </c>
      <c r="G1397" t="s">
        <v>83</v>
      </c>
      <c r="H1397" t="s">
        <v>97</v>
      </c>
      <c r="I1397">
        <f>_xlfn.NUMBERVALUE(Table_Query_from_DWH[[#This Row],[Date]])</f>
        <v>44671</v>
      </c>
    </row>
    <row r="1398" spans="1:9" x14ac:dyDescent="0.3">
      <c r="A1398" t="s">
        <v>78</v>
      </c>
      <c r="B1398" t="s">
        <v>229</v>
      </c>
      <c r="C1398" t="s">
        <v>206</v>
      </c>
      <c r="D1398" t="s">
        <v>86</v>
      </c>
      <c r="E1398" t="s">
        <v>230</v>
      </c>
      <c r="F1398">
        <v>0.26500000000000001</v>
      </c>
      <c r="G1398" t="s">
        <v>83</v>
      </c>
      <c r="H1398" t="s">
        <v>97</v>
      </c>
      <c r="I1398">
        <f>_xlfn.NUMBERVALUE(Table_Query_from_DWH[[#This Row],[Date]])</f>
        <v>44671</v>
      </c>
    </row>
    <row r="1399" spans="1:9" x14ac:dyDescent="0.3">
      <c r="A1399" t="s">
        <v>78</v>
      </c>
      <c r="B1399" t="s">
        <v>229</v>
      </c>
      <c r="C1399" t="s">
        <v>118</v>
      </c>
      <c r="D1399" t="s">
        <v>81</v>
      </c>
      <c r="E1399" t="s">
        <v>230</v>
      </c>
      <c r="F1399">
        <v>0.28499999999999998</v>
      </c>
      <c r="G1399" t="s">
        <v>83</v>
      </c>
      <c r="H1399" t="s">
        <v>97</v>
      </c>
      <c r="I1399">
        <f>_xlfn.NUMBERVALUE(Table_Query_from_DWH[[#This Row],[Date]])</f>
        <v>44671</v>
      </c>
    </row>
    <row r="1400" spans="1:9" x14ac:dyDescent="0.3">
      <c r="A1400" t="s">
        <v>78</v>
      </c>
      <c r="B1400" t="s">
        <v>229</v>
      </c>
      <c r="C1400" t="s">
        <v>118</v>
      </c>
      <c r="D1400" t="s">
        <v>85</v>
      </c>
      <c r="E1400" t="s">
        <v>230</v>
      </c>
      <c r="F1400">
        <v>0.26</v>
      </c>
      <c r="G1400" t="s">
        <v>83</v>
      </c>
      <c r="H1400" t="s">
        <v>97</v>
      </c>
      <c r="I1400">
        <f>_xlfn.NUMBERVALUE(Table_Query_from_DWH[[#This Row],[Date]])</f>
        <v>44671</v>
      </c>
    </row>
    <row r="1401" spans="1:9" x14ac:dyDescent="0.3">
      <c r="A1401" t="s">
        <v>78</v>
      </c>
      <c r="B1401" t="s">
        <v>229</v>
      </c>
      <c r="C1401" t="s">
        <v>118</v>
      </c>
      <c r="D1401" t="s">
        <v>86</v>
      </c>
      <c r="E1401" t="s">
        <v>230</v>
      </c>
      <c r="F1401">
        <v>0.27</v>
      </c>
      <c r="G1401" t="s">
        <v>83</v>
      </c>
      <c r="H1401" t="s">
        <v>97</v>
      </c>
      <c r="I1401">
        <f>_xlfn.NUMBERVALUE(Table_Query_from_DWH[[#This Row],[Date]])</f>
        <v>44671</v>
      </c>
    </row>
    <row r="1402" spans="1:9" x14ac:dyDescent="0.3">
      <c r="A1402" t="s">
        <v>78</v>
      </c>
      <c r="B1402" t="s">
        <v>229</v>
      </c>
      <c r="C1402" t="s">
        <v>115</v>
      </c>
      <c r="D1402" t="s">
        <v>81</v>
      </c>
      <c r="E1402" t="s">
        <v>230</v>
      </c>
      <c r="F1402">
        <v>0.28499999999999998</v>
      </c>
      <c r="G1402" t="s">
        <v>83</v>
      </c>
      <c r="H1402" t="s">
        <v>97</v>
      </c>
      <c r="I1402">
        <f>_xlfn.NUMBERVALUE(Table_Query_from_DWH[[#This Row],[Date]])</f>
        <v>44671</v>
      </c>
    </row>
    <row r="1403" spans="1:9" x14ac:dyDescent="0.3">
      <c r="A1403" t="s">
        <v>78</v>
      </c>
      <c r="B1403" t="s">
        <v>229</v>
      </c>
      <c r="C1403" t="s">
        <v>115</v>
      </c>
      <c r="D1403" t="s">
        <v>85</v>
      </c>
      <c r="E1403" t="s">
        <v>230</v>
      </c>
      <c r="F1403">
        <v>0.26</v>
      </c>
      <c r="G1403" t="s">
        <v>83</v>
      </c>
      <c r="H1403" t="s">
        <v>97</v>
      </c>
      <c r="I1403">
        <f>_xlfn.NUMBERVALUE(Table_Query_from_DWH[[#This Row],[Date]])</f>
        <v>44671</v>
      </c>
    </row>
    <row r="1404" spans="1:9" x14ac:dyDescent="0.3">
      <c r="A1404" t="s">
        <v>78</v>
      </c>
      <c r="B1404" t="s">
        <v>229</v>
      </c>
      <c r="C1404" t="s">
        <v>115</v>
      </c>
      <c r="D1404" t="s">
        <v>86</v>
      </c>
      <c r="E1404" t="s">
        <v>230</v>
      </c>
      <c r="F1404">
        <v>0.27</v>
      </c>
      <c r="G1404" t="s">
        <v>83</v>
      </c>
      <c r="H1404" t="s">
        <v>97</v>
      </c>
      <c r="I1404">
        <f>_xlfn.NUMBERVALUE(Table_Query_from_DWH[[#This Row],[Date]])</f>
        <v>44671</v>
      </c>
    </row>
    <row r="1405" spans="1:9" x14ac:dyDescent="0.3">
      <c r="A1405" t="s">
        <v>78</v>
      </c>
      <c r="B1405" t="s">
        <v>196</v>
      </c>
      <c r="C1405" t="s">
        <v>164</v>
      </c>
      <c r="D1405" t="s">
        <v>81</v>
      </c>
      <c r="E1405" t="s">
        <v>230</v>
      </c>
      <c r="F1405">
        <v>0.3</v>
      </c>
      <c r="G1405" t="s">
        <v>83</v>
      </c>
      <c r="H1405" t="s">
        <v>97</v>
      </c>
      <c r="I1405">
        <f>_xlfn.NUMBERVALUE(Table_Query_from_DWH[[#This Row],[Date]])</f>
        <v>44671</v>
      </c>
    </row>
    <row r="1406" spans="1:9" x14ac:dyDescent="0.3">
      <c r="A1406" t="s">
        <v>78</v>
      </c>
      <c r="B1406" t="s">
        <v>196</v>
      </c>
      <c r="C1406" t="s">
        <v>164</v>
      </c>
      <c r="D1406" t="s">
        <v>85</v>
      </c>
      <c r="E1406" t="s">
        <v>230</v>
      </c>
      <c r="F1406">
        <v>0.24</v>
      </c>
      <c r="G1406" t="s">
        <v>83</v>
      </c>
      <c r="H1406" t="s">
        <v>97</v>
      </c>
      <c r="I1406">
        <f>_xlfn.NUMBERVALUE(Table_Query_from_DWH[[#This Row],[Date]])</f>
        <v>44671</v>
      </c>
    </row>
    <row r="1407" spans="1:9" x14ac:dyDescent="0.3">
      <c r="A1407" t="s">
        <v>78</v>
      </c>
      <c r="B1407" t="s">
        <v>196</v>
      </c>
      <c r="C1407" t="s">
        <v>164</v>
      </c>
      <c r="D1407" t="s">
        <v>86</v>
      </c>
      <c r="E1407" t="s">
        <v>230</v>
      </c>
      <c r="F1407">
        <v>0.255</v>
      </c>
      <c r="G1407" t="s">
        <v>83</v>
      </c>
      <c r="H1407" t="s">
        <v>97</v>
      </c>
      <c r="I1407">
        <f>_xlfn.NUMBERVALUE(Table_Query_from_DWH[[#This Row],[Date]])</f>
        <v>44671</v>
      </c>
    </row>
    <row r="1408" spans="1:9" x14ac:dyDescent="0.3">
      <c r="A1408" t="s">
        <v>78</v>
      </c>
      <c r="B1408" t="s">
        <v>196</v>
      </c>
      <c r="C1408" t="s">
        <v>208</v>
      </c>
      <c r="D1408" t="s">
        <v>81</v>
      </c>
      <c r="E1408" t="s">
        <v>230</v>
      </c>
      <c r="F1408">
        <v>0.35</v>
      </c>
      <c r="G1408" t="s">
        <v>83</v>
      </c>
      <c r="H1408" t="s">
        <v>97</v>
      </c>
      <c r="I1408">
        <f>_xlfn.NUMBERVALUE(Table_Query_from_DWH[[#This Row],[Date]])</f>
        <v>44671</v>
      </c>
    </row>
    <row r="1409" spans="1:9" x14ac:dyDescent="0.3">
      <c r="A1409" t="s">
        <v>78</v>
      </c>
      <c r="B1409" t="s">
        <v>196</v>
      </c>
      <c r="C1409" t="s">
        <v>208</v>
      </c>
      <c r="D1409" t="s">
        <v>85</v>
      </c>
      <c r="E1409" t="s">
        <v>230</v>
      </c>
      <c r="F1409">
        <v>0.26</v>
      </c>
      <c r="G1409" t="s">
        <v>83</v>
      </c>
      <c r="H1409" t="s">
        <v>97</v>
      </c>
      <c r="I1409">
        <f>_xlfn.NUMBERVALUE(Table_Query_from_DWH[[#This Row],[Date]])</f>
        <v>44671</v>
      </c>
    </row>
    <row r="1410" spans="1:9" x14ac:dyDescent="0.3">
      <c r="A1410" t="s">
        <v>78</v>
      </c>
      <c r="B1410" t="s">
        <v>196</v>
      </c>
      <c r="C1410" t="s">
        <v>208</v>
      </c>
      <c r="D1410" t="s">
        <v>86</v>
      </c>
      <c r="E1410" t="s">
        <v>230</v>
      </c>
      <c r="F1410">
        <v>0.27</v>
      </c>
      <c r="G1410" t="s">
        <v>83</v>
      </c>
      <c r="H1410" t="s">
        <v>97</v>
      </c>
      <c r="I1410">
        <f>_xlfn.NUMBERVALUE(Table_Query_from_DWH[[#This Row],[Date]])</f>
        <v>44671</v>
      </c>
    </row>
    <row r="1411" spans="1:9" x14ac:dyDescent="0.3">
      <c r="A1411" t="s">
        <v>78</v>
      </c>
      <c r="B1411" t="s">
        <v>196</v>
      </c>
      <c r="C1411" t="s">
        <v>209</v>
      </c>
      <c r="D1411" t="s">
        <v>81</v>
      </c>
      <c r="E1411" t="s">
        <v>230</v>
      </c>
      <c r="F1411">
        <v>0.5</v>
      </c>
      <c r="G1411" t="s">
        <v>83</v>
      </c>
      <c r="H1411" t="s">
        <v>97</v>
      </c>
      <c r="I1411">
        <f>_xlfn.NUMBERVALUE(Table_Query_from_DWH[[#This Row],[Date]])</f>
        <v>44671</v>
      </c>
    </row>
    <row r="1412" spans="1:9" x14ac:dyDescent="0.3">
      <c r="A1412" t="s">
        <v>78</v>
      </c>
      <c r="B1412" t="s">
        <v>196</v>
      </c>
      <c r="C1412" t="s">
        <v>209</v>
      </c>
      <c r="D1412" t="s">
        <v>85</v>
      </c>
      <c r="E1412" t="s">
        <v>230</v>
      </c>
      <c r="F1412">
        <v>0.33</v>
      </c>
      <c r="G1412" t="s">
        <v>83</v>
      </c>
      <c r="H1412" t="s">
        <v>97</v>
      </c>
      <c r="I1412">
        <f>_xlfn.NUMBERVALUE(Table_Query_from_DWH[[#This Row],[Date]])</f>
        <v>44671</v>
      </c>
    </row>
    <row r="1413" spans="1:9" x14ac:dyDescent="0.3">
      <c r="A1413" t="s">
        <v>78</v>
      </c>
      <c r="B1413" t="s">
        <v>196</v>
      </c>
      <c r="C1413" t="s">
        <v>209</v>
      </c>
      <c r="D1413" t="s">
        <v>86</v>
      </c>
      <c r="E1413" t="s">
        <v>230</v>
      </c>
      <c r="F1413">
        <v>0.33</v>
      </c>
      <c r="G1413" t="s">
        <v>83</v>
      </c>
      <c r="H1413" t="s">
        <v>97</v>
      </c>
      <c r="I1413">
        <f>_xlfn.NUMBERVALUE(Table_Query_from_DWH[[#This Row],[Date]])</f>
        <v>44671</v>
      </c>
    </row>
    <row r="1414" spans="1:9" x14ac:dyDescent="0.3">
      <c r="A1414" t="s">
        <v>78</v>
      </c>
      <c r="B1414" t="s">
        <v>196</v>
      </c>
      <c r="C1414" t="s">
        <v>210</v>
      </c>
      <c r="D1414" t="s">
        <v>81</v>
      </c>
      <c r="E1414" t="s">
        <v>230</v>
      </c>
      <c r="F1414">
        <v>0.3</v>
      </c>
      <c r="G1414" t="s">
        <v>83</v>
      </c>
      <c r="H1414" t="s">
        <v>97</v>
      </c>
      <c r="I1414">
        <f>_xlfn.NUMBERVALUE(Table_Query_from_DWH[[#This Row],[Date]])</f>
        <v>44671</v>
      </c>
    </row>
    <row r="1415" spans="1:9" x14ac:dyDescent="0.3">
      <c r="A1415" t="s">
        <v>78</v>
      </c>
      <c r="B1415" t="s">
        <v>196</v>
      </c>
      <c r="C1415" t="s">
        <v>210</v>
      </c>
      <c r="D1415" t="s">
        <v>85</v>
      </c>
      <c r="E1415" t="s">
        <v>230</v>
      </c>
      <c r="F1415">
        <v>0.26</v>
      </c>
      <c r="G1415" t="s">
        <v>83</v>
      </c>
      <c r="H1415" t="s">
        <v>97</v>
      </c>
      <c r="I1415">
        <f>_xlfn.NUMBERVALUE(Table_Query_from_DWH[[#This Row],[Date]])</f>
        <v>44671</v>
      </c>
    </row>
    <row r="1416" spans="1:9" x14ac:dyDescent="0.3">
      <c r="A1416" t="s">
        <v>78</v>
      </c>
      <c r="B1416" t="s">
        <v>196</v>
      </c>
      <c r="C1416" t="s">
        <v>210</v>
      </c>
      <c r="D1416" t="s">
        <v>86</v>
      </c>
      <c r="E1416" t="s">
        <v>230</v>
      </c>
      <c r="F1416">
        <v>0.27500000000000002</v>
      </c>
      <c r="G1416" t="s">
        <v>83</v>
      </c>
      <c r="H1416" t="s">
        <v>97</v>
      </c>
      <c r="I1416">
        <f>_xlfn.NUMBERVALUE(Table_Query_from_DWH[[#This Row],[Date]])</f>
        <v>44671</v>
      </c>
    </row>
    <row r="1417" spans="1:9" x14ac:dyDescent="0.3">
      <c r="A1417" t="s">
        <v>78</v>
      </c>
      <c r="B1417" t="s">
        <v>196</v>
      </c>
      <c r="C1417" t="s">
        <v>211</v>
      </c>
      <c r="D1417" t="s">
        <v>81</v>
      </c>
      <c r="E1417" t="s">
        <v>230</v>
      </c>
      <c r="F1417">
        <v>0.3</v>
      </c>
      <c r="G1417" t="s">
        <v>83</v>
      </c>
      <c r="H1417" t="s">
        <v>97</v>
      </c>
      <c r="I1417">
        <f>_xlfn.NUMBERVALUE(Table_Query_from_DWH[[#This Row],[Date]])</f>
        <v>44671</v>
      </c>
    </row>
    <row r="1418" spans="1:9" x14ac:dyDescent="0.3">
      <c r="A1418" t="s">
        <v>78</v>
      </c>
      <c r="B1418" t="s">
        <v>196</v>
      </c>
      <c r="C1418" t="s">
        <v>211</v>
      </c>
      <c r="D1418" t="s">
        <v>85</v>
      </c>
      <c r="E1418" t="s">
        <v>230</v>
      </c>
      <c r="F1418">
        <v>0.26</v>
      </c>
      <c r="G1418" t="s">
        <v>83</v>
      </c>
      <c r="H1418" t="s">
        <v>97</v>
      </c>
      <c r="I1418">
        <f>_xlfn.NUMBERVALUE(Table_Query_from_DWH[[#This Row],[Date]])</f>
        <v>44671</v>
      </c>
    </row>
    <row r="1419" spans="1:9" x14ac:dyDescent="0.3">
      <c r="A1419" t="s">
        <v>78</v>
      </c>
      <c r="B1419" t="s">
        <v>196</v>
      </c>
      <c r="C1419" t="s">
        <v>211</v>
      </c>
      <c r="D1419" t="s">
        <v>86</v>
      </c>
      <c r="E1419" t="s">
        <v>230</v>
      </c>
      <c r="F1419">
        <v>0.27500000000000002</v>
      </c>
      <c r="G1419" t="s">
        <v>83</v>
      </c>
      <c r="H1419" t="s">
        <v>97</v>
      </c>
      <c r="I1419">
        <f>_xlfn.NUMBERVALUE(Table_Query_from_DWH[[#This Row],[Date]])</f>
        <v>44671</v>
      </c>
    </row>
    <row r="1420" spans="1:9" x14ac:dyDescent="0.3">
      <c r="A1420" t="s">
        <v>78</v>
      </c>
      <c r="B1420" t="s">
        <v>88</v>
      </c>
      <c r="C1420" t="s">
        <v>154</v>
      </c>
      <c r="D1420" t="s">
        <v>81</v>
      </c>
      <c r="E1420" t="s">
        <v>230</v>
      </c>
      <c r="F1420">
        <v>0.36799999999999999</v>
      </c>
      <c r="G1420" t="s">
        <v>83</v>
      </c>
      <c r="H1420" t="s">
        <v>90</v>
      </c>
      <c r="I1420">
        <f>_xlfn.NUMBERVALUE(Table_Query_from_DWH[[#This Row],[Date]])</f>
        <v>44671</v>
      </c>
    </row>
    <row r="1421" spans="1:9" x14ac:dyDescent="0.3">
      <c r="A1421" t="s">
        <v>78</v>
      </c>
      <c r="B1421" t="s">
        <v>88</v>
      </c>
      <c r="C1421" t="s">
        <v>154</v>
      </c>
      <c r="D1421" t="s">
        <v>85</v>
      </c>
      <c r="E1421" t="s">
        <v>230</v>
      </c>
      <c r="F1421">
        <v>0.35499999999999998</v>
      </c>
      <c r="G1421" t="s">
        <v>83</v>
      </c>
      <c r="H1421" t="s">
        <v>90</v>
      </c>
      <c r="I1421">
        <f>_xlfn.NUMBERVALUE(Table_Query_from_DWH[[#This Row],[Date]])</f>
        <v>44671</v>
      </c>
    </row>
    <row r="1422" spans="1:9" x14ac:dyDescent="0.3">
      <c r="A1422" t="s">
        <v>78</v>
      </c>
      <c r="B1422" t="s">
        <v>88</v>
      </c>
      <c r="C1422" t="s">
        <v>154</v>
      </c>
      <c r="D1422" t="s">
        <v>86</v>
      </c>
      <c r="E1422" t="s">
        <v>230</v>
      </c>
      <c r="F1422">
        <v>0.36199999999999999</v>
      </c>
      <c r="G1422" t="s">
        <v>83</v>
      </c>
      <c r="H1422" t="s">
        <v>90</v>
      </c>
      <c r="I1422">
        <f>_xlfn.NUMBERVALUE(Table_Query_from_DWH[[#This Row],[Date]])</f>
        <v>44671</v>
      </c>
    </row>
    <row r="1423" spans="1:9" x14ac:dyDescent="0.3">
      <c r="A1423" t="s">
        <v>78</v>
      </c>
      <c r="B1423" t="s">
        <v>225</v>
      </c>
      <c r="C1423" t="s">
        <v>226</v>
      </c>
      <c r="D1423" t="s">
        <v>81</v>
      </c>
      <c r="E1423" t="s">
        <v>227</v>
      </c>
      <c r="F1423">
        <v>0.28000000000000003</v>
      </c>
      <c r="G1423" t="s">
        <v>83</v>
      </c>
      <c r="H1423" t="s">
        <v>97</v>
      </c>
      <c r="I1423">
        <f>_xlfn.NUMBERVALUE(Table_Query_from_DWH[[#This Row],[Date]])</f>
        <v>44622</v>
      </c>
    </row>
    <row r="1424" spans="1:9" x14ac:dyDescent="0.3">
      <c r="A1424" t="s">
        <v>78</v>
      </c>
      <c r="B1424" t="s">
        <v>225</v>
      </c>
      <c r="C1424" t="s">
        <v>226</v>
      </c>
      <c r="D1424" t="s">
        <v>85</v>
      </c>
      <c r="E1424" t="s">
        <v>227</v>
      </c>
      <c r="F1424">
        <v>0.255</v>
      </c>
      <c r="G1424" t="s">
        <v>83</v>
      </c>
      <c r="H1424" t="s">
        <v>97</v>
      </c>
      <c r="I1424">
        <f>_xlfn.NUMBERVALUE(Table_Query_from_DWH[[#This Row],[Date]])</f>
        <v>44622</v>
      </c>
    </row>
    <row r="1425" spans="1:9" x14ac:dyDescent="0.3">
      <c r="A1425" t="s">
        <v>78</v>
      </c>
      <c r="B1425" t="s">
        <v>225</v>
      </c>
      <c r="C1425" t="s">
        <v>226</v>
      </c>
      <c r="D1425" t="s">
        <v>86</v>
      </c>
      <c r="E1425" t="s">
        <v>227</v>
      </c>
      <c r="F1425">
        <v>0.27500000000000002</v>
      </c>
      <c r="G1425" t="s">
        <v>83</v>
      </c>
      <c r="H1425" t="s">
        <v>97</v>
      </c>
      <c r="I1425">
        <f>_xlfn.NUMBERVALUE(Table_Query_from_DWH[[#This Row],[Date]])</f>
        <v>44622</v>
      </c>
    </row>
    <row r="1426" spans="1:9" x14ac:dyDescent="0.3">
      <c r="A1426" t="s">
        <v>78</v>
      </c>
      <c r="B1426" t="s">
        <v>225</v>
      </c>
      <c r="C1426" t="s">
        <v>228</v>
      </c>
      <c r="D1426" t="s">
        <v>81</v>
      </c>
      <c r="E1426" t="s">
        <v>227</v>
      </c>
      <c r="F1426">
        <v>0.28000000000000003</v>
      </c>
      <c r="G1426" t="s">
        <v>83</v>
      </c>
      <c r="H1426" t="s">
        <v>97</v>
      </c>
      <c r="I1426">
        <f>_xlfn.NUMBERVALUE(Table_Query_from_DWH[[#This Row],[Date]])</f>
        <v>44622</v>
      </c>
    </row>
    <row r="1427" spans="1:9" x14ac:dyDescent="0.3">
      <c r="A1427" t="s">
        <v>78</v>
      </c>
      <c r="B1427" t="s">
        <v>225</v>
      </c>
      <c r="C1427" t="s">
        <v>228</v>
      </c>
      <c r="D1427" t="s">
        <v>85</v>
      </c>
      <c r="E1427" t="s">
        <v>227</v>
      </c>
      <c r="F1427">
        <v>0.26</v>
      </c>
      <c r="G1427" t="s">
        <v>83</v>
      </c>
      <c r="H1427" t="s">
        <v>97</v>
      </c>
      <c r="I1427">
        <f>_xlfn.NUMBERVALUE(Table_Query_from_DWH[[#This Row],[Date]])</f>
        <v>44622</v>
      </c>
    </row>
    <row r="1428" spans="1:9" x14ac:dyDescent="0.3">
      <c r="A1428" t="s">
        <v>78</v>
      </c>
      <c r="B1428" t="s">
        <v>225</v>
      </c>
      <c r="C1428" t="s">
        <v>228</v>
      </c>
      <c r="D1428" t="s">
        <v>86</v>
      </c>
      <c r="E1428" t="s">
        <v>227</v>
      </c>
      <c r="F1428">
        <v>0.27500000000000002</v>
      </c>
      <c r="G1428" t="s">
        <v>83</v>
      </c>
      <c r="H1428" t="s">
        <v>97</v>
      </c>
      <c r="I1428">
        <f>_xlfn.NUMBERVALUE(Table_Query_from_DWH[[#This Row],[Date]])</f>
        <v>44622</v>
      </c>
    </row>
    <row r="1429" spans="1:9" x14ac:dyDescent="0.3">
      <c r="A1429" t="s">
        <v>78</v>
      </c>
      <c r="B1429" t="s">
        <v>124</v>
      </c>
      <c r="C1429" t="s">
        <v>150</v>
      </c>
      <c r="D1429" t="s">
        <v>81</v>
      </c>
      <c r="E1429" t="s">
        <v>227</v>
      </c>
      <c r="F1429">
        <v>0.12</v>
      </c>
      <c r="G1429" t="s">
        <v>83</v>
      </c>
      <c r="H1429" t="s">
        <v>97</v>
      </c>
      <c r="I1429">
        <f>_xlfn.NUMBERVALUE(Table_Query_from_DWH[[#This Row],[Date]])</f>
        <v>44622</v>
      </c>
    </row>
    <row r="1430" spans="1:9" x14ac:dyDescent="0.3">
      <c r="A1430" t="s">
        <v>78</v>
      </c>
      <c r="B1430" t="s">
        <v>124</v>
      </c>
      <c r="C1430" t="s">
        <v>150</v>
      </c>
      <c r="D1430" t="s">
        <v>85</v>
      </c>
      <c r="E1430" t="s">
        <v>227</v>
      </c>
      <c r="F1430">
        <v>0.113</v>
      </c>
      <c r="G1430" t="s">
        <v>83</v>
      </c>
      <c r="H1430" t="s">
        <v>97</v>
      </c>
      <c r="I1430">
        <f>_xlfn.NUMBERVALUE(Table_Query_from_DWH[[#This Row],[Date]])</f>
        <v>44622</v>
      </c>
    </row>
    <row r="1431" spans="1:9" x14ac:dyDescent="0.3">
      <c r="A1431" t="s">
        <v>78</v>
      </c>
      <c r="B1431" t="s">
        <v>124</v>
      </c>
      <c r="C1431" t="s">
        <v>150</v>
      </c>
      <c r="D1431" t="s">
        <v>86</v>
      </c>
      <c r="E1431" t="s">
        <v>227</v>
      </c>
      <c r="F1431">
        <v>0.11700000000000001</v>
      </c>
      <c r="G1431" t="s">
        <v>83</v>
      </c>
      <c r="H1431" t="s">
        <v>97</v>
      </c>
      <c r="I1431">
        <f>_xlfn.NUMBERVALUE(Table_Query_from_DWH[[#This Row],[Date]])</f>
        <v>44622</v>
      </c>
    </row>
    <row r="1432" spans="1:9" x14ac:dyDescent="0.3">
      <c r="A1432" t="s">
        <v>78</v>
      </c>
      <c r="B1432" t="s">
        <v>124</v>
      </c>
      <c r="C1432" t="s">
        <v>203</v>
      </c>
      <c r="D1432" t="s">
        <v>81</v>
      </c>
      <c r="E1432" t="s">
        <v>227</v>
      </c>
      <c r="F1432">
        <v>0.19500000000000001</v>
      </c>
      <c r="G1432" t="s">
        <v>83</v>
      </c>
      <c r="H1432" t="s">
        <v>97</v>
      </c>
      <c r="I1432">
        <f>_xlfn.NUMBERVALUE(Table_Query_from_DWH[[#This Row],[Date]])</f>
        <v>44622</v>
      </c>
    </row>
    <row r="1433" spans="1:9" x14ac:dyDescent="0.3">
      <c r="A1433" t="s">
        <v>78</v>
      </c>
      <c r="B1433" t="s">
        <v>124</v>
      </c>
      <c r="C1433" t="s">
        <v>203</v>
      </c>
      <c r="D1433" t="s">
        <v>85</v>
      </c>
      <c r="E1433" t="s">
        <v>227</v>
      </c>
      <c r="F1433">
        <v>0.151</v>
      </c>
      <c r="G1433" t="s">
        <v>83</v>
      </c>
      <c r="H1433" t="s">
        <v>97</v>
      </c>
      <c r="I1433">
        <f>_xlfn.NUMBERVALUE(Table_Query_from_DWH[[#This Row],[Date]])</f>
        <v>44622</v>
      </c>
    </row>
    <row r="1434" spans="1:9" x14ac:dyDescent="0.3">
      <c r="A1434" t="s">
        <v>78</v>
      </c>
      <c r="B1434" t="s">
        <v>124</v>
      </c>
      <c r="C1434" t="s">
        <v>203</v>
      </c>
      <c r="D1434" t="s">
        <v>86</v>
      </c>
      <c r="E1434" t="s">
        <v>227</v>
      </c>
      <c r="F1434">
        <v>0.154</v>
      </c>
      <c r="G1434" t="s">
        <v>83</v>
      </c>
      <c r="H1434" t="s">
        <v>97</v>
      </c>
      <c r="I1434">
        <f>_xlfn.NUMBERVALUE(Table_Query_from_DWH[[#This Row],[Date]])</f>
        <v>44622</v>
      </c>
    </row>
    <row r="1435" spans="1:9" x14ac:dyDescent="0.3">
      <c r="A1435" t="s">
        <v>78</v>
      </c>
      <c r="B1435" t="s">
        <v>124</v>
      </c>
      <c r="C1435" t="s">
        <v>204</v>
      </c>
      <c r="D1435" t="s">
        <v>81</v>
      </c>
      <c r="E1435" t="s">
        <v>227</v>
      </c>
      <c r="F1435">
        <v>0.19</v>
      </c>
      <c r="G1435" t="s">
        <v>83</v>
      </c>
      <c r="H1435" t="s">
        <v>97</v>
      </c>
      <c r="I1435">
        <f>_xlfn.NUMBERVALUE(Table_Query_from_DWH[[#This Row],[Date]])</f>
        <v>44622</v>
      </c>
    </row>
    <row r="1436" spans="1:9" x14ac:dyDescent="0.3">
      <c r="A1436" t="s">
        <v>78</v>
      </c>
      <c r="B1436" t="s">
        <v>124</v>
      </c>
      <c r="C1436" t="s">
        <v>204</v>
      </c>
      <c r="D1436" t="s">
        <v>85</v>
      </c>
      <c r="E1436" t="s">
        <v>227</v>
      </c>
      <c r="F1436">
        <v>0.158</v>
      </c>
      <c r="G1436" t="s">
        <v>83</v>
      </c>
      <c r="H1436" t="s">
        <v>97</v>
      </c>
      <c r="I1436">
        <f>_xlfn.NUMBERVALUE(Table_Query_from_DWH[[#This Row],[Date]])</f>
        <v>44622</v>
      </c>
    </row>
    <row r="1437" spans="1:9" x14ac:dyDescent="0.3">
      <c r="A1437" t="s">
        <v>78</v>
      </c>
      <c r="B1437" t="s">
        <v>124</v>
      </c>
      <c r="C1437" t="s">
        <v>204</v>
      </c>
      <c r="D1437" t="s">
        <v>86</v>
      </c>
      <c r="E1437" t="s">
        <v>227</v>
      </c>
      <c r="F1437">
        <v>0.16</v>
      </c>
      <c r="G1437" t="s">
        <v>83</v>
      </c>
      <c r="H1437" t="s">
        <v>97</v>
      </c>
      <c r="I1437">
        <f>_xlfn.NUMBERVALUE(Table_Query_from_DWH[[#This Row],[Date]])</f>
        <v>44622</v>
      </c>
    </row>
    <row r="1438" spans="1:9" x14ac:dyDescent="0.3">
      <c r="A1438" t="s">
        <v>78</v>
      </c>
      <c r="B1438" t="s">
        <v>124</v>
      </c>
      <c r="C1438" t="s">
        <v>205</v>
      </c>
      <c r="D1438" t="s">
        <v>81</v>
      </c>
      <c r="E1438" t="s">
        <v>227</v>
      </c>
      <c r="F1438">
        <v>0.16500000000000001</v>
      </c>
      <c r="G1438" t="s">
        <v>83</v>
      </c>
      <c r="H1438" t="s">
        <v>97</v>
      </c>
      <c r="I1438">
        <f>_xlfn.NUMBERVALUE(Table_Query_from_DWH[[#This Row],[Date]])</f>
        <v>44622</v>
      </c>
    </row>
    <row r="1439" spans="1:9" x14ac:dyDescent="0.3">
      <c r="A1439" t="s">
        <v>78</v>
      </c>
      <c r="B1439" t="s">
        <v>124</v>
      </c>
      <c r="C1439" t="s">
        <v>205</v>
      </c>
      <c r="D1439" t="s">
        <v>85</v>
      </c>
      <c r="E1439" t="s">
        <v>227</v>
      </c>
      <c r="F1439">
        <v>0.158</v>
      </c>
      <c r="G1439" t="s">
        <v>83</v>
      </c>
      <c r="H1439" t="s">
        <v>97</v>
      </c>
      <c r="I1439">
        <f>_xlfn.NUMBERVALUE(Table_Query_from_DWH[[#This Row],[Date]])</f>
        <v>44622</v>
      </c>
    </row>
    <row r="1440" spans="1:9" x14ac:dyDescent="0.3">
      <c r="A1440" t="s">
        <v>78</v>
      </c>
      <c r="B1440" t="s">
        <v>124</v>
      </c>
      <c r="C1440" t="s">
        <v>205</v>
      </c>
      <c r="D1440" t="s">
        <v>86</v>
      </c>
      <c r="E1440" t="s">
        <v>227</v>
      </c>
      <c r="F1440">
        <v>0.16</v>
      </c>
      <c r="G1440" t="s">
        <v>83</v>
      </c>
      <c r="H1440" t="s">
        <v>97</v>
      </c>
      <c r="I1440">
        <f>_xlfn.NUMBERVALUE(Table_Query_from_DWH[[#This Row],[Date]])</f>
        <v>44622</v>
      </c>
    </row>
    <row r="1441" spans="1:9" x14ac:dyDescent="0.3">
      <c r="A1441" t="s">
        <v>78</v>
      </c>
      <c r="B1441" t="s">
        <v>229</v>
      </c>
      <c r="C1441" t="s">
        <v>206</v>
      </c>
      <c r="D1441" t="s">
        <v>81</v>
      </c>
      <c r="E1441" t="s">
        <v>227</v>
      </c>
      <c r="F1441">
        <v>0.45</v>
      </c>
      <c r="G1441" t="s">
        <v>83</v>
      </c>
      <c r="H1441" t="s">
        <v>97</v>
      </c>
      <c r="I1441">
        <f>_xlfn.NUMBERVALUE(Table_Query_from_DWH[[#This Row],[Date]])</f>
        <v>44622</v>
      </c>
    </row>
    <row r="1442" spans="1:9" x14ac:dyDescent="0.3">
      <c r="A1442" t="s">
        <v>78</v>
      </c>
      <c r="B1442" t="s">
        <v>229</v>
      </c>
      <c r="C1442" t="s">
        <v>206</v>
      </c>
      <c r="D1442" t="s">
        <v>85</v>
      </c>
      <c r="E1442" t="s">
        <v>227</v>
      </c>
      <c r="F1442">
        <v>0.25</v>
      </c>
      <c r="G1442" t="s">
        <v>83</v>
      </c>
      <c r="H1442" t="s">
        <v>97</v>
      </c>
      <c r="I1442">
        <f>_xlfn.NUMBERVALUE(Table_Query_from_DWH[[#This Row],[Date]])</f>
        <v>44622</v>
      </c>
    </row>
    <row r="1443" spans="1:9" x14ac:dyDescent="0.3">
      <c r="A1443" t="s">
        <v>78</v>
      </c>
      <c r="B1443" t="s">
        <v>229</v>
      </c>
      <c r="C1443" t="s">
        <v>206</v>
      </c>
      <c r="D1443" t="s">
        <v>86</v>
      </c>
      <c r="E1443" t="s">
        <v>227</v>
      </c>
      <c r="F1443">
        <v>0.26500000000000001</v>
      </c>
      <c r="G1443" t="s">
        <v>83</v>
      </c>
      <c r="H1443" t="s">
        <v>97</v>
      </c>
      <c r="I1443">
        <f>_xlfn.NUMBERVALUE(Table_Query_from_DWH[[#This Row],[Date]])</f>
        <v>44622</v>
      </c>
    </row>
    <row r="1444" spans="1:9" x14ac:dyDescent="0.3">
      <c r="A1444" t="s">
        <v>78</v>
      </c>
      <c r="B1444" t="s">
        <v>229</v>
      </c>
      <c r="C1444" t="s">
        <v>118</v>
      </c>
      <c r="D1444" t="s">
        <v>81</v>
      </c>
      <c r="E1444" t="s">
        <v>227</v>
      </c>
      <c r="F1444">
        <v>0.28000000000000003</v>
      </c>
      <c r="G1444" t="s">
        <v>83</v>
      </c>
      <c r="H1444" t="s">
        <v>97</v>
      </c>
      <c r="I1444">
        <f>_xlfn.NUMBERVALUE(Table_Query_from_DWH[[#This Row],[Date]])</f>
        <v>44622</v>
      </c>
    </row>
    <row r="1445" spans="1:9" x14ac:dyDescent="0.3">
      <c r="A1445" t="s">
        <v>78</v>
      </c>
      <c r="B1445" t="s">
        <v>229</v>
      </c>
      <c r="C1445" t="s">
        <v>118</v>
      </c>
      <c r="D1445" t="s">
        <v>85</v>
      </c>
      <c r="E1445" t="s">
        <v>227</v>
      </c>
      <c r="F1445">
        <v>0.255</v>
      </c>
      <c r="G1445" t="s">
        <v>83</v>
      </c>
      <c r="H1445" t="s">
        <v>97</v>
      </c>
      <c r="I1445">
        <f>_xlfn.NUMBERVALUE(Table_Query_from_DWH[[#This Row],[Date]])</f>
        <v>44622</v>
      </c>
    </row>
    <row r="1446" spans="1:9" x14ac:dyDescent="0.3">
      <c r="A1446" t="s">
        <v>78</v>
      </c>
      <c r="B1446" t="s">
        <v>229</v>
      </c>
      <c r="C1446" t="s">
        <v>118</v>
      </c>
      <c r="D1446" t="s">
        <v>86</v>
      </c>
      <c r="E1446" t="s">
        <v>227</v>
      </c>
      <c r="F1446">
        <v>0.27</v>
      </c>
      <c r="G1446" t="s">
        <v>83</v>
      </c>
      <c r="H1446" t="s">
        <v>97</v>
      </c>
      <c r="I1446">
        <f>_xlfn.NUMBERVALUE(Table_Query_from_DWH[[#This Row],[Date]])</f>
        <v>44622</v>
      </c>
    </row>
    <row r="1447" spans="1:9" x14ac:dyDescent="0.3">
      <c r="A1447" t="s">
        <v>78</v>
      </c>
      <c r="B1447" t="s">
        <v>229</v>
      </c>
      <c r="C1447" t="s">
        <v>115</v>
      </c>
      <c r="D1447" t="s">
        <v>81</v>
      </c>
      <c r="E1447" t="s">
        <v>227</v>
      </c>
      <c r="F1447">
        <v>0.28000000000000003</v>
      </c>
      <c r="G1447" t="s">
        <v>83</v>
      </c>
      <c r="H1447" t="s">
        <v>97</v>
      </c>
      <c r="I1447">
        <f>_xlfn.NUMBERVALUE(Table_Query_from_DWH[[#This Row],[Date]])</f>
        <v>44622</v>
      </c>
    </row>
    <row r="1448" spans="1:9" x14ac:dyDescent="0.3">
      <c r="A1448" t="s">
        <v>78</v>
      </c>
      <c r="B1448" t="s">
        <v>229</v>
      </c>
      <c r="C1448" t="s">
        <v>115</v>
      </c>
      <c r="D1448" t="s">
        <v>85</v>
      </c>
      <c r="E1448" t="s">
        <v>227</v>
      </c>
      <c r="F1448">
        <v>0.255</v>
      </c>
      <c r="G1448" t="s">
        <v>83</v>
      </c>
      <c r="H1448" t="s">
        <v>97</v>
      </c>
      <c r="I1448">
        <f>_xlfn.NUMBERVALUE(Table_Query_from_DWH[[#This Row],[Date]])</f>
        <v>44622</v>
      </c>
    </row>
    <row r="1449" spans="1:9" x14ac:dyDescent="0.3">
      <c r="A1449" t="s">
        <v>78</v>
      </c>
      <c r="B1449" t="s">
        <v>229</v>
      </c>
      <c r="C1449" t="s">
        <v>115</v>
      </c>
      <c r="D1449" t="s">
        <v>86</v>
      </c>
      <c r="E1449" t="s">
        <v>227</v>
      </c>
      <c r="F1449">
        <v>0.27</v>
      </c>
      <c r="G1449" t="s">
        <v>83</v>
      </c>
      <c r="H1449" t="s">
        <v>97</v>
      </c>
      <c r="I1449">
        <f>_xlfn.NUMBERVALUE(Table_Query_from_DWH[[#This Row],[Date]])</f>
        <v>44622</v>
      </c>
    </row>
    <row r="1450" spans="1:9" x14ac:dyDescent="0.3">
      <c r="A1450" t="s">
        <v>78</v>
      </c>
      <c r="B1450" t="s">
        <v>196</v>
      </c>
      <c r="C1450" t="s">
        <v>164</v>
      </c>
      <c r="D1450" t="s">
        <v>81</v>
      </c>
      <c r="E1450" t="s">
        <v>227</v>
      </c>
      <c r="F1450">
        <v>0.25800000000000001</v>
      </c>
      <c r="G1450" t="s">
        <v>83</v>
      </c>
      <c r="H1450" t="s">
        <v>97</v>
      </c>
      <c r="I1450">
        <f>_xlfn.NUMBERVALUE(Table_Query_from_DWH[[#This Row],[Date]])</f>
        <v>44622</v>
      </c>
    </row>
    <row r="1451" spans="1:9" x14ac:dyDescent="0.3">
      <c r="A1451" t="s">
        <v>78</v>
      </c>
      <c r="B1451" t="s">
        <v>196</v>
      </c>
      <c r="C1451" t="s">
        <v>164</v>
      </c>
      <c r="D1451" t="s">
        <v>85</v>
      </c>
      <c r="E1451" t="s">
        <v>227</v>
      </c>
      <c r="F1451">
        <v>0.23</v>
      </c>
      <c r="G1451" t="s">
        <v>83</v>
      </c>
      <c r="H1451" t="s">
        <v>97</v>
      </c>
      <c r="I1451">
        <f>_xlfn.NUMBERVALUE(Table_Query_from_DWH[[#This Row],[Date]])</f>
        <v>44622</v>
      </c>
    </row>
    <row r="1452" spans="1:9" x14ac:dyDescent="0.3">
      <c r="A1452" t="s">
        <v>78</v>
      </c>
      <c r="B1452" t="s">
        <v>196</v>
      </c>
      <c r="C1452" t="s">
        <v>164</v>
      </c>
      <c r="D1452" t="s">
        <v>86</v>
      </c>
      <c r="E1452" t="s">
        <v>227</v>
      </c>
      <c r="F1452">
        <v>0.24</v>
      </c>
      <c r="G1452" t="s">
        <v>83</v>
      </c>
      <c r="H1452" t="s">
        <v>97</v>
      </c>
      <c r="I1452">
        <f>_xlfn.NUMBERVALUE(Table_Query_from_DWH[[#This Row],[Date]])</f>
        <v>44622</v>
      </c>
    </row>
    <row r="1453" spans="1:9" x14ac:dyDescent="0.3">
      <c r="A1453" t="s">
        <v>78</v>
      </c>
      <c r="B1453" t="s">
        <v>196</v>
      </c>
      <c r="C1453" t="s">
        <v>208</v>
      </c>
      <c r="D1453" t="s">
        <v>81</v>
      </c>
      <c r="E1453" t="s">
        <v>227</v>
      </c>
      <c r="F1453">
        <v>0.29299999999999998</v>
      </c>
      <c r="G1453" t="s">
        <v>83</v>
      </c>
      <c r="H1453" t="s">
        <v>97</v>
      </c>
      <c r="I1453">
        <f>_xlfn.NUMBERVALUE(Table_Query_from_DWH[[#This Row],[Date]])</f>
        <v>44622</v>
      </c>
    </row>
    <row r="1454" spans="1:9" x14ac:dyDescent="0.3">
      <c r="A1454" t="s">
        <v>78</v>
      </c>
      <c r="B1454" t="s">
        <v>196</v>
      </c>
      <c r="C1454" t="s">
        <v>208</v>
      </c>
      <c r="D1454" t="s">
        <v>85</v>
      </c>
      <c r="E1454" t="s">
        <v>227</v>
      </c>
      <c r="F1454">
        <v>0.27</v>
      </c>
      <c r="G1454" t="s">
        <v>83</v>
      </c>
      <c r="H1454" t="s">
        <v>97</v>
      </c>
      <c r="I1454">
        <f>_xlfn.NUMBERVALUE(Table_Query_from_DWH[[#This Row],[Date]])</f>
        <v>44622</v>
      </c>
    </row>
    <row r="1455" spans="1:9" x14ac:dyDescent="0.3">
      <c r="A1455" t="s">
        <v>78</v>
      </c>
      <c r="B1455" t="s">
        <v>196</v>
      </c>
      <c r="C1455" t="s">
        <v>208</v>
      </c>
      <c r="D1455" t="s">
        <v>86</v>
      </c>
      <c r="E1455" t="s">
        <v>227</v>
      </c>
      <c r="F1455">
        <v>0.27500000000000002</v>
      </c>
      <c r="G1455" t="s">
        <v>83</v>
      </c>
      <c r="H1455" t="s">
        <v>97</v>
      </c>
      <c r="I1455">
        <f>_xlfn.NUMBERVALUE(Table_Query_from_DWH[[#This Row],[Date]])</f>
        <v>44622</v>
      </c>
    </row>
    <row r="1456" spans="1:9" x14ac:dyDescent="0.3">
      <c r="A1456" t="s">
        <v>78</v>
      </c>
      <c r="B1456" t="s">
        <v>196</v>
      </c>
      <c r="C1456" t="s">
        <v>209</v>
      </c>
      <c r="D1456" t="s">
        <v>81</v>
      </c>
      <c r="E1456" t="s">
        <v>227</v>
      </c>
      <c r="F1456">
        <v>0.45</v>
      </c>
      <c r="G1456" t="s">
        <v>83</v>
      </c>
      <c r="H1456" t="s">
        <v>97</v>
      </c>
      <c r="I1456">
        <f>_xlfn.NUMBERVALUE(Table_Query_from_DWH[[#This Row],[Date]])</f>
        <v>44622</v>
      </c>
    </row>
    <row r="1457" spans="1:9" x14ac:dyDescent="0.3">
      <c r="A1457" t="s">
        <v>78</v>
      </c>
      <c r="B1457" t="s">
        <v>196</v>
      </c>
      <c r="C1457" t="s">
        <v>209</v>
      </c>
      <c r="D1457" t="s">
        <v>85</v>
      </c>
      <c r="E1457" t="s">
        <v>227</v>
      </c>
      <c r="F1457">
        <v>0.32</v>
      </c>
      <c r="G1457" t="s">
        <v>83</v>
      </c>
      <c r="H1457" t="s">
        <v>97</v>
      </c>
      <c r="I1457">
        <f>_xlfn.NUMBERVALUE(Table_Query_from_DWH[[#This Row],[Date]])</f>
        <v>44622</v>
      </c>
    </row>
    <row r="1458" spans="1:9" x14ac:dyDescent="0.3">
      <c r="A1458" t="s">
        <v>78</v>
      </c>
      <c r="B1458" t="s">
        <v>196</v>
      </c>
      <c r="C1458" t="s">
        <v>209</v>
      </c>
      <c r="D1458" t="s">
        <v>86</v>
      </c>
      <c r="E1458" t="s">
        <v>227</v>
      </c>
      <c r="F1458">
        <v>0.33</v>
      </c>
      <c r="G1458" t="s">
        <v>83</v>
      </c>
      <c r="H1458" t="s">
        <v>97</v>
      </c>
      <c r="I1458">
        <f>_xlfn.NUMBERVALUE(Table_Query_from_DWH[[#This Row],[Date]])</f>
        <v>44622</v>
      </c>
    </row>
    <row r="1459" spans="1:9" x14ac:dyDescent="0.3">
      <c r="A1459" t="s">
        <v>78</v>
      </c>
      <c r="B1459" t="s">
        <v>196</v>
      </c>
      <c r="C1459" t="s">
        <v>210</v>
      </c>
      <c r="D1459" t="s">
        <v>81</v>
      </c>
      <c r="E1459" t="s">
        <v>227</v>
      </c>
      <c r="F1459">
        <v>0.28499999999999998</v>
      </c>
      <c r="G1459" t="s">
        <v>83</v>
      </c>
      <c r="H1459" t="s">
        <v>97</v>
      </c>
      <c r="I1459">
        <f>_xlfn.NUMBERVALUE(Table_Query_from_DWH[[#This Row],[Date]])</f>
        <v>44622</v>
      </c>
    </row>
    <row r="1460" spans="1:9" x14ac:dyDescent="0.3">
      <c r="A1460" t="s">
        <v>78</v>
      </c>
      <c r="B1460" t="s">
        <v>196</v>
      </c>
      <c r="C1460" t="s">
        <v>210</v>
      </c>
      <c r="D1460" t="s">
        <v>85</v>
      </c>
      <c r="E1460" t="s">
        <v>227</v>
      </c>
      <c r="F1460">
        <v>0.26</v>
      </c>
      <c r="G1460" t="s">
        <v>83</v>
      </c>
      <c r="H1460" t="s">
        <v>97</v>
      </c>
      <c r="I1460">
        <f>_xlfn.NUMBERVALUE(Table_Query_from_DWH[[#This Row],[Date]])</f>
        <v>44622</v>
      </c>
    </row>
    <row r="1461" spans="1:9" x14ac:dyDescent="0.3">
      <c r="A1461" t="s">
        <v>78</v>
      </c>
      <c r="B1461" t="s">
        <v>196</v>
      </c>
      <c r="C1461" t="s">
        <v>210</v>
      </c>
      <c r="D1461" t="s">
        <v>86</v>
      </c>
      <c r="E1461" t="s">
        <v>227</v>
      </c>
      <c r="F1461">
        <v>0.27300000000000002</v>
      </c>
      <c r="G1461" t="s">
        <v>83</v>
      </c>
      <c r="H1461" t="s">
        <v>97</v>
      </c>
      <c r="I1461">
        <f>_xlfn.NUMBERVALUE(Table_Query_from_DWH[[#This Row],[Date]])</f>
        <v>44622</v>
      </c>
    </row>
    <row r="1462" spans="1:9" x14ac:dyDescent="0.3">
      <c r="A1462" t="s">
        <v>78</v>
      </c>
      <c r="B1462" t="s">
        <v>196</v>
      </c>
      <c r="C1462" t="s">
        <v>211</v>
      </c>
      <c r="D1462" t="s">
        <v>81</v>
      </c>
      <c r="E1462" t="s">
        <v>227</v>
      </c>
      <c r="F1462">
        <v>0.3</v>
      </c>
      <c r="G1462" t="s">
        <v>83</v>
      </c>
      <c r="H1462" t="s">
        <v>97</v>
      </c>
      <c r="I1462">
        <f>_xlfn.NUMBERVALUE(Table_Query_from_DWH[[#This Row],[Date]])</f>
        <v>44622</v>
      </c>
    </row>
    <row r="1463" spans="1:9" x14ac:dyDescent="0.3">
      <c r="A1463" t="s">
        <v>78</v>
      </c>
      <c r="B1463" t="s">
        <v>196</v>
      </c>
      <c r="C1463" t="s">
        <v>211</v>
      </c>
      <c r="D1463" t="s">
        <v>85</v>
      </c>
      <c r="E1463" t="s">
        <v>227</v>
      </c>
      <c r="F1463">
        <v>0.26</v>
      </c>
      <c r="G1463" t="s">
        <v>83</v>
      </c>
      <c r="H1463" t="s">
        <v>97</v>
      </c>
      <c r="I1463">
        <f>_xlfn.NUMBERVALUE(Table_Query_from_DWH[[#This Row],[Date]])</f>
        <v>44622</v>
      </c>
    </row>
    <row r="1464" spans="1:9" x14ac:dyDescent="0.3">
      <c r="A1464" t="s">
        <v>78</v>
      </c>
      <c r="B1464" t="s">
        <v>196</v>
      </c>
      <c r="C1464" t="s">
        <v>211</v>
      </c>
      <c r="D1464" t="s">
        <v>86</v>
      </c>
      <c r="E1464" t="s">
        <v>227</v>
      </c>
      <c r="F1464">
        <v>0.27</v>
      </c>
      <c r="G1464" t="s">
        <v>83</v>
      </c>
      <c r="H1464" t="s">
        <v>97</v>
      </c>
      <c r="I1464">
        <f>_xlfn.NUMBERVALUE(Table_Query_from_DWH[[#This Row],[Date]])</f>
        <v>44622</v>
      </c>
    </row>
    <row r="1465" spans="1:9" x14ac:dyDescent="0.3">
      <c r="A1465" t="s">
        <v>78</v>
      </c>
      <c r="B1465" t="s">
        <v>88</v>
      </c>
      <c r="C1465" t="s">
        <v>154</v>
      </c>
      <c r="D1465" t="s">
        <v>81</v>
      </c>
      <c r="E1465" t="s">
        <v>227</v>
      </c>
      <c r="F1465">
        <v>0.34699999999999998</v>
      </c>
      <c r="G1465" t="s">
        <v>83</v>
      </c>
      <c r="H1465" t="s">
        <v>90</v>
      </c>
      <c r="I1465">
        <f>_xlfn.NUMBERVALUE(Table_Query_from_DWH[[#This Row],[Date]])</f>
        <v>44622</v>
      </c>
    </row>
    <row r="1466" spans="1:9" x14ac:dyDescent="0.3">
      <c r="A1466" t="s">
        <v>78</v>
      </c>
      <c r="B1466" t="s">
        <v>88</v>
      </c>
      <c r="C1466" t="s">
        <v>154</v>
      </c>
      <c r="D1466" t="s">
        <v>85</v>
      </c>
      <c r="E1466" t="s">
        <v>227</v>
      </c>
      <c r="F1466">
        <v>0.318</v>
      </c>
      <c r="G1466" t="s">
        <v>83</v>
      </c>
      <c r="H1466" t="s">
        <v>90</v>
      </c>
      <c r="I1466">
        <f>_xlfn.NUMBERVALUE(Table_Query_from_DWH[[#This Row],[Date]])</f>
        <v>44622</v>
      </c>
    </row>
    <row r="1467" spans="1:9" x14ac:dyDescent="0.3">
      <c r="A1467" t="s">
        <v>78</v>
      </c>
      <c r="B1467" t="s">
        <v>88</v>
      </c>
      <c r="C1467" t="s">
        <v>154</v>
      </c>
      <c r="D1467" t="s">
        <v>86</v>
      </c>
      <c r="E1467" t="s">
        <v>227</v>
      </c>
      <c r="F1467">
        <v>0.33400000000000002</v>
      </c>
      <c r="G1467" t="s">
        <v>83</v>
      </c>
      <c r="H1467" t="s">
        <v>90</v>
      </c>
      <c r="I1467">
        <f>_xlfn.NUMBERVALUE(Table_Query_from_DWH[[#This Row],[Date]])</f>
        <v>44622</v>
      </c>
    </row>
    <row r="1468" spans="1:9" x14ac:dyDescent="0.3">
      <c r="A1468" t="s">
        <v>78</v>
      </c>
      <c r="B1468" t="s">
        <v>88</v>
      </c>
      <c r="C1468" t="s">
        <v>212</v>
      </c>
      <c r="D1468" t="s">
        <v>81</v>
      </c>
      <c r="E1468" t="s">
        <v>227</v>
      </c>
      <c r="F1468">
        <v>0.92</v>
      </c>
      <c r="G1468" t="s">
        <v>83</v>
      </c>
      <c r="H1468" t="s">
        <v>90</v>
      </c>
      <c r="I1468">
        <f>_xlfn.NUMBERVALUE(Table_Query_from_DWH[[#This Row],[Date]])</f>
        <v>44622</v>
      </c>
    </row>
    <row r="1469" spans="1:9" x14ac:dyDescent="0.3">
      <c r="A1469" t="s">
        <v>78</v>
      </c>
      <c r="B1469" t="s">
        <v>88</v>
      </c>
      <c r="C1469" t="s">
        <v>212</v>
      </c>
      <c r="D1469" t="s">
        <v>85</v>
      </c>
      <c r="E1469" t="s">
        <v>227</v>
      </c>
      <c r="F1469">
        <v>0.89900000000000002</v>
      </c>
      <c r="G1469" t="s">
        <v>83</v>
      </c>
      <c r="H1469" t="s">
        <v>90</v>
      </c>
      <c r="I1469">
        <f>_xlfn.NUMBERVALUE(Table_Query_from_DWH[[#This Row],[Date]])</f>
        <v>44622</v>
      </c>
    </row>
    <row r="1470" spans="1:9" x14ac:dyDescent="0.3">
      <c r="A1470" t="s">
        <v>78</v>
      </c>
      <c r="B1470" t="s">
        <v>88</v>
      </c>
      <c r="C1470" t="s">
        <v>212</v>
      </c>
      <c r="D1470" t="s">
        <v>86</v>
      </c>
      <c r="E1470" t="s">
        <v>227</v>
      </c>
      <c r="F1470">
        <v>0.90900000000000003</v>
      </c>
      <c r="G1470" t="s">
        <v>83</v>
      </c>
      <c r="H1470" t="s">
        <v>90</v>
      </c>
      <c r="I1470">
        <f>_xlfn.NUMBERVALUE(Table_Query_from_DWH[[#This Row],[Date]])</f>
        <v>44622</v>
      </c>
    </row>
    <row r="1471" spans="1:9" x14ac:dyDescent="0.3">
      <c r="A1471" t="s">
        <v>78</v>
      </c>
      <c r="B1471" t="s">
        <v>88</v>
      </c>
      <c r="C1471" t="s">
        <v>218</v>
      </c>
      <c r="D1471" t="s">
        <v>81</v>
      </c>
      <c r="E1471" t="s">
        <v>227</v>
      </c>
      <c r="F1471">
        <v>1.2190000000000001</v>
      </c>
      <c r="G1471" t="s">
        <v>83</v>
      </c>
      <c r="H1471" t="s">
        <v>90</v>
      </c>
      <c r="I1471">
        <f>_xlfn.NUMBERVALUE(Table_Query_from_DWH[[#This Row],[Date]])</f>
        <v>44622</v>
      </c>
    </row>
    <row r="1472" spans="1:9" x14ac:dyDescent="0.3">
      <c r="A1472" t="s">
        <v>78</v>
      </c>
      <c r="B1472" t="s">
        <v>88</v>
      </c>
      <c r="C1472" t="s">
        <v>218</v>
      </c>
      <c r="D1472" t="s">
        <v>85</v>
      </c>
      <c r="E1472" t="s">
        <v>227</v>
      </c>
      <c r="F1472">
        <v>1.1930000000000001</v>
      </c>
      <c r="G1472" t="s">
        <v>83</v>
      </c>
      <c r="H1472" t="s">
        <v>90</v>
      </c>
      <c r="I1472">
        <f>_xlfn.NUMBERVALUE(Table_Query_from_DWH[[#This Row],[Date]])</f>
        <v>44622</v>
      </c>
    </row>
    <row r="1473" spans="1:9" x14ac:dyDescent="0.3">
      <c r="A1473" t="s">
        <v>78</v>
      </c>
      <c r="B1473" t="s">
        <v>88</v>
      </c>
      <c r="C1473" t="s">
        <v>218</v>
      </c>
      <c r="D1473" t="s">
        <v>86</v>
      </c>
      <c r="E1473" t="s">
        <v>227</v>
      </c>
      <c r="F1473">
        <v>1.1990000000000001</v>
      </c>
      <c r="G1473" t="s">
        <v>83</v>
      </c>
      <c r="H1473" t="s">
        <v>90</v>
      </c>
      <c r="I1473">
        <f>_xlfn.NUMBERVALUE(Table_Query_from_DWH[[#This Row],[Date]])</f>
        <v>44622</v>
      </c>
    </row>
    <row r="1474" spans="1:9" x14ac:dyDescent="0.3">
      <c r="A1474" t="s">
        <v>78</v>
      </c>
      <c r="B1474" t="s">
        <v>124</v>
      </c>
      <c r="C1474" t="s">
        <v>150</v>
      </c>
      <c r="D1474" t="s">
        <v>81</v>
      </c>
      <c r="E1474" t="s">
        <v>224</v>
      </c>
      <c r="F1474">
        <v>0.12</v>
      </c>
      <c r="G1474" t="s">
        <v>83</v>
      </c>
      <c r="H1474" t="s">
        <v>97</v>
      </c>
      <c r="I1474">
        <f>_xlfn.NUMBERVALUE(Table_Query_from_DWH[[#This Row],[Date]])</f>
        <v>44615</v>
      </c>
    </row>
    <row r="1475" spans="1:9" x14ac:dyDescent="0.3">
      <c r="A1475" t="s">
        <v>78</v>
      </c>
      <c r="B1475" t="s">
        <v>124</v>
      </c>
      <c r="C1475" t="s">
        <v>150</v>
      </c>
      <c r="D1475" t="s">
        <v>85</v>
      </c>
      <c r="E1475" t="s">
        <v>224</v>
      </c>
      <c r="F1475">
        <v>0.113</v>
      </c>
      <c r="G1475" t="s">
        <v>83</v>
      </c>
      <c r="H1475" t="s">
        <v>97</v>
      </c>
      <c r="I1475">
        <f>_xlfn.NUMBERVALUE(Table_Query_from_DWH[[#This Row],[Date]])</f>
        <v>44615</v>
      </c>
    </row>
    <row r="1476" spans="1:9" x14ac:dyDescent="0.3">
      <c r="A1476" t="s">
        <v>78</v>
      </c>
      <c r="B1476" t="s">
        <v>124</v>
      </c>
      <c r="C1476" t="s">
        <v>150</v>
      </c>
      <c r="D1476" t="s">
        <v>86</v>
      </c>
      <c r="E1476" t="s">
        <v>224</v>
      </c>
      <c r="F1476">
        <v>0.11700000000000001</v>
      </c>
      <c r="G1476" t="s">
        <v>83</v>
      </c>
      <c r="H1476" t="s">
        <v>97</v>
      </c>
      <c r="I1476">
        <f>_xlfn.NUMBERVALUE(Table_Query_from_DWH[[#This Row],[Date]])</f>
        <v>44615</v>
      </c>
    </row>
    <row r="1477" spans="1:9" x14ac:dyDescent="0.3">
      <c r="A1477" t="s">
        <v>78</v>
      </c>
      <c r="B1477" t="s">
        <v>124</v>
      </c>
      <c r="C1477" t="s">
        <v>203</v>
      </c>
      <c r="D1477" t="s">
        <v>81</v>
      </c>
      <c r="E1477" t="s">
        <v>224</v>
      </c>
      <c r="F1477">
        <v>0.19</v>
      </c>
      <c r="G1477" t="s">
        <v>83</v>
      </c>
      <c r="H1477" t="s">
        <v>97</v>
      </c>
      <c r="I1477">
        <f>_xlfn.NUMBERVALUE(Table_Query_from_DWH[[#This Row],[Date]])</f>
        <v>44615</v>
      </c>
    </row>
    <row r="1478" spans="1:9" x14ac:dyDescent="0.3">
      <c r="A1478" t="s">
        <v>78</v>
      </c>
      <c r="B1478" t="s">
        <v>124</v>
      </c>
      <c r="C1478" t="s">
        <v>203</v>
      </c>
      <c r="D1478" t="s">
        <v>85</v>
      </c>
      <c r="E1478" t="s">
        <v>224</v>
      </c>
      <c r="F1478">
        <v>0.151</v>
      </c>
      <c r="G1478" t="s">
        <v>83</v>
      </c>
      <c r="H1478" t="s">
        <v>97</v>
      </c>
      <c r="I1478">
        <f>_xlfn.NUMBERVALUE(Table_Query_from_DWH[[#This Row],[Date]])</f>
        <v>44615</v>
      </c>
    </row>
    <row r="1479" spans="1:9" x14ac:dyDescent="0.3">
      <c r="A1479" t="s">
        <v>78</v>
      </c>
      <c r="B1479" t="s">
        <v>124</v>
      </c>
      <c r="C1479" t="s">
        <v>203</v>
      </c>
      <c r="D1479" t="s">
        <v>86</v>
      </c>
      <c r="E1479" t="s">
        <v>224</v>
      </c>
      <c r="F1479">
        <v>0.154</v>
      </c>
      <c r="G1479" t="s">
        <v>83</v>
      </c>
      <c r="H1479" t="s">
        <v>97</v>
      </c>
      <c r="I1479">
        <f>_xlfn.NUMBERVALUE(Table_Query_from_DWH[[#This Row],[Date]])</f>
        <v>44615</v>
      </c>
    </row>
    <row r="1480" spans="1:9" x14ac:dyDescent="0.3">
      <c r="A1480" t="s">
        <v>78</v>
      </c>
      <c r="B1480" t="s">
        <v>124</v>
      </c>
      <c r="C1480" t="s">
        <v>204</v>
      </c>
      <c r="D1480" t="s">
        <v>81</v>
      </c>
      <c r="E1480" t="s">
        <v>224</v>
      </c>
      <c r="F1480">
        <v>0.19</v>
      </c>
      <c r="G1480" t="s">
        <v>83</v>
      </c>
      <c r="H1480" t="s">
        <v>97</v>
      </c>
      <c r="I1480">
        <f>_xlfn.NUMBERVALUE(Table_Query_from_DWH[[#This Row],[Date]])</f>
        <v>44615</v>
      </c>
    </row>
    <row r="1481" spans="1:9" x14ac:dyDescent="0.3">
      <c r="A1481" t="s">
        <v>78</v>
      </c>
      <c r="B1481" t="s">
        <v>124</v>
      </c>
      <c r="C1481" t="s">
        <v>204</v>
      </c>
      <c r="D1481" t="s">
        <v>85</v>
      </c>
      <c r="E1481" t="s">
        <v>224</v>
      </c>
      <c r="F1481">
        <v>0.158</v>
      </c>
      <c r="G1481" t="s">
        <v>83</v>
      </c>
      <c r="H1481" t="s">
        <v>97</v>
      </c>
      <c r="I1481">
        <f>_xlfn.NUMBERVALUE(Table_Query_from_DWH[[#This Row],[Date]])</f>
        <v>44615</v>
      </c>
    </row>
    <row r="1482" spans="1:9" x14ac:dyDescent="0.3">
      <c r="A1482" t="s">
        <v>78</v>
      </c>
      <c r="B1482" t="s">
        <v>124</v>
      </c>
      <c r="C1482" t="s">
        <v>204</v>
      </c>
      <c r="D1482" t="s">
        <v>86</v>
      </c>
      <c r="E1482" t="s">
        <v>224</v>
      </c>
      <c r="F1482">
        <v>0.16</v>
      </c>
      <c r="G1482" t="s">
        <v>83</v>
      </c>
      <c r="H1482" t="s">
        <v>97</v>
      </c>
      <c r="I1482">
        <f>_xlfn.NUMBERVALUE(Table_Query_from_DWH[[#This Row],[Date]])</f>
        <v>44615</v>
      </c>
    </row>
    <row r="1483" spans="1:9" x14ac:dyDescent="0.3">
      <c r="A1483" t="s">
        <v>78</v>
      </c>
      <c r="B1483" t="s">
        <v>124</v>
      </c>
      <c r="C1483" t="s">
        <v>205</v>
      </c>
      <c r="D1483" t="s">
        <v>81</v>
      </c>
      <c r="E1483" t="s">
        <v>224</v>
      </c>
      <c r="F1483">
        <v>0.161</v>
      </c>
      <c r="G1483" t="s">
        <v>83</v>
      </c>
      <c r="H1483" t="s">
        <v>97</v>
      </c>
      <c r="I1483">
        <f>_xlfn.NUMBERVALUE(Table_Query_from_DWH[[#This Row],[Date]])</f>
        <v>44615</v>
      </c>
    </row>
    <row r="1484" spans="1:9" x14ac:dyDescent="0.3">
      <c r="A1484" t="s">
        <v>78</v>
      </c>
      <c r="B1484" t="s">
        <v>124</v>
      </c>
      <c r="C1484" t="s">
        <v>205</v>
      </c>
      <c r="D1484" t="s">
        <v>85</v>
      </c>
      <c r="E1484" t="s">
        <v>224</v>
      </c>
      <c r="F1484">
        <v>0.156</v>
      </c>
      <c r="G1484" t="s">
        <v>83</v>
      </c>
      <c r="H1484" t="s">
        <v>97</v>
      </c>
      <c r="I1484">
        <f>_xlfn.NUMBERVALUE(Table_Query_from_DWH[[#This Row],[Date]])</f>
        <v>44615</v>
      </c>
    </row>
    <row r="1485" spans="1:9" x14ac:dyDescent="0.3">
      <c r="A1485" t="s">
        <v>78</v>
      </c>
      <c r="B1485" t="s">
        <v>124</v>
      </c>
      <c r="C1485" t="s">
        <v>205</v>
      </c>
      <c r="D1485" t="s">
        <v>86</v>
      </c>
      <c r="E1485" t="s">
        <v>224</v>
      </c>
      <c r="F1485">
        <v>0.158</v>
      </c>
      <c r="G1485" t="s">
        <v>83</v>
      </c>
      <c r="H1485" t="s">
        <v>97</v>
      </c>
      <c r="I1485">
        <f>_xlfn.NUMBERVALUE(Table_Query_from_DWH[[#This Row],[Date]])</f>
        <v>44615</v>
      </c>
    </row>
    <row r="1486" spans="1:9" x14ac:dyDescent="0.3">
      <c r="A1486" t="s">
        <v>78</v>
      </c>
      <c r="B1486" t="s">
        <v>102</v>
      </c>
      <c r="C1486" t="s">
        <v>206</v>
      </c>
      <c r="D1486" t="s">
        <v>81</v>
      </c>
      <c r="E1486" t="s">
        <v>224</v>
      </c>
      <c r="F1486">
        <v>0.45</v>
      </c>
      <c r="G1486" t="s">
        <v>83</v>
      </c>
      <c r="H1486" t="s">
        <v>97</v>
      </c>
      <c r="I1486">
        <f>_xlfn.NUMBERVALUE(Table_Query_from_DWH[[#This Row],[Date]])</f>
        <v>44615</v>
      </c>
    </row>
    <row r="1487" spans="1:9" x14ac:dyDescent="0.3">
      <c r="A1487" t="s">
        <v>78</v>
      </c>
      <c r="B1487" t="s">
        <v>102</v>
      </c>
      <c r="C1487" t="s">
        <v>206</v>
      </c>
      <c r="D1487" t="s">
        <v>85</v>
      </c>
      <c r="E1487" t="s">
        <v>224</v>
      </c>
      <c r="F1487">
        <v>0.245</v>
      </c>
      <c r="G1487" t="s">
        <v>83</v>
      </c>
      <c r="H1487" t="s">
        <v>97</v>
      </c>
      <c r="I1487">
        <f>_xlfn.NUMBERVALUE(Table_Query_from_DWH[[#This Row],[Date]])</f>
        <v>44615</v>
      </c>
    </row>
    <row r="1488" spans="1:9" x14ac:dyDescent="0.3">
      <c r="A1488" t="s">
        <v>78</v>
      </c>
      <c r="B1488" t="s">
        <v>102</v>
      </c>
      <c r="C1488" t="s">
        <v>206</v>
      </c>
      <c r="D1488" t="s">
        <v>86</v>
      </c>
      <c r="E1488" t="s">
        <v>224</v>
      </c>
      <c r="F1488">
        <v>0.27</v>
      </c>
      <c r="G1488" t="s">
        <v>83</v>
      </c>
      <c r="H1488" t="s">
        <v>97</v>
      </c>
      <c r="I1488">
        <f>_xlfn.NUMBERVALUE(Table_Query_from_DWH[[#This Row],[Date]])</f>
        <v>44615</v>
      </c>
    </row>
    <row r="1489" spans="1:9" x14ac:dyDescent="0.3">
      <c r="A1489" t="s">
        <v>78</v>
      </c>
      <c r="B1489" t="s">
        <v>102</v>
      </c>
      <c r="C1489" t="s">
        <v>118</v>
      </c>
      <c r="D1489" t="s">
        <v>81</v>
      </c>
      <c r="E1489" t="s">
        <v>224</v>
      </c>
      <c r="F1489">
        <v>0.28000000000000003</v>
      </c>
      <c r="G1489" t="s">
        <v>83</v>
      </c>
      <c r="H1489" t="s">
        <v>97</v>
      </c>
      <c r="I1489">
        <f>_xlfn.NUMBERVALUE(Table_Query_from_DWH[[#This Row],[Date]])</f>
        <v>44615</v>
      </c>
    </row>
    <row r="1490" spans="1:9" x14ac:dyDescent="0.3">
      <c r="A1490" t="s">
        <v>78</v>
      </c>
      <c r="B1490" t="s">
        <v>102</v>
      </c>
      <c r="C1490" t="s">
        <v>118</v>
      </c>
      <c r="D1490" t="s">
        <v>85</v>
      </c>
      <c r="E1490" t="s">
        <v>224</v>
      </c>
      <c r="F1490">
        <v>0.25</v>
      </c>
      <c r="G1490" t="s">
        <v>83</v>
      </c>
      <c r="H1490" t="s">
        <v>97</v>
      </c>
      <c r="I1490">
        <f>_xlfn.NUMBERVALUE(Table_Query_from_DWH[[#This Row],[Date]])</f>
        <v>44615</v>
      </c>
    </row>
    <row r="1491" spans="1:9" x14ac:dyDescent="0.3">
      <c r="A1491" t="s">
        <v>78</v>
      </c>
      <c r="B1491" t="s">
        <v>102</v>
      </c>
      <c r="C1491" t="s">
        <v>118</v>
      </c>
      <c r="D1491" t="s">
        <v>86</v>
      </c>
      <c r="E1491" t="s">
        <v>224</v>
      </c>
      <c r="F1491">
        <v>0.27500000000000002</v>
      </c>
      <c r="G1491" t="s">
        <v>83</v>
      </c>
      <c r="H1491" t="s">
        <v>97</v>
      </c>
      <c r="I1491">
        <f>_xlfn.NUMBERVALUE(Table_Query_from_DWH[[#This Row],[Date]])</f>
        <v>44615</v>
      </c>
    </row>
    <row r="1492" spans="1:9" x14ac:dyDescent="0.3">
      <c r="A1492" t="s">
        <v>78</v>
      </c>
      <c r="B1492" t="s">
        <v>102</v>
      </c>
      <c r="C1492" t="s">
        <v>115</v>
      </c>
      <c r="D1492" t="s">
        <v>81</v>
      </c>
      <c r="E1492" t="s">
        <v>224</v>
      </c>
      <c r="F1492">
        <v>0.28000000000000003</v>
      </c>
      <c r="G1492" t="s">
        <v>83</v>
      </c>
      <c r="H1492" t="s">
        <v>97</v>
      </c>
      <c r="I1492">
        <f>_xlfn.NUMBERVALUE(Table_Query_from_DWH[[#This Row],[Date]])</f>
        <v>44615</v>
      </c>
    </row>
    <row r="1493" spans="1:9" x14ac:dyDescent="0.3">
      <c r="A1493" t="s">
        <v>78</v>
      </c>
      <c r="B1493" t="s">
        <v>102</v>
      </c>
      <c r="C1493" t="s">
        <v>115</v>
      </c>
      <c r="D1493" t="s">
        <v>85</v>
      </c>
      <c r="E1493" t="s">
        <v>224</v>
      </c>
      <c r="F1493">
        <v>0.25</v>
      </c>
      <c r="G1493" t="s">
        <v>83</v>
      </c>
      <c r="H1493" t="s">
        <v>97</v>
      </c>
      <c r="I1493">
        <f>_xlfn.NUMBERVALUE(Table_Query_from_DWH[[#This Row],[Date]])</f>
        <v>44615</v>
      </c>
    </row>
    <row r="1494" spans="1:9" x14ac:dyDescent="0.3">
      <c r="A1494" t="s">
        <v>78</v>
      </c>
      <c r="B1494" t="s">
        <v>102</v>
      </c>
      <c r="C1494" t="s">
        <v>115</v>
      </c>
      <c r="D1494" t="s">
        <v>86</v>
      </c>
      <c r="E1494" t="s">
        <v>224</v>
      </c>
      <c r="F1494">
        <v>0.27500000000000002</v>
      </c>
      <c r="G1494" t="s">
        <v>83</v>
      </c>
      <c r="H1494" t="s">
        <v>97</v>
      </c>
      <c r="I1494">
        <f>_xlfn.NUMBERVALUE(Table_Query_from_DWH[[#This Row],[Date]])</f>
        <v>44615</v>
      </c>
    </row>
    <row r="1495" spans="1:9" x14ac:dyDescent="0.3">
      <c r="A1495" t="s">
        <v>78</v>
      </c>
      <c r="B1495" t="s">
        <v>196</v>
      </c>
      <c r="C1495" t="s">
        <v>164</v>
      </c>
      <c r="D1495" t="s">
        <v>81</v>
      </c>
      <c r="E1495" t="s">
        <v>224</v>
      </c>
      <c r="F1495">
        <v>0.26300000000000001</v>
      </c>
      <c r="G1495" t="s">
        <v>83</v>
      </c>
      <c r="H1495" t="s">
        <v>97</v>
      </c>
      <c r="I1495">
        <f>_xlfn.NUMBERVALUE(Table_Query_from_DWH[[#This Row],[Date]])</f>
        <v>44615</v>
      </c>
    </row>
    <row r="1496" spans="1:9" x14ac:dyDescent="0.3">
      <c r="A1496" t="s">
        <v>78</v>
      </c>
      <c r="B1496" t="s">
        <v>196</v>
      </c>
      <c r="C1496" t="s">
        <v>164</v>
      </c>
      <c r="D1496" t="s">
        <v>85</v>
      </c>
      <c r="E1496" t="s">
        <v>224</v>
      </c>
      <c r="F1496">
        <v>0.23</v>
      </c>
      <c r="G1496" t="s">
        <v>83</v>
      </c>
      <c r="H1496" t="s">
        <v>97</v>
      </c>
      <c r="I1496">
        <f>_xlfn.NUMBERVALUE(Table_Query_from_DWH[[#This Row],[Date]])</f>
        <v>44615</v>
      </c>
    </row>
    <row r="1497" spans="1:9" x14ac:dyDescent="0.3">
      <c r="A1497" t="s">
        <v>78</v>
      </c>
      <c r="B1497" t="s">
        <v>196</v>
      </c>
      <c r="C1497" t="s">
        <v>164</v>
      </c>
      <c r="D1497" t="s">
        <v>86</v>
      </c>
      <c r="E1497" t="s">
        <v>224</v>
      </c>
      <c r="F1497">
        <v>0.24</v>
      </c>
      <c r="G1497" t="s">
        <v>83</v>
      </c>
      <c r="H1497" t="s">
        <v>97</v>
      </c>
      <c r="I1497">
        <f>_xlfn.NUMBERVALUE(Table_Query_from_DWH[[#This Row],[Date]])</f>
        <v>44615</v>
      </c>
    </row>
    <row r="1498" spans="1:9" x14ac:dyDescent="0.3">
      <c r="A1498" t="s">
        <v>78</v>
      </c>
      <c r="B1498" t="s">
        <v>196</v>
      </c>
      <c r="C1498" t="s">
        <v>208</v>
      </c>
      <c r="D1498" t="s">
        <v>81</v>
      </c>
      <c r="E1498" t="s">
        <v>224</v>
      </c>
      <c r="F1498">
        <v>0.29299999999999998</v>
      </c>
      <c r="G1498" t="s">
        <v>83</v>
      </c>
      <c r="H1498" t="s">
        <v>97</v>
      </c>
      <c r="I1498">
        <f>_xlfn.NUMBERVALUE(Table_Query_from_DWH[[#This Row],[Date]])</f>
        <v>44615</v>
      </c>
    </row>
    <row r="1499" spans="1:9" x14ac:dyDescent="0.3">
      <c r="A1499" t="s">
        <v>78</v>
      </c>
      <c r="B1499" t="s">
        <v>196</v>
      </c>
      <c r="C1499" t="s">
        <v>208</v>
      </c>
      <c r="D1499" t="s">
        <v>85</v>
      </c>
      <c r="E1499" t="s">
        <v>224</v>
      </c>
      <c r="F1499">
        <v>0.27</v>
      </c>
      <c r="G1499" t="s">
        <v>83</v>
      </c>
      <c r="H1499" t="s">
        <v>97</v>
      </c>
      <c r="I1499">
        <f>_xlfn.NUMBERVALUE(Table_Query_from_DWH[[#This Row],[Date]])</f>
        <v>44615</v>
      </c>
    </row>
    <row r="1500" spans="1:9" x14ac:dyDescent="0.3">
      <c r="A1500" t="s">
        <v>78</v>
      </c>
      <c r="B1500" t="s">
        <v>196</v>
      </c>
      <c r="C1500" t="s">
        <v>208</v>
      </c>
      <c r="D1500" t="s">
        <v>86</v>
      </c>
      <c r="E1500" t="s">
        <v>224</v>
      </c>
      <c r="F1500">
        <v>0.27500000000000002</v>
      </c>
      <c r="G1500" t="s">
        <v>83</v>
      </c>
      <c r="H1500" t="s">
        <v>97</v>
      </c>
      <c r="I1500">
        <f>_xlfn.NUMBERVALUE(Table_Query_from_DWH[[#This Row],[Date]])</f>
        <v>44615</v>
      </c>
    </row>
    <row r="1501" spans="1:9" x14ac:dyDescent="0.3">
      <c r="A1501" t="s">
        <v>78</v>
      </c>
      <c r="B1501" t="s">
        <v>196</v>
      </c>
      <c r="C1501" t="s">
        <v>209</v>
      </c>
      <c r="D1501" t="s">
        <v>81</v>
      </c>
      <c r="E1501" t="s">
        <v>224</v>
      </c>
      <c r="F1501">
        <v>0.45</v>
      </c>
      <c r="G1501" t="s">
        <v>83</v>
      </c>
      <c r="H1501" t="s">
        <v>97</v>
      </c>
      <c r="I1501">
        <f>_xlfn.NUMBERVALUE(Table_Query_from_DWH[[#This Row],[Date]])</f>
        <v>44615</v>
      </c>
    </row>
    <row r="1502" spans="1:9" x14ac:dyDescent="0.3">
      <c r="A1502" t="s">
        <v>78</v>
      </c>
      <c r="B1502" t="s">
        <v>196</v>
      </c>
      <c r="C1502" t="s">
        <v>209</v>
      </c>
      <c r="D1502" t="s">
        <v>85</v>
      </c>
      <c r="E1502" t="s">
        <v>224</v>
      </c>
      <c r="F1502">
        <v>0.32</v>
      </c>
      <c r="G1502" t="s">
        <v>83</v>
      </c>
      <c r="H1502" t="s">
        <v>97</v>
      </c>
      <c r="I1502">
        <f>_xlfn.NUMBERVALUE(Table_Query_from_DWH[[#This Row],[Date]])</f>
        <v>44615</v>
      </c>
    </row>
    <row r="1503" spans="1:9" x14ac:dyDescent="0.3">
      <c r="A1503" t="s">
        <v>78</v>
      </c>
      <c r="B1503" t="s">
        <v>196</v>
      </c>
      <c r="C1503" t="s">
        <v>209</v>
      </c>
      <c r="D1503" t="s">
        <v>86</v>
      </c>
      <c r="E1503" t="s">
        <v>224</v>
      </c>
      <c r="F1503">
        <v>0.33</v>
      </c>
      <c r="G1503" t="s">
        <v>83</v>
      </c>
      <c r="H1503" t="s">
        <v>97</v>
      </c>
      <c r="I1503">
        <f>_xlfn.NUMBERVALUE(Table_Query_from_DWH[[#This Row],[Date]])</f>
        <v>44615</v>
      </c>
    </row>
    <row r="1504" spans="1:9" x14ac:dyDescent="0.3">
      <c r="A1504" t="s">
        <v>78</v>
      </c>
      <c r="B1504" t="s">
        <v>196</v>
      </c>
      <c r="C1504" t="s">
        <v>210</v>
      </c>
      <c r="D1504" t="s">
        <v>81</v>
      </c>
      <c r="E1504" t="s">
        <v>224</v>
      </c>
      <c r="F1504">
        <v>0.28000000000000003</v>
      </c>
      <c r="G1504" t="s">
        <v>83</v>
      </c>
      <c r="H1504" t="s">
        <v>97</v>
      </c>
      <c r="I1504">
        <f>_xlfn.NUMBERVALUE(Table_Query_from_DWH[[#This Row],[Date]])</f>
        <v>44615</v>
      </c>
    </row>
    <row r="1505" spans="1:9" x14ac:dyDescent="0.3">
      <c r="A1505" t="s">
        <v>78</v>
      </c>
      <c r="B1505" t="s">
        <v>196</v>
      </c>
      <c r="C1505" t="s">
        <v>210</v>
      </c>
      <c r="D1505" t="s">
        <v>85</v>
      </c>
      <c r="E1505" t="s">
        <v>224</v>
      </c>
      <c r="F1505">
        <v>0.255</v>
      </c>
      <c r="G1505" t="s">
        <v>83</v>
      </c>
      <c r="H1505" t="s">
        <v>97</v>
      </c>
      <c r="I1505">
        <f>_xlfn.NUMBERVALUE(Table_Query_from_DWH[[#This Row],[Date]])</f>
        <v>44615</v>
      </c>
    </row>
    <row r="1506" spans="1:9" x14ac:dyDescent="0.3">
      <c r="A1506" t="s">
        <v>78</v>
      </c>
      <c r="B1506" t="s">
        <v>196</v>
      </c>
      <c r="C1506" t="s">
        <v>210</v>
      </c>
      <c r="D1506" t="s">
        <v>86</v>
      </c>
      <c r="E1506" t="s">
        <v>224</v>
      </c>
      <c r="F1506">
        <v>0.27</v>
      </c>
      <c r="G1506" t="s">
        <v>83</v>
      </c>
      <c r="H1506" t="s">
        <v>97</v>
      </c>
      <c r="I1506">
        <f>_xlfn.NUMBERVALUE(Table_Query_from_DWH[[#This Row],[Date]])</f>
        <v>44615</v>
      </c>
    </row>
    <row r="1507" spans="1:9" x14ac:dyDescent="0.3">
      <c r="A1507" t="s">
        <v>78</v>
      </c>
      <c r="B1507" t="s">
        <v>196</v>
      </c>
      <c r="C1507" t="s">
        <v>211</v>
      </c>
      <c r="D1507" t="s">
        <v>81</v>
      </c>
      <c r="E1507" t="s">
        <v>224</v>
      </c>
      <c r="F1507">
        <v>0.28499999999999998</v>
      </c>
      <c r="G1507" t="s">
        <v>83</v>
      </c>
      <c r="H1507" t="s">
        <v>97</v>
      </c>
      <c r="I1507">
        <f>_xlfn.NUMBERVALUE(Table_Query_from_DWH[[#This Row],[Date]])</f>
        <v>44615</v>
      </c>
    </row>
    <row r="1508" spans="1:9" x14ac:dyDescent="0.3">
      <c r="A1508" t="s">
        <v>78</v>
      </c>
      <c r="B1508" t="s">
        <v>196</v>
      </c>
      <c r="C1508" t="s">
        <v>211</v>
      </c>
      <c r="D1508" t="s">
        <v>85</v>
      </c>
      <c r="E1508" t="s">
        <v>224</v>
      </c>
      <c r="F1508">
        <v>0.255</v>
      </c>
      <c r="G1508" t="s">
        <v>83</v>
      </c>
      <c r="H1508" t="s">
        <v>97</v>
      </c>
      <c r="I1508">
        <f>_xlfn.NUMBERVALUE(Table_Query_from_DWH[[#This Row],[Date]])</f>
        <v>44615</v>
      </c>
    </row>
    <row r="1509" spans="1:9" x14ac:dyDescent="0.3">
      <c r="A1509" t="s">
        <v>78</v>
      </c>
      <c r="B1509" t="s">
        <v>196</v>
      </c>
      <c r="C1509" t="s">
        <v>211</v>
      </c>
      <c r="D1509" t="s">
        <v>86</v>
      </c>
      <c r="E1509" t="s">
        <v>224</v>
      </c>
      <c r="F1509">
        <v>0.27</v>
      </c>
      <c r="G1509" t="s">
        <v>83</v>
      </c>
      <c r="H1509" t="s">
        <v>97</v>
      </c>
      <c r="I1509">
        <f>_xlfn.NUMBERVALUE(Table_Query_from_DWH[[#This Row],[Date]])</f>
        <v>44615</v>
      </c>
    </row>
    <row r="1510" spans="1:9" x14ac:dyDescent="0.3">
      <c r="A1510" t="s">
        <v>78</v>
      </c>
      <c r="B1510" t="s">
        <v>88</v>
      </c>
      <c r="C1510" t="s">
        <v>154</v>
      </c>
      <c r="D1510" t="s">
        <v>81</v>
      </c>
      <c r="E1510" t="s">
        <v>224</v>
      </c>
      <c r="F1510">
        <v>0.34100000000000003</v>
      </c>
      <c r="G1510" t="s">
        <v>83</v>
      </c>
      <c r="H1510" t="s">
        <v>90</v>
      </c>
      <c r="I1510">
        <f>_xlfn.NUMBERVALUE(Table_Query_from_DWH[[#This Row],[Date]])</f>
        <v>44615</v>
      </c>
    </row>
    <row r="1511" spans="1:9" x14ac:dyDescent="0.3">
      <c r="A1511" t="s">
        <v>78</v>
      </c>
      <c r="B1511" t="s">
        <v>88</v>
      </c>
      <c r="C1511" t="s">
        <v>154</v>
      </c>
      <c r="D1511" t="s">
        <v>85</v>
      </c>
      <c r="E1511" t="s">
        <v>224</v>
      </c>
      <c r="F1511">
        <v>0.309</v>
      </c>
      <c r="G1511" t="s">
        <v>83</v>
      </c>
      <c r="H1511" t="s">
        <v>90</v>
      </c>
      <c r="I1511">
        <f>_xlfn.NUMBERVALUE(Table_Query_from_DWH[[#This Row],[Date]])</f>
        <v>44615</v>
      </c>
    </row>
    <row r="1512" spans="1:9" x14ac:dyDescent="0.3">
      <c r="A1512" t="s">
        <v>78</v>
      </c>
      <c r="B1512" t="s">
        <v>88</v>
      </c>
      <c r="C1512" t="s">
        <v>154</v>
      </c>
      <c r="D1512" t="s">
        <v>86</v>
      </c>
      <c r="E1512" t="s">
        <v>224</v>
      </c>
      <c r="F1512">
        <v>0.33200000000000002</v>
      </c>
      <c r="G1512" t="s">
        <v>83</v>
      </c>
      <c r="H1512" t="s">
        <v>90</v>
      </c>
      <c r="I1512">
        <f>_xlfn.NUMBERVALUE(Table_Query_from_DWH[[#This Row],[Date]])</f>
        <v>44615</v>
      </c>
    </row>
    <row r="1513" spans="1:9" x14ac:dyDescent="0.3">
      <c r="A1513" t="s">
        <v>78</v>
      </c>
      <c r="B1513" t="s">
        <v>88</v>
      </c>
      <c r="C1513" t="s">
        <v>212</v>
      </c>
      <c r="D1513" t="s">
        <v>81</v>
      </c>
      <c r="E1513" t="s">
        <v>224</v>
      </c>
      <c r="F1513">
        <v>0.90600000000000003</v>
      </c>
      <c r="G1513" t="s">
        <v>83</v>
      </c>
      <c r="H1513" t="s">
        <v>90</v>
      </c>
      <c r="I1513">
        <f>_xlfn.NUMBERVALUE(Table_Query_from_DWH[[#This Row],[Date]])</f>
        <v>44615</v>
      </c>
    </row>
    <row r="1514" spans="1:9" x14ac:dyDescent="0.3">
      <c r="A1514" t="s">
        <v>78</v>
      </c>
      <c r="B1514" t="s">
        <v>88</v>
      </c>
      <c r="C1514" t="s">
        <v>212</v>
      </c>
      <c r="D1514" t="s">
        <v>85</v>
      </c>
      <c r="E1514" t="s">
        <v>224</v>
      </c>
      <c r="F1514">
        <v>0.88500000000000001</v>
      </c>
      <c r="G1514" t="s">
        <v>83</v>
      </c>
      <c r="H1514" t="s">
        <v>90</v>
      </c>
      <c r="I1514">
        <f>_xlfn.NUMBERVALUE(Table_Query_from_DWH[[#This Row],[Date]])</f>
        <v>44615</v>
      </c>
    </row>
    <row r="1515" spans="1:9" x14ac:dyDescent="0.3">
      <c r="A1515" t="s">
        <v>78</v>
      </c>
      <c r="B1515" t="s">
        <v>88</v>
      </c>
      <c r="C1515" t="s">
        <v>212</v>
      </c>
      <c r="D1515" t="s">
        <v>86</v>
      </c>
      <c r="E1515" t="s">
        <v>224</v>
      </c>
      <c r="F1515">
        <v>0.89900000000000002</v>
      </c>
      <c r="G1515" t="s">
        <v>83</v>
      </c>
      <c r="H1515" t="s">
        <v>90</v>
      </c>
      <c r="I1515">
        <f>_xlfn.NUMBERVALUE(Table_Query_from_DWH[[#This Row],[Date]])</f>
        <v>44615</v>
      </c>
    </row>
    <row r="1516" spans="1:9" x14ac:dyDescent="0.3">
      <c r="A1516" t="s">
        <v>78</v>
      </c>
      <c r="B1516" t="s">
        <v>88</v>
      </c>
      <c r="C1516" t="s">
        <v>218</v>
      </c>
      <c r="D1516" t="s">
        <v>81</v>
      </c>
      <c r="E1516" t="s">
        <v>224</v>
      </c>
      <c r="F1516">
        <v>1.2050000000000001</v>
      </c>
      <c r="G1516" t="s">
        <v>83</v>
      </c>
      <c r="H1516" t="s">
        <v>90</v>
      </c>
      <c r="I1516">
        <f>_xlfn.NUMBERVALUE(Table_Query_from_DWH[[#This Row],[Date]])</f>
        <v>44615</v>
      </c>
    </row>
    <row r="1517" spans="1:9" x14ac:dyDescent="0.3">
      <c r="A1517" t="s">
        <v>78</v>
      </c>
      <c r="B1517" t="s">
        <v>88</v>
      </c>
      <c r="C1517" t="s">
        <v>218</v>
      </c>
      <c r="D1517" t="s">
        <v>85</v>
      </c>
      <c r="E1517" t="s">
        <v>224</v>
      </c>
      <c r="F1517">
        <v>1.1779999999999999</v>
      </c>
      <c r="G1517" t="s">
        <v>83</v>
      </c>
      <c r="H1517" t="s">
        <v>90</v>
      </c>
      <c r="I1517">
        <f>_xlfn.NUMBERVALUE(Table_Query_from_DWH[[#This Row],[Date]])</f>
        <v>44615</v>
      </c>
    </row>
    <row r="1518" spans="1:9" x14ac:dyDescent="0.3">
      <c r="A1518" t="s">
        <v>78</v>
      </c>
      <c r="B1518" t="s">
        <v>88</v>
      </c>
      <c r="C1518" t="s">
        <v>218</v>
      </c>
      <c r="D1518" t="s">
        <v>86</v>
      </c>
      <c r="E1518" t="s">
        <v>224</v>
      </c>
      <c r="F1518">
        <v>1.1850000000000001</v>
      </c>
      <c r="G1518" t="s">
        <v>83</v>
      </c>
      <c r="H1518" t="s">
        <v>90</v>
      </c>
      <c r="I1518">
        <f>_xlfn.NUMBERVALUE(Table_Query_from_DWH[[#This Row],[Date]])</f>
        <v>44615</v>
      </c>
    </row>
    <row r="1519" spans="1:9" x14ac:dyDescent="0.3">
      <c r="A1519" t="s">
        <v>78</v>
      </c>
      <c r="B1519" t="s">
        <v>88</v>
      </c>
      <c r="C1519" t="s">
        <v>218</v>
      </c>
      <c r="D1519" t="s">
        <v>81</v>
      </c>
      <c r="E1519" t="s">
        <v>223</v>
      </c>
      <c r="F1519">
        <v>1.1919999999999999</v>
      </c>
      <c r="G1519" t="s">
        <v>83</v>
      </c>
      <c r="H1519" t="s">
        <v>90</v>
      </c>
      <c r="I1519">
        <f>_xlfn.NUMBERVALUE(Table_Query_from_DWH[[#This Row],[Date]])</f>
        <v>44608</v>
      </c>
    </row>
    <row r="1520" spans="1:9" x14ac:dyDescent="0.3">
      <c r="A1520" t="s">
        <v>78</v>
      </c>
      <c r="B1520" t="s">
        <v>88</v>
      </c>
      <c r="C1520" t="s">
        <v>218</v>
      </c>
      <c r="D1520" t="s">
        <v>85</v>
      </c>
      <c r="E1520" t="s">
        <v>223</v>
      </c>
      <c r="F1520">
        <v>1.1659999999999999</v>
      </c>
      <c r="G1520" t="s">
        <v>83</v>
      </c>
      <c r="H1520" t="s">
        <v>90</v>
      </c>
      <c r="I1520">
        <f>_xlfn.NUMBERVALUE(Table_Query_from_DWH[[#This Row],[Date]])</f>
        <v>44608</v>
      </c>
    </row>
    <row r="1521" spans="1:9" x14ac:dyDescent="0.3">
      <c r="A1521" t="s">
        <v>78</v>
      </c>
      <c r="B1521" t="s">
        <v>88</v>
      </c>
      <c r="C1521" t="s">
        <v>218</v>
      </c>
      <c r="D1521" t="s">
        <v>86</v>
      </c>
      <c r="E1521" t="s">
        <v>223</v>
      </c>
      <c r="F1521">
        <v>1.1779999999999999</v>
      </c>
      <c r="G1521" t="s">
        <v>83</v>
      </c>
      <c r="H1521" t="s">
        <v>90</v>
      </c>
      <c r="I1521">
        <f>_xlfn.NUMBERVALUE(Table_Query_from_DWH[[#This Row],[Date]])</f>
        <v>44608</v>
      </c>
    </row>
    <row r="1522" spans="1:9" x14ac:dyDescent="0.3">
      <c r="A1522" t="s">
        <v>78</v>
      </c>
      <c r="B1522" t="s">
        <v>124</v>
      </c>
      <c r="C1522" t="s">
        <v>150</v>
      </c>
      <c r="D1522" t="s">
        <v>81</v>
      </c>
      <c r="E1522" t="s">
        <v>223</v>
      </c>
      <c r="F1522">
        <v>0.12</v>
      </c>
      <c r="G1522" t="s">
        <v>83</v>
      </c>
      <c r="H1522" t="s">
        <v>97</v>
      </c>
      <c r="I1522">
        <f>_xlfn.NUMBERVALUE(Table_Query_from_DWH[[#This Row],[Date]])</f>
        <v>44608</v>
      </c>
    </row>
    <row r="1523" spans="1:9" x14ac:dyDescent="0.3">
      <c r="A1523" t="s">
        <v>78</v>
      </c>
      <c r="B1523" t="s">
        <v>124</v>
      </c>
      <c r="C1523" t="s">
        <v>150</v>
      </c>
      <c r="D1523" t="s">
        <v>85</v>
      </c>
      <c r="E1523" t="s">
        <v>223</v>
      </c>
      <c r="F1523">
        <v>0.113</v>
      </c>
      <c r="G1523" t="s">
        <v>83</v>
      </c>
      <c r="H1523" t="s">
        <v>97</v>
      </c>
      <c r="I1523">
        <f>_xlfn.NUMBERVALUE(Table_Query_from_DWH[[#This Row],[Date]])</f>
        <v>44608</v>
      </c>
    </row>
    <row r="1524" spans="1:9" x14ac:dyDescent="0.3">
      <c r="A1524" t="s">
        <v>78</v>
      </c>
      <c r="B1524" t="s">
        <v>124</v>
      </c>
      <c r="C1524" t="s">
        <v>150</v>
      </c>
      <c r="D1524" t="s">
        <v>86</v>
      </c>
      <c r="E1524" t="s">
        <v>223</v>
      </c>
      <c r="F1524">
        <v>0.11700000000000001</v>
      </c>
      <c r="G1524" t="s">
        <v>83</v>
      </c>
      <c r="H1524" t="s">
        <v>97</v>
      </c>
      <c r="I1524">
        <f>_xlfn.NUMBERVALUE(Table_Query_from_DWH[[#This Row],[Date]])</f>
        <v>44608</v>
      </c>
    </row>
    <row r="1525" spans="1:9" x14ac:dyDescent="0.3">
      <c r="A1525" t="s">
        <v>78</v>
      </c>
      <c r="B1525" t="s">
        <v>124</v>
      </c>
      <c r="C1525" t="s">
        <v>203</v>
      </c>
      <c r="D1525" t="s">
        <v>81</v>
      </c>
      <c r="E1525" t="s">
        <v>223</v>
      </c>
      <c r="F1525">
        <v>0.19</v>
      </c>
      <c r="G1525" t="s">
        <v>83</v>
      </c>
      <c r="H1525" t="s">
        <v>97</v>
      </c>
      <c r="I1525">
        <f>_xlfn.NUMBERVALUE(Table_Query_from_DWH[[#This Row],[Date]])</f>
        <v>44608</v>
      </c>
    </row>
    <row r="1526" spans="1:9" x14ac:dyDescent="0.3">
      <c r="A1526" t="s">
        <v>78</v>
      </c>
      <c r="B1526" t="s">
        <v>124</v>
      </c>
      <c r="C1526" t="s">
        <v>203</v>
      </c>
      <c r="D1526" t="s">
        <v>85</v>
      </c>
      <c r="E1526" t="s">
        <v>223</v>
      </c>
      <c r="F1526">
        <v>0.15</v>
      </c>
      <c r="G1526" t="s">
        <v>83</v>
      </c>
      <c r="H1526" t="s">
        <v>97</v>
      </c>
      <c r="I1526">
        <f>_xlfn.NUMBERVALUE(Table_Query_from_DWH[[#This Row],[Date]])</f>
        <v>44608</v>
      </c>
    </row>
    <row r="1527" spans="1:9" x14ac:dyDescent="0.3">
      <c r="A1527" t="s">
        <v>78</v>
      </c>
      <c r="B1527" t="s">
        <v>124</v>
      </c>
      <c r="C1527" t="s">
        <v>203</v>
      </c>
      <c r="D1527" t="s">
        <v>86</v>
      </c>
      <c r="E1527" t="s">
        <v>223</v>
      </c>
      <c r="F1527">
        <v>0.154</v>
      </c>
      <c r="G1527" t="s">
        <v>83</v>
      </c>
      <c r="H1527" t="s">
        <v>97</v>
      </c>
      <c r="I1527">
        <f>_xlfn.NUMBERVALUE(Table_Query_from_DWH[[#This Row],[Date]])</f>
        <v>44608</v>
      </c>
    </row>
    <row r="1528" spans="1:9" x14ac:dyDescent="0.3">
      <c r="A1528" t="s">
        <v>78</v>
      </c>
      <c r="B1528" t="s">
        <v>124</v>
      </c>
      <c r="C1528" t="s">
        <v>204</v>
      </c>
      <c r="D1528" t="s">
        <v>81</v>
      </c>
      <c r="E1528" t="s">
        <v>223</v>
      </c>
      <c r="F1528">
        <v>0.19</v>
      </c>
      <c r="G1528" t="s">
        <v>83</v>
      </c>
      <c r="H1528" t="s">
        <v>97</v>
      </c>
      <c r="I1528">
        <f>_xlfn.NUMBERVALUE(Table_Query_from_DWH[[#This Row],[Date]])</f>
        <v>44608</v>
      </c>
    </row>
    <row r="1529" spans="1:9" x14ac:dyDescent="0.3">
      <c r="A1529" t="s">
        <v>78</v>
      </c>
      <c r="B1529" t="s">
        <v>124</v>
      </c>
      <c r="C1529" t="s">
        <v>204</v>
      </c>
      <c r="D1529" t="s">
        <v>85</v>
      </c>
      <c r="E1529" t="s">
        <v>223</v>
      </c>
      <c r="F1529">
        <v>0.158</v>
      </c>
      <c r="G1529" t="s">
        <v>83</v>
      </c>
      <c r="H1529" t="s">
        <v>97</v>
      </c>
      <c r="I1529">
        <f>_xlfn.NUMBERVALUE(Table_Query_from_DWH[[#This Row],[Date]])</f>
        <v>44608</v>
      </c>
    </row>
    <row r="1530" spans="1:9" x14ac:dyDescent="0.3">
      <c r="A1530" t="s">
        <v>78</v>
      </c>
      <c r="B1530" t="s">
        <v>124</v>
      </c>
      <c r="C1530" t="s">
        <v>204</v>
      </c>
      <c r="D1530" t="s">
        <v>86</v>
      </c>
      <c r="E1530" t="s">
        <v>223</v>
      </c>
      <c r="F1530">
        <v>0.16</v>
      </c>
      <c r="G1530" t="s">
        <v>83</v>
      </c>
      <c r="H1530" t="s">
        <v>97</v>
      </c>
      <c r="I1530">
        <f>_xlfn.NUMBERVALUE(Table_Query_from_DWH[[#This Row],[Date]])</f>
        <v>44608</v>
      </c>
    </row>
    <row r="1531" spans="1:9" x14ac:dyDescent="0.3">
      <c r="A1531" t="s">
        <v>78</v>
      </c>
      <c r="B1531" t="s">
        <v>124</v>
      </c>
      <c r="C1531" t="s">
        <v>205</v>
      </c>
      <c r="D1531" t="s">
        <v>81</v>
      </c>
      <c r="E1531" t="s">
        <v>223</v>
      </c>
      <c r="F1531">
        <v>0.161</v>
      </c>
      <c r="G1531" t="s">
        <v>83</v>
      </c>
      <c r="H1531" t="s">
        <v>97</v>
      </c>
      <c r="I1531">
        <f>_xlfn.NUMBERVALUE(Table_Query_from_DWH[[#This Row],[Date]])</f>
        <v>44608</v>
      </c>
    </row>
    <row r="1532" spans="1:9" x14ac:dyDescent="0.3">
      <c r="A1532" t="s">
        <v>78</v>
      </c>
      <c r="B1532" t="s">
        <v>124</v>
      </c>
      <c r="C1532" t="s">
        <v>205</v>
      </c>
      <c r="D1532" t="s">
        <v>85</v>
      </c>
      <c r="E1532" t="s">
        <v>223</v>
      </c>
      <c r="F1532">
        <v>0.156</v>
      </c>
      <c r="G1532" t="s">
        <v>83</v>
      </c>
      <c r="H1532" t="s">
        <v>97</v>
      </c>
      <c r="I1532">
        <f>_xlfn.NUMBERVALUE(Table_Query_from_DWH[[#This Row],[Date]])</f>
        <v>44608</v>
      </c>
    </row>
    <row r="1533" spans="1:9" x14ac:dyDescent="0.3">
      <c r="A1533" t="s">
        <v>78</v>
      </c>
      <c r="B1533" t="s">
        <v>124</v>
      </c>
      <c r="C1533" t="s">
        <v>205</v>
      </c>
      <c r="D1533" t="s">
        <v>86</v>
      </c>
      <c r="E1533" t="s">
        <v>223</v>
      </c>
      <c r="F1533">
        <v>0.158</v>
      </c>
      <c r="G1533" t="s">
        <v>83</v>
      </c>
      <c r="H1533" t="s">
        <v>97</v>
      </c>
      <c r="I1533">
        <f>_xlfn.NUMBERVALUE(Table_Query_from_DWH[[#This Row],[Date]])</f>
        <v>44608</v>
      </c>
    </row>
    <row r="1534" spans="1:9" x14ac:dyDescent="0.3">
      <c r="A1534" t="s">
        <v>78</v>
      </c>
      <c r="B1534" t="s">
        <v>102</v>
      </c>
      <c r="C1534" t="s">
        <v>206</v>
      </c>
      <c r="D1534" t="s">
        <v>81</v>
      </c>
      <c r="E1534" t="s">
        <v>223</v>
      </c>
      <c r="F1534">
        <v>0.45</v>
      </c>
      <c r="G1534" t="s">
        <v>83</v>
      </c>
      <c r="H1534" t="s">
        <v>97</v>
      </c>
      <c r="I1534">
        <f>_xlfn.NUMBERVALUE(Table_Query_from_DWH[[#This Row],[Date]])</f>
        <v>44608</v>
      </c>
    </row>
    <row r="1535" spans="1:9" x14ac:dyDescent="0.3">
      <c r="A1535" t="s">
        <v>78</v>
      </c>
      <c r="B1535" t="s">
        <v>102</v>
      </c>
      <c r="C1535" t="s">
        <v>206</v>
      </c>
      <c r="D1535" t="s">
        <v>85</v>
      </c>
      <c r="E1535" t="s">
        <v>223</v>
      </c>
      <c r="F1535">
        <v>0.245</v>
      </c>
      <c r="G1535" t="s">
        <v>83</v>
      </c>
      <c r="H1535" t="s">
        <v>97</v>
      </c>
      <c r="I1535">
        <f>_xlfn.NUMBERVALUE(Table_Query_from_DWH[[#This Row],[Date]])</f>
        <v>44608</v>
      </c>
    </row>
    <row r="1536" spans="1:9" x14ac:dyDescent="0.3">
      <c r="A1536" t="s">
        <v>78</v>
      </c>
      <c r="B1536" t="s">
        <v>102</v>
      </c>
      <c r="C1536" t="s">
        <v>206</v>
      </c>
      <c r="D1536" t="s">
        <v>86</v>
      </c>
      <c r="E1536" t="s">
        <v>223</v>
      </c>
      <c r="F1536">
        <v>0.27</v>
      </c>
      <c r="G1536" t="s">
        <v>83</v>
      </c>
      <c r="H1536" t="s">
        <v>97</v>
      </c>
      <c r="I1536">
        <f>_xlfn.NUMBERVALUE(Table_Query_from_DWH[[#This Row],[Date]])</f>
        <v>44608</v>
      </c>
    </row>
    <row r="1537" spans="1:9" x14ac:dyDescent="0.3">
      <c r="A1537" t="s">
        <v>78</v>
      </c>
      <c r="B1537" t="s">
        <v>102</v>
      </c>
      <c r="C1537" t="s">
        <v>118</v>
      </c>
      <c r="D1537" t="s">
        <v>81</v>
      </c>
      <c r="E1537" t="s">
        <v>223</v>
      </c>
      <c r="F1537">
        <v>0.28000000000000003</v>
      </c>
      <c r="G1537" t="s">
        <v>83</v>
      </c>
      <c r="H1537" t="s">
        <v>97</v>
      </c>
      <c r="I1537">
        <f>_xlfn.NUMBERVALUE(Table_Query_from_DWH[[#This Row],[Date]])</f>
        <v>44608</v>
      </c>
    </row>
    <row r="1538" spans="1:9" x14ac:dyDescent="0.3">
      <c r="A1538" t="s">
        <v>78</v>
      </c>
      <c r="B1538" t="s">
        <v>102</v>
      </c>
      <c r="C1538" t="s">
        <v>118</v>
      </c>
      <c r="D1538" t="s">
        <v>85</v>
      </c>
      <c r="E1538" t="s">
        <v>223</v>
      </c>
      <c r="F1538">
        <v>0.25</v>
      </c>
      <c r="G1538" t="s">
        <v>83</v>
      </c>
      <c r="H1538" t="s">
        <v>97</v>
      </c>
      <c r="I1538">
        <f>_xlfn.NUMBERVALUE(Table_Query_from_DWH[[#This Row],[Date]])</f>
        <v>44608</v>
      </c>
    </row>
    <row r="1539" spans="1:9" x14ac:dyDescent="0.3">
      <c r="A1539" t="s">
        <v>78</v>
      </c>
      <c r="B1539" t="s">
        <v>102</v>
      </c>
      <c r="C1539" t="s">
        <v>118</v>
      </c>
      <c r="D1539" t="s">
        <v>86</v>
      </c>
      <c r="E1539" t="s">
        <v>223</v>
      </c>
      <c r="F1539">
        <v>0.27500000000000002</v>
      </c>
      <c r="G1539" t="s">
        <v>83</v>
      </c>
      <c r="H1539" t="s">
        <v>97</v>
      </c>
      <c r="I1539">
        <f>_xlfn.NUMBERVALUE(Table_Query_from_DWH[[#This Row],[Date]])</f>
        <v>44608</v>
      </c>
    </row>
    <row r="1540" spans="1:9" x14ac:dyDescent="0.3">
      <c r="A1540" t="s">
        <v>78</v>
      </c>
      <c r="B1540" t="s">
        <v>102</v>
      </c>
      <c r="C1540" t="s">
        <v>115</v>
      </c>
      <c r="D1540" t="s">
        <v>81</v>
      </c>
      <c r="E1540" t="s">
        <v>223</v>
      </c>
      <c r="F1540">
        <v>0.28000000000000003</v>
      </c>
      <c r="G1540" t="s">
        <v>83</v>
      </c>
      <c r="H1540" t="s">
        <v>97</v>
      </c>
      <c r="I1540">
        <f>_xlfn.NUMBERVALUE(Table_Query_from_DWH[[#This Row],[Date]])</f>
        <v>44608</v>
      </c>
    </row>
    <row r="1541" spans="1:9" x14ac:dyDescent="0.3">
      <c r="A1541" t="s">
        <v>78</v>
      </c>
      <c r="B1541" t="s">
        <v>102</v>
      </c>
      <c r="C1541" t="s">
        <v>115</v>
      </c>
      <c r="D1541" t="s">
        <v>85</v>
      </c>
      <c r="E1541" t="s">
        <v>223</v>
      </c>
      <c r="F1541">
        <v>0.25</v>
      </c>
      <c r="G1541" t="s">
        <v>83</v>
      </c>
      <c r="H1541" t="s">
        <v>97</v>
      </c>
      <c r="I1541">
        <f>_xlfn.NUMBERVALUE(Table_Query_from_DWH[[#This Row],[Date]])</f>
        <v>44608</v>
      </c>
    </row>
    <row r="1542" spans="1:9" x14ac:dyDescent="0.3">
      <c r="A1542" t="s">
        <v>78</v>
      </c>
      <c r="B1542" t="s">
        <v>102</v>
      </c>
      <c r="C1542" t="s">
        <v>115</v>
      </c>
      <c r="D1542" t="s">
        <v>86</v>
      </c>
      <c r="E1542" t="s">
        <v>223</v>
      </c>
      <c r="F1542">
        <v>0.27500000000000002</v>
      </c>
      <c r="G1542" t="s">
        <v>83</v>
      </c>
      <c r="H1542" t="s">
        <v>97</v>
      </c>
      <c r="I1542">
        <f>_xlfn.NUMBERVALUE(Table_Query_from_DWH[[#This Row],[Date]])</f>
        <v>44608</v>
      </c>
    </row>
    <row r="1543" spans="1:9" x14ac:dyDescent="0.3">
      <c r="A1543" t="s">
        <v>78</v>
      </c>
      <c r="B1543" t="s">
        <v>196</v>
      </c>
      <c r="C1543" t="s">
        <v>164</v>
      </c>
      <c r="D1543" t="s">
        <v>81</v>
      </c>
      <c r="E1543" t="s">
        <v>223</v>
      </c>
      <c r="F1543">
        <v>0.26300000000000001</v>
      </c>
      <c r="G1543" t="s">
        <v>83</v>
      </c>
      <c r="H1543" t="s">
        <v>97</v>
      </c>
      <c r="I1543">
        <f>_xlfn.NUMBERVALUE(Table_Query_from_DWH[[#This Row],[Date]])</f>
        <v>44608</v>
      </c>
    </row>
    <row r="1544" spans="1:9" x14ac:dyDescent="0.3">
      <c r="A1544" t="s">
        <v>78</v>
      </c>
      <c r="B1544" t="s">
        <v>196</v>
      </c>
      <c r="C1544" t="s">
        <v>164</v>
      </c>
      <c r="D1544" t="s">
        <v>85</v>
      </c>
      <c r="E1544" t="s">
        <v>223</v>
      </c>
      <c r="F1544">
        <v>0.23</v>
      </c>
      <c r="G1544" t="s">
        <v>83</v>
      </c>
      <c r="H1544" t="s">
        <v>97</v>
      </c>
      <c r="I1544">
        <f>_xlfn.NUMBERVALUE(Table_Query_from_DWH[[#This Row],[Date]])</f>
        <v>44608</v>
      </c>
    </row>
    <row r="1545" spans="1:9" x14ac:dyDescent="0.3">
      <c r="A1545" t="s">
        <v>78</v>
      </c>
      <c r="B1545" t="s">
        <v>196</v>
      </c>
      <c r="C1545" t="s">
        <v>164</v>
      </c>
      <c r="D1545" t="s">
        <v>86</v>
      </c>
      <c r="E1545" t="s">
        <v>223</v>
      </c>
      <c r="F1545">
        <v>0.24</v>
      </c>
      <c r="G1545" t="s">
        <v>83</v>
      </c>
      <c r="H1545" t="s">
        <v>97</v>
      </c>
      <c r="I1545">
        <f>_xlfn.NUMBERVALUE(Table_Query_from_DWH[[#This Row],[Date]])</f>
        <v>44608</v>
      </c>
    </row>
    <row r="1546" spans="1:9" x14ac:dyDescent="0.3">
      <c r="A1546" t="s">
        <v>78</v>
      </c>
      <c r="B1546" t="s">
        <v>196</v>
      </c>
      <c r="C1546" t="s">
        <v>208</v>
      </c>
      <c r="D1546" t="s">
        <v>81</v>
      </c>
      <c r="E1546" t="s">
        <v>223</v>
      </c>
      <c r="F1546">
        <v>0.29299999999999998</v>
      </c>
      <c r="G1546" t="s">
        <v>83</v>
      </c>
      <c r="H1546" t="s">
        <v>97</v>
      </c>
      <c r="I1546">
        <f>_xlfn.NUMBERVALUE(Table_Query_from_DWH[[#This Row],[Date]])</f>
        <v>44608</v>
      </c>
    </row>
    <row r="1547" spans="1:9" x14ac:dyDescent="0.3">
      <c r="A1547" t="s">
        <v>78</v>
      </c>
      <c r="B1547" t="s">
        <v>196</v>
      </c>
      <c r="C1547" t="s">
        <v>208</v>
      </c>
      <c r="D1547" t="s">
        <v>85</v>
      </c>
      <c r="E1547" t="s">
        <v>223</v>
      </c>
      <c r="F1547">
        <v>0.27</v>
      </c>
      <c r="G1547" t="s">
        <v>83</v>
      </c>
      <c r="H1547" t="s">
        <v>97</v>
      </c>
      <c r="I1547">
        <f>_xlfn.NUMBERVALUE(Table_Query_from_DWH[[#This Row],[Date]])</f>
        <v>44608</v>
      </c>
    </row>
    <row r="1548" spans="1:9" x14ac:dyDescent="0.3">
      <c r="A1548" t="s">
        <v>78</v>
      </c>
      <c r="B1548" t="s">
        <v>196</v>
      </c>
      <c r="C1548" t="s">
        <v>208</v>
      </c>
      <c r="D1548" t="s">
        <v>86</v>
      </c>
      <c r="E1548" t="s">
        <v>223</v>
      </c>
      <c r="F1548">
        <v>0.27500000000000002</v>
      </c>
      <c r="G1548" t="s">
        <v>83</v>
      </c>
      <c r="H1548" t="s">
        <v>97</v>
      </c>
      <c r="I1548">
        <f>_xlfn.NUMBERVALUE(Table_Query_from_DWH[[#This Row],[Date]])</f>
        <v>44608</v>
      </c>
    </row>
    <row r="1549" spans="1:9" x14ac:dyDescent="0.3">
      <c r="A1549" t="s">
        <v>78</v>
      </c>
      <c r="B1549" t="s">
        <v>196</v>
      </c>
      <c r="C1549" t="s">
        <v>209</v>
      </c>
      <c r="D1549" t="s">
        <v>81</v>
      </c>
      <c r="E1549" t="s">
        <v>223</v>
      </c>
      <c r="F1549">
        <v>0.45</v>
      </c>
      <c r="G1549" t="s">
        <v>83</v>
      </c>
      <c r="H1549" t="s">
        <v>97</v>
      </c>
      <c r="I1549">
        <f>_xlfn.NUMBERVALUE(Table_Query_from_DWH[[#This Row],[Date]])</f>
        <v>44608</v>
      </c>
    </row>
    <row r="1550" spans="1:9" x14ac:dyDescent="0.3">
      <c r="A1550" t="s">
        <v>78</v>
      </c>
      <c r="B1550" t="s">
        <v>196</v>
      </c>
      <c r="C1550" t="s">
        <v>209</v>
      </c>
      <c r="D1550" t="s">
        <v>85</v>
      </c>
      <c r="E1550" t="s">
        <v>223</v>
      </c>
      <c r="F1550">
        <v>0.32</v>
      </c>
      <c r="G1550" t="s">
        <v>83</v>
      </c>
      <c r="H1550" t="s">
        <v>97</v>
      </c>
      <c r="I1550">
        <f>_xlfn.NUMBERVALUE(Table_Query_from_DWH[[#This Row],[Date]])</f>
        <v>44608</v>
      </c>
    </row>
    <row r="1551" spans="1:9" x14ac:dyDescent="0.3">
      <c r="A1551" t="s">
        <v>78</v>
      </c>
      <c r="B1551" t="s">
        <v>196</v>
      </c>
      <c r="C1551" t="s">
        <v>209</v>
      </c>
      <c r="D1551" t="s">
        <v>86</v>
      </c>
      <c r="E1551" t="s">
        <v>223</v>
      </c>
      <c r="F1551">
        <v>0.33</v>
      </c>
      <c r="G1551" t="s">
        <v>83</v>
      </c>
      <c r="H1551" t="s">
        <v>97</v>
      </c>
      <c r="I1551">
        <f>_xlfn.NUMBERVALUE(Table_Query_from_DWH[[#This Row],[Date]])</f>
        <v>44608</v>
      </c>
    </row>
    <row r="1552" spans="1:9" x14ac:dyDescent="0.3">
      <c r="A1552" t="s">
        <v>78</v>
      </c>
      <c r="B1552" t="s">
        <v>196</v>
      </c>
      <c r="C1552" t="s">
        <v>210</v>
      </c>
      <c r="D1552" t="s">
        <v>81</v>
      </c>
      <c r="E1552" t="s">
        <v>223</v>
      </c>
      <c r="F1552">
        <v>0.28499999999999998</v>
      </c>
      <c r="G1552" t="s">
        <v>83</v>
      </c>
      <c r="H1552" t="s">
        <v>97</v>
      </c>
      <c r="I1552">
        <f>_xlfn.NUMBERVALUE(Table_Query_from_DWH[[#This Row],[Date]])</f>
        <v>44608</v>
      </c>
    </row>
    <row r="1553" spans="1:9" x14ac:dyDescent="0.3">
      <c r="A1553" t="s">
        <v>78</v>
      </c>
      <c r="B1553" t="s">
        <v>196</v>
      </c>
      <c r="C1553" t="s">
        <v>210</v>
      </c>
      <c r="D1553" t="s">
        <v>85</v>
      </c>
      <c r="E1553" t="s">
        <v>223</v>
      </c>
      <c r="F1553">
        <v>0.255</v>
      </c>
      <c r="G1553" t="s">
        <v>83</v>
      </c>
      <c r="H1553" t="s">
        <v>97</v>
      </c>
      <c r="I1553">
        <f>_xlfn.NUMBERVALUE(Table_Query_from_DWH[[#This Row],[Date]])</f>
        <v>44608</v>
      </c>
    </row>
    <row r="1554" spans="1:9" x14ac:dyDescent="0.3">
      <c r="A1554" t="s">
        <v>78</v>
      </c>
      <c r="B1554" t="s">
        <v>196</v>
      </c>
      <c r="C1554" t="s">
        <v>210</v>
      </c>
      <c r="D1554" t="s">
        <v>86</v>
      </c>
      <c r="E1554" t="s">
        <v>223</v>
      </c>
      <c r="F1554">
        <v>0.27</v>
      </c>
      <c r="G1554" t="s">
        <v>83</v>
      </c>
      <c r="H1554" t="s">
        <v>97</v>
      </c>
      <c r="I1554">
        <f>_xlfn.NUMBERVALUE(Table_Query_from_DWH[[#This Row],[Date]])</f>
        <v>44608</v>
      </c>
    </row>
    <row r="1555" spans="1:9" x14ac:dyDescent="0.3">
      <c r="A1555" t="s">
        <v>78</v>
      </c>
      <c r="B1555" t="s">
        <v>196</v>
      </c>
      <c r="C1555" t="s">
        <v>211</v>
      </c>
      <c r="D1555" t="s">
        <v>81</v>
      </c>
      <c r="E1555" t="s">
        <v>223</v>
      </c>
      <c r="F1555">
        <v>0.28999999999999998</v>
      </c>
      <c r="G1555" t="s">
        <v>83</v>
      </c>
      <c r="H1555" t="s">
        <v>97</v>
      </c>
      <c r="I1555">
        <f>_xlfn.NUMBERVALUE(Table_Query_from_DWH[[#This Row],[Date]])</f>
        <v>44608</v>
      </c>
    </row>
    <row r="1556" spans="1:9" x14ac:dyDescent="0.3">
      <c r="A1556" t="s">
        <v>78</v>
      </c>
      <c r="B1556" t="s">
        <v>196</v>
      </c>
      <c r="C1556" t="s">
        <v>211</v>
      </c>
      <c r="D1556" t="s">
        <v>85</v>
      </c>
      <c r="E1556" t="s">
        <v>223</v>
      </c>
      <c r="F1556">
        <v>0.255</v>
      </c>
      <c r="G1556" t="s">
        <v>83</v>
      </c>
      <c r="H1556" t="s">
        <v>97</v>
      </c>
      <c r="I1556">
        <f>_xlfn.NUMBERVALUE(Table_Query_from_DWH[[#This Row],[Date]])</f>
        <v>44608</v>
      </c>
    </row>
    <row r="1557" spans="1:9" x14ac:dyDescent="0.3">
      <c r="A1557" t="s">
        <v>78</v>
      </c>
      <c r="B1557" t="s">
        <v>196</v>
      </c>
      <c r="C1557" t="s">
        <v>211</v>
      </c>
      <c r="D1557" t="s">
        <v>86</v>
      </c>
      <c r="E1557" t="s">
        <v>223</v>
      </c>
      <c r="F1557">
        <v>0.27</v>
      </c>
      <c r="G1557" t="s">
        <v>83</v>
      </c>
      <c r="H1557" t="s">
        <v>97</v>
      </c>
      <c r="I1557">
        <f>_xlfn.NUMBERVALUE(Table_Query_from_DWH[[#This Row],[Date]])</f>
        <v>44608</v>
      </c>
    </row>
    <row r="1558" spans="1:9" x14ac:dyDescent="0.3">
      <c r="A1558" t="s">
        <v>78</v>
      </c>
      <c r="B1558" t="s">
        <v>88</v>
      </c>
      <c r="C1558" t="s">
        <v>154</v>
      </c>
      <c r="D1558" t="s">
        <v>81</v>
      </c>
      <c r="E1558" t="s">
        <v>223</v>
      </c>
      <c r="F1558">
        <v>0.34100000000000003</v>
      </c>
      <c r="G1558" t="s">
        <v>83</v>
      </c>
      <c r="H1558" t="s">
        <v>90</v>
      </c>
      <c r="I1558">
        <f>_xlfn.NUMBERVALUE(Table_Query_from_DWH[[#This Row],[Date]])</f>
        <v>44608</v>
      </c>
    </row>
    <row r="1559" spans="1:9" x14ac:dyDescent="0.3">
      <c r="A1559" t="s">
        <v>78</v>
      </c>
      <c r="B1559" t="s">
        <v>88</v>
      </c>
      <c r="C1559" t="s">
        <v>154</v>
      </c>
      <c r="D1559" t="s">
        <v>85</v>
      </c>
      <c r="E1559" t="s">
        <v>223</v>
      </c>
      <c r="F1559">
        <v>0.309</v>
      </c>
      <c r="G1559" t="s">
        <v>83</v>
      </c>
      <c r="H1559" t="s">
        <v>90</v>
      </c>
      <c r="I1559">
        <f>_xlfn.NUMBERVALUE(Table_Query_from_DWH[[#This Row],[Date]])</f>
        <v>44608</v>
      </c>
    </row>
    <row r="1560" spans="1:9" x14ac:dyDescent="0.3">
      <c r="A1560" t="s">
        <v>78</v>
      </c>
      <c r="B1560" t="s">
        <v>88</v>
      </c>
      <c r="C1560" t="s">
        <v>154</v>
      </c>
      <c r="D1560" t="s">
        <v>86</v>
      </c>
      <c r="E1560" t="s">
        <v>223</v>
      </c>
      <c r="F1560">
        <v>0.32800000000000001</v>
      </c>
      <c r="G1560" t="s">
        <v>83</v>
      </c>
      <c r="H1560" t="s">
        <v>90</v>
      </c>
      <c r="I1560">
        <f>_xlfn.NUMBERVALUE(Table_Query_from_DWH[[#This Row],[Date]])</f>
        <v>44608</v>
      </c>
    </row>
    <row r="1561" spans="1:9" x14ac:dyDescent="0.3">
      <c r="A1561" t="s">
        <v>78</v>
      </c>
      <c r="B1561" t="s">
        <v>88</v>
      </c>
      <c r="C1561" t="s">
        <v>212</v>
      </c>
      <c r="D1561" t="s">
        <v>81</v>
      </c>
      <c r="E1561" t="s">
        <v>223</v>
      </c>
      <c r="F1561">
        <v>0.9</v>
      </c>
      <c r="G1561" t="s">
        <v>83</v>
      </c>
      <c r="H1561" t="s">
        <v>90</v>
      </c>
      <c r="I1561">
        <f>_xlfn.NUMBERVALUE(Table_Query_from_DWH[[#This Row],[Date]])</f>
        <v>44608</v>
      </c>
    </row>
    <row r="1562" spans="1:9" x14ac:dyDescent="0.3">
      <c r="A1562" t="s">
        <v>78</v>
      </c>
      <c r="B1562" t="s">
        <v>88</v>
      </c>
      <c r="C1562" t="s">
        <v>212</v>
      </c>
      <c r="D1562" t="s">
        <v>85</v>
      </c>
      <c r="E1562" t="s">
        <v>223</v>
      </c>
      <c r="F1562">
        <v>0.879</v>
      </c>
      <c r="G1562" t="s">
        <v>83</v>
      </c>
      <c r="H1562" t="s">
        <v>90</v>
      </c>
      <c r="I1562">
        <f>_xlfn.NUMBERVALUE(Table_Query_from_DWH[[#This Row],[Date]])</f>
        <v>44608</v>
      </c>
    </row>
    <row r="1563" spans="1:9" x14ac:dyDescent="0.3">
      <c r="A1563" t="s">
        <v>78</v>
      </c>
      <c r="B1563" t="s">
        <v>88</v>
      </c>
      <c r="C1563" t="s">
        <v>212</v>
      </c>
      <c r="D1563" t="s">
        <v>86</v>
      </c>
      <c r="E1563" t="s">
        <v>223</v>
      </c>
      <c r="F1563">
        <v>0.89100000000000001</v>
      </c>
      <c r="G1563" t="s">
        <v>83</v>
      </c>
      <c r="H1563" t="s">
        <v>90</v>
      </c>
      <c r="I1563">
        <f>_xlfn.NUMBERVALUE(Table_Query_from_DWH[[#This Row],[Date]])</f>
        <v>44608</v>
      </c>
    </row>
    <row r="1564" spans="1:9" x14ac:dyDescent="0.3">
      <c r="A1564" t="s">
        <v>78</v>
      </c>
      <c r="B1564" t="s">
        <v>102</v>
      </c>
      <c r="C1564" t="s">
        <v>206</v>
      </c>
      <c r="D1564" t="s">
        <v>81</v>
      </c>
      <c r="E1564" t="s">
        <v>222</v>
      </c>
      <c r="F1564">
        <v>0.45</v>
      </c>
      <c r="G1564" t="s">
        <v>83</v>
      </c>
      <c r="H1564" t="s">
        <v>97</v>
      </c>
      <c r="I1564">
        <f>_xlfn.NUMBERVALUE(Table_Query_from_DWH[[#This Row],[Date]])</f>
        <v>44601</v>
      </c>
    </row>
    <row r="1565" spans="1:9" x14ac:dyDescent="0.3">
      <c r="A1565" t="s">
        <v>78</v>
      </c>
      <c r="B1565" t="s">
        <v>102</v>
      </c>
      <c r="C1565" t="s">
        <v>206</v>
      </c>
      <c r="D1565" t="s">
        <v>85</v>
      </c>
      <c r="E1565" t="s">
        <v>222</v>
      </c>
      <c r="F1565">
        <v>0.245</v>
      </c>
      <c r="G1565" t="s">
        <v>83</v>
      </c>
      <c r="H1565" t="s">
        <v>97</v>
      </c>
      <c r="I1565">
        <f>_xlfn.NUMBERVALUE(Table_Query_from_DWH[[#This Row],[Date]])</f>
        <v>44601</v>
      </c>
    </row>
    <row r="1566" spans="1:9" x14ac:dyDescent="0.3">
      <c r="A1566" t="s">
        <v>78</v>
      </c>
      <c r="B1566" t="s">
        <v>102</v>
      </c>
      <c r="C1566" t="s">
        <v>206</v>
      </c>
      <c r="D1566" t="s">
        <v>86</v>
      </c>
      <c r="E1566" t="s">
        <v>222</v>
      </c>
      <c r="F1566">
        <v>0.27</v>
      </c>
      <c r="G1566" t="s">
        <v>83</v>
      </c>
      <c r="H1566" t="s">
        <v>97</v>
      </c>
      <c r="I1566">
        <f>_xlfn.NUMBERVALUE(Table_Query_from_DWH[[#This Row],[Date]])</f>
        <v>44601</v>
      </c>
    </row>
    <row r="1567" spans="1:9" x14ac:dyDescent="0.3">
      <c r="A1567" t="s">
        <v>78</v>
      </c>
      <c r="B1567" t="s">
        <v>102</v>
      </c>
      <c r="C1567" t="s">
        <v>118</v>
      </c>
      <c r="D1567" t="s">
        <v>81</v>
      </c>
      <c r="E1567" t="s">
        <v>222</v>
      </c>
      <c r="F1567">
        <v>0.28000000000000003</v>
      </c>
      <c r="G1567" t="s">
        <v>83</v>
      </c>
      <c r="H1567" t="s">
        <v>97</v>
      </c>
      <c r="I1567">
        <f>_xlfn.NUMBERVALUE(Table_Query_from_DWH[[#This Row],[Date]])</f>
        <v>44601</v>
      </c>
    </row>
    <row r="1568" spans="1:9" x14ac:dyDescent="0.3">
      <c r="A1568" t="s">
        <v>78</v>
      </c>
      <c r="B1568" t="s">
        <v>102</v>
      </c>
      <c r="C1568" t="s">
        <v>118</v>
      </c>
      <c r="D1568" t="s">
        <v>85</v>
      </c>
      <c r="E1568" t="s">
        <v>222</v>
      </c>
      <c r="F1568">
        <v>0.25</v>
      </c>
      <c r="G1568" t="s">
        <v>83</v>
      </c>
      <c r="H1568" t="s">
        <v>97</v>
      </c>
      <c r="I1568">
        <f>_xlfn.NUMBERVALUE(Table_Query_from_DWH[[#This Row],[Date]])</f>
        <v>44601</v>
      </c>
    </row>
    <row r="1569" spans="1:9" x14ac:dyDescent="0.3">
      <c r="A1569" t="s">
        <v>78</v>
      </c>
      <c r="B1569" t="s">
        <v>102</v>
      </c>
      <c r="C1569" t="s">
        <v>118</v>
      </c>
      <c r="D1569" t="s">
        <v>86</v>
      </c>
      <c r="E1569" t="s">
        <v>222</v>
      </c>
      <c r="F1569">
        <v>0.27500000000000002</v>
      </c>
      <c r="G1569" t="s">
        <v>83</v>
      </c>
      <c r="H1569" t="s">
        <v>97</v>
      </c>
      <c r="I1569">
        <f>_xlfn.NUMBERVALUE(Table_Query_from_DWH[[#This Row],[Date]])</f>
        <v>44601</v>
      </c>
    </row>
    <row r="1570" spans="1:9" x14ac:dyDescent="0.3">
      <c r="A1570" t="s">
        <v>78</v>
      </c>
      <c r="B1570" t="s">
        <v>102</v>
      </c>
      <c r="C1570" t="s">
        <v>115</v>
      </c>
      <c r="D1570" t="s">
        <v>81</v>
      </c>
      <c r="E1570" t="s">
        <v>222</v>
      </c>
      <c r="F1570">
        <v>0.28000000000000003</v>
      </c>
      <c r="G1570" t="s">
        <v>83</v>
      </c>
      <c r="H1570" t="s">
        <v>97</v>
      </c>
      <c r="I1570">
        <f>_xlfn.NUMBERVALUE(Table_Query_from_DWH[[#This Row],[Date]])</f>
        <v>44601</v>
      </c>
    </row>
    <row r="1571" spans="1:9" x14ac:dyDescent="0.3">
      <c r="A1571" t="s">
        <v>78</v>
      </c>
      <c r="B1571" t="s">
        <v>102</v>
      </c>
      <c r="C1571" t="s">
        <v>115</v>
      </c>
      <c r="D1571" t="s">
        <v>85</v>
      </c>
      <c r="E1571" t="s">
        <v>222</v>
      </c>
      <c r="F1571">
        <v>0.25</v>
      </c>
      <c r="G1571" t="s">
        <v>83</v>
      </c>
      <c r="H1571" t="s">
        <v>97</v>
      </c>
      <c r="I1571">
        <f>_xlfn.NUMBERVALUE(Table_Query_from_DWH[[#This Row],[Date]])</f>
        <v>44601</v>
      </c>
    </row>
    <row r="1572" spans="1:9" x14ac:dyDescent="0.3">
      <c r="A1572" t="s">
        <v>78</v>
      </c>
      <c r="B1572" t="s">
        <v>102</v>
      </c>
      <c r="C1572" t="s">
        <v>115</v>
      </c>
      <c r="D1572" t="s">
        <v>86</v>
      </c>
      <c r="E1572" t="s">
        <v>222</v>
      </c>
      <c r="F1572">
        <v>0.27500000000000002</v>
      </c>
      <c r="G1572" t="s">
        <v>83</v>
      </c>
      <c r="H1572" t="s">
        <v>97</v>
      </c>
      <c r="I1572">
        <f>_xlfn.NUMBERVALUE(Table_Query_from_DWH[[#This Row],[Date]])</f>
        <v>44601</v>
      </c>
    </row>
    <row r="1573" spans="1:9" x14ac:dyDescent="0.3">
      <c r="A1573" t="s">
        <v>78</v>
      </c>
      <c r="B1573" t="s">
        <v>196</v>
      </c>
      <c r="C1573" t="s">
        <v>164</v>
      </c>
      <c r="D1573" t="s">
        <v>81</v>
      </c>
      <c r="E1573" t="s">
        <v>222</v>
      </c>
      <c r="F1573">
        <v>0.25</v>
      </c>
      <c r="G1573" t="s">
        <v>83</v>
      </c>
      <c r="H1573" t="s">
        <v>97</v>
      </c>
      <c r="I1573">
        <f>_xlfn.NUMBERVALUE(Table_Query_from_DWH[[#This Row],[Date]])</f>
        <v>44601</v>
      </c>
    </row>
    <row r="1574" spans="1:9" x14ac:dyDescent="0.3">
      <c r="A1574" t="s">
        <v>78</v>
      </c>
      <c r="B1574" t="s">
        <v>196</v>
      </c>
      <c r="C1574" t="s">
        <v>164</v>
      </c>
      <c r="D1574" t="s">
        <v>85</v>
      </c>
      <c r="E1574" t="s">
        <v>222</v>
      </c>
      <c r="F1574">
        <v>0.23</v>
      </c>
      <c r="G1574" t="s">
        <v>83</v>
      </c>
      <c r="H1574" t="s">
        <v>97</v>
      </c>
      <c r="I1574">
        <f>_xlfn.NUMBERVALUE(Table_Query_from_DWH[[#This Row],[Date]])</f>
        <v>44601</v>
      </c>
    </row>
    <row r="1575" spans="1:9" x14ac:dyDescent="0.3">
      <c r="A1575" t="s">
        <v>78</v>
      </c>
      <c r="B1575" t="s">
        <v>196</v>
      </c>
      <c r="C1575" t="s">
        <v>164</v>
      </c>
      <c r="D1575" t="s">
        <v>86</v>
      </c>
      <c r="E1575" t="s">
        <v>222</v>
      </c>
      <c r="F1575">
        <v>0.23</v>
      </c>
      <c r="G1575" t="s">
        <v>83</v>
      </c>
      <c r="H1575" t="s">
        <v>97</v>
      </c>
      <c r="I1575">
        <f>_xlfn.NUMBERVALUE(Table_Query_from_DWH[[#This Row],[Date]])</f>
        <v>44601</v>
      </c>
    </row>
    <row r="1576" spans="1:9" x14ac:dyDescent="0.3">
      <c r="A1576" t="s">
        <v>78</v>
      </c>
      <c r="B1576" t="s">
        <v>196</v>
      </c>
      <c r="C1576" t="s">
        <v>208</v>
      </c>
      <c r="D1576" t="s">
        <v>81</v>
      </c>
      <c r="E1576" t="s">
        <v>222</v>
      </c>
      <c r="F1576">
        <v>0.28999999999999998</v>
      </c>
      <c r="G1576" t="s">
        <v>83</v>
      </c>
      <c r="H1576" t="s">
        <v>97</v>
      </c>
      <c r="I1576">
        <f>_xlfn.NUMBERVALUE(Table_Query_from_DWH[[#This Row],[Date]])</f>
        <v>44601</v>
      </c>
    </row>
    <row r="1577" spans="1:9" x14ac:dyDescent="0.3">
      <c r="A1577" t="s">
        <v>78</v>
      </c>
      <c r="B1577" t="s">
        <v>196</v>
      </c>
      <c r="C1577" t="s">
        <v>208</v>
      </c>
      <c r="D1577" t="s">
        <v>85</v>
      </c>
      <c r="E1577" t="s">
        <v>222</v>
      </c>
      <c r="F1577">
        <v>0.255</v>
      </c>
      <c r="G1577" t="s">
        <v>83</v>
      </c>
      <c r="H1577" t="s">
        <v>97</v>
      </c>
      <c r="I1577">
        <f>_xlfn.NUMBERVALUE(Table_Query_from_DWH[[#This Row],[Date]])</f>
        <v>44601</v>
      </c>
    </row>
    <row r="1578" spans="1:9" x14ac:dyDescent="0.3">
      <c r="A1578" t="s">
        <v>78</v>
      </c>
      <c r="B1578" t="s">
        <v>196</v>
      </c>
      <c r="C1578" t="s">
        <v>208</v>
      </c>
      <c r="D1578" t="s">
        <v>86</v>
      </c>
      <c r="E1578" t="s">
        <v>222</v>
      </c>
      <c r="F1578">
        <v>0.27</v>
      </c>
      <c r="G1578" t="s">
        <v>83</v>
      </c>
      <c r="H1578" t="s">
        <v>97</v>
      </c>
      <c r="I1578">
        <f>_xlfn.NUMBERVALUE(Table_Query_from_DWH[[#This Row],[Date]])</f>
        <v>44601</v>
      </c>
    </row>
    <row r="1579" spans="1:9" x14ac:dyDescent="0.3">
      <c r="A1579" t="s">
        <v>78</v>
      </c>
      <c r="B1579" t="s">
        <v>196</v>
      </c>
      <c r="C1579" t="s">
        <v>209</v>
      </c>
      <c r="D1579" t="s">
        <v>81</v>
      </c>
      <c r="E1579" t="s">
        <v>222</v>
      </c>
      <c r="F1579">
        <v>0.45</v>
      </c>
      <c r="G1579" t="s">
        <v>83</v>
      </c>
      <c r="H1579" t="s">
        <v>97</v>
      </c>
      <c r="I1579">
        <f>_xlfn.NUMBERVALUE(Table_Query_from_DWH[[#This Row],[Date]])</f>
        <v>44601</v>
      </c>
    </row>
    <row r="1580" spans="1:9" x14ac:dyDescent="0.3">
      <c r="A1580" t="s">
        <v>78</v>
      </c>
      <c r="B1580" t="s">
        <v>196</v>
      </c>
      <c r="C1580" t="s">
        <v>209</v>
      </c>
      <c r="D1580" t="s">
        <v>85</v>
      </c>
      <c r="E1580" t="s">
        <v>222</v>
      </c>
      <c r="F1580">
        <v>0.32</v>
      </c>
      <c r="G1580" t="s">
        <v>83</v>
      </c>
      <c r="H1580" t="s">
        <v>97</v>
      </c>
      <c r="I1580">
        <f>_xlfn.NUMBERVALUE(Table_Query_from_DWH[[#This Row],[Date]])</f>
        <v>44601</v>
      </c>
    </row>
    <row r="1581" spans="1:9" x14ac:dyDescent="0.3">
      <c r="A1581" t="s">
        <v>78</v>
      </c>
      <c r="B1581" t="s">
        <v>196</v>
      </c>
      <c r="C1581" t="s">
        <v>209</v>
      </c>
      <c r="D1581" t="s">
        <v>86</v>
      </c>
      <c r="E1581" t="s">
        <v>222</v>
      </c>
      <c r="F1581">
        <v>0.33</v>
      </c>
      <c r="G1581" t="s">
        <v>83</v>
      </c>
      <c r="H1581" t="s">
        <v>97</v>
      </c>
      <c r="I1581">
        <f>_xlfn.NUMBERVALUE(Table_Query_from_DWH[[#This Row],[Date]])</f>
        <v>44601</v>
      </c>
    </row>
    <row r="1582" spans="1:9" x14ac:dyDescent="0.3">
      <c r="A1582" t="s">
        <v>78</v>
      </c>
      <c r="B1582" t="s">
        <v>196</v>
      </c>
      <c r="C1582" t="s">
        <v>210</v>
      </c>
      <c r="D1582" t="s">
        <v>81</v>
      </c>
      <c r="E1582" t="s">
        <v>222</v>
      </c>
      <c r="F1582">
        <v>0.28499999999999998</v>
      </c>
      <c r="G1582" t="s">
        <v>83</v>
      </c>
      <c r="H1582" t="s">
        <v>97</v>
      </c>
      <c r="I1582">
        <f>_xlfn.NUMBERVALUE(Table_Query_from_DWH[[#This Row],[Date]])</f>
        <v>44601</v>
      </c>
    </row>
    <row r="1583" spans="1:9" x14ac:dyDescent="0.3">
      <c r="A1583" t="s">
        <v>78</v>
      </c>
      <c r="B1583" t="s">
        <v>196</v>
      </c>
      <c r="C1583" t="s">
        <v>210</v>
      </c>
      <c r="D1583" t="s">
        <v>85</v>
      </c>
      <c r="E1583" t="s">
        <v>222</v>
      </c>
      <c r="F1583">
        <v>0.255</v>
      </c>
      <c r="G1583" t="s">
        <v>83</v>
      </c>
      <c r="H1583" t="s">
        <v>97</v>
      </c>
      <c r="I1583">
        <f>_xlfn.NUMBERVALUE(Table_Query_from_DWH[[#This Row],[Date]])</f>
        <v>44601</v>
      </c>
    </row>
    <row r="1584" spans="1:9" x14ac:dyDescent="0.3">
      <c r="A1584" t="s">
        <v>78</v>
      </c>
      <c r="B1584" t="s">
        <v>196</v>
      </c>
      <c r="C1584" t="s">
        <v>210</v>
      </c>
      <c r="D1584" t="s">
        <v>86</v>
      </c>
      <c r="E1584" t="s">
        <v>222</v>
      </c>
      <c r="F1584">
        <v>0.27</v>
      </c>
      <c r="G1584" t="s">
        <v>83</v>
      </c>
      <c r="H1584" t="s">
        <v>97</v>
      </c>
      <c r="I1584">
        <f>_xlfn.NUMBERVALUE(Table_Query_from_DWH[[#This Row],[Date]])</f>
        <v>44601</v>
      </c>
    </row>
    <row r="1585" spans="1:9" x14ac:dyDescent="0.3">
      <c r="A1585" t="s">
        <v>78</v>
      </c>
      <c r="B1585" t="s">
        <v>196</v>
      </c>
      <c r="C1585" t="s">
        <v>211</v>
      </c>
      <c r="D1585" t="s">
        <v>81</v>
      </c>
      <c r="E1585" t="s">
        <v>222</v>
      </c>
      <c r="F1585">
        <v>0.28999999999999998</v>
      </c>
      <c r="G1585" t="s">
        <v>83</v>
      </c>
      <c r="H1585" t="s">
        <v>97</v>
      </c>
      <c r="I1585">
        <f>_xlfn.NUMBERVALUE(Table_Query_from_DWH[[#This Row],[Date]])</f>
        <v>44601</v>
      </c>
    </row>
    <row r="1586" spans="1:9" x14ac:dyDescent="0.3">
      <c r="A1586" t="s">
        <v>78</v>
      </c>
      <c r="B1586" t="s">
        <v>196</v>
      </c>
      <c r="C1586" t="s">
        <v>211</v>
      </c>
      <c r="D1586" t="s">
        <v>85</v>
      </c>
      <c r="E1586" t="s">
        <v>222</v>
      </c>
      <c r="F1586">
        <v>0.26</v>
      </c>
      <c r="G1586" t="s">
        <v>83</v>
      </c>
      <c r="H1586" t="s">
        <v>97</v>
      </c>
      <c r="I1586">
        <f>_xlfn.NUMBERVALUE(Table_Query_from_DWH[[#This Row],[Date]])</f>
        <v>44601</v>
      </c>
    </row>
    <row r="1587" spans="1:9" x14ac:dyDescent="0.3">
      <c r="A1587" t="s">
        <v>78</v>
      </c>
      <c r="B1587" t="s">
        <v>196</v>
      </c>
      <c r="C1587" t="s">
        <v>211</v>
      </c>
      <c r="D1587" t="s">
        <v>86</v>
      </c>
      <c r="E1587" t="s">
        <v>222</v>
      </c>
      <c r="F1587">
        <v>0.27</v>
      </c>
      <c r="G1587" t="s">
        <v>83</v>
      </c>
      <c r="H1587" t="s">
        <v>97</v>
      </c>
      <c r="I1587">
        <f>_xlfn.NUMBERVALUE(Table_Query_from_DWH[[#This Row],[Date]])</f>
        <v>44601</v>
      </c>
    </row>
    <row r="1588" spans="1:9" x14ac:dyDescent="0.3">
      <c r="A1588" t="s">
        <v>78</v>
      </c>
      <c r="B1588" t="s">
        <v>88</v>
      </c>
      <c r="C1588" t="s">
        <v>154</v>
      </c>
      <c r="D1588" t="s">
        <v>81</v>
      </c>
      <c r="E1588" t="s">
        <v>222</v>
      </c>
      <c r="F1588">
        <v>0.34100000000000003</v>
      </c>
      <c r="G1588" t="s">
        <v>83</v>
      </c>
      <c r="H1588" t="s">
        <v>90</v>
      </c>
      <c r="I1588">
        <f>_xlfn.NUMBERVALUE(Table_Query_from_DWH[[#This Row],[Date]])</f>
        <v>44601</v>
      </c>
    </row>
    <row r="1589" spans="1:9" x14ac:dyDescent="0.3">
      <c r="A1589" t="s">
        <v>78</v>
      </c>
      <c r="B1589" t="s">
        <v>88</v>
      </c>
      <c r="C1589" t="s">
        <v>154</v>
      </c>
      <c r="D1589" t="s">
        <v>85</v>
      </c>
      <c r="E1589" t="s">
        <v>222</v>
      </c>
      <c r="F1589">
        <v>0.30399999999999999</v>
      </c>
      <c r="G1589" t="s">
        <v>83</v>
      </c>
      <c r="H1589" t="s">
        <v>90</v>
      </c>
      <c r="I1589">
        <f>_xlfn.NUMBERVALUE(Table_Query_from_DWH[[#This Row],[Date]])</f>
        <v>44601</v>
      </c>
    </row>
    <row r="1590" spans="1:9" x14ac:dyDescent="0.3">
      <c r="A1590" t="s">
        <v>78</v>
      </c>
      <c r="B1590" t="s">
        <v>88</v>
      </c>
      <c r="C1590" t="s">
        <v>154</v>
      </c>
      <c r="D1590" t="s">
        <v>86</v>
      </c>
      <c r="E1590" t="s">
        <v>222</v>
      </c>
      <c r="F1590">
        <v>0.32100000000000001</v>
      </c>
      <c r="G1590" t="s">
        <v>83</v>
      </c>
      <c r="H1590" t="s">
        <v>90</v>
      </c>
      <c r="I1590">
        <f>_xlfn.NUMBERVALUE(Table_Query_from_DWH[[#This Row],[Date]])</f>
        <v>44601</v>
      </c>
    </row>
    <row r="1591" spans="1:9" x14ac:dyDescent="0.3">
      <c r="A1591" t="s">
        <v>78</v>
      </c>
      <c r="B1591" t="s">
        <v>88</v>
      </c>
      <c r="C1591" t="s">
        <v>212</v>
      </c>
      <c r="D1591" t="s">
        <v>81</v>
      </c>
      <c r="E1591" t="s">
        <v>222</v>
      </c>
      <c r="F1591">
        <v>0.9</v>
      </c>
      <c r="G1591" t="s">
        <v>83</v>
      </c>
      <c r="H1591" t="s">
        <v>90</v>
      </c>
      <c r="I1591">
        <f>_xlfn.NUMBERVALUE(Table_Query_from_DWH[[#This Row],[Date]])</f>
        <v>44601</v>
      </c>
    </row>
    <row r="1592" spans="1:9" x14ac:dyDescent="0.3">
      <c r="A1592" t="s">
        <v>78</v>
      </c>
      <c r="B1592" t="s">
        <v>88</v>
      </c>
      <c r="C1592" t="s">
        <v>212</v>
      </c>
      <c r="D1592" t="s">
        <v>85</v>
      </c>
      <c r="E1592" t="s">
        <v>222</v>
      </c>
      <c r="F1592">
        <v>0.879</v>
      </c>
      <c r="G1592" t="s">
        <v>83</v>
      </c>
      <c r="H1592" t="s">
        <v>90</v>
      </c>
      <c r="I1592">
        <f>_xlfn.NUMBERVALUE(Table_Query_from_DWH[[#This Row],[Date]])</f>
        <v>44601</v>
      </c>
    </row>
    <row r="1593" spans="1:9" x14ac:dyDescent="0.3">
      <c r="A1593" t="s">
        <v>78</v>
      </c>
      <c r="B1593" t="s">
        <v>88</v>
      </c>
      <c r="C1593" t="s">
        <v>212</v>
      </c>
      <c r="D1593" t="s">
        <v>86</v>
      </c>
      <c r="E1593" t="s">
        <v>222</v>
      </c>
      <c r="F1593">
        <v>0.88500000000000001</v>
      </c>
      <c r="G1593" t="s">
        <v>83</v>
      </c>
      <c r="H1593" t="s">
        <v>90</v>
      </c>
      <c r="I1593">
        <f>_xlfn.NUMBERVALUE(Table_Query_from_DWH[[#This Row],[Date]])</f>
        <v>44601</v>
      </c>
    </row>
    <row r="1594" spans="1:9" x14ac:dyDescent="0.3">
      <c r="A1594" t="s">
        <v>78</v>
      </c>
      <c r="B1594" t="s">
        <v>88</v>
      </c>
      <c r="C1594" t="s">
        <v>218</v>
      </c>
      <c r="D1594" t="s">
        <v>81</v>
      </c>
      <c r="E1594" t="s">
        <v>222</v>
      </c>
      <c r="F1594">
        <v>1.1919999999999999</v>
      </c>
      <c r="G1594" t="s">
        <v>83</v>
      </c>
      <c r="H1594" t="s">
        <v>90</v>
      </c>
      <c r="I1594">
        <f>_xlfn.NUMBERVALUE(Table_Query_from_DWH[[#This Row],[Date]])</f>
        <v>44601</v>
      </c>
    </row>
    <row r="1595" spans="1:9" x14ac:dyDescent="0.3">
      <c r="A1595" t="s">
        <v>78</v>
      </c>
      <c r="B1595" t="s">
        <v>88</v>
      </c>
      <c r="C1595" t="s">
        <v>218</v>
      </c>
      <c r="D1595" t="s">
        <v>85</v>
      </c>
      <c r="E1595" t="s">
        <v>222</v>
      </c>
      <c r="F1595">
        <v>1.1639999999999999</v>
      </c>
      <c r="G1595" t="s">
        <v>83</v>
      </c>
      <c r="H1595" t="s">
        <v>90</v>
      </c>
      <c r="I1595">
        <f>_xlfn.NUMBERVALUE(Table_Query_from_DWH[[#This Row],[Date]])</f>
        <v>44601</v>
      </c>
    </row>
    <row r="1596" spans="1:9" x14ac:dyDescent="0.3">
      <c r="A1596" t="s">
        <v>78</v>
      </c>
      <c r="B1596" t="s">
        <v>88</v>
      </c>
      <c r="C1596" t="s">
        <v>218</v>
      </c>
      <c r="D1596" t="s">
        <v>86</v>
      </c>
      <c r="E1596" t="s">
        <v>222</v>
      </c>
      <c r="F1596">
        <v>1.1779999999999999</v>
      </c>
      <c r="G1596" t="s">
        <v>83</v>
      </c>
      <c r="H1596" t="s">
        <v>90</v>
      </c>
      <c r="I1596">
        <f>_xlfn.NUMBERVALUE(Table_Query_from_DWH[[#This Row],[Date]])</f>
        <v>44601</v>
      </c>
    </row>
    <row r="1597" spans="1:9" x14ac:dyDescent="0.3">
      <c r="A1597" t="s">
        <v>78</v>
      </c>
      <c r="B1597" t="s">
        <v>124</v>
      </c>
      <c r="C1597" t="s">
        <v>150</v>
      </c>
      <c r="D1597" t="s">
        <v>81</v>
      </c>
      <c r="E1597" t="s">
        <v>222</v>
      </c>
      <c r="F1597">
        <v>0.12</v>
      </c>
      <c r="G1597" t="s">
        <v>83</v>
      </c>
      <c r="H1597" t="s">
        <v>97</v>
      </c>
      <c r="I1597">
        <f>_xlfn.NUMBERVALUE(Table_Query_from_DWH[[#This Row],[Date]])</f>
        <v>44601</v>
      </c>
    </row>
    <row r="1598" spans="1:9" x14ac:dyDescent="0.3">
      <c r="A1598" t="s">
        <v>78</v>
      </c>
      <c r="B1598" t="s">
        <v>124</v>
      </c>
      <c r="C1598" t="s">
        <v>150</v>
      </c>
      <c r="D1598" t="s">
        <v>85</v>
      </c>
      <c r="E1598" t="s">
        <v>222</v>
      </c>
      <c r="F1598">
        <v>0.11</v>
      </c>
      <c r="G1598" t="s">
        <v>83</v>
      </c>
      <c r="H1598" t="s">
        <v>97</v>
      </c>
      <c r="I1598">
        <f>_xlfn.NUMBERVALUE(Table_Query_from_DWH[[#This Row],[Date]])</f>
        <v>44601</v>
      </c>
    </row>
    <row r="1599" spans="1:9" x14ac:dyDescent="0.3">
      <c r="A1599" t="s">
        <v>78</v>
      </c>
      <c r="B1599" t="s">
        <v>124</v>
      </c>
      <c r="C1599" t="s">
        <v>150</v>
      </c>
      <c r="D1599" t="s">
        <v>86</v>
      </c>
      <c r="E1599" t="s">
        <v>222</v>
      </c>
      <c r="F1599">
        <v>0.115</v>
      </c>
      <c r="G1599" t="s">
        <v>83</v>
      </c>
      <c r="H1599" t="s">
        <v>97</v>
      </c>
      <c r="I1599">
        <f>_xlfn.NUMBERVALUE(Table_Query_from_DWH[[#This Row],[Date]])</f>
        <v>44601</v>
      </c>
    </row>
    <row r="1600" spans="1:9" x14ac:dyDescent="0.3">
      <c r="A1600" t="s">
        <v>78</v>
      </c>
      <c r="B1600" t="s">
        <v>124</v>
      </c>
      <c r="C1600" t="s">
        <v>203</v>
      </c>
      <c r="D1600" t="s">
        <v>81</v>
      </c>
      <c r="E1600" t="s">
        <v>222</v>
      </c>
      <c r="F1600">
        <v>0.188</v>
      </c>
      <c r="G1600" t="s">
        <v>83</v>
      </c>
      <c r="H1600" t="s">
        <v>97</v>
      </c>
      <c r="I1600">
        <f>_xlfn.NUMBERVALUE(Table_Query_from_DWH[[#This Row],[Date]])</f>
        <v>44601</v>
      </c>
    </row>
    <row r="1601" spans="1:9" x14ac:dyDescent="0.3">
      <c r="A1601" t="s">
        <v>78</v>
      </c>
      <c r="B1601" t="s">
        <v>124</v>
      </c>
      <c r="C1601" t="s">
        <v>203</v>
      </c>
      <c r="D1601" t="s">
        <v>85</v>
      </c>
      <c r="E1601" t="s">
        <v>222</v>
      </c>
      <c r="F1601">
        <v>0.15</v>
      </c>
      <c r="G1601" t="s">
        <v>83</v>
      </c>
      <c r="H1601" t="s">
        <v>97</v>
      </c>
      <c r="I1601">
        <f>_xlfn.NUMBERVALUE(Table_Query_from_DWH[[#This Row],[Date]])</f>
        <v>44601</v>
      </c>
    </row>
    <row r="1602" spans="1:9" x14ac:dyDescent="0.3">
      <c r="A1602" t="s">
        <v>78</v>
      </c>
      <c r="B1602" t="s">
        <v>124</v>
      </c>
      <c r="C1602" t="s">
        <v>203</v>
      </c>
      <c r="D1602" t="s">
        <v>86</v>
      </c>
      <c r="E1602" t="s">
        <v>222</v>
      </c>
      <c r="F1602">
        <v>0.154</v>
      </c>
      <c r="G1602" t="s">
        <v>83</v>
      </c>
      <c r="H1602" t="s">
        <v>97</v>
      </c>
      <c r="I1602">
        <f>_xlfn.NUMBERVALUE(Table_Query_from_DWH[[#This Row],[Date]])</f>
        <v>44601</v>
      </c>
    </row>
    <row r="1603" spans="1:9" x14ac:dyDescent="0.3">
      <c r="A1603" t="s">
        <v>78</v>
      </c>
      <c r="B1603" t="s">
        <v>124</v>
      </c>
      <c r="C1603" t="s">
        <v>204</v>
      </c>
      <c r="D1603" t="s">
        <v>81</v>
      </c>
      <c r="E1603" t="s">
        <v>222</v>
      </c>
      <c r="F1603">
        <v>0.19</v>
      </c>
      <c r="G1603" t="s">
        <v>83</v>
      </c>
      <c r="H1603" t="s">
        <v>97</v>
      </c>
      <c r="I1603">
        <f>_xlfn.NUMBERVALUE(Table_Query_from_DWH[[#This Row],[Date]])</f>
        <v>44601</v>
      </c>
    </row>
    <row r="1604" spans="1:9" x14ac:dyDescent="0.3">
      <c r="A1604" t="s">
        <v>78</v>
      </c>
      <c r="B1604" t="s">
        <v>124</v>
      </c>
      <c r="C1604" t="s">
        <v>204</v>
      </c>
      <c r="D1604" t="s">
        <v>85</v>
      </c>
      <c r="E1604" t="s">
        <v>222</v>
      </c>
      <c r="F1604">
        <v>0.156</v>
      </c>
      <c r="G1604" t="s">
        <v>83</v>
      </c>
      <c r="H1604" t="s">
        <v>97</v>
      </c>
      <c r="I1604">
        <f>_xlfn.NUMBERVALUE(Table_Query_from_DWH[[#This Row],[Date]])</f>
        <v>44601</v>
      </c>
    </row>
    <row r="1605" spans="1:9" x14ac:dyDescent="0.3">
      <c r="A1605" t="s">
        <v>78</v>
      </c>
      <c r="B1605" t="s">
        <v>124</v>
      </c>
      <c r="C1605" t="s">
        <v>204</v>
      </c>
      <c r="D1605" t="s">
        <v>86</v>
      </c>
      <c r="E1605" t="s">
        <v>222</v>
      </c>
      <c r="F1605">
        <v>0.158</v>
      </c>
      <c r="G1605" t="s">
        <v>83</v>
      </c>
      <c r="H1605" t="s">
        <v>97</v>
      </c>
      <c r="I1605">
        <f>_xlfn.NUMBERVALUE(Table_Query_from_DWH[[#This Row],[Date]])</f>
        <v>44601</v>
      </c>
    </row>
    <row r="1606" spans="1:9" x14ac:dyDescent="0.3">
      <c r="A1606" t="s">
        <v>78</v>
      </c>
      <c r="B1606" t="s">
        <v>124</v>
      </c>
      <c r="C1606" t="s">
        <v>205</v>
      </c>
      <c r="D1606" t="s">
        <v>81</v>
      </c>
      <c r="E1606" t="s">
        <v>222</v>
      </c>
      <c r="F1606">
        <v>0.161</v>
      </c>
      <c r="G1606" t="s">
        <v>83</v>
      </c>
      <c r="H1606" t="s">
        <v>97</v>
      </c>
      <c r="I1606">
        <f>_xlfn.NUMBERVALUE(Table_Query_from_DWH[[#This Row],[Date]])</f>
        <v>44601</v>
      </c>
    </row>
    <row r="1607" spans="1:9" x14ac:dyDescent="0.3">
      <c r="A1607" t="s">
        <v>78</v>
      </c>
      <c r="B1607" t="s">
        <v>124</v>
      </c>
      <c r="C1607" t="s">
        <v>205</v>
      </c>
      <c r="D1607" t="s">
        <v>85</v>
      </c>
      <c r="E1607" t="s">
        <v>222</v>
      </c>
      <c r="F1607">
        <v>0.156</v>
      </c>
      <c r="G1607" t="s">
        <v>83</v>
      </c>
      <c r="H1607" t="s">
        <v>97</v>
      </c>
      <c r="I1607">
        <f>_xlfn.NUMBERVALUE(Table_Query_from_DWH[[#This Row],[Date]])</f>
        <v>44601</v>
      </c>
    </row>
    <row r="1608" spans="1:9" x14ac:dyDescent="0.3">
      <c r="A1608" t="s">
        <v>78</v>
      </c>
      <c r="B1608" t="s">
        <v>124</v>
      </c>
      <c r="C1608" t="s">
        <v>205</v>
      </c>
      <c r="D1608" t="s">
        <v>86</v>
      </c>
      <c r="E1608" t="s">
        <v>222</v>
      </c>
      <c r="F1608">
        <v>0.157</v>
      </c>
      <c r="G1608" t="s">
        <v>83</v>
      </c>
      <c r="H1608" t="s">
        <v>97</v>
      </c>
      <c r="I1608">
        <f>_xlfn.NUMBERVALUE(Table_Query_from_DWH[[#This Row],[Date]])</f>
        <v>44601</v>
      </c>
    </row>
    <row r="1609" spans="1:9" x14ac:dyDescent="0.3">
      <c r="A1609" t="s">
        <v>78</v>
      </c>
      <c r="B1609" t="s">
        <v>124</v>
      </c>
      <c r="C1609" t="s">
        <v>150</v>
      </c>
      <c r="D1609" t="s">
        <v>81</v>
      </c>
      <c r="E1609" t="s">
        <v>221</v>
      </c>
      <c r="F1609">
        <v>0.112</v>
      </c>
      <c r="G1609" t="s">
        <v>83</v>
      </c>
      <c r="H1609" t="s">
        <v>97</v>
      </c>
      <c r="I1609">
        <f>_xlfn.NUMBERVALUE(Table_Query_from_DWH[[#This Row],[Date]])</f>
        <v>44587</v>
      </c>
    </row>
    <row r="1610" spans="1:9" x14ac:dyDescent="0.3">
      <c r="A1610" t="s">
        <v>78</v>
      </c>
      <c r="B1610" t="s">
        <v>124</v>
      </c>
      <c r="C1610" t="s">
        <v>150</v>
      </c>
      <c r="D1610" t="s">
        <v>85</v>
      </c>
      <c r="E1610" t="s">
        <v>221</v>
      </c>
      <c r="F1610">
        <v>0.107</v>
      </c>
      <c r="G1610" t="s">
        <v>83</v>
      </c>
      <c r="H1610" t="s">
        <v>97</v>
      </c>
      <c r="I1610">
        <f>_xlfn.NUMBERVALUE(Table_Query_from_DWH[[#This Row],[Date]])</f>
        <v>44587</v>
      </c>
    </row>
    <row r="1611" spans="1:9" x14ac:dyDescent="0.3">
      <c r="A1611" t="s">
        <v>78</v>
      </c>
      <c r="B1611" t="s">
        <v>124</v>
      </c>
      <c r="C1611" t="s">
        <v>150</v>
      </c>
      <c r="D1611" t="s">
        <v>86</v>
      </c>
      <c r="E1611" t="s">
        <v>221</v>
      </c>
      <c r="F1611">
        <v>0.109</v>
      </c>
      <c r="G1611" t="s">
        <v>83</v>
      </c>
      <c r="H1611" t="s">
        <v>97</v>
      </c>
      <c r="I1611">
        <f>_xlfn.NUMBERVALUE(Table_Query_from_DWH[[#This Row],[Date]])</f>
        <v>44587</v>
      </c>
    </row>
    <row r="1612" spans="1:9" x14ac:dyDescent="0.3">
      <c r="A1612" t="s">
        <v>78</v>
      </c>
      <c r="B1612" t="s">
        <v>124</v>
      </c>
      <c r="C1612" t="s">
        <v>203</v>
      </c>
      <c r="D1612" t="s">
        <v>81</v>
      </c>
      <c r="E1612" t="s">
        <v>221</v>
      </c>
      <c r="F1612">
        <v>0.188</v>
      </c>
      <c r="G1612" t="s">
        <v>83</v>
      </c>
      <c r="H1612" t="s">
        <v>97</v>
      </c>
      <c r="I1612">
        <f>_xlfn.NUMBERVALUE(Table_Query_from_DWH[[#This Row],[Date]])</f>
        <v>44587</v>
      </c>
    </row>
    <row r="1613" spans="1:9" x14ac:dyDescent="0.3">
      <c r="A1613" t="s">
        <v>78</v>
      </c>
      <c r="B1613" t="s">
        <v>124</v>
      </c>
      <c r="C1613" t="s">
        <v>203</v>
      </c>
      <c r="D1613" t="s">
        <v>85</v>
      </c>
      <c r="E1613" t="s">
        <v>221</v>
      </c>
      <c r="F1613">
        <v>0.14799999999999999</v>
      </c>
      <c r="G1613" t="s">
        <v>83</v>
      </c>
      <c r="H1613" t="s">
        <v>97</v>
      </c>
      <c r="I1613">
        <f>_xlfn.NUMBERVALUE(Table_Query_from_DWH[[#This Row],[Date]])</f>
        <v>44587</v>
      </c>
    </row>
    <row r="1614" spans="1:9" x14ac:dyDescent="0.3">
      <c r="A1614" t="s">
        <v>78</v>
      </c>
      <c r="B1614" t="s">
        <v>124</v>
      </c>
      <c r="C1614" t="s">
        <v>203</v>
      </c>
      <c r="D1614" t="s">
        <v>86</v>
      </c>
      <c r="E1614" t="s">
        <v>221</v>
      </c>
      <c r="F1614">
        <v>0.151</v>
      </c>
      <c r="G1614" t="s">
        <v>83</v>
      </c>
      <c r="H1614" t="s">
        <v>97</v>
      </c>
      <c r="I1614">
        <f>_xlfn.NUMBERVALUE(Table_Query_from_DWH[[#This Row],[Date]])</f>
        <v>44587</v>
      </c>
    </row>
    <row r="1615" spans="1:9" x14ac:dyDescent="0.3">
      <c r="A1615" t="s">
        <v>78</v>
      </c>
      <c r="B1615" t="s">
        <v>124</v>
      </c>
      <c r="C1615" t="s">
        <v>204</v>
      </c>
      <c r="D1615" t="s">
        <v>81</v>
      </c>
      <c r="E1615" t="s">
        <v>221</v>
      </c>
      <c r="F1615">
        <v>0.19</v>
      </c>
      <c r="G1615" t="s">
        <v>83</v>
      </c>
      <c r="H1615" t="s">
        <v>97</v>
      </c>
      <c r="I1615">
        <f>_xlfn.NUMBERVALUE(Table_Query_from_DWH[[#This Row],[Date]])</f>
        <v>44587</v>
      </c>
    </row>
    <row r="1616" spans="1:9" x14ac:dyDescent="0.3">
      <c r="A1616" t="s">
        <v>78</v>
      </c>
      <c r="B1616" t="s">
        <v>124</v>
      </c>
      <c r="C1616" t="s">
        <v>204</v>
      </c>
      <c r="D1616" t="s">
        <v>85</v>
      </c>
      <c r="E1616" t="s">
        <v>221</v>
      </c>
      <c r="F1616">
        <v>0.153</v>
      </c>
      <c r="G1616" t="s">
        <v>83</v>
      </c>
      <c r="H1616" t="s">
        <v>97</v>
      </c>
      <c r="I1616">
        <f>_xlfn.NUMBERVALUE(Table_Query_from_DWH[[#This Row],[Date]])</f>
        <v>44587</v>
      </c>
    </row>
    <row r="1617" spans="1:9" x14ac:dyDescent="0.3">
      <c r="A1617" t="s">
        <v>78</v>
      </c>
      <c r="B1617" t="s">
        <v>124</v>
      </c>
      <c r="C1617" t="s">
        <v>204</v>
      </c>
      <c r="D1617" t="s">
        <v>86</v>
      </c>
      <c r="E1617" t="s">
        <v>221</v>
      </c>
      <c r="F1617">
        <v>0.153</v>
      </c>
      <c r="G1617" t="s">
        <v>83</v>
      </c>
      <c r="H1617" t="s">
        <v>97</v>
      </c>
      <c r="I1617">
        <f>_xlfn.NUMBERVALUE(Table_Query_from_DWH[[#This Row],[Date]])</f>
        <v>44587</v>
      </c>
    </row>
    <row r="1618" spans="1:9" x14ac:dyDescent="0.3">
      <c r="A1618" t="s">
        <v>78</v>
      </c>
      <c r="B1618" t="s">
        <v>124</v>
      </c>
      <c r="C1618" t="s">
        <v>205</v>
      </c>
      <c r="D1618" t="s">
        <v>81</v>
      </c>
      <c r="E1618" t="s">
        <v>221</v>
      </c>
      <c r="F1618">
        <v>0.156</v>
      </c>
      <c r="G1618" t="s">
        <v>83</v>
      </c>
      <c r="H1618" t="s">
        <v>97</v>
      </c>
      <c r="I1618">
        <f>_xlfn.NUMBERVALUE(Table_Query_from_DWH[[#This Row],[Date]])</f>
        <v>44587</v>
      </c>
    </row>
    <row r="1619" spans="1:9" x14ac:dyDescent="0.3">
      <c r="A1619" t="s">
        <v>78</v>
      </c>
      <c r="B1619" t="s">
        <v>124</v>
      </c>
      <c r="C1619" t="s">
        <v>205</v>
      </c>
      <c r="D1619" t="s">
        <v>85</v>
      </c>
      <c r="E1619" t="s">
        <v>221</v>
      </c>
      <c r="F1619">
        <v>0.153</v>
      </c>
      <c r="G1619" t="s">
        <v>83</v>
      </c>
      <c r="H1619" t="s">
        <v>97</v>
      </c>
      <c r="I1619">
        <f>_xlfn.NUMBERVALUE(Table_Query_from_DWH[[#This Row],[Date]])</f>
        <v>44587</v>
      </c>
    </row>
    <row r="1620" spans="1:9" x14ac:dyDescent="0.3">
      <c r="A1620" t="s">
        <v>78</v>
      </c>
      <c r="B1620" t="s">
        <v>124</v>
      </c>
      <c r="C1620" t="s">
        <v>205</v>
      </c>
      <c r="D1620" t="s">
        <v>86</v>
      </c>
      <c r="E1620" t="s">
        <v>221</v>
      </c>
      <c r="F1620">
        <v>0.153</v>
      </c>
      <c r="G1620" t="s">
        <v>83</v>
      </c>
      <c r="H1620" t="s">
        <v>97</v>
      </c>
      <c r="I1620">
        <f>_xlfn.NUMBERVALUE(Table_Query_from_DWH[[#This Row],[Date]])</f>
        <v>44587</v>
      </c>
    </row>
    <row r="1621" spans="1:9" x14ac:dyDescent="0.3">
      <c r="A1621" t="s">
        <v>78</v>
      </c>
      <c r="B1621" t="s">
        <v>102</v>
      </c>
      <c r="C1621" t="s">
        <v>206</v>
      </c>
      <c r="D1621" t="s">
        <v>81</v>
      </c>
      <c r="E1621" t="s">
        <v>221</v>
      </c>
      <c r="F1621">
        <v>0.4</v>
      </c>
      <c r="G1621" t="s">
        <v>83</v>
      </c>
      <c r="H1621" t="s">
        <v>97</v>
      </c>
      <c r="I1621">
        <f>_xlfn.NUMBERVALUE(Table_Query_from_DWH[[#This Row],[Date]])</f>
        <v>44587</v>
      </c>
    </row>
    <row r="1622" spans="1:9" x14ac:dyDescent="0.3">
      <c r="A1622" t="s">
        <v>78</v>
      </c>
      <c r="B1622" t="s">
        <v>102</v>
      </c>
      <c r="C1622" t="s">
        <v>206</v>
      </c>
      <c r="D1622" t="s">
        <v>85</v>
      </c>
      <c r="E1622" t="s">
        <v>221</v>
      </c>
      <c r="F1622">
        <v>0.245</v>
      </c>
      <c r="G1622" t="s">
        <v>83</v>
      </c>
      <c r="H1622" t="s">
        <v>97</v>
      </c>
      <c r="I1622">
        <f>_xlfn.NUMBERVALUE(Table_Query_from_DWH[[#This Row],[Date]])</f>
        <v>44587</v>
      </c>
    </row>
    <row r="1623" spans="1:9" x14ac:dyDescent="0.3">
      <c r="A1623" t="s">
        <v>78</v>
      </c>
      <c r="B1623" t="s">
        <v>102</v>
      </c>
      <c r="C1623" t="s">
        <v>206</v>
      </c>
      <c r="D1623" t="s">
        <v>86</v>
      </c>
      <c r="E1623" t="s">
        <v>221</v>
      </c>
      <c r="F1623">
        <v>0.27</v>
      </c>
      <c r="G1623" t="s">
        <v>83</v>
      </c>
      <c r="H1623" t="s">
        <v>97</v>
      </c>
      <c r="I1623">
        <f>_xlfn.NUMBERVALUE(Table_Query_from_DWH[[#This Row],[Date]])</f>
        <v>44587</v>
      </c>
    </row>
    <row r="1624" spans="1:9" x14ac:dyDescent="0.3">
      <c r="A1624" t="s">
        <v>78</v>
      </c>
      <c r="B1624" t="s">
        <v>102</v>
      </c>
      <c r="C1624" t="s">
        <v>118</v>
      </c>
      <c r="D1624" t="s">
        <v>81</v>
      </c>
      <c r="E1624" t="s">
        <v>221</v>
      </c>
      <c r="F1624">
        <v>0.28000000000000003</v>
      </c>
      <c r="G1624" t="s">
        <v>83</v>
      </c>
      <c r="H1624" t="s">
        <v>97</v>
      </c>
      <c r="I1624">
        <f>_xlfn.NUMBERVALUE(Table_Query_from_DWH[[#This Row],[Date]])</f>
        <v>44587</v>
      </c>
    </row>
    <row r="1625" spans="1:9" x14ac:dyDescent="0.3">
      <c r="A1625" t="s">
        <v>78</v>
      </c>
      <c r="B1625" t="s">
        <v>102</v>
      </c>
      <c r="C1625" t="s">
        <v>118</v>
      </c>
      <c r="D1625" t="s">
        <v>85</v>
      </c>
      <c r="E1625" t="s">
        <v>221</v>
      </c>
      <c r="F1625">
        <v>0.25</v>
      </c>
      <c r="G1625" t="s">
        <v>83</v>
      </c>
      <c r="H1625" t="s">
        <v>97</v>
      </c>
      <c r="I1625">
        <f>_xlfn.NUMBERVALUE(Table_Query_from_DWH[[#This Row],[Date]])</f>
        <v>44587</v>
      </c>
    </row>
    <row r="1626" spans="1:9" x14ac:dyDescent="0.3">
      <c r="A1626" t="s">
        <v>78</v>
      </c>
      <c r="B1626" t="s">
        <v>102</v>
      </c>
      <c r="C1626" t="s">
        <v>118</v>
      </c>
      <c r="D1626" t="s">
        <v>86</v>
      </c>
      <c r="E1626" t="s">
        <v>221</v>
      </c>
      <c r="F1626">
        <v>0.27500000000000002</v>
      </c>
      <c r="G1626" t="s">
        <v>83</v>
      </c>
      <c r="H1626" t="s">
        <v>97</v>
      </c>
      <c r="I1626">
        <f>_xlfn.NUMBERVALUE(Table_Query_from_DWH[[#This Row],[Date]])</f>
        <v>44587</v>
      </c>
    </row>
    <row r="1627" spans="1:9" x14ac:dyDescent="0.3">
      <c r="A1627" t="s">
        <v>78</v>
      </c>
      <c r="B1627" t="s">
        <v>102</v>
      </c>
      <c r="C1627" t="s">
        <v>115</v>
      </c>
      <c r="D1627" t="s">
        <v>81</v>
      </c>
      <c r="E1627" t="s">
        <v>221</v>
      </c>
      <c r="F1627">
        <v>0.28000000000000003</v>
      </c>
      <c r="G1627" t="s">
        <v>83</v>
      </c>
      <c r="H1627" t="s">
        <v>97</v>
      </c>
      <c r="I1627">
        <f>_xlfn.NUMBERVALUE(Table_Query_from_DWH[[#This Row],[Date]])</f>
        <v>44587</v>
      </c>
    </row>
    <row r="1628" spans="1:9" x14ac:dyDescent="0.3">
      <c r="A1628" t="s">
        <v>78</v>
      </c>
      <c r="B1628" t="s">
        <v>102</v>
      </c>
      <c r="C1628" t="s">
        <v>115</v>
      </c>
      <c r="D1628" t="s">
        <v>85</v>
      </c>
      <c r="E1628" t="s">
        <v>221</v>
      </c>
      <c r="F1628">
        <v>0.25</v>
      </c>
      <c r="G1628" t="s">
        <v>83</v>
      </c>
      <c r="H1628" t="s">
        <v>97</v>
      </c>
      <c r="I1628">
        <f>_xlfn.NUMBERVALUE(Table_Query_from_DWH[[#This Row],[Date]])</f>
        <v>44587</v>
      </c>
    </row>
    <row r="1629" spans="1:9" x14ac:dyDescent="0.3">
      <c r="A1629" t="s">
        <v>78</v>
      </c>
      <c r="B1629" t="s">
        <v>102</v>
      </c>
      <c r="C1629" t="s">
        <v>115</v>
      </c>
      <c r="D1629" t="s">
        <v>86</v>
      </c>
      <c r="E1629" t="s">
        <v>221</v>
      </c>
      <c r="F1629">
        <v>0.27500000000000002</v>
      </c>
      <c r="G1629" t="s">
        <v>83</v>
      </c>
      <c r="H1629" t="s">
        <v>97</v>
      </c>
      <c r="I1629">
        <f>_xlfn.NUMBERVALUE(Table_Query_from_DWH[[#This Row],[Date]])</f>
        <v>44587</v>
      </c>
    </row>
    <row r="1630" spans="1:9" x14ac:dyDescent="0.3">
      <c r="A1630" t="s">
        <v>78</v>
      </c>
      <c r="B1630" t="s">
        <v>196</v>
      </c>
      <c r="C1630" t="s">
        <v>164</v>
      </c>
      <c r="D1630" t="s">
        <v>81</v>
      </c>
      <c r="E1630" t="s">
        <v>221</v>
      </c>
      <c r="F1630">
        <v>0.25</v>
      </c>
      <c r="G1630" t="s">
        <v>83</v>
      </c>
      <c r="H1630" t="s">
        <v>97</v>
      </c>
      <c r="I1630">
        <f>_xlfn.NUMBERVALUE(Table_Query_from_DWH[[#This Row],[Date]])</f>
        <v>44587</v>
      </c>
    </row>
    <row r="1631" spans="1:9" x14ac:dyDescent="0.3">
      <c r="A1631" t="s">
        <v>78</v>
      </c>
      <c r="B1631" t="s">
        <v>196</v>
      </c>
      <c r="C1631" t="s">
        <v>164</v>
      </c>
      <c r="D1631" t="s">
        <v>85</v>
      </c>
      <c r="E1631" t="s">
        <v>221</v>
      </c>
      <c r="F1631">
        <v>0.23</v>
      </c>
      <c r="G1631" t="s">
        <v>83</v>
      </c>
      <c r="H1631" t="s">
        <v>97</v>
      </c>
      <c r="I1631">
        <f>_xlfn.NUMBERVALUE(Table_Query_from_DWH[[#This Row],[Date]])</f>
        <v>44587</v>
      </c>
    </row>
    <row r="1632" spans="1:9" x14ac:dyDescent="0.3">
      <c r="A1632" t="s">
        <v>78</v>
      </c>
      <c r="B1632" t="s">
        <v>196</v>
      </c>
      <c r="C1632" t="s">
        <v>164</v>
      </c>
      <c r="D1632" t="s">
        <v>86</v>
      </c>
      <c r="E1632" t="s">
        <v>221</v>
      </c>
      <c r="F1632">
        <v>0.23</v>
      </c>
      <c r="G1632" t="s">
        <v>83</v>
      </c>
      <c r="H1632" t="s">
        <v>97</v>
      </c>
      <c r="I1632">
        <f>_xlfn.NUMBERVALUE(Table_Query_from_DWH[[#This Row],[Date]])</f>
        <v>44587</v>
      </c>
    </row>
    <row r="1633" spans="1:9" x14ac:dyDescent="0.3">
      <c r="A1633" t="s">
        <v>78</v>
      </c>
      <c r="B1633" t="s">
        <v>196</v>
      </c>
      <c r="C1633" t="s">
        <v>208</v>
      </c>
      <c r="D1633" t="s">
        <v>81</v>
      </c>
      <c r="E1633" t="s">
        <v>221</v>
      </c>
      <c r="F1633">
        <v>0.28999999999999998</v>
      </c>
      <c r="G1633" t="s">
        <v>83</v>
      </c>
      <c r="H1633" t="s">
        <v>97</v>
      </c>
      <c r="I1633">
        <f>_xlfn.NUMBERVALUE(Table_Query_from_DWH[[#This Row],[Date]])</f>
        <v>44587</v>
      </c>
    </row>
    <row r="1634" spans="1:9" x14ac:dyDescent="0.3">
      <c r="A1634" t="s">
        <v>78</v>
      </c>
      <c r="B1634" t="s">
        <v>196</v>
      </c>
      <c r="C1634" t="s">
        <v>208</v>
      </c>
      <c r="D1634" t="s">
        <v>85</v>
      </c>
      <c r="E1634" t="s">
        <v>221</v>
      </c>
      <c r="F1634">
        <v>0.255</v>
      </c>
      <c r="G1634" t="s">
        <v>83</v>
      </c>
      <c r="H1634" t="s">
        <v>97</v>
      </c>
      <c r="I1634">
        <f>_xlfn.NUMBERVALUE(Table_Query_from_DWH[[#This Row],[Date]])</f>
        <v>44587</v>
      </c>
    </row>
    <row r="1635" spans="1:9" x14ac:dyDescent="0.3">
      <c r="A1635" t="s">
        <v>78</v>
      </c>
      <c r="B1635" t="s">
        <v>196</v>
      </c>
      <c r="C1635" t="s">
        <v>208</v>
      </c>
      <c r="D1635" t="s">
        <v>86</v>
      </c>
      <c r="E1635" t="s">
        <v>221</v>
      </c>
      <c r="F1635">
        <v>0.27</v>
      </c>
      <c r="G1635" t="s">
        <v>83</v>
      </c>
      <c r="H1635" t="s">
        <v>97</v>
      </c>
      <c r="I1635">
        <f>_xlfn.NUMBERVALUE(Table_Query_from_DWH[[#This Row],[Date]])</f>
        <v>44587</v>
      </c>
    </row>
    <row r="1636" spans="1:9" x14ac:dyDescent="0.3">
      <c r="A1636" t="s">
        <v>78</v>
      </c>
      <c r="B1636" t="s">
        <v>196</v>
      </c>
      <c r="C1636" t="s">
        <v>209</v>
      </c>
      <c r="D1636" t="s">
        <v>81</v>
      </c>
      <c r="E1636" t="s">
        <v>221</v>
      </c>
      <c r="F1636">
        <v>0.4</v>
      </c>
      <c r="G1636" t="s">
        <v>83</v>
      </c>
      <c r="H1636" t="s">
        <v>97</v>
      </c>
      <c r="I1636">
        <f>_xlfn.NUMBERVALUE(Table_Query_from_DWH[[#This Row],[Date]])</f>
        <v>44587</v>
      </c>
    </row>
    <row r="1637" spans="1:9" x14ac:dyDescent="0.3">
      <c r="A1637" t="s">
        <v>78</v>
      </c>
      <c r="B1637" t="s">
        <v>196</v>
      </c>
      <c r="C1637" t="s">
        <v>209</v>
      </c>
      <c r="D1637" t="s">
        <v>85</v>
      </c>
      <c r="E1637" t="s">
        <v>221</v>
      </c>
      <c r="F1637">
        <v>0.31</v>
      </c>
      <c r="G1637" t="s">
        <v>83</v>
      </c>
      <c r="H1637" t="s">
        <v>97</v>
      </c>
      <c r="I1637">
        <f>_xlfn.NUMBERVALUE(Table_Query_from_DWH[[#This Row],[Date]])</f>
        <v>44587</v>
      </c>
    </row>
    <row r="1638" spans="1:9" x14ac:dyDescent="0.3">
      <c r="A1638" t="s">
        <v>78</v>
      </c>
      <c r="B1638" t="s">
        <v>196</v>
      </c>
      <c r="C1638" t="s">
        <v>209</v>
      </c>
      <c r="D1638" t="s">
        <v>86</v>
      </c>
      <c r="E1638" t="s">
        <v>221</v>
      </c>
      <c r="F1638">
        <v>0.32500000000000001</v>
      </c>
      <c r="G1638" t="s">
        <v>83</v>
      </c>
      <c r="H1638" t="s">
        <v>97</v>
      </c>
      <c r="I1638">
        <f>_xlfn.NUMBERVALUE(Table_Query_from_DWH[[#This Row],[Date]])</f>
        <v>44587</v>
      </c>
    </row>
    <row r="1639" spans="1:9" x14ac:dyDescent="0.3">
      <c r="A1639" t="s">
        <v>78</v>
      </c>
      <c r="B1639" t="s">
        <v>196</v>
      </c>
      <c r="C1639" t="s">
        <v>210</v>
      </c>
      <c r="D1639" t="s">
        <v>81</v>
      </c>
      <c r="E1639" t="s">
        <v>221</v>
      </c>
      <c r="F1639">
        <v>0.28499999999999998</v>
      </c>
      <c r="G1639" t="s">
        <v>83</v>
      </c>
      <c r="H1639" t="s">
        <v>97</v>
      </c>
      <c r="I1639">
        <f>_xlfn.NUMBERVALUE(Table_Query_from_DWH[[#This Row],[Date]])</f>
        <v>44587</v>
      </c>
    </row>
    <row r="1640" spans="1:9" x14ac:dyDescent="0.3">
      <c r="A1640" t="s">
        <v>78</v>
      </c>
      <c r="B1640" t="s">
        <v>196</v>
      </c>
      <c r="C1640" t="s">
        <v>210</v>
      </c>
      <c r="D1640" t="s">
        <v>85</v>
      </c>
      <c r="E1640" t="s">
        <v>221</v>
      </c>
      <c r="F1640">
        <v>0.255</v>
      </c>
      <c r="G1640" t="s">
        <v>83</v>
      </c>
      <c r="H1640" t="s">
        <v>97</v>
      </c>
      <c r="I1640">
        <f>_xlfn.NUMBERVALUE(Table_Query_from_DWH[[#This Row],[Date]])</f>
        <v>44587</v>
      </c>
    </row>
    <row r="1641" spans="1:9" x14ac:dyDescent="0.3">
      <c r="A1641" t="s">
        <v>78</v>
      </c>
      <c r="B1641" t="s">
        <v>196</v>
      </c>
      <c r="C1641" t="s">
        <v>210</v>
      </c>
      <c r="D1641" t="s">
        <v>86</v>
      </c>
      <c r="E1641" t="s">
        <v>221</v>
      </c>
      <c r="F1641">
        <v>0.27</v>
      </c>
      <c r="G1641" t="s">
        <v>83</v>
      </c>
      <c r="H1641" t="s">
        <v>97</v>
      </c>
      <c r="I1641">
        <f>_xlfn.NUMBERVALUE(Table_Query_from_DWH[[#This Row],[Date]])</f>
        <v>44587</v>
      </c>
    </row>
    <row r="1642" spans="1:9" x14ac:dyDescent="0.3">
      <c r="A1642" t="s">
        <v>78</v>
      </c>
      <c r="B1642" t="s">
        <v>196</v>
      </c>
      <c r="C1642" t="s">
        <v>211</v>
      </c>
      <c r="D1642" t="s">
        <v>81</v>
      </c>
      <c r="E1642" t="s">
        <v>221</v>
      </c>
      <c r="F1642">
        <v>0.28999999999999998</v>
      </c>
      <c r="G1642" t="s">
        <v>83</v>
      </c>
      <c r="H1642" t="s">
        <v>97</v>
      </c>
      <c r="I1642">
        <f>_xlfn.NUMBERVALUE(Table_Query_from_DWH[[#This Row],[Date]])</f>
        <v>44587</v>
      </c>
    </row>
    <row r="1643" spans="1:9" x14ac:dyDescent="0.3">
      <c r="A1643" t="s">
        <v>78</v>
      </c>
      <c r="B1643" t="s">
        <v>196</v>
      </c>
      <c r="C1643" t="s">
        <v>211</v>
      </c>
      <c r="D1643" t="s">
        <v>85</v>
      </c>
      <c r="E1643" t="s">
        <v>221</v>
      </c>
      <c r="F1643">
        <v>0.26</v>
      </c>
      <c r="G1643" t="s">
        <v>83</v>
      </c>
      <c r="H1643" t="s">
        <v>97</v>
      </c>
      <c r="I1643">
        <f>_xlfn.NUMBERVALUE(Table_Query_from_DWH[[#This Row],[Date]])</f>
        <v>44587</v>
      </c>
    </row>
    <row r="1644" spans="1:9" x14ac:dyDescent="0.3">
      <c r="A1644" t="s">
        <v>78</v>
      </c>
      <c r="B1644" t="s">
        <v>196</v>
      </c>
      <c r="C1644" t="s">
        <v>211</v>
      </c>
      <c r="D1644" t="s">
        <v>86</v>
      </c>
      <c r="E1644" t="s">
        <v>221</v>
      </c>
      <c r="F1644">
        <v>0.27</v>
      </c>
      <c r="G1644" t="s">
        <v>83</v>
      </c>
      <c r="H1644" t="s">
        <v>97</v>
      </c>
      <c r="I1644">
        <f>_xlfn.NUMBERVALUE(Table_Query_from_DWH[[#This Row],[Date]])</f>
        <v>44587</v>
      </c>
    </row>
    <row r="1645" spans="1:9" x14ac:dyDescent="0.3">
      <c r="A1645" t="s">
        <v>78</v>
      </c>
      <c r="B1645" t="s">
        <v>88</v>
      </c>
      <c r="C1645" t="s">
        <v>154</v>
      </c>
      <c r="D1645" t="s">
        <v>81</v>
      </c>
      <c r="E1645" t="s">
        <v>221</v>
      </c>
      <c r="F1645">
        <v>0.33400000000000002</v>
      </c>
      <c r="G1645" t="s">
        <v>83</v>
      </c>
      <c r="H1645" t="s">
        <v>90</v>
      </c>
      <c r="I1645">
        <f>_xlfn.NUMBERVALUE(Table_Query_from_DWH[[#This Row],[Date]])</f>
        <v>44587</v>
      </c>
    </row>
    <row r="1646" spans="1:9" x14ac:dyDescent="0.3">
      <c r="A1646" t="s">
        <v>78</v>
      </c>
      <c r="B1646" t="s">
        <v>88</v>
      </c>
      <c r="C1646" t="s">
        <v>154</v>
      </c>
      <c r="D1646" t="s">
        <v>85</v>
      </c>
      <c r="E1646" t="s">
        <v>221</v>
      </c>
      <c r="F1646">
        <v>0.3</v>
      </c>
      <c r="G1646" t="s">
        <v>83</v>
      </c>
      <c r="H1646" t="s">
        <v>90</v>
      </c>
      <c r="I1646">
        <f>_xlfn.NUMBERVALUE(Table_Query_from_DWH[[#This Row],[Date]])</f>
        <v>44587</v>
      </c>
    </row>
    <row r="1647" spans="1:9" x14ac:dyDescent="0.3">
      <c r="A1647" t="s">
        <v>78</v>
      </c>
      <c r="B1647" t="s">
        <v>88</v>
      </c>
      <c r="C1647" t="s">
        <v>154</v>
      </c>
      <c r="D1647" t="s">
        <v>86</v>
      </c>
      <c r="E1647" t="s">
        <v>221</v>
      </c>
      <c r="F1647">
        <v>0.314</v>
      </c>
      <c r="G1647" t="s">
        <v>83</v>
      </c>
      <c r="H1647" t="s">
        <v>90</v>
      </c>
      <c r="I1647">
        <f>_xlfn.NUMBERVALUE(Table_Query_from_DWH[[#This Row],[Date]])</f>
        <v>44587</v>
      </c>
    </row>
    <row r="1648" spans="1:9" x14ac:dyDescent="0.3">
      <c r="A1648" t="s">
        <v>78</v>
      </c>
      <c r="B1648" t="s">
        <v>88</v>
      </c>
      <c r="C1648" t="s">
        <v>212</v>
      </c>
      <c r="D1648" t="s">
        <v>81</v>
      </c>
      <c r="E1648" t="s">
        <v>221</v>
      </c>
      <c r="F1648">
        <v>0.871</v>
      </c>
      <c r="G1648" t="s">
        <v>83</v>
      </c>
      <c r="H1648" t="s">
        <v>90</v>
      </c>
      <c r="I1648">
        <f>_xlfn.NUMBERVALUE(Table_Query_from_DWH[[#This Row],[Date]])</f>
        <v>44587</v>
      </c>
    </row>
    <row r="1649" spans="1:9" x14ac:dyDescent="0.3">
      <c r="A1649" t="s">
        <v>78</v>
      </c>
      <c r="B1649" t="s">
        <v>88</v>
      </c>
      <c r="C1649" t="s">
        <v>212</v>
      </c>
      <c r="D1649" t="s">
        <v>85</v>
      </c>
      <c r="E1649" t="s">
        <v>221</v>
      </c>
      <c r="F1649">
        <v>0.85399999999999998</v>
      </c>
      <c r="G1649" t="s">
        <v>83</v>
      </c>
      <c r="H1649" t="s">
        <v>90</v>
      </c>
      <c r="I1649">
        <f>_xlfn.NUMBERVALUE(Table_Query_from_DWH[[#This Row],[Date]])</f>
        <v>44587</v>
      </c>
    </row>
    <row r="1650" spans="1:9" x14ac:dyDescent="0.3">
      <c r="A1650" t="s">
        <v>78</v>
      </c>
      <c r="B1650" t="s">
        <v>88</v>
      </c>
      <c r="C1650" t="s">
        <v>212</v>
      </c>
      <c r="D1650" t="s">
        <v>86</v>
      </c>
      <c r="E1650" t="s">
        <v>221</v>
      </c>
      <c r="F1650">
        <v>0.85699999999999998</v>
      </c>
      <c r="G1650" t="s">
        <v>83</v>
      </c>
      <c r="H1650" t="s">
        <v>90</v>
      </c>
      <c r="I1650">
        <f>_xlfn.NUMBERVALUE(Table_Query_from_DWH[[#This Row],[Date]])</f>
        <v>44587</v>
      </c>
    </row>
    <row r="1651" spans="1:9" x14ac:dyDescent="0.3">
      <c r="A1651" t="s">
        <v>78</v>
      </c>
      <c r="B1651" t="s">
        <v>88</v>
      </c>
      <c r="C1651" t="s">
        <v>218</v>
      </c>
      <c r="D1651" t="s">
        <v>81</v>
      </c>
      <c r="E1651" t="s">
        <v>221</v>
      </c>
      <c r="F1651">
        <v>1.129</v>
      </c>
      <c r="G1651" t="s">
        <v>83</v>
      </c>
      <c r="H1651" t="s">
        <v>90</v>
      </c>
      <c r="I1651">
        <f>_xlfn.NUMBERVALUE(Table_Query_from_DWH[[#This Row],[Date]])</f>
        <v>44587</v>
      </c>
    </row>
    <row r="1652" spans="1:9" x14ac:dyDescent="0.3">
      <c r="A1652" t="s">
        <v>78</v>
      </c>
      <c r="B1652" t="s">
        <v>88</v>
      </c>
      <c r="C1652" t="s">
        <v>218</v>
      </c>
      <c r="D1652" t="s">
        <v>85</v>
      </c>
      <c r="E1652" t="s">
        <v>221</v>
      </c>
      <c r="F1652">
        <v>1.129</v>
      </c>
      <c r="G1652" t="s">
        <v>83</v>
      </c>
      <c r="H1652" t="s">
        <v>90</v>
      </c>
      <c r="I1652">
        <f>_xlfn.NUMBERVALUE(Table_Query_from_DWH[[#This Row],[Date]])</f>
        <v>44587</v>
      </c>
    </row>
    <row r="1653" spans="1:9" x14ac:dyDescent="0.3">
      <c r="A1653" t="s">
        <v>78</v>
      </c>
      <c r="B1653" t="s">
        <v>88</v>
      </c>
      <c r="C1653" t="s">
        <v>218</v>
      </c>
      <c r="D1653" t="s">
        <v>86</v>
      </c>
      <c r="E1653" t="s">
        <v>221</v>
      </c>
      <c r="F1653">
        <v>1.129</v>
      </c>
      <c r="G1653" t="s">
        <v>83</v>
      </c>
      <c r="H1653" t="s">
        <v>90</v>
      </c>
      <c r="I1653">
        <f>_xlfn.NUMBERVALUE(Table_Query_from_DWH[[#This Row],[Date]])</f>
        <v>44587</v>
      </c>
    </row>
    <row r="1654" spans="1:9" x14ac:dyDescent="0.3">
      <c r="A1654" t="s">
        <v>78</v>
      </c>
      <c r="B1654" t="s">
        <v>124</v>
      </c>
      <c r="C1654" t="s">
        <v>150</v>
      </c>
      <c r="D1654" t="s">
        <v>81</v>
      </c>
      <c r="E1654" t="s">
        <v>220</v>
      </c>
      <c r="F1654">
        <v>0.112</v>
      </c>
      <c r="G1654" t="s">
        <v>83</v>
      </c>
      <c r="H1654" t="s">
        <v>97</v>
      </c>
      <c r="I1654">
        <f>_xlfn.NUMBERVALUE(Table_Query_from_DWH[[#This Row],[Date]])</f>
        <v>44580</v>
      </c>
    </row>
    <row r="1655" spans="1:9" x14ac:dyDescent="0.3">
      <c r="A1655" t="s">
        <v>78</v>
      </c>
      <c r="B1655" t="s">
        <v>124</v>
      </c>
      <c r="C1655" t="s">
        <v>150</v>
      </c>
      <c r="D1655" t="s">
        <v>85</v>
      </c>
      <c r="E1655" t="s">
        <v>220</v>
      </c>
      <c r="F1655">
        <v>0.107</v>
      </c>
      <c r="G1655" t="s">
        <v>83</v>
      </c>
      <c r="H1655" t="s">
        <v>97</v>
      </c>
      <c r="I1655">
        <f>_xlfn.NUMBERVALUE(Table_Query_from_DWH[[#This Row],[Date]])</f>
        <v>44580</v>
      </c>
    </row>
    <row r="1656" spans="1:9" x14ac:dyDescent="0.3">
      <c r="A1656" t="s">
        <v>78</v>
      </c>
      <c r="B1656" t="s">
        <v>124</v>
      </c>
      <c r="C1656" t="s">
        <v>150</v>
      </c>
      <c r="D1656" t="s">
        <v>86</v>
      </c>
      <c r="E1656" t="s">
        <v>220</v>
      </c>
      <c r="F1656">
        <v>0.108</v>
      </c>
      <c r="G1656" t="s">
        <v>83</v>
      </c>
      <c r="H1656" t="s">
        <v>97</v>
      </c>
      <c r="I1656">
        <f>_xlfn.NUMBERVALUE(Table_Query_from_DWH[[#This Row],[Date]])</f>
        <v>44580</v>
      </c>
    </row>
    <row r="1657" spans="1:9" x14ac:dyDescent="0.3">
      <c r="A1657" t="s">
        <v>78</v>
      </c>
      <c r="B1657" t="s">
        <v>124</v>
      </c>
      <c r="C1657" t="s">
        <v>203</v>
      </c>
      <c r="D1657" t="s">
        <v>81</v>
      </c>
      <c r="E1657" t="s">
        <v>220</v>
      </c>
      <c r="F1657">
        <v>0.188</v>
      </c>
      <c r="G1657" t="s">
        <v>83</v>
      </c>
      <c r="H1657" t="s">
        <v>97</v>
      </c>
      <c r="I1657">
        <f>_xlfn.NUMBERVALUE(Table_Query_from_DWH[[#This Row],[Date]])</f>
        <v>44580</v>
      </c>
    </row>
    <row r="1658" spans="1:9" x14ac:dyDescent="0.3">
      <c r="A1658" t="s">
        <v>78</v>
      </c>
      <c r="B1658" t="s">
        <v>124</v>
      </c>
      <c r="C1658" t="s">
        <v>203</v>
      </c>
      <c r="D1658" t="s">
        <v>85</v>
      </c>
      <c r="E1658" t="s">
        <v>220</v>
      </c>
      <c r="F1658">
        <v>0.14799999999999999</v>
      </c>
      <c r="G1658" t="s">
        <v>83</v>
      </c>
      <c r="H1658" t="s">
        <v>97</v>
      </c>
      <c r="I1658">
        <f>_xlfn.NUMBERVALUE(Table_Query_from_DWH[[#This Row],[Date]])</f>
        <v>44580</v>
      </c>
    </row>
    <row r="1659" spans="1:9" x14ac:dyDescent="0.3">
      <c r="A1659" t="s">
        <v>78</v>
      </c>
      <c r="B1659" t="s">
        <v>124</v>
      </c>
      <c r="C1659" t="s">
        <v>203</v>
      </c>
      <c r="D1659" t="s">
        <v>86</v>
      </c>
      <c r="E1659" t="s">
        <v>220</v>
      </c>
      <c r="F1659">
        <v>0.151</v>
      </c>
      <c r="G1659" t="s">
        <v>83</v>
      </c>
      <c r="H1659" t="s">
        <v>97</v>
      </c>
      <c r="I1659">
        <f>_xlfn.NUMBERVALUE(Table_Query_from_DWH[[#This Row],[Date]])</f>
        <v>44580</v>
      </c>
    </row>
    <row r="1660" spans="1:9" x14ac:dyDescent="0.3">
      <c r="A1660" t="s">
        <v>78</v>
      </c>
      <c r="B1660" t="s">
        <v>124</v>
      </c>
      <c r="C1660" t="s">
        <v>204</v>
      </c>
      <c r="D1660" t="s">
        <v>81</v>
      </c>
      <c r="E1660" t="s">
        <v>220</v>
      </c>
      <c r="F1660">
        <v>0.19</v>
      </c>
      <c r="G1660" t="s">
        <v>83</v>
      </c>
      <c r="H1660" t="s">
        <v>97</v>
      </c>
      <c r="I1660">
        <f>_xlfn.NUMBERVALUE(Table_Query_from_DWH[[#This Row],[Date]])</f>
        <v>44580</v>
      </c>
    </row>
    <row r="1661" spans="1:9" x14ac:dyDescent="0.3">
      <c r="A1661" t="s">
        <v>78</v>
      </c>
      <c r="B1661" t="s">
        <v>124</v>
      </c>
      <c r="C1661" t="s">
        <v>204</v>
      </c>
      <c r="D1661" t="s">
        <v>85</v>
      </c>
      <c r="E1661" t="s">
        <v>220</v>
      </c>
      <c r="F1661">
        <v>0.153</v>
      </c>
      <c r="G1661" t="s">
        <v>83</v>
      </c>
      <c r="H1661" t="s">
        <v>97</v>
      </c>
      <c r="I1661">
        <f>_xlfn.NUMBERVALUE(Table_Query_from_DWH[[#This Row],[Date]])</f>
        <v>44580</v>
      </c>
    </row>
    <row r="1662" spans="1:9" x14ac:dyDescent="0.3">
      <c r="A1662" t="s">
        <v>78</v>
      </c>
      <c r="B1662" t="s">
        <v>124</v>
      </c>
      <c r="C1662" t="s">
        <v>204</v>
      </c>
      <c r="D1662" t="s">
        <v>86</v>
      </c>
      <c r="E1662" t="s">
        <v>220</v>
      </c>
      <c r="F1662">
        <v>0.153</v>
      </c>
      <c r="G1662" t="s">
        <v>83</v>
      </c>
      <c r="H1662" t="s">
        <v>97</v>
      </c>
      <c r="I1662">
        <f>_xlfn.NUMBERVALUE(Table_Query_from_DWH[[#This Row],[Date]])</f>
        <v>44580</v>
      </c>
    </row>
    <row r="1663" spans="1:9" x14ac:dyDescent="0.3">
      <c r="A1663" t="s">
        <v>78</v>
      </c>
      <c r="B1663" t="s">
        <v>124</v>
      </c>
      <c r="C1663" t="s">
        <v>205</v>
      </c>
      <c r="D1663" t="s">
        <v>81</v>
      </c>
      <c r="E1663" t="s">
        <v>220</v>
      </c>
      <c r="F1663">
        <v>0.156</v>
      </c>
      <c r="G1663" t="s">
        <v>83</v>
      </c>
      <c r="H1663" t="s">
        <v>97</v>
      </c>
      <c r="I1663">
        <f>_xlfn.NUMBERVALUE(Table_Query_from_DWH[[#This Row],[Date]])</f>
        <v>44580</v>
      </c>
    </row>
    <row r="1664" spans="1:9" x14ac:dyDescent="0.3">
      <c r="A1664" t="s">
        <v>78</v>
      </c>
      <c r="B1664" t="s">
        <v>124</v>
      </c>
      <c r="C1664" t="s">
        <v>205</v>
      </c>
      <c r="D1664" t="s">
        <v>85</v>
      </c>
      <c r="E1664" t="s">
        <v>220</v>
      </c>
      <c r="F1664">
        <v>0.153</v>
      </c>
      <c r="G1664" t="s">
        <v>83</v>
      </c>
      <c r="H1664" t="s">
        <v>97</v>
      </c>
      <c r="I1664">
        <f>_xlfn.NUMBERVALUE(Table_Query_from_DWH[[#This Row],[Date]])</f>
        <v>44580</v>
      </c>
    </row>
    <row r="1665" spans="1:9" x14ac:dyDescent="0.3">
      <c r="A1665" t="s">
        <v>78</v>
      </c>
      <c r="B1665" t="s">
        <v>124</v>
      </c>
      <c r="C1665" t="s">
        <v>205</v>
      </c>
      <c r="D1665" t="s">
        <v>86</v>
      </c>
      <c r="E1665" t="s">
        <v>220</v>
      </c>
      <c r="F1665">
        <v>0.153</v>
      </c>
      <c r="G1665" t="s">
        <v>83</v>
      </c>
      <c r="H1665" t="s">
        <v>97</v>
      </c>
      <c r="I1665">
        <f>_xlfn.NUMBERVALUE(Table_Query_from_DWH[[#This Row],[Date]])</f>
        <v>44580</v>
      </c>
    </row>
    <row r="1666" spans="1:9" x14ac:dyDescent="0.3">
      <c r="A1666" t="s">
        <v>78</v>
      </c>
      <c r="B1666" t="s">
        <v>102</v>
      </c>
      <c r="C1666" t="s">
        <v>206</v>
      </c>
      <c r="D1666" t="s">
        <v>81</v>
      </c>
      <c r="E1666" t="s">
        <v>220</v>
      </c>
      <c r="F1666">
        <v>0.4</v>
      </c>
      <c r="G1666" t="s">
        <v>83</v>
      </c>
      <c r="H1666" t="s">
        <v>97</v>
      </c>
      <c r="I1666">
        <f>_xlfn.NUMBERVALUE(Table_Query_from_DWH[[#This Row],[Date]])</f>
        <v>44580</v>
      </c>
    </row>
    <row r="1667" spans="1:9" x14ac:dyDescent="0.3">
      <c r="A1667" t="s">
        <v>78</v>
      </c>
      <c r="B1667" t="s">
        <v>102</v>
      </c>
      <c r="C1667" t="s">
        <v>206</v>
      </c>
      <c r="D1667" t="s">
        <v>85</v>
      </c>
      <c r="E1667" t="s">
        <v>220</v>
      </c>
      <c r="F1667">
        <v>0.245</v>
      </c>
      <c r="G1667" t="s">
        <v>83</v>
      </c>
      <c r="H1667" t="s">
        <v>97</v>
      </c>
      <c r="I1667">
        <f>_xlfn.NUMBERVALUE(Table_Query_from_DWH[[#This Row],[Date]])</f>
        <v>44580</v>
      </c>
    </row>
    <row r="1668" spans="1:9" x14ac:dyDescent="0.3">
      <c r="A1668" t="s">
        <v>78</v>
      </c>
      <c r="B1668" t="s">
        <v>102</v>
      </c>
      <c r="C1668" t="s">
        <v>206</v>
      </c>
      <c r="D1668" t="s">
        <v>86</v>
      </c>
      <c r="E1668" t="s">
        <v>220</v>
      </c>
      <c r="F1668">
        <v>0.27</v>
      </c>
      <c r="G1668" t="s">
        <v>83</v>
      </c>
      <c r="H1668" t="s">
        <v>97</v>
      </c>
      <c r="I1668">
        <f>_xlfn.NUMBERVALUE(Table_Query_from_DWH[[#This Row],[Date]])</f>
        <v>44580</v>
      </c>
    </row>
    <row r="1669" spans="1:9" x14ac:dyDescent="0.3">
      <c r="A1669" t="s">
        <v>78</v>
      </c>
      <c r="B1669" t="s">
        <v>102</v>
      </c>
      <c r="C1669" t="s">
        <v>118</v>
      </c>
      <c r="D1669" t="s">
        <v>81</v>
      </c>
      <c r="E1669" t="s">
        <v>220</v>
      </c>
      <c r="F1669">
        <v>0.28000000000000003</v>
      </c>
      <c r="G1669" t="s">
        <v>83</v>
      </c>
      <c r="H1669" t="s">
        <v>97</v>
      </c>
      <c r="I1669">
        <f>_xlfn.NUMBERVALUE(Table_Query_from_DWH[[#This Row],[Date]])</f>
        <v>44580</v>
      </c>
    </row>
    <row r="1670" spans="1:9" x14ac:dyDescent="0.3">
      <c r="A1670" t="s">
        <v>78</v>
      </c>
      <c r="B1670" t="s">
        <v>102</v>
      </c>
      <c r="C1670" t="s">
        <v>118</v>
      </c>
      <c r="D1670" t="s">
        <v>85</v>
      </c>
      <c r="E1670" t="s">
        <v>220</v>
      </c>
      <c r="F1670">
        <v>0.25</v>
      </c>
      <c r="G1670" t="s">
        <v>83</v>
      </c>
      <c r="H1670" t="s">
        <v>97</v>
      </c>
      <c r="I1670">
        <f>_xlfn.NUMBERVALUE(Table_Query_from_DWH[[#This Row],[Date]])</f>
        <v>44580</v>
      </c>
    </row>
    <row r="1671" spans="1:9" x14ac:dyDescent="0.3">
      <c r="A1671" t="s">
        <v>78</v>
      </c>
      <c r="B1671" t="s">
        <v>102</v>
      </c>
      <c r="C1671" t="s">
        <v>118</v>
      </c>
      <c r="D1671" t="s">
        <v>86</v>
      </c>
      <c r="E1671" t="s">
        <v>220</v>
      </c>
      <c r="F1671">
        <v>0.27500000000000002</v>
      </c>
      <c r="G1671" t="s">
        <v>83</v>
      </c>
      <c r="H1671" t="s">
        <v>97</v>
      </c>
      <c r="I1671">
        <f>_xlfn.NUMBERVALUE(Table_Query_from_DWH[[#This Row],[Date]])</f>
        <v>44580</v>
      </c>
    </row>
    <row r="1672" spans="1:9" x14ac:dyDescent="0.3">
      <c r="A1672" t="s">
        <v>78</v>
      </c>
      <c r="B1672" t="s">
        <v>102</v>
      </c>
      <c r="C1672" t="s">
        <v>115</v>
      </c>
      <c r="D1672" t="s">
        <v>81</v>
      </c>
      <c r="E1672" t="s">
        <v>220</v>
      </c>
      <c r="F1672">
        <v>0.28000000000000003</v>
      </c>
      <c r="G1672" t="s">
        <v>83</v>
      </c>
      <c r="H1672" t="s">
        <v>97</v>
      </c>
      <c r="I1672">
        <f>_xlfn.NUMBERVALUE(Table_Query_from_DWH[[#This Row],[Date]])</f>
        <v>44580</v>
      </c>
    </row>
    <row r="1673" spans="1:9" x14ac:dyDescent="0.3">
      <c r="A1673" t="s">
        <v>78</v>
      </c>
      <c r="B1673" t="s">
        <v>102</v>
      </c>
      <c r="C1673" t="s">
        <v>115</v>
      </c>
      <c r="D1673" t="s">
        <v>85</v>
      </c>
      <c r="E1673" t="s">
        <v>220</v>
      </c>
      <c r="F1673">
        <v>0.25</v>
      </c>
      <c r="G1673" t="s">
        <v>83</v>
      </c>
      <c r="H1673" t="s">
        <v>97</v>
      </c>
      <c r="I1673">
        <f>_xlfn.NUMBERVALUE(Table_Query_from_DWH[[#This Row],[Date]])</f>
        <v>44580</v>
      </c>
    </row>
    <row r="1674" spans="1:9" x14ac:dyDescent="0.3">
      <c r="A1674" t="s">
        <v>78</v>
      </c>
      <c r="B1674" t="s">
        <v>102</v>
      </c>
      <c r="C1674" t="s">
        <v>115</v>
      </c>
      <c r="D1674" t="s">
        <v>86</v>
      </c>
      <c r="E1674" t="s">
        <v>220</v>
      </c>
      <c r="F1674">
        <v>0.27500000000000002</v>
      </c>
      <c r="G1674" t="s">
        <v>83</v>
      </c>
      <c r="H1674" t="s">
        <v>97</v>
      </c>
      <c r="I1674">
        <f>_xlfn.NUMBERVALUE(Table_Query_from_DWH[[#This Row],[Date]])</f>
        <v>44580</v>
      </c>
    </row>
    <row r="1675" spans="1:9" x14ac:dyDescent="0.3">
      <c r="A1675" t="s">
        <v>78</v>
      </c>
      <c r="B1675" t="s">
        <v>196</v>
      </c>
      <c r="C1675" t="s">
        <v>164</v>
      </c>
      <c r="D1675" t="s">
        <v>81</v>
      </c>
      <c r="E1675" t="s">
        <v>220</v>
      </c>
      <c r="F1675">
        <v>0.25</v>
      </c>
      <c r="G1675" t="s">
        <v>83</v>
      </c>
      <c r="H1675" t="s">
        <v>97</v>
      </c>
      <c r="I1675">
        <f>_xlfn.NUMBERVALUE(Table_Query_from_DWH[[#This Row],[Date]])</f>
        <v>44580</v>
      </c>
    </row>
    <row r="1676" spans="1:9" x14ac:dyDescent="0.3">
      <c r="A1676" t="s">
        <v>78</v>
      </c>
      <c r="B1676" t="s">
        <v>196</v>
      </c>
      <c r="C1676" t="s">
        <v>164</v>
      </c>
      <c r="D1676" t="s">
        <v>85</v>
      </c>
      <c r="E1676" t="s">
        <v>220</v>
      </c>
      <c r="F1676">
        <v>0.23</v>
      </c>
      <c r="G1676" t="s">
        <v>83</v>
      </c>
      <c r="H1676" t="s">
        <v>97</v>
      </c>
      <c r="I1676">
        <f>_xlfn.NUMBERVALUE(Table_Query_from_DWH[[#This Row],[Date]])</f>
        <v>44580</v>
      </c>
    </row>
    <row r="1677" spans="1:9" x14ac:dyDescent="0.3">
      <c r="A1677" t="s">
        <v>78</v>
      </c>
      <c r="B1677" t="s">
        <v>196</v>
      </c>
      <c r="C1677" t="s">
        <v>164</v>
      </c>
      <c r="D1677" t="s">
        <v>86</v>
      </c>
      <c r="E1677" t="s">
        <v>220</v>
      </c>
      <c r="F1677">
        <v>0.23</v>
      </c>
      <c r="G1677" t="s">
        <v>83</v>
      </c>
      <c r="H1677" t="s">
        <v>97</v>
      </c>
      <c r="I1677">
        <f>_xlfn.NUMBERVALUE(Table_Query_from_DWH[[#This Row],[Date]])</f>
        <v>44580</v>
      </c>
    </row>
    <row r="1678" spans="1:9" x14ac:dyDescent="0.3">
      <c r="A1678" t="s">
        <v>78</v>
      </c>
      <c r="B1678" t="s">
        <v>196</v>
      </c>
      <c r="C1678" t="s">
        <v>208</v>
      </c>
      <c r="D1678" t="s">
        <v>81</v>
      </c>
      <c r="E1678" t="s">
        <v>220</v>
      </c>
      <c r="F1678">
        <v>0.28499999999999998</v>
      </c>
      <c r="G1678" t="s">
        <v>83</v>
      </c>
      <c r="H1678" t="s">
        <v>97</v>
      </c>
      <c r="I1678">
        <f>_xlfn.NUMBERVALUE(Table_Query_from_DWH[[#This Row],[Date]])</f>
        <v>44580</v>
      </c>
    </row>
    <row r="1679" spans="1:9" x14ac:dyDescent="0.3">
      <c r="A1679" t="s">
        <v>78</v>
      </c>
      <c r="B1679" t="s">
        <v>196</v>
      </c>
      <c r="C1679" t="s">
        <v>208</v>
      </c>
      <c r="D1679" t="s">
        <v>85</v>
      </c>
      <c r="E1679" t="s">
        <v>220</v>
      </c>
      <c r="F1679">
        <v>0.255</v>
      </c>
      <c r="G1679" t="s">
        <v>83</v>
      </c>
      <c r="H1679" t="s">
        <v>97</v>
      </c>
      <c r="I1679">
        <f>_xlfn.NUMBERVALUE(Table_Query_from_DWH[[#This Row],[Date]])</f>
        <v>44580</v>
      </c>
    </row>
    <row r="1680" spans="1:9" x14ac:dyDescent="0.3">
      <c r="A1680" t="s">
        <v>78</v>
      </c>
      <c r="B1680" t="s">
        <v>196</v>
      </c>
      <c r="C1680" t="s">
        <v>208</v>
      </c>
      <c r="D1680" t="s">
        <v>86</v>
      </c>
      <c r="E1680" t="s">
        <v>220</v>
      </c>
      <c r="F1680">
        <v>0.27</v>
      </c>
      <c r="G1680" t="s">
        <v>83</v>
      </c>
      <c r="H1680" t="s">
        <v>97</v>
      </c>
      <c r="I1680">
        <f>_xlfn.NUMBERVALUE(Table_Query_from_DWH[[#This Row],[Date]])</f>
        <v>44580</v>
      </c>
    </row>
    <row r="1681" spans="1:9" x14ac:dyDescent="0.3">
      <c r="A1681" t="s">
        <v>78</v>
      </c>
      <c r="B1681" t="s">
        <v>196</v>
      </c>
      <c r="C1681" t="s">
        <v>209</v>
      </c>
      <c r="D1681" t="s">
        <v>81</v>
      </c>
      <c r="E1681" t="s">
        <v>220</v>
      </c>
      <c r="F1681">
        <v>0.4</v>
      </c>
      <c r="G1681" t="s">
        <v>83</v>
      </c>
      <c r="H1681" t="s">
        <v>97</v>
      </c>
      <c r="I1681">
        <f>_xlfn.NUMBERVALUE(Table_Query_from_DWH[[#This Row],[Date]])</f>
        <v>44580</v>
      </c>
    </row>
    <row r="1682" spans="1:9" x14ac:dyDescent="0.3">
      <c r="A1682" t="s">
        <v>78</v>
      </c>
      <c r="B1682" t="s">
        <v>196</v>
      </c>
      <c r="C1682" t="s">
        <v>209</v>
      </c>
      <c r="D1682" t="s">
        <v>85</v>
      </c>
      <c r="E1682" t="s">
        <v>220</v>
      </c>
      <c r="F1682">
        <v>0.31</v>
      </c>
      <c r="G1682" t="s">
        <v>83</v>
      </c>
      <c r="H1682" t="s">
        <v>97</v>
      </c>
      <c r="I1682">
        <f>_xlfn.NUMBERVALUE(Table_Query_from_DWH[[#This Row],[Date]])</f>
        <v>44580</v>
      </c>
    </row>
    <row r="1683" spans="1:9" x14ac:dyDescent="0.3">
      <c r="A1683" t="s">
        <v>78</v>
      </c>
      <c r="B1683" t="s">
        <v>196</v>
      </c>
      <c r="C1683" t="s">
        <v>209</v>
      </c>
      <c r="D1683" t="s">
        <v>86</v>
      </c>
      <c r="E1683" t="s">
        <v>220</v>
      </c>
      <c r="F1683">
        <v>0.32500000000000001</v>
      </c>
      <c r="G1683" t="s">
        <v>83</v>
      </c>
      <c r="H1683" t="s">
        <v>97</v>
      </c>
      <c r="I1683">
        <f>_xlfn.NUMBERVALUE(Table_Query_from_DWH[[#This Row],[Date]])</f>
        <v>44580</v>
      </c>
    </row>
    <row r="1684" spans="1:9" x14ac:dyDescent="0.3">
      <c r="A1684" t="s">
        <v>78</v>
      </c>
      <c r="B1684" t="s">
        <v>196</v>
      </c>
      <c r="C1684" t="s">
        <v>210</v>
      </c>
      <c r="D1684" t="s">
        <v>81</v>
      </c>
      <c r="E1684" t="s">
        <v>220</v>
      </c>
      <c r="F1684">
        <v>0.28499999999999998</v>
      </c>
      <c r="G1684" t="s">
        <v>83</v>
      </c>
      <c r="H1684" t="s">
        <v>97</v>
      </c>
      <c r="I1684">
        <f>_xlfn.NUMBERVALUE(Table_Query_from_DWH[[#This Row],[Date]])</f>
        <v>44580</v>
      </c>
    </row>
    <row r="1685" spans="1:9" x14ac:dyDescent="0.3">
      <c r="A1685" t="s">
        <v>78</v>
      </c>
      <c r="B1685" t="s">
        <v>196</v>
      </c>
      <c r="C1685" t="s">
        <v>210</v>
      </c>
      <c r="D1685" t="s">
        <v>85</v>
      </c>
      <c r="E1685" t="s">
        <v>220</v>
      </c>
      <c r="F1685">
        <v>0.25</v>
      </c>
      <c r="G1685" t="s">
        <v>83</v>
      </c>
      <c r="H1685" t="s">
        <v>97</v>
      </c>
      <c r="I1685">
        <f>_xlfn.NUMBERVALUE(Table_Query_from_DWH[[#This Row],[Date]])</f>
        <v>44580</v>
      </c>
    </row>
    <row r="1686" spans="1:9" x14ac:dyDescent="0.3">
      <c r="A1686" t="s">
        <v>78</v>
      </c>
      <c r="B1686" t="s">
        <v>196</v>
      </c>
      <c r="C1686" t="s">
        <v>210</v>
      </c>
      <c r="D1686" t="s">
        <v>86</v>
      </c>
      <c r="E1686" t="s">
        <v>220</v>
      </c>
      <c r="F1686">
        <v>0.27</v>
      </c>
      <c r="G1686" t="s">
        <v>83</v>
      </c>
      <c r="H1686" t="s">
        <v>97</v>
      </c>
      <c r="I1686">
        <f>_xlfn.NUMBERVALUE(Table_Query_from_DWH[[#This Row],[Date]])</f>
        <v>44580</v>
      </c>
    </row>
    <row r="1687" spans="1:9" x14ac:dyDescent="0.3">
      <c r="A1687" t="s">
        <v>78</v>
      </c>
      <c r="B1687" t="s">
        <v>196</v>
      </c>
      <c r="C1687" t="s">
        <v>211</v>
      </c>
      <c r="D1687" t="s">
        <v>81</v>
      </c>
      <c r="E1687" t="s">
        <v>220</v>
      </c>
      <c r="F1687">
        <v>0.28499999999999998</v>
      </c>
      <c r="G1687" t="s">
        <v>83</v>
      </c>
      <c r="H1687" t="s">
        <v>97</v>
      </c>
      <c r="I1687">
        <f>_xlfn.NUMBERVALUE(Table_Query_from_DWH[[#This Row],[Date]])</f>
        <v>44580</v>
      </c>
    </row>
    <row r="1688" spans="1:9" x14ac:dyDescent="0.3">
      <c r="A1688" t="s">
        <v>78</v>
      </c>
      <c r="B1688" t="s">
        <v>196</v>
      </c>
      <c r="C1688" t="s">
        <v>211</v>
      </c>
      <c r="D1688" t="s">
        <v>85</v>
      </c>
      <c r="E1688" t="s">
        <v>220</v>
      </c>
      <c r="F1688">
        <v>0.25</v>
      </c>
      <c r="G1688" t="s">
        <v>83</v>
      </c>
      <c r="H1688" t="s">
        <v>97</v>
      </c>
      <c r="I1688">
        <f>_xlfn.NUMBERVALUE(Table_Query_from_DWH[[#This Row],[Date]])</f>
        <v>44580</v>
      </c>
    </row>
    <row r="1689" spans="1:9" x14ac:dyDescent="0.3">
      <c r="A1689" t="s">
        <v>78</v>
      </c>
      <c r="B1689" t="s">
        <v>196</v>
      </c>
      <c r="C1689" t="s">
        <v>211</v>
      </c>
      <c r="D1689" t="s">
        <v>86</v>
      </c>
      <c r="E1689" t="s">
        <v>220</v>
      </c>
      <c r="F1689">
        <v>0.27</v>
      </c>
      <c r="G1689" t="s">
        <v>83</v>
      </c>
      <c r="H1689" t="s">
        <v>97</v>
      </c>
      <c r="I1689">
        <f>_xlfn.NUMBERVALUE(Table_Query_from_DWH[[#This Row],[Date]])</f>
        <v>44580</v>
      </c>
    </row>
    <row r="1690" spans="1:9" x14ac:dyDescent="0.3">
      <c r="A1690" t="s">
        <v>78</v>
      </c>
      <c r="B1690" t="s">
        <v>88</v>
      </c>
      <c r="C1690" t="s">
        <v>154</v>
      </c>
      <c r="D1690" t="s">
        <v>81</v>
      </c>
      <c r="E1690" t="s">
        <v>220</v>
      </c>
      <c r="F1690">
        <v>0.309</v>
      </c>
      <c r="G1690" t="s">
        <v>83</v>
      </c>
      <c r="H1690" t="s">
        <v>90</v>
      </c>
      <c r="I1690">
        <f>_xlfn.NUMBERVALUE(Table_Query_from_DWH[[#This Row],[Date]])</f>
        <v>44580</v>
      </c>
    </row>
    <row r="1691" spans="1:9" x14ac:dyDescent="0.3">
      <c r="A1691" t="s">
        <v>78</v>
      </c>
      <c r="B1691" t="s">
        <v>88</v>
      </c>
      <c r="C1691" t="s">
        <v>154</v>
      </c>
      <c r="D1691" t="s">
        <v>85</v>
      </c>
      <c r="E1691" t="s">
        <v>220</v>
      </c>
      <c r="F1691">
        <v>0.28999999999999998</v>
      </c>
      <c r="G1691" t="s">
        <v>83</v>
      </c>
      <c r="H1691" t="s">
        <v>90</v>
      </c>
      <c r="I1691">
        <f>_xlfn.NUMBERVALUE(Table_Query_from_DWH[[#This Row],[Date]])</f>
        <v>44580</v>
      </c>
    </row>
    <row r="1692" spans="1:9" x14ac:dyDescent="0.3">
      <c r="A1692" t="s">
        <v>78</v>
      </c>
      <c r="B1692" t="s">
        <v>88</v>
      </c>
      <c r="C1692" t="s">
        <v>154</v>
      </c>
      <c r="D1692" t="s">
        <v>86</v>
      </c>
      <c r="E1692" t="s">
        <v>220</v>
      </c>
      <c r="F1692">
        <v>0.29299999999999998</v>
      </c>
      <c r="G1692" t="s">
        <v>83</v>
      </c>
      <c r="H1692" t="s">
        <v>90</v>
      </c>
      <c r="I1692">
        <f>_xlfn.NUMBERVALUE(Table_Query_from_DWH[[#This Row],[Date]])</f>
        <v>44580</v>
      </c>
    </row>
    <row r="1693" spans="1:9" x14ac:dyDescent="0.3">
      <c r="A1693" t="s">
        <v>78</v>
      </c>
      <c r="B1693" t="s">
        <v>88</v>
      </c>
      <c r="C1693" t="s">
        <v>212</v>
      </c>
      <c r="D1693" t="s">
        <v>81</v>
      </c>
      <c r="E1693" t="s">
        <v>220</v>
      </c>
      <c r="F1693">
        <v>0.85799999999999998</v>
      </c>
      <c r="G1693" t="s">
        <v>83</v>
      </c>
      <c r="H1693" t="s">
        <v>90</v>
      </c>
      <c r="I1693">
        <f>_xlfn.NUMBERVALUE(Table_Query_from_DWH[[#This Row],[Date]])</f>
        <v>44580</v>
      </c>
    </row>
    <row r="1694" spans="1:9" x14ac:dyDescent="0.3">
      <c r="A1694" t="s">
        <v>78</v>
      </c>
      <c r="B1694" t="s">
        <v>88</v>
      </c>
      <c r="C1694" t="s">
        <v>212</v>
      </c>
      <c r="D1694" t="s">
        <v>85</v>
      </c>
      <c r="E1694" t="s">
        <v>220</v>
      </c>
      <c r="F1694">
        <v>0.85</v>
      </c>
      <c r="G1694" t="s">
        <v>83</v>
      </c>
      <c r="H1694" t="s">
        <v>90</v>
      </c>
      <c r="I1694">
        <f>_xlfn.NUMBERVALUE(Table_Query_from_DWH[[#This Row],[Date]])</f>
        <v>44580</v>
      </c>
    </row>
    <row r="1695" spans="1:9" x14ac:dyDescent="0.3">
      <c r="A1695" t="s">
        <v>78</v>
      </c>
      <c r="B1695" t="s">
        <v>88</v>
      </c>
      <c r="C1695" t="s">
        <v>212</v>
      </c>
      <c r="D1695" t="s">
        <v>86</v>
      </c>
      <c r="E1695" t="s">
        <v>220</v>
      </c>
      <c r="F1695">
        <v>0.85699999999999998</v>
      </c>
      <c r="G1695" t="s">
        <v>83</v>
      </c>
      <c r="H1695" t="s">
        <v>90</v>
      </c>
      <c r="I1695">
        <f>_xlfn.NUMBERVALUE(Table_Query_from_DWH[[#This Row],[Date]])</f>
        <v>44580</v>
      </c>
    </row>
    <row r="1696" spans="1:9" x14ac:dyDescent="0.3">
      <c r="A1696" t="s">
        <v>78</v>
      </c>
      <c r="B1696" t="s">
        <v>88</v>
      </c>
      <c r="C1696" t="s">
        <v>218</v>
      </c>
      <c r="D1696" t="s">
        <v>81</v>
      </c>
      <c r="E1696" t="s">
        <v>220</v>
      </c>
      <c r="F1696">
        <v>1.129</v>
      </c>
      <c r="G1696" t="s">
        <v>83</v>
      </c>
      <c r="H1696" t="s">
        <v>90</v>
      </c>
      <c r="I1696">
        <f>_xlfn.NUMBERVALUE(Table_Query_from_DWH[[#This Row],[Date]])</f>
        <v>44580</v>
      </c>
    </row>
    <row r="1697" spans="1:9" x14ac:dyDescent="0.3">
      <c r="A1697" t="s">
        <v>78</v>
      </c>
      <c r="B1697" t="s">
        <v>88</v>
      </c>
      <c r="C1697" t="s">
        <v>218</v>
      </c>
      <c r="D1697" t="s">
        <v>85</v>
      </c>
      <c r="E1697" t="s">
        <v>220</v>
      </c>
      <c r="F1697">
        <v>1.129</v>
      </c>
      <c r="G1697" t="s">
        <v>83</v>
      </c>
      <c r="H1697" t="s">
        <v>90</v>
      </c>
      <c r="I1697">
        <f>_xlfn.NUMBERVALUE(Table_Query_from_DWH[[#This Row],[Date]])</f>
        <v>44580</v>
      </c>
    </row>
    <row r="1698" spans="1:9" x14ac:dyDescent="0.3">
      <c r="A1698" t="s">
        <v>78</v>
      </c>
      <c r="B1698" t="s">
        <v>88</v>
      </c>
      <c r="C1698" t="s">
        <v>218</v>
      </c>
      <c r="D1698" t="s">
        <v>86</v>
      </c>
      <c r="E1698" t="s">
        <v>220</v>
      </c>
      <c r="F1698">
        <v>1.129</v>
      </c>
      <c r="G1698" t="s">
        <v>83</v>
      </c>
      <c r="H1698" t="s">
        <v>90</v>
      </c>
      <c r="I1698">
        <f>_xlfn.NUMBERVALUE(Table_Query_from_DWH[[#This Row],[Date]])</f>
        <v>44580</v>
      </c>
    </row>
    <row r="1699" spans="1:9" x14ac:dyDescent="0.3">
      <c r="A1699" t="s">
        <v>78</v>
      </c>
      <c r="B1699" t="s">
        <v>124</v>
      </c>
      <c r="C1699" t="s">
        <v>150</v>
      </c>
      <c r="D1699" t="s">
        <v>81</v>
      </c>
      <c r="E1699" t="s">
        <v>219</v>
      </c>
      <c r="F1699">
        <v>0.109</v>
      </c>
      <c r="G1699" t="s">
        <v>83</v>
      </c>
      <c r="H1699" t="s">
        <v>97</v>
      </c>
      <c r="I1699">
        <f>_xlfn.NUMBERVALUE(Table_Query_from_DWH[[#This Row],[Date]])</f>
        <v>44573</v>
      </c>
    </row>
    <row r="1700" spans="1:9" x14ac:dyDescent="0.3">
      <c r="A1700" t="s">
        <v>78</v>
      </c>
      <c r="B1700" t="s">
        <v>124</v>
      </c>
      <c r="C1700" t="s">
        <v>150</v>
      </c>
      <c r="D1700" t="s">
        <v>85</v>
      </c>
      <c r="E1700" t="s">
        <v>219</v>
      </c>
      <c r="F1700">
        <v>0.107</v>
      </c>
      <c r="G1700" t="s">
        <v>83</v>
      </c>
      <c r="H1700" t="s">
        <v>97</v>
      </c>
      <c r="I1700">
        <f>_xlfn.NUMBERVALUE(Table_Query_from_DWH[[#This Row],[Date]])</f>
        <v>44573</v>
      </c>
    </row>
    <row r="1701" spans="1:9" x14ac:dyDescent="0.3">
      <c r="A1701" t="s">
        <v>78</v>
      </c>
      <c r="B1701" t="s">
        <v>124</v>
      </c>
      <c r="C1701" t="s">
        <v>150</v>
      </c>
      <c r="D1701" t="s">
        <v>86</v>
      </c>
      <c r="E1701" t="s">
        <v>219</v>
      </c>
      <c r="F1701">
        <v>0.107</v>
      </c>
      <c r="G1701" t="s">
        <v>83</v>
      </c>
      <c r="H1701" t="s">
        <v>97</v>
      </c>
      <c r="I1701">
        <f>_xlfn.NUMBERVALUE(Table_Query_from_DWH[[#This Row],[Date]])</f>
        <v>44573</v>
      </c>
    </row>
    <row r="1702" spans="1:9" x14ac:dyDescent="0.3">
      <c r="A1702" t="s">
        <v>78</v>
      </c>
      <c r="B1702" t="s">
        <v>124</v>
      </c>
      <c r="C1702" t="s">
        <v>203</v>
      </c>
      <c r="D1702" t="s">
        <v>81</v>
      </c>
      <c r="E1702" t="s">
        <v>219</v>
      </c>
      <c r="F1702">
        <v>0.188</v>
      </c>
      <c r="G1702" t="s">
        <v>83</v>
      </c>
      <c r="H1702" t="s">
        <v>97</v>
      </c>
      <c r="I1702">
        <f>_xlfn.NUMBERVALUE(Table_Query_from_DWH[[#This Row],[Date]])</f>
        <v>44573</v>
      </c>
    </row>
    <row r="1703" spans="1:9" x14ac:dyDescent="0.3">
      <c r="A1703" t="s">
        <v>78</v>
      </c>
      <c r="B1703" t="s">
        <v>124</v>
      </c>
      <c r="C1703" t="s">
        <v>203</v>
      </c>
      <c r="D1703" t="s">
        <v>85</v>
      </c>
      <c r="E1703" t="s">
        <v>219</v>
      </c>
      <c r="F1703">
        <v>0.14499999999999999</v>
      </c>
      <c r="G1703" t="s">
        <v>83</v>
      </c>
      <c r="H1703" t="s">
        <v>97</v>
      </c>
      <c r="I1703">
        <f>_xlfn.NUMBERVALUE(Table_Query_from_DWH[[#This Row],[Date]])</f>
        <v>44573</v>
      </c>
    </row>
    <row r="1704" spans="1:9" x14ac:dyDescent="0.3">
      <c r="A1704" t="s">
        <v>78</v>
      </c>
      <c r="B1704" t="s">
        <v>124</v>
      </c>
      <c r="C1704" t="s">
        <v>203</v>
      </c>
      <c r="D1704" t="s">
        <v>86</v>
      </c>
      <c r="E1704" t="s">
        <v>219</v>
      </c>
      <c r="F1704">
        <v>0.14599999999999999</v>
      </c>
      <c r="G1704" t="s">
        <v>83</v>
      </c>
      <c r="H1704" t="s">
        <v>97</v>
      </c>
      <c r="I1704">
        <f>_xlfn.NUMBERVALUE(Table_Query_from_DWH[[#This Row],[Date]])</f>
        <v>44573</v>
      </c>
    </row>
    <row r="1705" spans="1:9" x14ac:dyDescent="0.3">
      <c r="A1705" t="s">
        <v>78</v>
      </c>
      <c r="B1705" t="s">
        <v>124</v>
      </c>
      <c r="C1705" t="s">
        <v>204</v>
      </c>
      <c r="D1705" t="s">
        <v>81</v>
      </c>
      <c r="E1705" t="s">
        <v>219</v>
      </c>
      <c r="F1705">
        <v>0.19</v>
      </c>
      <c r="G1705" t="s">
        <v>83</v>
      </c>
      <c r="H1705" t="s">
        <v>97</v>
      </c>
      <c r="I1705">
        <f>_xlfn.NUMBERVALUE(Table_Query_from_DWH[[#This Row],[Date]])</f>
        <v>44573</v>
      </c>
    </row>
    <row r="1706" spans="1:9" x14ac:dyDescent="0.3">
      <c r="A1706" t="s">
        <v>78</v>
      </c>
      <c r="B1706" t="s">
        <v>124</v>
      </c>
      <c r="C1706" t="s">
        <v>204</v>
      </c>
      <c r="D1706" t="s">
        <v>85</v>
      </c>
      <c r="E1706" t="s">
        <v>219</v>
      </c>
      <c r="F1706">
        <v>0.15</v>
      </c>
      <c r="G1706" t="s">
        <v>83</v>
      </c>
      <c r="H1706" t="s">
        <v>97</v>
      </c>
      <c r="I1706">
        <f>_xlfn.NUMBERVALUE(Table_Query_from_DWH[[#This Row],[Date]])</f>
        <v>44573</v>
      </c>
    </row>
    <row r="1707" spans="1:9" x14ac:dyDescent="0.3">
      <c r="A1707" t="s">
        <v>78</v>
      </c>
      <c r="B1707" t="s">
        <v>124</v>
      </c>
      <c r="C1707" t="s">
        <v>204</v>
      </c>
      <c r="D1707" t="s">
        <v>86</v>
      </c>
      <c r="E1707" t="s">
        <v>219</v>
      </c>
      <c r="F1707">
        <v>0.15</v>
      </c>
      <c r="G1707" t="s">
        <v>83</v>
      </c>
      <c r="H1707" t="s">
        <v>97</v>
      </c>
      <c r="I1707">
        <f>_xlfn.NUMBERVALUE(Table_Query_from_DWH[[#This Row],[Date]])</f>
        <v>44573</v>
      </c>
    </row>
    <row r="1708" spans="1:9" x14ac:dyDescent="0.3">
      <c r="A1708" t="s">
        <v>78</v>
      </c>
      <c r="B1708" t="s">
        <v>124</v>
      </c>
      <c r="C1708" t="s">
        <v>205</v>
      </c>
      <c r="D1708" t="s">
        <v>81</v>
      </c>
      <c r="E1708" t="s">
        <v>219</v>
      </c>
      <c r="F1708">
        <v>0.153</v>
      </c>
      <c r="G1708" t="s">
        <v>83</v>
      </c>
      <c r="H1708" t="s">
        <v>97</v>
      </c>
      <c r="I1708">
        <f>_xlfn.NUMBERVALUE(Table_Query_from_DWH[[#This Row],[Date]])</f>
        <v>44573</v>
      </c>
    </row>
    <row r="1709" spans="1:9" x14ac:dyDescent="0.3">
      <c r="A1709" t="s">
        <v>78</v>
      </c>
      <c r="B1709" t="s">
        <v>124</v>
      </c>
      <c r="C1709" t="s">
        <v>205</v>
      </c>
      <c r="D1709" t="s">
        <v>85</v>
      </c>
      <c r="E1709" t="s">
        <v>219</v>
      </c>
      <c r="F1709">
        <v>0.14499999999999999</v>
      </c>
      <c r="G1709" t="s">
        <v>83</v>
      </c>
      <c r="H1709" t="s">
        <v>97</v>
      </c>
      <c r="I1709">
        <f>_xlfn.NUMBERVALUE(Table_Query_from_DWH[[#This Row],[Date]])</f>
        <v>44573</v>
      </c>
    </row>
    <row r="1710" spans="1:9" x14ac:dyDescent="0.3">
      <c r="A1710" t="s">
        <v>78</v>
      </c>
      <c r="B1710" t="s">
        <v>124</v>
      </c>
      <c r="C1710" t="s">
        <v>205</v>
      </c>
      <c r="D1710" t="s">
        <v>86</v>
      </c>
      <c r="E1710" t="s">
        <v>219</v>
      </c>
      <c r="F1710">
        <v>0.14499999999999999</v>
      </c>
      <c r="G1710" t="s">
        <v>83</v>
      </c>
      <c r="H1710" t="s">
        <v>97</v>
      </c>
      <c r="I1710">
        <f>_xlfn.NUMBERVALUE(Table_Query_from_DWH[[#This Row],[Date]])</f>
        <v>44573</v>
      </c>
    </row>
    <row r="1711" spans="1:9" x14ac:dyDescent="0.3">
      <c r="A1711" t="s">
        <v>78</v>
      </c>
      <c r="B1711" t="s">
        <v>102</v>
      </c>
      <c r="C1711" t="s">
        <v>206</v>
      </c>
      <c r="D1711" t="s">
        <v>81</v>
      </c>
      <c r="E1711" t="s">
        <v>219</v>
      </c>
      <c r="F1711">
        <v>0.4</v>
      </c>
      <c r="G1711" t="s">
        <v>83</v>
      </c>
      <c r="H1711" t="s">
        <v>97</v>
      </c>
      <c r="I1711">
        <f>_xlfn.NUMBERVALUE(Table_Query_from_DWH[[#This Row],[Date]])</f>
        <v>44573</v>
      </c>
    </row>
    <row r="1712" spans="1:9" x14ac:dyDescent="0.3">
      <c r="A1712" t="s">
        <v>78</v>
      </c>
      <c r="B1712" t="s">
        <v>102</v>
      </c>
      <c r="C1712" t="s">
        <v>206</v>
      </c>
      <c r="D1712" t="s">
        <v>85</v>
      </c>
      <c r="E1712" t="s">
        <v>219</v>
      </c>
      <c r="F1712">
        <v>0.245</v>
      </c>
      <c r="G1712" t="s">
        <v>83</v>
      </c>
      <c r="H1712" t="s">
        <v>97</v>
      </c>
      <c r="I1712">
        <f>_xlfn.NUMBERVALUE(Table_Query_from_DWH[[#This Row],[Date]])</f>
        <v>44573</v>
      </c>
    </row>
    <row r="1713" spans="1:9" x14ac:dyDescent="0.3">
      <c r="A1713" t="s">
        <v>78</v>
      </c>
      <c r="B1713" t="s">
        <v>102</v>
      </c>
      <c r="C1713" t="s">
        <v>206</v>
      </c>
      <c r="D1713" t="s">
        <v>86</v>
      </c>
      <c r="E1713" t="s">
        <v>219</v>
      </c>
      <c r="F1713">
        <v>0.27</v>
      </c>
      <c r="G1713" t="s">
        <v>83</v>
      </c>
      <c r="H1713" t="s">
        <v>97</v>
      </c>
      <c r="I1713">
        <f>_xlfn.NUMBERVALUE(Table_Query_from_DWH[[#This Row],[Date]])</f>
        <v>44573</v>
      </c>
    </row>
    <row r="1714" spans="1:9" x14ac:dyDescent="0.3">
      <c r="A1714" t="s">
        <v>78</v>
      </c>
      <c r="B1714" t="s">
        <v>102</v>
      </c>
      <c r="C1714" t="s">
        <v>118</v>
      </c>
      <c r="D1714" t="s">
        <v>81</v>
      </c>
      <c r="E1714" t="s">
        <v>219</v>
      </c>
      <c r="F1714">
        <v>0.28000000000000003</v>
      </c>
      <c r="G1714" t="s">
        <v>83</v>
      </c>
      <c r="H1714" t="s">
        <v>97</v>
      </c>
      <c r="I1714">
        <f>_xlfn.NUMBERVALUE(Table_Query_from_DWH[[#This Row],[Date]])</f>
        <v>44573</v>
      </c>
    </row>
    <row r="1715" spans="1:9" x14ac:dyDescent="0.3">
      <c r="A1715" t="s">
        <v>78</v>
      </c>
      <c r="B1715" t="s">
        <v>102</v>
      </c>
      <c r="C1715" t="s">
        <v>118</v>
      </c>
      <c r="D1715" t="s">
        <v>85</v>
      </c>
      <c r="E1715" t="s">
        <v>219</v>
      </c>
      <c r="F1715">
        <v>0.25</v>
      </c>
      <c r="G1715" t="s">
        <v>83</v>
      </c>
      <c r="H1715" t="s">
        <v>97</v>
      </c>
      <c r="I1715">
        <f>_xlfn.NUMBERVALUE(Table_Query_from_DWH[[#This Row],[Date]])</f>
        <v>44573</v>
      </c>
    </row>
    <row r="1716" spans="1:9" x14ac:dyDescent="0.3">
      <c r="A1716" t="s">
        <v>78</v>
      </c>
      <c r="B1716" t="s">
        <v>102</v>
      </c>
      <c r="C1716" t="s">
        <v>118</v>
      </c>
      <c r="D1716" t="s">
        <v>86</v>
      </c>
      <c r="E1716" t="s">
        <v>219</v>
      </c>
      <c r="F1716">
        <v>0.27500000000000002</v>
      </c>
      <c r="G1716" t="s">
        <v>83</v>
      </c>
      <c r="H1716" t="s">
        <v>97</v>
      </c>
      <c r="I1716">
        <f>_xlfn.NUMBERVALUE(Table_Query_from_DWH[[#This Row],[Date]])</f>
        <v>44573</v>
      </c>
    </row>
    <row r="1717" spans="1:9" x14ac:dyDescent="0.3">
      <c r="A1717" t="s">
        <v>78</v>
      </c>
      <c r="B1717" t="s">
        <v>102</v>
      </c>
      <c r="C1717" t="s">
        <v>115</v>
      </c>
      <c r="D1717" t="s">
        <v>81</v>
      </c>
      <c r="E1717" t="s">
        <v>219</v>
      </c>
      <c r="F1717">
        <v>0.28000000000000003</v>
      </c>
      <c r="G1717" t="s">
        <v>83</v>
      </c>
      <c r="H1717" t="s">
        <v>97</v>
      </c>
      <c r="I1717">
        <f>_xlfn.NUMBERVALUE(Table_Query_from_DWH[[#This Row],[Date]])</f>
        <v>44573</v>
      </c>
    </row>
    <row r="1718" spans="1:9" x14ac:dyDescent="0.3">
      <c r="A1718" t="s">
        <v>78</v>
      </c>
      <c r="B1718" t="s">
        <v>102</v>
      </c>
      <c r="C1718" t="s">
        <v>115</v>
      </c>
      <c r="D1718" t="s">
        <v>85</v>
      </c>
      <c r="E1718" t="s">
        <v>219</v>
      </c>
      <c r="F1718">
        <v>0.25</v>
      </c>
      <c r="G1718" t="s">
        <v>83</v>
      </c>
      <c r="H1718" t="s">
        <v>97</v>
      </c>
      <c r="I1718">
        <f>_xlfn.NUMBERVALUE(Table_Query_from_DWH[[#This Row],[Date]])</f>
        <v>44573</v>
      </c>
    </row>
    <row r="1719" spans="1:9" x14ac:dyDescent="0.3">
      <c r="A1719" t="s">
        <v>78</v>
      </c>
      <c r="B1719" t="s">
        <v>102</v>
      </c>
      <c r="C1719" t="s">
        <v>115</v>
      </c>
      <c r="D1719" t="s">
        <v>86</v>
      </c>
      <c r="E1719" t="s">
        <v>219</v>
      </c>
      <c r="F1719">
        <v>0.27500000000000002</v>
      </c>
      <c r="G1719" t="s">
        <v>83</v>
      </c>
      <c r="H1719" t="s">
        <v>97</v>
      </c>
      <c r="I1719">
        <f>_xlfn.NUMBERVALUE(Table_Query_from_DWH[[#This Row],[Date]])</f>
        <v>44573</v>
      </c>
    </row>
    <row r="1720" spans="1:9" x14ac:dyDescent="0.3">
      <c r="A1720" t="s">
        <v>78</v>
      </c>
      <c r="B1720" t="s">
        <v>105</v>
      </c>
      <c r="C1720" t="s">
        <v>164</v>
      </c>
      <c r="D1720" t="s">
        <v>81</v>
      </c>
      <c r="E1720" t="s">
        <v>219</v>
      </c>
      <c r="F1720">
        <v>0.25</v>
      </c>
      <c r="G1720" t="s">
        <v>83</v>
      </c>
      <c r="H1720" t="s">
        <v>97</v>
      </c>
      <c r="I1720">
        <f>_xlfn.NUMBERVALUE(Table_Query_from_DWH[[#This Row],[Date]])</f>
        <v>44573</v>
      </c>
    </row>
    <row r="1721" spans="1:9" x14ac:dyDescent="0.3">
      <c r="A1721" t="s">
        <v>78</v>
      </c>
      <c r="B1721" t="s">
        <v>105</v>
      </c>
      <c r="C1721" t="s">
        <v>164</v>
      </c>
      <c r="D1721" t="s">
        <v>85</v>
      </c>
      <c r="E1721" t="s">
        <v>219</v>
      </c>
      <c r="F1721">
        <v>0.23</v>
      </c>
      <c r="G1721" t="s">
        <v>83</v>
      </c>
      <c r="H1721" t="s">
        <v>97</v>
      </c>
      <c r="I1721">
        <f>_xlfn.NUMBERVALUE(Table_Query_from_DWH[[#This Row],[Date]])</f>
        <v>44573</v>
      </c>
    </row>
    <row r="1722" spans="1:9" x14ac:dyDescent="0.3">
      <c r="A1722" t="s">
        <v>78</v>
      </c>
      <c r="B1722" t="s">
        <v>105</v>
      </c>
      <c r="C1722" t="s">
        <v>164</v>
      </c>
      <c r="D1722" t="s">
        <v>86</v>
      </c>
      <c r="E1722" t="s">
        <v>219</v>
      </c>
      <c r="F1722">
        <v>0.23</v>
      </c>
      <c r="G1722" t="s">
        <v>83</v>
      </c>
      <c r="H1722" t="s">
        <v>97</v>
      </c>
      <c r="I1722">
        <f>_xlfn.NUMBERVALUE(Table_Query_from_DWH[[#This Row],[Date]])</f>
        <v>44573</v>
      </c>
    </row>
    <row r="1723" spans="1:9" x14ac:dyDescent="0.3">
      <c r="A1723" t="s">
        <v>78</v>
      </c>
      <c r="B1723" t="s">
        <v>105</v>
      </c>
      <c r="C1723" t="s">
        <v>208</v>
      </c>
      <c r="D1723" t="s">
        <v>81</v>
      </c>
      <c r="E1723" t="s">
        <v>219</v>
      </c>
      <c r="F1723">
        <v>0.28499999999999998</v>
      </c>
      <c r="G1723" t="s">
        <v>83</v>
      </c>
      <c r="H1723" t="s">
        <v>97</v>
      </c>
      <c r="I1723">
        <f>_xlfn.NUMBERVALUE(Table_Query_from_DWH[[#This Row],[Date]])</f>
        <v>44573</v>
      </c>
    </row>
    <row r="1724" spans="1:9" x14ac:dyDescent="0.3">
      <c r="A1724" t="s">
        <v>78</v>
      </c>
      <c r="B1724" t="s">
        <v>105</v>
      </c>
      <c r="C1724" t="s">
        <v>208</v>
      </c>
      <c r="D1724" t="s">
        <v>85</v>
      </c>
      <c r="E1724" t="s">
        <v>219</v>
      </c>
      <c r="F1724">
        <v>0.255</v>
      </c>
      <c r="G1724" t="s">
        <v>83</v>
      </c>
      <c r="H1724" t="s">
        <v>97</v>
      </c>
      <c r="I1724">
        <f>_xlfn.NUMBERVALUE(Table_Query_from_DWH[[#This Row],[Date]])</f>
        <v>44573</v>
      </c>
    </row>
    <row r="1725" spans="1:9" x14ac:dyDescent="0.3">
      <c r="A1725" t="s">
        <v>78</v>
      </c>
      <c r="B1725" t="s">
        <v>105</v>
      </c>
      <c r="C1725" t="s">
        <v>208</v>
      </c>
      <c r="D1725" t="s">
        <v>86</v>
      </c>
      <c r="E1725" t="s">
        <v>219</v>
      </c>
      <c r="F1725">
        <v>0.27</v>
      </c>
      <c r="G1725" t="s">
        <v>83</v>
      </c>
      <c r="H1725" t="s">
        <v>97</v>
      </c>
      <c r="I1725">
        <f>_xlfn.NUMBERVALUE(Table_Query_from_DWH[[#This Row],[Date]])</f>
        <v>44573</v>
      </c>
    </row>
    <row r="1726" spans="1:9" x14ac:dyDescent="0.3">
      <c r="A1726" t="s">
        <v>78</v>
      </c>
      <c r="B1726" t="s">
        <v>105</v>
      </c>
      <c r="C1726" t="s">
        <v>209</v>
      </c>
      <c r="D1726" t="s">
        <v>81</v>
      </c>
      <c r="E1726" t="s">
        <v>219</v>
      </c>
      <c r="F1726">
        <v>0.4</v>
      </c>
      <c r="G1726" t="s">
        <v>83</v>
      </c>
      <c r="H1726" t="s">
        <v>97</v>
      </c>
      <c r="I1726">
        <f>_xlfn.NUMBERVALUE(Table_Query_from_DWH[[#This Row],[Date]])</f>
        <v>44573</v>
      </c>
    </row>
    <row r="1727" spans="1:9" x14ac:dyDescent="0.3">
      <c r="A1727" t="s">
        <v>78</v>
      </c>
      <c r="B1727" t="s">
        <v>105</v>
      </c>
      <c r="C1727" t="s">
        <v>209</v>
      </c>
      <c r="D1727" t="s">
        <v>85</v>
      </c>
      <c r="E1727" t="s">
        <v>219</v>
      </c>
      <c r="F1727">
        <v>0.31</v>
      </c>
      <c r="G1727" t="s">
        <v>83</v>
      </c>
      <c r="H1727" t="s">
        <v>97</v>
      </c>
      <c r="I1727">
        <f>_xlfn.NUMBERVALUE(Table_Query_from_DWH[[#This Row],[Date]])</f>
        <v>44573</v>
      </c>
    </row>
    <row r="1728" spans="1:9" x14ac:dyDescent="0.3">
      <c r="A1728" t="s">
        <v>78</v>
      </c>
      <c r="B1728" t="s">
        <v>105</v>
      </c>
      <c r="C1728" t="s">
        <v>209</v>
      </c>
      <c r="D1728" t="s">
        <v>86</v>
      </c>
      <c r="E1728" t="s">
        <v>219</v>
      </c>
      <c r="F1728">
        <v>0.32500000000000001</v>
      </c>
      <c r="G1728" t="s">
        <v>83</v>
      </c>
      <c r="H1728" t="s">
        <v>97</v>
      </c>
      <c r="I1728">
        <f>_xlfn.NUMBERVALUE(Table_Query_from_DWH[[#This Row],[Date]])</f>
        <v>44573</v>
      </c>
    </row>
    <row r="1729" spans="1:9" x14ac:dyDescent="0.3">
      <c r="A1729" t="s">
        <v>78</v>
      </c>
      <c r="B1729" t="s">
        <v>105</v>
      </c>
      <c r="C1729" t="s">
        <v>210</v>
      </c>
      <c r="D1729" t="s">
        <v>81</v>
      </c>
      <c r="E1729" t="s">
        <v>219</v>
      </c>
      <c r="F1729">
        <v>0.28499999999999998</v>
      </c>
      <c r="G1729" t="s">
        <v>83</v>
      </c>
      <c r="H1729" t="s">
        <v>97</v>
      </c>
      <c r="I1729">
        <f>_xlfn.NUMBERVALUE(Table_Query_from_DWH[[#This Row],[Date]])</f>
        <v>44573</v>
      </c>
    </row>
    <row r="1730" spans="1:9" x14ac:dyDescent="0.3">
      <c r="A1730" t="s">
        <v>78</v>
      </c>
      <c r="B1730" t="s">
        <v>105</v>
      </c>
      <c r="C1730" t="s">
        <v>210</v>
      </c>
      <c r="D1730" t="s">
        <v>85</v>
      </c>
      <c r="E1730" t="s">
        <v>219</v>
      </c>
      <c r="F1730">
        <v>0.25</v>
      </c>
      <c r="G1730" t="s">
        <v>83</v>
      </c>
      <c r="H1730" t="s">
        <v>97</v>
      </c>
      <c r="I1730">
        <f>_xlfn.NUMBERVALUE(Table_Query_from_DWH[[#This Row],[Date]])</f>
        <v>44573</v>
      </c>
    </row>
    <row r="1731" spans="1:9" x14ac:dyDescent="0.3">
      <c r="A1731" t="s">
        <v>78</v>
      </c>
      <c r="B1731" t="s">
        <v>105</v>
      </c>
      <c r="C1731" t="s">
        <v>210</v>
      </c>
      <c r="D1731" t="s">
        <v>86</v>
      </c>
      <c r="E1731" t="s">
        <v>219</v>
      </c>
      <c r="F1731">
        <v>0.27500000000000002</v>
      </c>
      <c r="G1731" t="s">
        <v>83</v>
      </c>
      <c r="H1731" t="s">
        <v>97</v>
      </c>
      <c r="I1731">
        <f>_xlfn.NUMBERVALUE(Table_Query_from_DWH[[#This Row],[Date]])</f>
        <v>44573</v>
      </c>
    </row>
    <row r="1732" spans="1:9" x14ac:dyDescent="0.3">
      <c r="A1732" t="s">
        <v>78</v>
      </c>
      <c r="B1732" t="s">
        <v>105</v>
      </c>
      <c r="C1732" t="s">
        <v>211</v>
      </c>
      <c r="D1732" t="s">
        <v>81</v>
      </c>
      <c r="E1732" t="s">
        <v>219</v>
      </c>
      <c r="F1732">
        <v>0.28499999999999998</v>
      </c>
      <c r="G1732" t="s">
        <v>83</v>
      </c>
      <c r="H1732" t="s">
        <v>97</v>
      </c>
      <c r="I1732">
        <f>_xlfn.NUMBERVALUE(Table_Query_from_DWH[[#This Row],[Date]])</f>
        <v>44573</v>
      </c>
    </row>
    <row r="1733" spans="1:9" x14ac:dyDescent="0.3">
      <c r="A1733" t="s">
        <v>78</v>
      </c>
      <c r="B1733" t="s">
        <v>105</v>
      </c>
      <c r="C1733" t="s">
        <v>211</v>
      </c>
      <c r="D1733" t="s">
        <v>85</v>
      </c>
      <c r="E1733" t="s">
        <v>219</v>
      </c>
      <c r="F1733">
        <v>0.25</v>
      </c>
      <c r="G1733" t="s">
        <v>83</v>
      </c>
      <c r="H1733" t="s">
        <v>97</v>
      </c>
      <c r="I1733">
        <f>_xlfn.NUMBERVALUE(Table_Query_from_DWH[[#This Row],[Date]])</f>
        <v>44573</v>
      </c>
    </row>
    <row r="1734" spans="1:9" x14ac:dyDescent="0.3">
      <c r="A1734" t="s">
        <v>78</v>
      </c>
      <c r="B1734" t="s">
        <v>105</v>
      </c>
      <c r="C1734" t="s">
        <v>211</v>
      </c>
      <c r="D1734" t="s">
        <v>86</v>
      </c>
      <c r="E1734" t="s">
        <v>219</v>
      </c>
      <c r="F1734">
        <v>0.27500000000000002</v>
      </c>
      <c r="G1734" t="s">
        <v>83</v>
      </c>
      <c r="H1734" t="s">
        <v>97</v>
      </c>
      <c r="I1734">
        <f>_xlfn.NUMBERVALUE(Table_Query_from_DWH[[#This Row],[Date]])</f>
        <v>44573</v>
      </c>
    </row>
    <row r="1735" spans="1:9" x14ac:dyDescent="0.3">
      <c r="A1735" t="s">
        <v>78</v>
      </c>
      <c r="B1735" t="s">
        <v>88</v>
      </c>
      <c r="C1735" t="s">
        <v>154</v>
      </c>
      <c r="D1735" t="s">
        <v>81</v>
      </c>
      <c r="E1735" t="s">
        <v>219</v>
      </c>
      <c r="F1735">
        <v>0.3</v>
      </c>
      <c r="G1735" t="s">
        <v>83</v>
      </c>
      <c r="H1735" t="s">
        <v>90</v>
      </c>
      <c r="I1735">
        <f>_xlfn.NUMBERVALUE(Table_Query_from_DWH[[#This Row],[Date]])</f>
        <v>44573</v>
      </c>
    </row>
    <row r="1736" spans="1:9" x14ac:dyDescent="0.3">
      <c r="A1736" t="s">
        <v>78</v>
      </c>
      <c r="B1736" t="s">
        <v>88</v>
      </c>
      <c r="C1736" t="s">
        <v>154</v>
      </c>
      <c r="D1736" t="s">
        <v>85</v>
      </c>
      <c r="E1736" t="s">
        <v>219</v>
      </c>
      <c r="F1736">
        <v>0.27200000000000002</v>
      </c>
      <c r="G1736" t="s">
        <v>83</v>
      </c>
      <c r="H1736" t="s">
        <v>90</v>
      </c>
      <c r="I1736">
        <f>_xlfn.NUMBERVALUE(Table_Query_from_DWH[[#This Row],[Date]])</f>
        <v>44573</v>
      </c>
    </row>
    <row r="1737" spans="1:9" x14ac:dyDescent="0.3">
      <c r="A1737" t="s">
        <v>78</v>
      </c>
      <c r="B1737" t="s">
        <v>88</v>
      </c>
      <c r="C1737" t="s">
        <v>154</v>
      </c>
      <c r="D1737" t="s">
        <v>86</v>
      </c>
      <c r="E1737" t="s">
        <v>219</v>
      </c>
      <c r="F1737">
        <v>0.28599999999999998</v>
      </c>
      <c r="G1737" t="s">
        <v>83</v>
      </c>
      <c r="H1737" t="s">
        <v>90</v>
      </c>
      <c r="I1737">
        <f>_xlfn.NUMBERVALUE(Table_Query_from_DWH[[#This Row],[Date]])</f>
        <v>44573</v>
      </c>
    </row>
    <row r="1738" spans="1:9" x14ac:dyDescent="0.3">
      <c r="A1738" t="s">
        <v>78</v>
      </c>
      <c r="B1738" t="s">
        <v>88</v>
      </c>
      <c r="C1738" t="s">
        <v>212</v>
      </c>
      <c r="D1738" t="s">
        <v>81</v>
      </c>
      <c r="E1738" t="s">
        <v>219</v>
      </c>
      <c r="F1738">
        <v>0.83599999999999997</v>
      </c>
      <c r="G1738" t="s">
        <v>83</v>
      </c>
      <c r="H1738" t="s">
        <v>90</v>
      </c>
      <c r="I1738">
        <f>_xlfn.NUMBERVALUE(Table_Query_from_DWH[[#This Row],[Date]])</f>
        <v>44573</v>
      </c>
    </row>
    <row r="1739" spans="1:9" x14ac:dyDescent="0.3">
      <c r="A1739" t="s">
        <v>78</v>
      </c>
      <c r="B1739" t="s">
        <v>88</v>
      </c>
      <c r="C1739" t="s">
        <v>212</v>
      </c>
      <c r="D1739" t="s">
        <v>85</v>
      </c>
      <c r="E1739" t="s">
        <v>219</v>
      </c>
      <c r="F1739">
        <v>0.80800000000000005</v>
      </c>
      <c r="G1739" t="s">
        <v>83</v>
      </c>
      <c r="H1739" t="s">
        <v>90</v>
      </c>
      <c r="I1739">
        <f>_xlfn.NUMBERVALUE(Table_Query_from_DWH[[#This Row],[Date]])</f>
        <v>44573</v>
      </c>
    </row>
    <row r="1740" spans="1:9" x14ac:dyDescent="0.3">
      <c r="A1740" t="s">
        <v>78</v>
      </c>
      <c r="B1740" t="s">
        <v>88</v>
      </c>
      <c r="C1740" t="s">
        <v>212</v>
      </c>
      <c r="D1740" t="s">
        <v>86</v>
      </c>
      <c r="E1740" t="s">
        <v>219</v>
      </c>
      <c r="F1740">
        <v>0.81499999999999995</v>
      </c>
      <c r="G1740" t="s">
        <v>83</v>
      </c>
      <c r="H1740" t="s">
        <v>90</v>
      </c>
      <c r="I1740">
        <f>_xlfn.NUMBERVALUE(Table_Query_from_DWH[[#This Row],[Date]])</f>
        <v>44573</v>
      </c>
    </row>
    <row r="1741" spans="1:9" x14ac:dyDescent="0.3">
      <c r="A1741" t="s">
        <v>78</v>
      </c>
      <c r="B1741" t="s">
        <v>88</v>
      </c>
      <c r="C1741" t="s">
        <v>218</v>
      </c>
      <c r="D1741" t="s">
        <v>81</v>
      </c>
      <c r="E1741" t="s">
        <v>219</v>
      </c>
      <c r="F1741">
        <v>1.073</v>
      </c>
      <c r="G1741" t="s">
        <v>83</v>
      </c>
      <c r="H1741" t="s">
        <v>90</v>
      </c>
      <c r="I1741">
        <f>_xlfn.NUMBERVALUE(Table_Query_from_DWH[[#This Row],[Date]])</f>
        <v>44573</v>
      </c>
    </row>
    <row r="1742" spans="1:9" x14ac:dyDescent="0.3">
      <c r="A1742" t="s">
        <v>78</v>
      </c>
      <c r="B1742" t="s">
        <v>88</v>
      </c>
      <c r="C1742" t="s">
        <v>218</v>
      </c>
      <c r="D1742" t="s">
        <v>85</v>
      </c>
      <c r="E1742" t="s">
        <v>219</v>
      </c>
      <c r="F1742">
        <v>1.073</v>
      </c>
      <c r="G1742" t="s">
        <v>83</v>
      </c>
      <c r="H1742" t="s">
        <v>90</v>
      </c>
      <c r="I1742">
        <f>_xlfn.NUMBERVALUE(Table_Query_from_DWH[[#This Row],[Date]])</f>
        <v>44573</v>
      </c>
    </row>
    <row r="1743" spans="1:9" x14ac:dyDescent="0.3">
      <c r="A1743" t="s">
        <v>78</v>
      </c>
      <c r="B1743" t="s">
        <v>88</v>
      </c>
      <c r="C1743" t="s">
        <v>218</v>
      </c>
      <c r="D1743" t="s">
        <v>86</v>
      </c>
      <c r="E1743" t="s">
        <v>219</v>
      </c>
      <c r="F1743">
        <v>1.073</v>
      </c>
      <c r="G1743" t="s">
        <v>83</v>
      </c>
      <c r="H1743" t="s">
        <v>90</v>
      </c>
      <c r="I1743">
        <f>_xlfn.NUMBERVALUE(Table_Query_from_DWH[[#This Row],[Date]])</f>
        <v>44573</v>
      </c>
    </row>
    <row r="1744" spans="1:9" x14ac:dyDescent="0.3">
      <c r="A1744" t="s">
        <v>78</v>
      </c>
      <c r="B1744" t="s">
        <v>124</v>
      </c>
      <c r="C1744" t="s">
        <v>150</v>
      </c>
      <c r="D1744" t="s">
        <v>81</v>
      </c>
      <c r="E1744" t="s">
        <v>217</v>
      </c>
      <c r="F1744">
        <v>0.107</v>
      </c>
      <c r="G1744" t="s">
        <v>83</v>
      </c>
      <c r="H1744" t="s">
        <v>97</v>
      </c>
      <c r="I1744">
        <f>_xlfn.NUMBERVALUE(Table_Query_from_DWH[[#This Row],[Date]])</f>
        <v>44566</v>
      </c>
    </row>
    <row r="1745" spans="1:9" x14ac:dyDescent="0.3">
      <c r="A1745" t="s">
        <v>78</v>
      </c>
      <c r="B1745" t="s">
        <v>124</v>
      </c>
      <c r="C1745" t="s">
        <v>150</v>
      </c>
      <c r="D1745" t="s">
        <v>85</v>
      </c>
      <c r="E1745" t="s">
        <v>217</v>
      </c>
      <c r="F1745">
        <v>0.10299999999999999</v>
      </c>
      <c r="G1745" t="s">
        <v>83</v>
      </c>
      <c r="H1745" t="s">
        <v>97</v>
      </c>
      <c r="I1745">
        <f>_xlfn.NUMBERVALUE(Table_Query_from_DWH[[#This Row],[Date]])</f>
        <v>44566</v>
      </c>
    </row>
    <row r="1746" spans="1:9" x14ac:dyDescent="0.3">
      <c r="A1746" t="s">
        <v>78</v>
      </c>
      <c r="B1746" t="s">
        <v>124</v>
      </c>
      <c r="C1746" t="s">
        <v>150</v>
      </c>
      <c r="D1746" t="s">
        <v>86</v>
      </c>
      <c r="E1746" t="s">
        <v>217</v>
      </c>
      <c r="F1746">
        <v>0.107</v>
      </c>
      <c r="G1746" t="s">
        <v>83</v>
      </c>
      <c r="H1746" t="s">
        <v>97</v>
      </c>
      <c r="I1746">
        <f>_xlfn.NUMBERVALUE(Table_Query_from_DWH[[#This Row],[Date]])</f>
        <v>44566</v>
      </c>
    </row>
    <row r="1747" spans="1:9" x14ac:dyDescent="0.3">
      <c r="A1747" t="s">
        <v>78</v>
      </c>
      <c r="B1747" t="s">
        <v>124</v>
      </c>
      <c r="C1747" t="s">
        <v>203</v>
      </c>
      <c r="D1747" t="s">
        <v>81</v>
      </c>
      <c r="E1747" t="s">
        <v>217</v>
      </c>
      <c r="F1747">
        <v>0.19</v>
      </c>
      <c r="G1747" t="s">
        <v>83</v>
      </c>
      <c r="H1747" t="s">
        <v>97</v>
      </c>
      <c r="I1747">
        <f>_xlfn.NUMBERVALUE(Table_Query_from_DWH[[#This Row],[Date]])</f>
        <v>44566</v>
      </c>
    </row>
    <row r="1748" spans="1:9" x14ac:dyDescent="0.3">
      <c r="A1748" t="s">
        <v>78</v>
      </c>
      <c r="B1748" t="s">
        <v>124</v>
      </c>
      <c r="C1748" t="s">
        <v>203</v>
      </c>
      <c r="D1748" t="s">
        <v>85</v>
      </c>
      <c r="E1748" t="s">
        <v>217</v>
      </c>
      <c r="F1748">
        <v>0.14399999999999999</v>
      </c>
      <c r="G1748" t="s">
        <v>83</v>
      </c>
      <c r="H1748" t="s">
        <v>97</v>
      </c>
      <c r="I1748">
        <f>_xlfn.NUMBERVALUE(Table_Query_from_DWH[[#This Row],[Date]])</f>
        <v>44566</v>
      </c>
    </row>
    <row r="1749" spans="1:9" x14ac:dyDescent="0.3">
      <c r="A1749" t="s">
        <v>78</v>
      </c>
      <c r="B1749" t="s">
        <v>124</v>
      </c>
      <c r="C1749" t="s">
        <v>203</v>
      </c>
      <c r="D1749" t="s">
        <v>86</v>
      </c>
      <c r="E1749" t="s">
        <v>217</v>
      </c>
      <c r="F1749">
        <v>0.14599999999999999</v>
      </c>
      <c r="G1749" t="s">
        <v>83</v>
      </c>
      <c r="H1749" t="s">
        <v>97</v>
      </c>
      <c r="I1749">
        <f>_xlfn.NUMBERVALUE(Table_Query_from_DWH[[#This Row],[Date]])</f>
        <v>44566</v>
      </c>
    </row>
    <row r="1750" spans="1:9" x14ac:dyDescent="0.3">
      <c r="A1750" t="s">
        <v>78</v>
      </c>
      <c r="B1750" t="s">
        <v>124</v>
      </c>
      <c r="C1750" t="s">
        <v>204</v>
      </c>
      <c r="D1750" t="s">
        <v>81</v>
      </c>
      <c r="E1750" t="s">
        <v>217</v>
      </c>
      <c r="F1750">
        <v>0.19</v>
      </c>
      <c r="G1750" t="s">
        <v>83</v>
      </c>
      <c r="H1750" t="s">
        <v>97</v>
      </c>
      <c r="I1750">
        <f>_xlfn.NUMBERVALUE(Table_Query_from_DWH[[#This Row],[Date]])</f>
        <v>44566</v>
      </c>
    </row>
    <row r="1751" spans="1:9" x14ac:dyDescent="0.3">
      <c r="A1751" t="s">
        <v>78</v>
      </c>
      <c r="B1751" t="s">
        <v>124</v>
      </c>
      <c r="C1751" t="s">
        <v>204</v>
      </c>
      <c r="D1751" t="s">
        <v>85</v>
      </c>
      <c r="E1751" t="s">
        <v>217</v>
      </c>
      <c r="F1751">
        <v>0.15</v>
      </c>
      <c r="G1751" t="s">
        <v>83</v>
      </c>
      <c r="H1751" t="s">
        <v>97</v>
      </c>
      <c r="I1751">
        <f>_xlfn.NUMBERVALUE(Table_Query_from_DWH[[#This Row],[Date]])</f>
        <v>44566</v>
      </c>
    </row>
    <row r="1752" spans="1:9" x14ac:dyDescent="0.3">
      <c r="A1752" t="s">
        <v>78</v>
      </c>
      <c r="B1752" t="s">
        <v>124</v>
      </c>
      <c r="C1752" t="s">
        <v>204</v>
      </c>
      <c r="D1752" t="s">
        <v>86</v>
      </c>
      <c r="E1752" t="s">
        <v>217</v>
      </c>
      <c r="F1752">
        <v>0.15</v>
      </c>
      <c r="G1752" t="s">
        <v>83</v>
      </c>
      <c r="H1752" t="s">
        <v>97</v>
      </c>
      <c r="I1752">
        <f>_xlfn.NUMBERVALUE(Table_Query_from_DWH[[#This Row],[Date]])</f>
        <v>44566</v>
      </c>
    </row>
    <row r="1753" spans="1:9" x14ac:dyDescent="0.3">
      <c r="A1753" t="s">
        <v>78</v>
      </c>
      <c r="B1753" t="s">
        <v>124</v>
      </c>
      <c r="C1753" t="s">
        <v>205</v>
      </c>
      <c r="D1753" t="s">
        <v>81</v>
      </c>
      <c r="E1753" t="s">
        <v>217</v>
      </c>
      <c r="F1753">
        <v>0.153</v>
      </c>
      <c r="G1753" t="s">
        <v>83</v>
      </c>
      <c r="H1753" t="s">
        <v>97</v>
      </c>
      <c r="I1753">
        <f>_xlfn.NUMBERVALUE(Table_Query_from_DWH[[#This Row],[Date]])</f>
        <v>44566</v>
      </c>
    </row>
    <row r="1754" spans="1:9" x14ac:dyDescent="0.3">
      <c r="A1754" t="s">
        <v>78</v>
      </c>
      <c r="B1754" t="s">
        <v>124</v>
      </c>
      <c r="C1754" t="s">
        <v>205</v>
      </c>
      <c r="D1754" t="s">
        <v>85</v>
      </c>
      <c r="E1754" t="s">
        <v>217</v>
      </c>
      <c r="F1754">
        <v>0.14499999999999999</v>
      </c>
      <c r="G1754" t="s">
        <v>83</v>
      </c>
      <c r="H1754" t="s">
        <v>97</v>
      </c>
      <c r="I1754">
        <f>_xlfn.NUMBERVALUE(Table_Query_from_DWH[[#This Row],[Date]])</f>
        <v>44566</v>
      </c>
    </row>
    <row r="1755" spans="1:9" x14ac:dyDescent="0.3">
      <c r="A1755" t="s">
        <v>78</v>
      </c>
      <c r="B1755" t="s">
        <v>124</v>
      </c>
      <c r="C1755" t="s">
        <v>205</v>
      </c>
      <c r="D1755" t="s">
        <v>86</v>
      </c>
      <c r="E1755" t="s">
        <v>217</v>
      </c>
      <c r="F1755">
        <v>0.14499999999999999</v>
      </c>
      <c r="G1755" t="s">
        <v>83</v>
      </c>
      <c r="H1755" t="s">
        <v>97</v>
      </c>
      <c r="I1755">
        <f>_xlfn.NUMBERVALUE(Table_Query_from_DWH[[#This Row],[Date]])</f>
        <v>44566</v>
      </c>
    </row>
    <row r="1756" spans="1:9" x14ac:dyDescent="0.3">
      <c r="A1756" t="s">
        <v>78</v>
      </c>
      <c r="B1756" t="s">
        <v>102</v>
      </c>
      <c r="C1756" t="s">
        <v>206</v>
      </c>
      <c r="D1756" t="s">
        <v>81</v>
      </c>
      <c r="E1756" t="s">
        <v>217</v>
      </c>
      <c r="F1756">
        <v>0.4</v>
      </c>
      <c r="G1756" t="s">
        <v>83</v>
      </c>
      <c r="H1756" t="s">
        <v>97</v>
      </c>
      <c r="I1756">
        <f>_xlfn.NUMBERVALUE(Table_Query_from_DWH[[#This Row],[Date]])</f>
        <v>44566</v>
      </c>
    </row>
    <row r="1757" spans="1:9" x14ac:dyDescent="0.3">
      <c r="A1757" t="s">
        <v>78</v>
      </c>
      <c r="B1757" t="s">
        <v>102</v>
      </c>
      <c r="C1757" t="s">
        <v>206</v>
      </c>
      <c r="D1757" t="s">
        <v>85</v>
      </c>
      <c r="E1757" t="s">
        <v>217</v>
      </c>
      <c r="F1757">
        <v>0.245</v>
      </c>
      <c r="G1757" t="s">
        <v>83</v>
      </c>
      <c r="H1757" t="s">
        <v>97</v>
      </c>
      <c r="I1757">
        <f>_xlfn.NUMBERVALUE(Table_Query_from_DWH[[#This Row],[Date]])</f>
        <v>44566</v>
      </c>
    </row>
    <row r="1758" spans="1:9" x14ac:dyDescent="0.3">
      <c r="A1758" t="s">
        <v>78</v>
      </c>
      <c r="B1758" t="s">
        <v>102</v>
      </c>
      <c r="C1758" t="s">
        <v>206</v>
      </c>
      <c r="D1758" t="s">
        <v>86</v>
      </c>
      <c r="E1758" t="s">
        <v>217</v>
      </c>
      <c r="F1758">
        <v>0.27</v>
      </c>
      <c r="G1758" t="s">
        <v>83</v>
      </c>
      <c r="H1758" t="s">
        <v>97</v>
      </c>
      <c r="I1758">
        <f>_xlfn.NUMBERVALUE(Table_Query_from_DWH[[#This Row],[Date]])</f>
        <v>44566</v>
      </c>
    </row>
    <row r="1759" spans="1:9" x14ac:dyDescent="0.3">
      <c r="A1759" t="s">
        <v>78</v>
      </c>
      <c r="B1759" t="s">
        <v>102</v>
      </c>
      <c r="C1759" t="s">
        <v>118</v>
      </c>
      <c r="D1759" t="s">
        <v>81</v>
      </c>
      <c r="E1759" t="s">
        <v>217</v>
      </c>
      <c r="F1759">
        <v>0.28000000000000003</v>
      </c>
      <c r="G1759" t="s">
        <v>83</v>
      </c>
      <c r="H1759" t="s">
        <v>97</v>
      </c>
      <c r="I1759">
        <f>_xlfn.NUMBERVALUE(Table_Query_from_DWH[[#This Row],[Date]])</f>
        <v>44566</v>
      </c>
    </row>
    <row r="1760" spans="1:9" x14ac:dyDescent="0.3">
      <c r="A1760" t="s">
        <v>78</v>
      </c>
      <c r="B1760" t="s">
        <v>102</v>
      </c>
      <c r="C1760" t="s">
        <v>118</v>
      </c>
      <c r="D1760" t="s">
        <v>85</v>
      </c>
      <c r="E1760" t="s">
        <v>217</v>
      </c>
      <c r="F1760">
        <v>0.25</v>
      </c>
      <c r="G1760" t="s">
        <v>83</v>
      </c>
      <c r="H1760" t="s">
        <v>97</v>
      </c>
      <c r="I1760">
        <f>_xlfn.NUMBERVALUE(Table_Query_from_DWH[[#This Row],[Date]])</f>
        <v>44566</v>
      </c>
    </row>
    <row r="1761" spans="1:9" x14ac:dyDescent="0.3">
      <c r="A1761" t="s">
        <v>78</v>
      </c>
      <c r="B1761" t="s">
        <v>102</v>
      </c>
      <c r="C1761" t="s">
        <v>118</v>
      </c>
      <c r="D1761" t="s">
        <v>86</v>
      </c>
      <c r="E1761" t="s">
        <v>217</v>
      </c>
      <c r="F1761">
        <v>0.27500000000000002</v>
      </c>
      <c r="G1761" t="s">
        <v>83</v>
      </c>
      <c r="H1761" t="s">
        <v>97</v>
      </c>
      <c r="I1761">
        <f>_xlfn.NUMBERVALUE(Table_Query_from_DWH[[#This Row],[Date]])</f>
        <v>44566</v>
      </c>
    </row>
    <row r="1762" spans="1:9" x14ac:dyDescent="0.3">
      <c r="A1762" t="s">
        <v>78</v>
      </c>
      <c r="B1762" t="s">
        <v>102</v>
      </c>
      <c r="C1762" t="s">
        <v>115</v>
      </c>
      <c r="D1762" t="s">
        <v>81</v>
      </c>
      <c r="E1762" t="s">
        <v>217</v>
      </c>
      <c r="F1762">
        <v>0.28000000000000003</v>
      </c>
      <c r="G1762" t="s">
        <v>83</v>
      </c>
      <c r="H1762" t="s">
        <v>97</v>
      </c>
      <c r="I1762">
        <f>_xlfn.NUMBERVALUE(Table_Query_from_DWH[[#This Row],[Date]])</f>
        <v>44566</v>
      </c>
    </row>
    <row r="1763" spans="1:9" x14ac:dyDescent="0.3">
      <c r="A1763" t="s">
        <v>78</v>
      </c>
      <c r="B1763" t="s">
        <v>102</v>
      </c>
      <c r="C1763" t="s">
        <v>115</v>
      </c>
      <c r="D1763" t="s">
        <v>85</v>
      </c>
      <c r="E1763" t="s">
        <v>217</v>
      </c>
      <c r="F1763">
        <v>0.25</v>
      </c>
      <c r="G1763" t="s">
        <v>83</v>
      </c>
      <c r="H1763" t="s">
        <v>97</v>
      </c>
      <c r="I1763">
        <f>_xlfn.NUMBERVALUE(Table_Query_from_DWH[[#This Row],[Date]])</f>
        <v>44566</v>
      </c>
    </row>
    <row r="1764" spans="1:9" x14ac:dyDescent="0.3">
      <c r="A1764" t="s">
        <v>78</v>
      </c>
      <c r="B1764" t="s">
        <v>102</v>
      </c>
      <c r="C1764" t="s">
        <v>115</v>
      </c>
      <c r="D1764" t="s">
        <v>86</v>
      </c>
      <c r="E1764" t="s">
        <v>217</v>
      </c>
      <c r="F1764">
        <v>0.27500000000000002</v>
      </c>
      <c r="G1764" t="s">
        <v>83</v>
      </c>
      <c r="H1764" t="s">
        <v>97</v>
      </c>
      <c r="I1764">
        <f>_xlfn.NUMBERVALUE(Table_Query_from_DWH[[#This Row],[Date]])</f>
        <v>44566</v>
      </c>
    </row>
    <row r="1765" spans="1:9" x14ac:dyDescent="0.3">
      <c r="A1765" t="s">
        <v>78</v>
      </c>
      <c r="B1765" t="s">
        <v>105</v>
      </c>
      <c r="C1765" t="s">
        <v>164</v>
      </c>
      <c r="D1765" t="s">
        <v>81</v>
      </c>
      <c r="E1765" t="s">
        <v>217</v>
      </c>
      <c r="F1765">
        <v>0.25</v>
      </c>
      <c r="G1765" t="s">
        <v>83</v>
      </c>
      <c r="H1765" t="s">
        <v>97</v>
      </c>
      <c r="I1765">
        <f>_xlfn.NUMBERVALUE(Table_Query_from_DWH[[#This Row],[Date]])</f>
        <v>44566</v>
      </c>
    </row>
    <row r="1766" spans="1:9" x14ac:dyDescent="0.3">
      <c r="A1766" t="s">
        <v>78</v>
      </c>
      <c r="B1766" t="s">
        <v>105</v>
      </c>
      <c r="C1766" t="s">
        <v>164</v>
      </c>
      <c r="D1766" t="s">
        <v>85</v>
      </c>
      <c r="E1766" t="s">
        <v>217</v>
      </c>
      <c r="F1766">
        <v>0.23</v>
      </c>
      <c r="G1766" t="s">
        <v>83</v>
      </c>
      <c r="H1766" t="s">
        <v>97</v>
      </c>
      <c r="I1766">
        <f>_xlfn.NUMBERVALUE(Table_Query_from_DWH[[#This Row],[Date]])</f>
        <v>44566</v>
      </c>
    </row>
    <row r="1767" spans="1:9" x14ac:dyDescent="0.3">
      <c r="A1767" t="s">
        <v>78</v>
      </c>
      <c r="B1767" t="s">
        <v>105</v>
      </c>
      <c r="C1767" t="s">
        <v>164</v>
      </c>
      <c r="D1767" t="s">
        <v>86</v>
      </c>
      <c r="E1767" t="s">
        <v>217</v>
      </c>
      <c r="F1767">
        <v>0.23</v>
      </c>
      <c r="G1767" t="s">
        <v>83</v>
      </c>
      <c r="H1767" t="s">
        <v>97</v>
      </c>
      <c r="I1767">
        <f>_xlfn.NUMBERVALUE(Table_Query_from_DWH[[#This Row],[Date]])</f>
        <v>44566</v>
      </c>
    </row>
    <row r="1768" spans="1:9" x14ac:dyDescent="0.3">
      <c r="A1768" t="s">
        <v>78</v>
      </c>
      <c r="B1768" t="s">
        <v>105</v>
      </c>
      <c r="C1768" t="s">
        <v>208</v>
      </c>
      <c r="D1768" t="s">
        <v>81</v>
      </c>
      <c r="E1768" t="s">
        <v>217</v>
      </c>
      <c r="F1768">
        <v>0.28999999999999998</v>
      </c>
      <c r="G1768" t="s">
        <v>83</v>
      </c>
      <c r="H1768" t="s">
        <v>97</v>
      </c>
      <c r="I1768">
        <f>_xlfn.NUMBERVALUE(Table_Query_from_DWH[[#This Row],[Date]])</f>
        <v>44566</v>
      </c>
    </row>
    <row r="1769" spans="1:9" x14ac:dyDescent="0.3">
      <c r="A1769" t="s">
        <v>78</v>
      </c>
      <c r="B1769" t="s">
        <v>105</v>
      </c>
      <c r="C1769" t="s">
        <v>208</v>
      </c>
      <c r="D1769" t="s">
        <v>85</v>
      </c>
      <c r="E1769" t="s">
        <v>217</v>
      </c>
      <c r="F1769">
        <v>0.255</v>
      </c>
      <c r="G1769" t="s">
        <v>83</v>
      </c>
      <c r="H1769" t="s">
        <v>97</v>
      </c>
      <c r="I1769">
        <f>_xlfn.NUMBERVALUE(Table_Query_from_DWH[[#This Row],[Date]])</f>
        <v>44566</v>
      </c>
    </row>
    <row r="1770" spans="1:9" x14ac:dyDescent="0.3">
      <c r="A1770" t="s">
        <v>78</v>
      </c>
      <c r="B1770" t="s">
        <v>105</v>
      </c>
      <c r="C1770" t="s">
        <v>208</v>
      </c>
      <c r="D1770" t="s">
        <v>86</v>
      </c>
      <c r="E1770" t="s">
        <v>217</v>
      </c>
      <c r="F1770">
        <v>0.27</v>
      </c>
      <c r="G1770" t="s">
        <v>83</v>
      </c>
      <c r="H1770" t="s">
        <v>97</v>
      </c>
      <c r="I1770">
        <f>_xlfn.NUMBERVALUE(Table_Query_from_DWH[[#This Row],[Date]])</f>
        <v>44566</v>
      </c>
    </row>
    <row r="1771" spans="1:9" x14ac:dyDescent="0.3">
      <c r="A1771" t="s">
        <v>78</v>
      </c>
      <c r="B1771" t="s">
        <v>105</v>
      </c>
      <c r="C1771" t="s">
        <v>209</v>
      </c>
      <c r="D1771" t="s">
        <v>81</v>
      </c>
      <c r="E1771" t="s">
        <v>217</v>
      </c>
      <c r="F1771">
        <v>0.4</v>
      </c>
      <c r="G1771" t="s">
        <v>83</v>
      </c>
      <c r="H1771" t="s">
        <v>97</v>
      </c>
      <c r="I1771">
        <f>_xlfn.NUMBERVALUE(Table_Query_from_DWH[[#This Row],[Date]])</f>
        <v>44566</v>
      </c>
    </row>
    <row r="1772" spans="1:9" x14ac:dyDescent="0.3">
      <c r="A1772" t="s">
        <v>78</v>
      </c>
      <c r="B1772" t="s">
        <v>105</v>
      </c>
      <c r="C1772" t="s">
        <v>209</v>
      </c>
      <c r="D1772" t="s">
        <v>85</v>
      </c>
      <c r="E1772" t="s">
        <v>217</v>
      </c>
      <c r="F1772">
        <v>0.31</v>
      </c>
      <c r="G1772" t="s">
        <v>83</v>
      </c>
      <c r="H1772" t="s">
        <v>97</v>
      </c>
      <c r="I1772">
        <f>_xlfn.NUMBERVALUE(Table_Query_from_DWH[[#This Row],[Date]])</f>
        <v>44566</v>
      </c>
    </row>
    <row r="1773" spans="1:9" x14ac:dyDescent="0.3">
      <c r="A1773" t="s">
        <v>78</v>
      </c>
      <c r="B1773" t="s">
        <v>105</v>
      </c>
      <c r="C1773" t="s">
        <v>209</v>
      </c>
      <c r="D1773" t="s">
        <v>86</v>
      </c>
      <c r="E1773" t="s">
        <v>217</v>
      </c>
      <c r="F1773">
        <v>0.32500000000000001</v>
      </c>
      <c r="G1773" t="s">
        <v>83</v>
      </c>
      <c r="H1773" t="s">
        <v>97</v>
      </c>
      <c r="I1773">
        <f>_xlfn.NUMBERVALUE(Table_Query_from_DWH[[#This Row],[Date]])</f>
        <v>44566</v>
      </c>
    </row>
    <row r="1774" spans="1:9" x14ac:dyDescent="0.3">
      <c r="A1774" t="s">
        <v>78</v>
      </c>
      <c r="B1774" t="s">
        <v>105</v>
      </c>
      <c r="C1774" t="s">
        <v>210</v>
      </c>
      <c r="D1774" t="s">
        <v>81</v>
      </c>
      <c r="E1774" t="s">
        <v>217</v>
      </c>
      <c r="F1774">
        <v>0.28499999999999998</v>
      </c>
      <c r="G1774" t="s">
        <v>83</v>
      </c>
      <c r="H1774" t="s">
        <v>97</v>
      </c>
      <c r="I1774">
        <f>_xlfn.NUMBERVALUE(Table_Query_from_DWH[[#This Row],[Date]])</f>
        <v>44566</v>
      </c>
    </row>
    <row r="1775" spans="1:9" x14ac:dyDescent="0.3">
      <c r="A1775" t="s">
        <v>78</v>
      </c>
      <c r="B1775" t="s">
        <v>105</v>
      </c>
      <c r="C1775" t="s">
        <v>210</v>
      </c>
      <c r="D1775" t="s">
        <v>85</v>
      </c>
      <c r="E1775" t="s">
        <v>217</v>
      </c>
      <c r="F1775">
        <v>0.25</v>
      </c>
      <c r="G1775" t="s">
        <v>83</v>
      </c>
      <c r="H1775" t="s">
        <v>97</v>
      </c>
      <c r="I1775">
        <f>_xlfn.NUMBERVALUE(Table_Query_from_DWH[[#This Row],[Date]])</f>
        <v>44566</v>
      </c>
    </row>
    <row r="1776" spans="1:9" x14ac:dyDescent="0.3">
      <c r="A1776" t="s">
        <v>78</v>
      </c>
      <c r="B1776" t="s">
        <v>105</v>
      </c>
      <c r="C1776" t="s">
        <v>210</v>
      </c>
      <c r="D1776" t="s">
        <v>86</v>
      </c>
      <c r="E1776" t="s">
        <v>217</v>
      </c>
      <c r="F1776">
        <v>0.27500000000000002</v>
      </c>
      <c r="G1776" t="s">
        <v>83</v>
      </c>
      <c r="H1776" t="s">
        <v>97</v>
      </c>
      <c r="I1776">
        <f>_xlfn.NUMBERVALUE(Table_Query_from_DWH[[#This Row],[Date]])</f>
        <v>44566</v>
      </c>
    </row>
    <row r="1777" spans="1:9" x14ac:dyDescent="0.3">
      <c r="A1777" t="s">
        <v>78</v>
      </c>
      <c r="B1777" t="s">
        <v>105</v>
      </c>
      <c r="C1777" t="s">
        <v>211</v>
      </c>
      <c r="D1777" t="s">
        <v>81</v>
      </c>
      <c r="E1777" t="s">
        <v>217</v>
      </c>
      <c r="F1777">
        <v>0.28499999999999998</v>
      </c>
      <c r="G1777" t="s">
        <v>83</v>
      </c>
      <c r="H1777" t="s">
        <v>97</v>
      </c>
      <c r="I1777">
        <f>_xlfn.NUMBERVALUE(Table_Query_from_DWH[[#This Row],[Date]])</f>
        <v>44566</v>
      </c>
    </row>
    <row r="1778" spans="1:9" x14ac:dyDescent="0.3">
      <c r="A1778" t="s">
        <v>78</v>
      </c>
      <c r="B1778" t="s">
        <v>105</v>
      </c>
      <c r="C1778" t="s">
        <v>211</v>
      </c>
      <c r="D1778" t="s">
        <v>85</v>
      </c>
      <c r="E1778" t="s">
        <v>217</v>
      </c>
      <c r="F1778">
        <v>0.25</v>
      </c>
      <c r="G1778" t="s">
        <v>83</v>
      </c>
      <c r="H1778" t="s">
        <v>97</v>
      </c>
      <c r="I1778">
        <f>_xlfn.NUMBERVALUE(Table_Query_from_DWH[[#This Row],[Date]])</f>
        <v>44566</v>
      </c>
    </row>
    <row r="1779" spans="1:9" x14ac:dyDescent="0.3">
      <c r="A1779" t="s">
        <v>78</v>
      </c>
      <c r="B1779" t="s">
        <v>105</v>
      </c>
      <c r="C1779" t="s">
        <v>211</v>
      </c>
      <c r="D1779" t="s">
        <v>86</v>
      </c>
      <c r="E1779" t="s">
        <v>217</v>
      </c>
      <c r="F1779">
        <v>0.27500000000000002</v>
      </c>
      <c r="G1779" t="s">
        <v>83</v>
      </c>
      <c r="H1779" t="s">
        <v>97</v>
      </c>
      <c r="I1779">
        <f>_xlfn.NUMBERVALUE(Table_Query_from_DWH[[#This Row],[Date]])</f>
        <v>44566</v>
      </c>
    </row>
    <row r="1780" spans="1:9" x14ac:dyDescent="0.3">
      <c r="A1780" t="s">
        <v>78</v>
      </c>
      <c r="B1780" t="s">
        <v>88</v>
      </c>
      <c r="C1780" t="s">
        <v>154</v>
      </c>
      <c r="D1780" t="s">
        <v>81</v>
      </c>
      <c r="E1780" t="s">
        <v>217</v>
      </c>
      <c r="F1780">
        <v>0.28699999999999998</v>
      </c>
      <c r="G1780" t="s">
        <v>83</v>
      </c>
      <c r="H1780" t="s">
        <v>90</v>
      </c>
      <c r="I1780">
        <f>_xlfn.NUMBERVALUE(Table_Query_from_DWH[[#This Row],[Date]])</f>
        <v>44566</v>
      </c>
    </row>
    <row r="1781" spans="1:9" x14ac:dyDescent="0.3">
      <c r="A1781" t="s">
        <v>78</v>
      </c>
      <c r="B1781" t="s">
        <v>88</v>
      </c>
      <c r="C1781" t="s">
        <v>154</v>
      </c>
      <c r="D1781" t="s">
        <v>85</v>
      </c>
      <c r="E1781" t="s">
        <v>217</v>
      </c>
      <c r="F1781">
        <v>0.26</v>
      </c>
      <c r="G1781" t="s">
        <v>83</v>
      </c>
      <c r="H1781" t="s">
        <v>90</v>
      </c>
      <c r="I1781">
        <f>_xlfn.NUMBERVALUE(Table_Query_from_DWH[[#This Row],[Date]])</f>
        <v>44566</v>
      </c>
    </row>
    <row r="1782" spans="1:9" x14ac:dyDescent="0.3">
      <c r="A1782" t="s">
        <v>78</v>
      </c>
      <c r="B1782" t="s">
        <v>88</v>
      </c>
      <c r="C1782" t="s">
        <v>154</v>
      </c>
      <c r="D1782" t="s">
        <v>86</v>
      </c>
      <c r="E1782" t="s">
        <v>217</v>
      </c>
      <c r="F1782">
        <v>0.27200000000000002</v>
      </c>
      <c r="G1782" t="s">
        <v>83</v>
      </c>
      <c r="H1782" t="s">
        <v>90</v>
      </c>
      <c r="I1782">
        <f>_xlfn.NUMBERVALUE(Table_Query_from_DWH[[#This Row],[Date]])</f>
        <v>44566</v>
      </c>
    </row>
    <row r="1783" spans="1:9" x14ac:dyDescent="0.3">
      <c r="A1783" t="s">
        <v>78</v>
      </c>
      <c r="B1783" t="s">
        <v>88</v>
      </c>
      <c r="C1783" t="s">
        <v>212</v>
      </c>
      <c r="D1783" t="s">
        <v>81</v>
      </c>
      <c r="E1783" t="s">
        <v>217</v>
      </c>
      <c r="F1783">
        <v>0.82199999999999995</v>
      </c>
      <c r="G1783" t="s">
        <v>83</v>
      </c>
      <c r="H1783" t="s">
        <v>90</v>
      </c>
      <c r="I1783">
        <f>_xlfn.NUMBERVALUE(Table_Query_from_DWH[[#This Row],[Date]])</f>
        <v>44566</v>
      </c>
    </row>
    <row r="1784" spans="1:9" x14ac:dyDescent="0.3">
      <c r="A1784" t="s">
        <v>78</v>
      </c>
      <c r="B1784" t="s">
        <v>88</v>
      </c>
      <c r="C1784" t="s">
        <v>212</v>
      </c>
      <c r="D1784" t="s">
        <v>85</v>
      </c>
      <c r="E1784" t="s">
        <v>217</v>
      </c>
      <c r="F1784">
        <v>0.79700000000000004</v>
      </c>
      <c r="G1784" t="s">
        <v>83</v>
      </c>
      <c r="H1784" t="s">
        <v>90</v>
      </c>
      <c r="I1784">
        <f>_xlfn.NUMBERVALUE(Table_Query_from_DWH[[#This Row],[Date]])</f>
        <v>44566</v>
      </c>
    </row>
    <row r="1785" spans="1:9" x14ac:dyDescent="0.3">
      <c r="A1785" t="s">
        <v>78</v>
      </c>
      <c r="B1785" t="s">
        <v>88</v>
      </c>
      <c r="C1785" t="s">
        <v>212</v>
      </c>
      <c r="D1785" t="s">
        <v>86</v>
      </c>
      <c r="E1785" t="s">
        <v>217</v>
      </c>
      <c r="F1785">
        <v>0.80800000000000005</v>
      </c>
      <c r="G1785" t="s">
        <v>83</v>
      </c>
      <c r="H1785" t="s">
        <v>90</v>
      </c>
      <c r="I1785">
        <f>_xlfn.NUMBERVALUE(Table_Query_from_DWH[[#This Row],[Date]])</f>
        <v>44566</v>
      </c>
    </row>
    <row r="1786" spans="1:9" x14ac:dyDescent="0.3">
      <c r="A1786" t="s">
        <v>78</v>
      </c>
      <c r="B1786" t="s">
        <v>88</v>
      </c>
      <c r="C1786" t="s">
        <v>218</v>
      </c>
      <c r="D1786" t="s">
        <v>81</v>
      </c>
      <c r="E1786" t="s">
        <v>217</v>
      </c>
      <c r="F1786">
        <v>1.073</v>
      </c>
      <c r="G1786" t="s">
        <v>83</v>
      </c>
      <c r="H1786" t="s">
        <v>90</v>
      </c>
      <c r="I1786">
        <f>_xlfn.NUMBERVALUE(Table_Query_from_DWH[[#This Row],[Date]])</f>
        <v>44566</v>
      </c>
    </row>
    <row r="1787" spans="1:9" x14ac:dyDescent="0.3">
      <c r="A1787" t="s">
        <v>78</v>
      </c>
      <c r="B1787" t="s">
        <v>88</v>
      </c>
      <c r="C1787" t="s">
        <v>218</v>
      </c>
      <c r="D1787" t="s">
        <v>85</v>
      </c>
      <c r="E1787" t="s">
        <v>217</v>
      </c>
      <c r="F1787">
        <v>1.073</v>
      </c>
      <c r="G1787" t="s">
        <v>83</v>
      </c>
      <c r="H1787" t="s">
        <v>90</v>
      </c>
      <c r="I1787">
        <f>_xlfn.NUMBERVALUE(Table_Query_from_DWH[[#This Row],[Date]])</f>
        <v>44566</v>
      </c>
    </row>
    <row r="1788" spans="1:9" x14ac:dyDescent="0.3">
      <c r="A1788" t="s">
        <v>78</v>
      </c>
      <c r="B1788" t="s">
        <v>88</v>
      </c>
      <c r="C1788" t="s">
        <v>218</v>
      </c>
      <c r="D1788" t="s">
        <v>86</v>
      </c>
      <c r="E1788" t="s">
        <v>217</v>
      </c>
      <c r="F1788">
        <v>1.073</v>
      </c>
      <c r="G1788" t="s">
        <v>83</v>
      </c>
      <c r="H1788" t="s">
        <v>90</v>
      </c>
      <c r="I1788">
        <f>_xlfn.NUMBERVALUE(Table_Query_from_DWH[[#This Row],[Date]])</f>
        <v>44566</v>
      </c>
    </row>
    <row r="1789" spans="1:9" x14ac:dyDescent="0.3">
      <c r="A1789" t="s">
        <v>78</v>
      </c>
      <c r="B1789" t="s">
        <v>102</v>
      </c>
      <c r="C1789" t="s">
        <v>118</v>
      </c>
      <c r="D1789" t="s">
        <v>81</v>
      </c>
      <c r="E1789" t="s">
        <v>216</v>
      </c>
      <c r="F1789">
        <v>0.28000000000000003</v>
      </c>
      <c r="G1789" t="s">
        <v>83</v>
      </c>
      <c r="H1789" t="s">
        <v>97</v>
      </c>
      <c r="I1789">
        <f>_xlfn.NUMBERVALUE(Table_Query_from_DWH[[#This Row],[Date]])</f>
        <v>44559</v>
      </c>
    </row>
    <row r="1790" spans="1:9" x14ac:dyDescent="0.3">
      <c r="A1790" t="s">
        <v>78</v>
      </c>
      <c r="B1790" t="s">
        <v>102</v>
      </c>
      <c r="C1790" t="s">
        <v>118</v>
      </c>
      <c r="D1790" t="s">
        <v>85</v>
      </c>
      <c r="E1790" t="s">
        <v>216</v>
      </c>
      <c r="F1790">
        <v>0.25</v>
      </c>
      <c r="G1790" t="s">
        <v>83</v>
      </c>
      <c r="H1790" t="s">
        <v>97</v>
      </c>
      <c r="I1790">
        <f>_xlfn.NUMBERVALUE(Table_Query_from_DWH[[#This Row],[Date]])</f>
        <v>44559</v>
      </c>
    </row>
    <row r="1791" spans="1:9" x14ac:dyDescent="0.3">
      <c r="A1791" t="s">
        <v>78</v>
      </c>
      <c r="B1791" t="s">
        <v>102</v>
      </c>
      <c r="C1791" t="s">
        <v>118</v>
      </c>
      <c r="D1791" t="s">
        <v>86</v>
      </c>
      <c r="E1791" t="s">
        <v>216</v>
      </c>
      <c r="F1791">
        <v>0.27500000000000002</v>
      </c>
      <c r="G1791" t="s">
        <v>83</v>
      </c>
      <c r="H1791" t="s">
        <v>97</v>
      </c>
      <c r="I1791">
        <f>_xlfn.NUMBERVALUE(Table_Query_from_DWH[[#This Row],[Date]])</f>
        <v>44559</v>
      </c>
    </row>
    <row r="1792" spans="1:9" x14ac:dyDescent="0.3">
      <c r="A1792" t="s">
        <v>78</v>
      </c>
      <c r="B1792" t="s">
        <v>102</v>
      </c>
      <c r="C1792" t="s">
        <v>115</v>
      </c>
      <c r="D1792" t="s">
        <v>81</v>
      </c>
      <c r="E1792" t="s">
        <v>216</v>
      </c>
      <c r="F1792">
        <v>0.28000000000000003</v>
      </c>
      <c r="G1792" t="s">
        <v>83</v>
      </c>
      <c r="H1792" t="s">
        <v>97</v>
      </c>
      <c r="I1792">
        <f>_xlfn.NUMBERVALUE(Table_Query_from_DWH[[#This Row],[Date]])</f>
        <v>44559</v>
      </c>
    </row>
    <row r="1793" spans="1:9" x14ac:dyDescent="0.3">
      <c r="A1793" t="s">
        <v>78</v>
      </c>
      <c r="B1793" t="s">
        <v>102</v>
      </c>
      <c r="C1793" t="s">
        <v>115</v>
      </c>
      <c r="D1793" t="s">
        <v>85</v>
      </c>
      <c r="E1793" t="s">
        <v>216</v>
      </c>
      <c r="F1793">
        <v>0.25</v>
      </c>
      <c r="G1793" t="s">
        <v>83</v>
      </c>
      <c r="H1793" t="s">
        <v>97</v>
      </c>
      <c r="I1793">
        <f>_xlfn.NUMBERVALUE(Table_Query_from_DWH[[#This Row],[Date]])</f>
        <v>44559</v>
      </c>
    </row>
    <row r="1794" spans="1:9" x14ac:dyDescent="0.3">
      <c r="A1794" t="s">
        <v>78</v>
      </c>
      <c r="B1794" t="s">
        <v>102</v>
      </c>
      <c r="C1794" t="s">
        <v>115</v>
      </c>
      <c r="D1794" t="s">
        <v>86</v>
      </c>
      <c r="E1794" t="s">
        <v>216</v>
      </c>
      <c r="F1794">
        <v>0.27500000000000002</v>
      </c>
      <c r="G1794" t="s">
        <v>83</v>
      </c>
      <c r="H1794" t="s">
        <v>97</v>
      </c>
      <c r="I1794">
        <f>_xlfn.NUMBERVALUE(Table_Query_from_DWH[[#This Row],[Date]])</f>
        <v>44559</v>
      </c>
    </row>
    <row r="1795" spans="1:9" x14ac:dyDescent="0.3">
      <c r="A1795" t="s">
        <v>78</v>
      </c>
      <c r="B1795" t="s">
        <v>196</v>
      </c>
      <c r="C1795" t="s">
        <v>164</v>
      </c>
      <c r="D1795" t="s">
        <v>81</v>
      </c>
      <c r="E1795" t="s">
        <v>216</v>
      </c>
      <c r="F1795">
        <v>0.25</v>
      </c>
      <c r="G1795" t="s">
        <v>83</v>
      </c>
      <c r="H1795" t="s">
        <v>97</v>
      </c>
      <c r="I1795">
        <f>_xlfn.NUMBERVALUE(Table_Query_from_DWH[[#This Row],[Date]])</f>
        <v>44559</v>
      </c>
    </row>
    <row r="1796" spans="1:9" x14ac:dyDescent="0.3">
      <c r="A1796" t="s">
        <v>78</v>
      </c>
      <c r="B1796" t="s">
        <v>196</v>
      </c>
      <c r="C1796" t="s">
        <v>164</v>
      </c>
      <c r="D1796" t="s">
        <v>85</v>
      </c>
      <c r="E1796" t="s">
        <v>216</v>
      </c>
      <c r="F1796">
        <v>0.23</v>
      </c>
      <c r="G1796" t="s">
        <v>83</v>
      </c>
      <c r="H1796" t="s">
        <v>97</v>
      </c>
      <c r="I1796">
        <f>_xlfn.NUMBERVALUE(Table_Query_from_DWH[[#This Row],[Date]])</f>
        <v>44559</v>
      </c>
    </row>
    <row r="1797" spans="1:9" x14ac:dyDescent="0.3">
      <c r="A1797" t="s">
        <v>78</v>
      </c>
      <c r="B1797" t="s">
        <v>196</v>
      </c>
      <c r="C1797" t="s">
        <v>164</v>
      </c>
      <c r="D1797" t="s">
        <v>86</v>
      </c>
      <c r="E1797" t="s">
        <v>216</v>
      </c>
      <c r="F1797">
        <v>0.23</v>
      </c>
      <c r="G1797" t="s">
        <v>83</v>
      </c>
      <c r="H1797" t="s">
        <v>97</v>
      </c>
      <c r="I1797">
        <f>_xlfn.NUMBERVALUE(Table_Query_from_DWH[[#This Row],[Date]])</f>
        <v>44559</v>
      </c>
    </row>
    <row r="1798" spans="1:9" x14ac:dyDescent="0.3">
      <c r="A1798" t="s">
        <v>78</v>
      </c>
      <c r="B1798" t="s">
        <v>196</v>
      </c>
      <c r="C1798" t="s">
        <v>208</v>
      </c>
      <c r="D1798" t="s">
        <v>81</v>
      </c>
      <c r="E1798" t="s">
        <v>216</v>
      </c>
      <c r="F1798">
        <v>0.28999999999999998</v>
      </c>
      <c r="G1798" t="s">
        <v>83</v>
      </c>
      <c r="H1798" t="s">
        <v>97</v>
      </c>
      <c r="I1798">
        <f>_xlfn.NUMBERVALUE(Table_Query_from_DWH[[#This Row],[Date]])</f>
        <v>44559</v>
      </c>
    </row>
    <row r="1799" spans="1:9" x14ac:dyDescent="0.3">
      <c r="A1799" t="s">
        <v>78</v>
      </c>
      <c r="B1799" t="s">
        <v>196</v>
      </c>
      <c r="C1799" t="s">
        <v>208</v>
      </c>
      <c r="D1799" t="s">
        <v>85</v>
      </c>
      <c r="E1799" t="s">
        <v>216</v>
      </c>
      <c r="F1799">
        <v>0.255</v>
      </c>
      <c r="G1799" t="s">
        <v>83</v>
      </c>
      <c r="H1799" t="s">
        <v>97</v>
      </c>
      <c r="I1799">
        <f>_xlfn.NUMBERVALUE(Table_Query_from_DWH[[#This Row],[Date]])</f>
        <v>44559</v>
      </c>
    </row>
    <row r="1800" spans="1:9" x14ac:dyDescent="0.3">
      <c r="A1800" t="s">
        <v>78</v>
      </c>
      <c r="B1800" t="s">
        <v>196</v>
      </c>
      <c r="C1800" t="s">
        <v>208</v>
      </c>
      <c r="D1800" t="s">
        <v>86</v>
      </c>
      <c r="E1800" t="s">
        <v>216</v>
      </c>
      <c r="F1800">
        <v>0.27</v>
      </c>
      <c r="G1800" t="s">
        <v>83</v>
      </c>
      <c r="H1800" t="s">
        <v>97</v>
      </c>
      <c r="I1800">
        <f>_xlfn.NUMBERVALUE(Table_Query_from_DWH[[#This Row],[Date]])</f>
        <v>44559</v>
      </c>
    </row>
    <row r="1801" spans="1:9" x14ac:dyDescent="0.3">
      <c r="A1801" t="s">
        <v>78</v>
      </c>
      <c r="B1801" t="s">
        <v>196</v>
      </c>
      <c r="C1801" t="s">
        <v>209</v>
      </c>
      <c r="D1801" t="s">
        <v>81</v>
      </c>
      <c r="E1801" t="s">
        <v>216</v>
      </c>
      <c r="F1801">
        <v>0.4</v>
      </c>
      <c r="G1801" t="s">
        <v>83</v>
      </c>
      <c r="H1801" t="s">
        <v>97</v>
      </c>
      <c r="I1801">
        <f>_xlfn.NUMBERVALUE(Table_Query_from_DWH[[#This Row],[Date]])</f>
        <v>44559</v>
      </c>
    </row>
    <row r="1802" spans="1:9" x14ac:dyDescent="0.3">
      <c r="A1802" t="s">
        <v>78</v>
      </c>
      <c r="B1802" t="s">
        <v>196</v>
      </c>
      <c r="C1802" t="s">
        <v>209</v>
      </c>
      <c r="D1802" t="s">
        <v>85</v>
      </c>
      <c r="E1802" t="s">
        <v>216</v>
      </c>
      <c r="F1802">
        <v>0.31</v>
      </c>
      <c r="G1802" t="s">
        <v>83</v>
      </c>
      <c r="H1802" t="s">
        <v>97</v>
      </c>
      <c r="I1802">
        <f>_xlfn.NUMBERVALUE(Table_Query_from_DWH[[#This Row],[Date]])</f>
        <v>44559</v>
      </c>
    </row>
    <row r="1803" spans="1:9" x14ac:dyDescent="0.3">
      <c r="A1803" t="s">
        <v>78</v>
      </c>
      <c r="B1803" t="s">
        <v>196</v>
      </c>
      <c r="C1803" t="s">
        <v>209</v>
      </c>
      <c r="D1803" t="s">
        <v>86</v>
      </c>
      <c r="E1803" t="s">
        <v>216</v>
      </c>
      <c r="F1803">
        <v>0.32500000000000001</v>
      </c>
      <c r="G1803" t="s">
        <v>83</v>
      </c>
      <c r="H1803" t="s">
        <v>97</v>
      </c>
      <c r="I1803">
        <f>_xlfn.NUMBERVALUE(Table_Query_from_DWH[[#This Row],[Date]])</f>
        <v>44559</v>
      </c>
    </row>
    <row r="1804" spans="1:9" x14ac:dyDescent="0.3">
      <c r="A1804" t="s">
        <v>78</v>
      </c>
      <c r="B1804" t="s">
        <v>196</v>
      </c>
      <c r="C1804" t="s">
        <v>210</v>
      </c>
      <c r="D1804" t="s">
        <v>81</v>
      </c>
      <c r="E1804" t="s">
        <v>216</v>
      </c>
      <c r="F1804">
        <v>0.28499999999999998</v>
      </c>
      <c r="G1804" t="s">
        <v>83</v>
      </c>
      <c r="H1804" t="s">
        <v>97</v>
      </c>
      <c r="I1804">
        <f>_xlfn.NUMBERVALUE(Table_Query_from_DWH[[#This Row],[Date]])</f>
        <v>44559</v>
      </c>
    </row>
    <row r="1805" spans="1:9" x14ac:dyDescent="0.3">
      <c r="A1805" t="s">
        <v>78</v>
      </c>
      <c r="B1805" t="s">
        <v>196</v>
      </c>
      <c r="C1805" t="s">
        <v>210</v>
      </c>
      <c r="D1805" t="s">
        <v>85</v>
      </c>
      <c r="E1805" t="s">
        <v>216</v>
      </c>
      <c r="F1805">
        <v>0.25</v>
      </c>
      <c r="G1805" t="s">
        <v>83</v>
      </c>
      <c r="H1805" t="s">
        <v>97</v>
      </c>
      <c r="I1805">
        <f>_xlfn.NUMBERVALUE(Table_Query_from_DWH[[#This Row],[Date]])</f>
        <v>44559</v>
      </c>
    </row>
    <row r="1806" spans="1:9" x14ac:dyDescent="0.3">
      <c r="A1806" t="s">
        <v>78</v>
      </c>
      <c r="B1806" t="s">
        <v>196</v>
      </c>
      <c r="C1806" t="s">
        <v>210</v>
      </c>
      <c r="D1806" t="s">
        <v>86</v>
      </c>
      <c r="E1806" t="s">
        <v>216</v>
      </c>
      <c r="F1806">
        <v>0.27500000000000002</v>
      </c>
      <c r="G1806" t="s">
        <v>83</v>
      </c>
      <c r="H1806" t="s">
        <v>97</v>
      </c>
      <c r="I1806">
        <f>_xlfn.NUMBERVALUE(Table_Query_from_DWH[[#This Row],[Date]])</f>
        <v>44559</v>
      </c>
    </row>
    <row r="1807" spans="1:9" x14ac:dyDescent="0.3">
      <c r="A1807" t="s">
        <v>78</v>
      </c>
      <c r="B1807" t="s">
        <v>196</v>
      </c>
      <c r="C1807" t="s">
        <v>211</v>
      </c>
      <c r="D1807" t="s">
        <v>81</v>
      </c>
      <c r="E1807" t="s">
        <v>216</v>
      </c>
      <c r="F1807">
        <v>0.28499999999999998</v>
      </c>
      <c r="G1807" t="s">
        <v>83</v>
      </c>
      <c r="H1807" t="s">
        <v>97</v>
      </c>
      <c r="I1807">
        <f>_xlfn.NUMBERVALUE(Table_Query_from_DWH[[#This Row],[Date]])</f>
        <v>44559</v>
      </c>
    </row>
    <row r="1808" spans="1:9" x14ac:dyDescent="0.3">
      <c r="A1808" t="s">
        <v>78</v>
      </c>
      <c r="B1808" t="s">
        <v>196</v>
      </c>
      <c r="C1808" t="s">
        <v>211</v>
      </c>
      <c r="D1808" t="s">
        <v>85</v>
      </c>
      <c r="E1808" t="s">
        <v>216</v>
      </c>
      <c r="F1808">
        <v>0.25</v>
      </c>
      <c r="G1808" t="s">
        <v>83</v>
      </c>
      <c r="H1808" t="s">
        <v>97</v>
      </c>
      <c r="I1808">
        <f>_xlfn.NUMBERVALUE(Table_Query_from_DWH[[#This Row],[Date]])</f>
        <v>44559</v>
      </c>
    </row>
    <row r="1809" spans="1:9" x14ac:dyDescent="0.3">
      <c r="A1809" t="s">
        <v>78</v>
      </c>
      <c r="B1809" t="s">
        <v>196</v>
      </c>
      <c r="C1809" t="s">
        <v>211</v>
      </c>
      <c r="D1809" t="s">
        <v>86</v>
      </c>
      <c r="E1809" t="s">
        <v>216</v>
      </c>
      <c r="F1809">
        <v>0.27500000000000002</v>
      </c>
      <c r="G1809" t="s">
        <v>83</v>
      </c>
      <c r="H1809" t="s">
        <v>97</v>
      </c>
      <c r="I1809">
        <f>_xlfn.NUMBERVALUE(Table_Query_from_DWH[[#This Row],[Date]])</f>
        <v>44559</v>
      </c>
    </row>
    <row r="1810" spans="1:9" x14ac:dyDescent="0.3">
      <c r="A1810" t="s">
        <v>78</v>
      </c>
      <c r="B1810" t="s">
        <v>88</v>
      </c>
      <c r="C1810" t="s">
        <v>154</v>
      </c>
      <c r="D1810" t="s">
        <v>81</v>
      </c>
      <c r="E1810" t="s">
        <v>216</v>
      </c>
      <c r="F1810">
        <v>0.28100000000000003</v>
      </c>
      <c r="G1810" t="s">
        <v>83</v>
      </c>
      <c r="H1810" t="s">
        <v>90</v>
      </c>
      <c r="I1810">
        <f>_xlfn.NUMBERVALUE(Table_Query_from_DWH[[#This Row],[Date]])</f>
        <v>44559</v>
      </c>
    </row>
    <row r="1811" spans="1:9" x14ac:dyDescent="0.3">
      <c r="A1811" t="s">
        <v>78</v>
      </c>
      <c r="B1811" t="s">
        <v>88</v>
      </c>
      <c r="C1811" t="s">
        <v>154</v>
      </c>
      <c r="D1811" t="s">
        <v>85</v>
      </c>
      <c r="E1811" t="s">
        <v>216</v>
      </c>
      <c r="F1811">
        <v>0.26</v>
      </c>
      <c r="G1811" t="s">
        <v>83</v>
      </c>
      <c r="H1811" t="s">
        <v>90</v>
      </c>
      <c r="I1811">
        <f>_xlfn.NUMBERVALUE(Table_Query_from_DWH[[#This Row],[Date]])</f>
        <v>44559</v>
      </c>
    </row>
    <row r="1812" spans="1:9" x14ac:dyDescent="0.3">
      <c r="A1812" t="s">
        <v>78</v>
      </c>
      <c r="B1812" t="s">
        <v>88</v>
      </c>
      <c r="C1812" t="s">
        <v>154</v>
      </c>
      <c r="D1812" t="s">
        <v>86</v>
      </c>
      <c r="E1812" t="s">
        <v>216</v>
      </c>
      <c r="F1812">
        <v>0.27200000000000002</v>
      </c>
      <c r="G1812" t="s">
        <v>83</v>
      </c>
      <c r="H1812" t="s">
        <v>90</v>
      </c>
      <c r="I1812">
        <f>_xlfn.NUMBERVALUE(Table_Query_from_DWH[[#This Row],[Date]])</f>
        <v>44559</v>
      </c>
    </row>
    <row r="1813" spans="1:9" x14ac:dyDescent="0.3">
      <c r="A1813" t="s">
        <v>78</v>
      </c>
      <c r="B1813" t="s">
        <v>88</v>
      </c>
      <c r="C1813" t="s">
        <v>212</v>
      </c>
      <c r="D1813" t="s">
        <v>81</v>
      </c>
      <c r="E1813" t="s">
        <v>216</v>
      </c>
      <c r="F1813">
        <v>0.82199999999999995</v>
      </c>
      <c r="G1813" t="s">
        <v>83</v>
      </c>
      <c r="H1813" t="s">
        <v>90</v>
      </c>
      <c r="I1813">
        <f>_xlfn.NUMBERVALUE(Table_Query_from_DWH[[#This Row],[Date]])</f>
        <v>44559</v>
      </c>
    </row>
    <row r="1814" spans="1:9" x14ac:dyDescent="0.3">
      <c r="A1814" t="s">
        <v>78</v>
      </c>
      <c r="B1814" t="s">
        <v>88</v>
      </c>
      <c r="C1814" t="s">
        <v>212</v>
      </c>
      <c r="D1814" t="s">
        <v>85</v>
      </c>
      <c r="E1814" t="s">
        <v>216</v>
      </c>
      <c r="F1814">
        <v>0.78</v>
      </c>
      <c r="G1814" t="s">
        <v>83</v>
      </c>
      <c r="H1814" t="s">
        <v>90</v>
      </c>
      <c r="I1814">
        <f>_xlfn.NUMBERVALUE(Table_Query_from_DWH[[#This Row],[Date]])</f>
        <v>44559</v>
      </c>
    </row>
    <row r="1815" spans="1:9" x14ac:dyDescent="0.3">
      <c r="A1815" t="s">
        <v>78</v>
      </c>
      <c r="B1815" t="s">
        <v>88</v>
      </c>
      <c r="C1815" t="s">
        <v>212</v>
      </c>
      <c r="D1815" t="s">
        <v>86</v>
      </c>
      <c r="E1815" t="s">
        <v>216</v>
      </c>
      <c r="F1815">
        <v>0.78</v>
      </c>
      <c r="G1815" t="s">
        <v>83</v>
      </c>
      <c r="H1815" t="s">
        <v>90</v>
      </c>
      <c r="I1815">
        <f>_xlfn.NUMBERVALUE(Table_Query_from_DWH[[#This Row],[Date]])</f>
        <v>44559</v>
      </c>
    </row>
    <row r="1816" spans="1:9" x14ac:dyDescent="0.3">
      <c r="A1816" t="s">
        <v>78</v>
      </c>
      <c r="B1816" t="s">
        <v>88</v>
      </c>
      <c r="C1816" t="s">
        <v>188</v>
      </c>
      <c r="D1816" t="s">
        <v>81</v>
      </c>
      <c r="E1816" t="s">
        <v>216</v>
      </c>
      <c r="F1816">
        <v>1.115</v>
      </c>
      <c r="G1816" t="s">
        <v>83</v>
      </c>
      <c r="H1816" t="s">
        <v>90</v>
      </c>
      <c r="I1816">
        <f>_xlfn.NUMBERVALUE(Table_Query_from_DWH[[#This Row],[Date]])</f>
        <v>44559</v>
      </c>
    </row>
    <row r="1817" spans="1:9" x14ac:dyDescent="0.3">
      <c r="A1817" t="s">
        <v>78</v>
      </c>
      <c r="B1817" t="s">
        <v>88</v>
      </c>
      <c r="C1817" t="s">
        <v>188</v>
      </c>
      <c r="D1817" t="s">
        <v>85</v>
      </c>
      <c r="E1817" t="s">
        <v>216</v>
      </c>
      <c r="F1817">
        <v>1.101</v>
      </c>
      <c r="G1817" t="s">
        <v>83</v>
      </c>
      <c r="H1817" t="s">
        <v>90</v>
      </c>
      <c r="I1817">
        <f>_xlfn.NUMBERVALUE(Table_Query_from_DWH[[#This Row],[Date]])</f>
        <v>44559</v>
      </c>
    </row>
    <row r="1818" spans="1:9" x14ac:dyDescent="0.3">
      <c r="A1818" t="s">
        <v>78</v>
      </c>
      <c r="B1818" t="s">
        <v>88</v>
      </c>
      <c r="C1818" t="s">
        <v>188</v>
      </c>
      <c r="D1818" t="s">
        <v>86</v>
      </c>
      <c r="E1818" t="s">
        <v>216</v>
      </c>
      <c r="F1818">
        <v>1.115</v>
      </c>
      <c r="G1818" t="s">
        <v>83</v>
      </c>
      <c r="H1818" t="s">
        <v>90</v>
      </c>
      <c r="I1818">
        <f>_xlfn.NUMBERVALUE(Table_Query_from_DWH[[#This Row],[Date]])</f>
        <v>44559</v>
      </c>
    </row>
    <row r="1819" spans="1:9" x14ac:dyDescent="0.3">
      <c r="A1819" t="s">
        <v>78</v>
      </c>
      <c r="B1819" t="s">
        <v>124</v>
      </c>
      <c r="C1819" t="s">
        <v>150</v>
      </c>
      <c r="D1819" t="s">
        <v>81</v>
      </c>
      <c r="E1819" t="s">
        <v>216</v>
      </c>
      <c r="F1819">
        <v>0.107</v>
      </c>
      <c r="G1819" t="s">
        <v>83</v>
      </c>
      <c r="H1819" t="s">
        <v>97</v>
      </c>
      <c r="I1819">
        <f>_xlfn.NUMBERVALUE(Table_Query_from_DWH[[#This Row],[Date]])</f>
        <v>44559</v>
      </c>
    </row>
    <row r="1820" spans="1:9" x14ac:dyDescent="0.3">
      <c r="A1820" t="s">
        <v>78</v>
      </c>
      <c r="B1820" t="s">
        <v>124</v>
      </c>
      <c r="C1820" t="s">
        <v>150</v>
      </c>
      <c r="D1820" t="s">
        <v>85</v>
      </c>
      <c r="E1820" t="s">
        <v>216</v>
      </c>
      <c r="F1820">
        <v>0.10299999999999999</v>
      </c>
      <c r="G1820" t="s">
        <v>83</v>
      </c>
      <c r="H1820" t="s">
        <v>97</v>
      </c>
      <c r="I1820">
        <f>_xlfn.NUMBERVALUE(Table_Query_from_DWH[[#This Row],[Date]])</f>
        <v>44559</v>
      </c>
    </row>
    <row r="1821" spans="1:9" x14ac:dyDescent="0.3">
      <c r="A1821" t="s">
        <v>78</v>
      </c>
      <c r="B1821" t="s">
        <v>124</v>
      </c>
      <c r="C1821" t="s">
        <v>150</v>
      </c>
      <c r="D1821" t="s">
        <v>86</v>
      </c>
      <c r="E1821" t="s">
        <v>216</v>
      </c>
      <c r="F1821">
        <v>0.107</v>
      </c>
      <c r="G1821" t="s">
        <v>83</v>
      </c>
      <c r="H1821" t="s">
        <v>97</v>
      </c>
      <c r="I1821">
        <f>_xlfn.NUMBERVALUE(Table_Query_from_DWH[[#This Row],[Date]])</f>
        <v>44559</v>
      </c>
    </row>
    <row r="1822" spans="1:9" x14ac:dyDescent="0.3">
      <c r="A1822" t="s">
        <v>78</v>
      </c>
      <c r="B1822" t="s">
        <v>124</v>
      </c>
      <c r="C1822" t="s">
        <v>202</v>
      </c>
      <c r="D1822" t="s">
        <v>81</v>
      </c>
      <c r="E1822" t="s">
        <v>216</v>
      </c>
      <c r="F1822">
        <v>0.18099999999999999</v>
      </c>
      <c r="G1822" t="s">
        <v>83</v>
      </c>
      <c r="H1822" t="s">
        <v>97</v>
      </c>
      <c r="I1822">
        <f>_xlfn.NUMBERVALUE(Table_Query_from_DWH[[#This Row],[Date]])</f>
        <v>44559</v>
      </c>
    </row>
    <row r="1823" spans="1:9" x14ac:dyDescent="0.3">
      <c r="A1823" t="s">
        <v>78</v>
      </c>
      <c r="B1823" t="s">
        <v>124</v>
      </c>
      <c r="C1823" t="s">
        <v>202</v>
      </c>
      <c r="D1823" t="s">
        <v>85</v>
      </c>
      <c r="E1823" t="s">
        <v>216</v>
      </c>
      <c r="F1823">
        <v>0.151</v>
      </c>
      <c r="G1823" t="s">
        <v>83</v>
      </c>
      <c r="H1823" t="s">
        <v>97</v>
      </c>
      <c r="I1823">
        <f>_xlfn.NUMBERVALUE(Table_Query_from_DWH[[#This Row],[Date]])</f>
        <v>44559</v>
      </c>
    </row>
    <row r="1824" spans="1:9" x14ac:dyDescent="0.3">
      <c r="A1824" t="s">
        <v>78</v>
      </c>
      <c r="B1824" t="s">
        <v>124</v>
      </c>
      <c r="C1824" t="s">
        <v>202</v>
      </c>
      <c r="D1824" t="s">
        <v>86</v>
      </c>
      <c r="E1824" t="s">
        <v>216</v>
      </c>
      <c r="F1824">
        <v>0.156</v>
      </c>
      <c r="G1824" t="s">
        <v>83</v>
      </c>
      <c r="H1824" t="s">
        <v>97</v>
      </c>
      <c r="I1824">
        <f>_xlfn.NUMBERVALUE(Table_Query_from_DWH[[#This Row],[Date]])</f>
        <v>44559</v>
      </c>
    </row>
    <row r="1825" spans="1:9" x14ac:dyDescent="0.3">
      <c r="A1825" t="s">
        <v>78</v>
      </c>
      <c r="B1825" t="s">
        <v>124</v>
      </c>
      <c r="C1825" t="s">
        <v>203</v>
      </c>
      <c r="D1825" t="s">
        <v>81</v>
      </c>
      <c r="E1825" t="s">
        <v>216</v>
      </c>
      <c r="F1825">
        <v>0.19</v>
      </c>
      <c r="G1825" t="s">
        <v>83</v>
      </c>
      <c r="H1825" t="s">
        <v>97</v>
      </c>
      <c r="I1825">
        <f>_xlfn.NUMBERVALUE(Table_Query_from_DWH[[#This Row],[Date]])</f>
        <v>44559</v>
      </c>
    </row>
    <row r="1826" spans="1:9" x14ac:dyDescent="0.3">
      <c r="A1826" t="s">
        <v>78</v>
      </c>
      <c r="B1826" t="s">
        <v>124</v>
      </c>
      <c r="C1826" t="s">
        <v>203</v>
      </c>
      <c r="D1826" t="s">
        <v>85</v>
      </c>
      <c r="E1826" t="s">
        <v>216</v>
      </c>
      <c r="F1826">
        <v>0.14399999999999999</v>
      </c>
      <c r="G1826" t="s">
        <v>83</v>
      </c>
      <c r="H1826" t="s">
        <v>97</v>
      </c>
      <c r="I1826">
        <f>_xlfn.NUMBERVALUE(Table_Query_from_DWH[[#This Row],[Date]])</f>
        <v>44559</v>
      </c>
    </row>
    <row r="1827" spans="1:9" x14ac:dyDescent="0.3">
      <c r="A1827" t="s">
        <v>78</v>
      </c>
      <c r="B1827" t="s">
        <v>124</v>
      </c>
      <c r="C1827" t="s">
        <v>203</v>
      </c>
      <c r="D1827" t="s">
        <v>86</v>
      </c>
      <c r="E1827" t="s">
        <v>216</v>
      </c>
      <c r="F1827">
        <v>0.14599999999999999</v>
      </c>
      <c r="G1827" t="s">
        <v>83</v>
      </c>
      <c r="H1827" t="s">
        <v>97</v>
      </c>
      <c r="I1827">
        <f>_xlfn.NUMBERVALUE(Table_Query_from_DWH[[#This Row],[Date]])</f>
        <v>44559</v>
      </c>
    </row>
    <row r="1828" spans="1:9" x14ac:dyDescent="0.3">
      <c r="A1828" t="s">
        <v>78</v>
      </c>
      <c r="B1828" t="s">
        <v>124</v>
      </c>
      <c r="C1828" t="s">
        <v>204</v>
      </c>
      <c r="D1828" t="s">
        <v>81</v>
      </c>
      <c r="E1828" t="s">
        <v>216</v>
      </c>
      <c r="F1828">
        <v>0.19</v>
      </c>
      <c r="G1828" t="s">
        <v>83</v>
      </c>
      <c r="H1828" t="s">
        <v>97</v>
      </c>
      <c r="I1828">
        <f>_xlfn.NUMBERVALUE(Table_Query_from_DWH[[#This Row],[Date]])</f>
        <v>44559</v>
      </c>
    </row>
    <row r="1829" spans="1:9" x14ac:dyDescent="0.3">
      <c r="A1829" t="s">
        <v>78</v>
      </c>
      <c r="B1829" t="s">
        <v>124</v>
      </c>
      <c r="C1829" t="s">
        <v>204</v>
      </c>
      <c r="D1829" t="s">
        <v>85</v>
      </c>
      <c r="E1829" t="s">
        <v>216</v>
      </c>
      <c r="F1829">
        <v>0.15</v>
      </c>
      <c r="G1829" t="s">
        <v>83</v>
      </c>
      <c r="H1829" t="s">
        <v>97</v>
      </c>
      <c r="I1829">
        <f>_xlfn.NUMBERVALUE(Table_Query_from_DWH[[#This Row],[Date]])</f>
        <v>44559</v>
      </c>
    </row>
    <row r="1830" spans="1:9" x14ac:dyDescent="0.3">
      <c r="A1830" t="s">
        <v>78</v>
      </c>
      <c r="B1830" t="s">
        <v>124</v>
      </c>
      <c r="C1830" t="s">
        <v>204</v>
      </c>
      <c r="D1830" t="s">
        <v>86</v>
      </c>
      <c r="E1830" t="s">
        <v>216</v>
      </c>
      <c r="F1830">
        <v>0.15</v>
      </c>
      <c r="G1830" t="s">
        <v>83</v>
      </c>
      <c r="H1830" t="s">
        <v>97</v>
      </c>
      <c r="I1830">
        <f>_xlfn.NUMBERVALUE(Table_Query_from_DWH[[#This Row],[Date]])</f>
        <v>44559</v>
      </c>
    </row>
    <row r="1831" spans="1:9" x14ac:dyDescent="0.3">
      <c r="A1831" t="s">
        <v>78</v>
      </c>
      <c r="B1831" t="s">
        <v>124</v>
      </c>
      <c r="C1831" t="s">
        <v>205</v>
      </c>
      <c r="D1831" t="s">
        <v>81</v>
      </c>
      <c r="E1831" t="s">
        <v>216</v>
      </c>
      <c r="F1831">
        <v>0.159</v>
      </c>
      <c r="G1831" t="s">
        <v>83</v>
      </c>
      <c r="H1831" t="s">
        <v>97</v>
      </c>
      <c r="I1831">
        <f>_xlfn.NUMBERVALUE(Table_Query_from_DWH[[#This Row],[Date]])</f>
        <v>44559</v>
      </c>
    </row>
    <row r="1832" spans="1:9" x14ac:dyDescent="0.3">
      <c r="A1832" t="s">
        <v>78</v>
      </c>
      <c r="B1832" t="s">
        <v>124</v>
      </c>
      <c r="C1832" t="s">
        <v>205</v>
      </c>
      <c r="D1832" t="s">
        <v>85</v>
      </c>
      <c r="E1832" t="s">
        <v>216</v>
      </c>
      <c r="F1832">
        <v>0.15</v>
      </c>
      <c r="G1832" t="s">
        <v>83</v>
      </c>
      <c r="H1832" t="s">
        <v>97</v>
      </c>
      <c r="I1832">
        <f>_xlfn.NUMBERVALUE(Table_Query_from_DWH[[#This Row],[Date]])</f>
        <v>44559</v>
      </c>
    </row>
    <row r="1833" spans="1:9" x14ac:dyDescent="0.3">
      <c r="A1833" t="s">
        <v>78</v>
      </c>
      <c r="B1833" t="s">
        <v>124</v>
      </c>
      <c r="C1833" t="s">
        <v>205</v>
      </c>
      <c r="D1833" t="s">
        <v>86</v>
      </c>
      <c r="E1833" t="s">
        <v>216</v>
      </c>
      <c r="F1833">
        <v>0.15</v>
      </c>
      <c r="G1833" t="s">
        <v>83</v>
      </c>
      <c r="H1833" t="s">
        <v>97</v>
      </c>
      <c r="I1833">
        <f>_xlfn.NUMBERVALUE(Table_Query_from_DWH[[#This Row],[Date]])</f>
        <v>44559</v>
      </c>
    </row>
    <row r="1834" spans="1:9" x14ac:dyDescent="0.3">
      <c r="A1834" t="s">
        <v>78</v>
      </c>
      <c r="B1834" t="s">
        <v>102</v>
      </c>
      <c r="C1834" t="s">
        <v>206</v>
      </c>
      <c r="D1834" t="s">
        <v>81</v>
      </c>
      <c r="E1834" t="s">
        <v>216</v>
      </c>
      <c r="F1834">
        <v>0.4</v>
      </c>
      <c r="G1834" t="s">
        <v>83</v>
      </c>
      <c r="H1834" t="s">
        <v>97</v>
      </c>
      <c r="I1834">
        <f>_xlfn.NUMBERVALUE(Table_Query_from_DWH[[#This Row],[Date]])</f>
        <v>44559</v>
      </c>
    </row>
    <row r="1835" spans="1:9" x14ac:dyDescent="0.3">
      <c r="A1835" t="s">
        <v>78</v>
      </c>
      <c r="B1835" t="s">
        <v>102</v>
      </c>
      <c r="C1835" t="s">
        <v>206</v>
      </c>
      <c r="D1835" t="s">
        <v>85</v>
      </c>
      <c r="E1835" t="s">
        <v>216</v>
      </c>
      <c r="F1835">
        <v>0.245</v>
      </c>
      <c r="G1835" t="s">
        <v>83</v>
      </c>
      <c r="H1835" t="s">
        <v>97</v>
      </c>
      <c r="I1835">
        <f>_xlfn.NUMBERVALUE(Table_Query_from_DWH[[#This Row],[Date]])</f>
        <v>44559</v>
      </c>
    </row>
    <row r="1836" spans="1:9" x14ac:dyDescent="0.3">
      <c r="A1836" t="s">
        <v>78</v>
      </c>
      <c r="B1836" t="s">
        <v>102</v>
      </c>
      <c r="C1836" t="s">
        <v>206</v>
      </c>
      <c r="D1836" t="s">
        <v>86</v>
      </c>
      <c r="E1836" t="s">
        <v>216</v>
      </c>
      <c r="F1836">
        <v>0.27</v>
      </c>
      <c r="G1836" t="s">
        <v>83</v>
      </c>
      <c r="H1836" t="s">
        <v>97</v>
      </c>
      <c r="I1836">
        <f>_xlfn.NUMBERVALUE(Table_Query_from_DWH[[#This Row],[Date]])</f>
        <v>44559</v>
      </c>
    </row>
    <row r="1837" spans="1:9" x14ac:dyDescent="0.3">
      <c r="A1837" t="s">
        <v>78</v>
      </c>
      <c r="B1837" t="s">
        <v>102</v>
      </c>
      <c r="C1837" t="s">
        <v>207</v>
      </c>
      <c r="D1837" t="s">
        <v>81</v>
      </c>
      <c r="E1837" t="s">
        <v>216</v>
      </c>
      <c r="F1837">
        <v>0.28499999999999998</v>
      </c>
      <c r="G1837" t="s">
        <v>83</v>
      </c>
      <c r="H1837" t="s">
        <v>97</v>
      </c>
      <c r="I1837">
        <f>_xlfn.NUMBERVALUE(Table_Query_from_DWH[[#This Row],[Date]])</f>
        <v>44559</v>
      </c>
    </row>
    <row r="1838" spans="1:9" x14ac:dyDescent="0.3">
      <c r="A1838" t="s">
        <v>78</v>
      </c>
      <c r="B1838" t="s">
        <v>102</v>
      </c>
      <c r="C1838" t="s">
        <v>207</v>
      </c>
      <c r="D1838" t="s">
        <v>85</v>
      </c>
      <c r="E1838" t="s">
        <v>216</v>
      </c>
      <c r="F1838">
        <v>0.245</v>
      </c>
      <c r="G1838" t="s">
        <v>83</v>
      </c>
      <c r="H1838" t="s">
        <v>97</v>
      </c>
      <c r="I1838">
        <f>_xlfn.NUMBERVALUE(Table_Query_from_DWH[[#This Row],[Date]])</f>
        <v>44559</v>
      </c>
    </row>
    <row r="1839" spans="1:9" x14ac:dyDescent="0.3">
      <c r="A1839" t="s">
        <v>78</v>
      </c>
      <c r="B1839" t="s">
        <v>102</v>
      </c>
      <c r="C1839" t="s">
        <v>207</v>
      </c>
      <c r="D1839" t="s">
        <v>86</v>
      </c>
      <c r="E1839" t="s">
        <v>216</v>
      </c>
      <c r="F1839">
        <v>0.27500000000000002</v>
      </c>
      <c r="G1839" t="s">
        <v>83</v>
      </c>
      <c r="H1839" t="s">
        <v>97</v>
      </c>
      <c r="I1839">
        <f>_xlfn.NUMBERVALUE(Table_Query_from_DWH[[#This Row],[Date]])</f>
        <v>44559</v>
      </c>
    </row>
    <row r="1840" spans="1:9" x14ac:dyDescent="0.3">
      <c r="A1840" t="s">
        <v>78</v>
      </c>
      <c r="B1840" t="s">
        <v>124</v>
      </c>
      <c r="C1840" t="s">
        <v>150</v>
      </c>
      <c r="D1840" t="s">
        <v>81</v>
      </c>
      <c r="E1840" t="s">
        <v>215</v>
      </c>
      <c r="F1840">
        <v>0.107</v>
      </c>
      <c r="G1840" t="s">
        <v>83</v>
      </c>
      <c r="H1840" t="s">
        <v>97</v>
      </c>
      <c r="I1840">
        <f>_xlfn.NUMBERVALUE(Table_Query_from_DWH[[#This Row],[Date]])</f>
        <v>44552</v>
      </c>
    </row>
    <row r="1841" spans="1:9" x14ac:dyDescent="0.3">
      <c r="A1841" t="s">
        <v>78</v>
      </c>
      <c r="B1841" t="s">
        <v>124</v>
      </c>
      <c r="C1841" t="s">
        <v>150</v>
      </c>
      <c r="D1841" t="s">
        <v>85</v>
      </c>
      <c r="E1841" t="s">
        <v>215</v>
      </c>
      <c r="F1841">
        <v>0.10299999999999999</v>
      </c>
      <c r="G1841" t="s">
        <v>83</v>
      </c>
      <c r="H1841" t="s">
        <v>97</v>
      </c>
      <c r="I1841">
        <f>_xlfn.NUMBERVALUE(Table_Query_from_DWH[[#This Row],[Date]])</f>
        <v>44552</v>
      </c>
    </row>
    <row r="1842" spans="1:9" x14ac:dyDescent="0.3">
      <c r="A1842" t="s">
        <v>78</v>
      </c>
      <c r="B1842" t="s">
        <v>124</v>
      </c>
      <c r="C1842" t="s">
        <v>150</v>
      </c>
      <c r="D1842" t="s">
        <v>86</v>
      </c>
      <c r="E1842" t="s">
        <v>215</v>
      </c>
      <c r="F1842">
        <v>0.107</v>
      </c>
      <c r="G1842" t="s">
        <v>83</v>
      </c>
      <c r="H1842" t="s">
        <v>97</v>
      </c>
      <c r="I1842">
        <f>_xlfn.NUMBERVALUE(Table_Query_from_DWH[[#This Row],[Date]])</f>
        <v>44552</v>
      </c>
    </row>
    <row r="1843" spans="1:9" x14ac:dyDescent="0.3">
      <c r="A1843" t="s">
        <v>78</v>
      </c>
      <c r="B1843" t="s">
        <v>124</v>
      </c>
      <c r="C1843" t="s">
        <v>202</v>
      </c>
      <c r="D1843" t="s">
        <v>81</v>
      </c>
      <c r="E1843" t="s">
        <v>215</v>
      </c>
      <c r="F1843">
        <v>0.185</v>
      </c>
      <c r="G1843" t="s">
        <v>83</v>
      </c>
      <c r="H1843" t="s">
        <v>97</v>
      </c>
      <c r="I1843">
        <f>_xlfn.NUMBERVALUE(Table_Query_from_DWH[[#This Row],[Date]])</f>
        <v>44552</v>
      </c>
    </row>
    <row r="1844" spans="1:9" x14ac:dyDescent="0.3">
      <c r="A1844" t="s">
        <v>78</v>
      </c>
      <c r="B1844" t="s">
        <v>124</v>
      </c>
      <c r="C1844" t="s">
        <v>202</v>
      </c>
      <c r="D1844" t="s">
        <v>85</v>
      </c>
      <c r="E1844" t="s">
        <v>215</v>
      </c>
      <c r="F1844">
        <v>0.151</v>
      </c>
      <c r="G1844" t="s">
        <v>83</v>
      </c>
      <c r="H1844" t="s">
        <v>97</v>
      </c>
      <c r="I1844">
        <f>_xlfn.NUMBERVALUE(Table_Query_from_DWH[[#This Row],[Date]])</f>
        <v>44552</v>
      </c>
    </row>
    <row r="1845" spans="1:9" x14ac:dyDescent="0.3">
      <c r="A1845" t="s">
        <v>78</v>
      </c>
      <c r="B1845" t="s">
        <v>124</v>
      </c>
      <c r="C1845" t="s">
        <v>202</v>
      </c>
      <c r="D1845" t="s">
        <v>86</v>
      </c>
      <c r="E1845" t="s">
        <v>215</v>
      </c>
      <c r="F1845">
        <v>0.156</v>
      </c>
      <c r="G1845" t="s">
        <v>83</v>
      </c>
      <c r="H1845" t="s">
        <v>97</v>
      </c>
      <c r="I1845">
        <f>_xlfn.NUMBERVALUE(Table_Query_from_DWH[[#This Row],[Date]])</f>
        <v>44552</v>
      </c>
    </row>
    <row r="1846" spans="1:9" x14ac:dyDescent="0.3">
      <c r="A1846" t="s">
        <v>78</v>
      </c>
      <c r="B1846" t="s">
        <v>124</v>
      </c>
      <c r="C1846" t="s">
        <v>203</v>
      </c>
      <c r="D1846" t="s">
        <v>81</v>
      </c>
      <c r="E1846" t="s">
        <v>215</v>
      </c>
      <c r="F1846">
        <v>0.19</v>
      </c>
      <c r="G1846" t="s">
        <v>83</v>
      </c>
      <c r="H1846" t="s">
        <v>97</v>
      </c>
      <c r="I1846">
        <f>_xlfn.NUMBERVALUE(Table_Query_from_DWH[[#This Row],[Date]])</f>
        <v>44552</v>
      </c>
    </row>
    <row r="1847" spans="1:9" x14ac:dyDescent="0.3">
      <c r="A1847" t="s">
        <v>78</v>
      </c>
      <c r="B1847" t="s">
        <v>124</v>
      </c>
      <c r="C1847" t="s">
        <v>203</v>
      </c>
      <c r="D1847" t="s">
        <v>85</v>
      </c>
      <c r="E1847" t="s">
        <v>215</v>
      </c>
      <c r="F1847">
        <v>0.14399999999999999</v>
      </c>
      <c r="G1847" t="s">
        <v>83</v>
      </c>
      <c r="H1847" t="s">
        <v>97</v>
      </c>
      <c r="I1847">
        <f>_xlfn.NUMBERVALUE(Table_Query_from_DWH[[#This Row],[Date]])</f>
        <v>44552</v>
      </c>
    </row>
    <row r="1848" spans="1:9" x14ac:dyDescent="0.3">
      <c r="A1848" t="s">
        <v>78</v>
      </c>
      <c r="B1848" t="s">
        <v>124</v>
      </c>
      <c r="C1848" t="s">
        <v>203</v>
      </c>
      <c r="D1848" t="s">
        <v>86</v>
      </c>
      <c r="E1848" t="s">
        <v>215</v>
      </c>
      <c r="F1848">
        <v>0.14599999999999999</v>
      </c>
      <c r="G1848" t="s">
        <v>83</v>
      </c>
      <c r="H1848" t="s">
        <v>97</v>
      </c>
      <c r="I1848">
        <f>_xlfn.NUMBERVALUE(Table_Query_from_DWH[[#This Row],[Date]])</f>
        <v>44552</v>
      </c>
    </row>
    <row r="1849" spans="1:9" x14ac:dyDescent="0.3">
      <c r="A1849" t="s">
        <v>78</v>
      </c>
      <c r="B1849" t="s">
        <v>124</v>
      </c>
      <c r="C1849" t="s">
        <v>204</v>
      </c>
      <c r="D1849" t="s">
        <v>81</v>
      </c>
      <c r="E1849" t="s">
        <v>215</v>
      </c>
      <c r="F1849">
        <v>0.19</v>
      </c>
      <c r="G1849" t="s">
        <v>83</v>
      </c>
      <c r="H1849" t="s">
        <v>97</v>
      </c>
      <c r="I1849">
        <f>_xlfn.NUMBERVALUE(Table_Query_from_DWH[[#This Row],[Date]])</f>
        <v>44552</v>
      </c>
    </row>
    <row r="1850" spans="1:9" x14ac:dyDescent="0.3">
      <c r="A1850" t="s">
        <v>78</v>
      </c>
      <c r="B1850" t="s">
        <v>124</v>
      </c>
      <c r="C1850" t="s">
        <v>204</v>
      </c>
      <c r="D1850" t="s">
        <v>85</v>
      </c>
      <c r="E1850" t="s">
        <v>215</v>
      </c>
      <c r="F1850">
        <v>0.15</v>
      </c>
      <c r="G1850" t="s">
        <v>83</v>
      </c>
      <c r="H1850" t="s">
        <v>97</v>
      </c>
      <c r="I1850">
        <f>_xlfn.NUMBERVALUE(Table_Query_from_DWH[[#This Row],[Date]])</f>
        <v>44552</v>
      </c>
    </row>
    <row r="1851" spans="1:9" x14ac:dyDescent="0.3">
      <c r="A1851" t="s">
        <v>78</v>
      </c>
      <c r="B1851" t="s">
        <v>124</v>
      </c>
      <c r="C1851" t="s">
        <v>204</v>
      </c>
      <c r="D1851" t="s">
        <v>86</v>
      </c>
      <c r="E1851" t="s">
        <v>215</v>
      </c>
      <c r="F1851">
        <v>0.15</v>
      </c>
      <c r="G1851" t="s">
        <v>83</v>
      </c>
      <c r="H1851" t="s">
        <v>97</v>
      </c>
      <c r="I1851">
        <f>_xlfn.NUMBERVALUE(Table_Query_from_DWH[[#This Row],[Date]])</f>
        <v>44552</v>
      </c>
    </row>
    <row r="1852" spans="1:9" x14ac:dyDescent="0.3">
      <c r="A1852" t="s">
        <v>78</v>
      </c>
      <c r="B1852" t="s">
        <v>124</v>
      </c>
      <c r="C1852" t="s">
        <v>205</v>
      </c>
      <c r="D1852" t="s">
        <v>81</v>
      </c>
      <c r="E1852" t="s">
        <v>215</v>
      </c>
      <c r="F1852">
        <v>0.159</v>
      </c>
      <c r="G1852" t="s">
        <v>83</v>
      </c>
      <c r="H1852" t="s">
        <v>97</v>
      </c>
      <c r="I1852">
        <f>_xlfn.NUMBERVALUE(Table_Query_from_DWH[[#This Row],[Date]])</f>
        <v>44552</v>
      </c>
    </row>
    <row r="1853" spans="1:9" x14ac:dyDescent="0.3">
      <c r="A1853" t="s">
        <v>78</v>
      </c>
      <c r="B1853" t="s">
        <v>124</v>
      </c>
      <c r="C1853" t="s">
        <v>205</v>
      </c>
      <c r="D1853" t="s">
        <v>85</v>
      </c>
      <c r="E1853" t="s">
        <v>215</v>
      </c>
      <c r="F1853">
        <v>0.15</v>
      </c>
      <c r="G1853" t="s">
        <v>83</v>
      </c>
      <c r="H1853" t="s">
        <v>97</v>
      </c>
      <c r="I1853">
        <f>_xlfn.NUMBERVALUE(Table_Query_from_DWH[[#This Row],[Date]])</f>
        <v>44552</v>
      </c>
    </row>
    <row r="1854" spans="1:9" x14ac:dyDescent="0.3">
      <c r="A1854" t="s">
        <v>78</v>
      </c>
      <c r="B1854" t="s">
        <v>124</v>
      </c>
      <c r="C1854" t="s">
        <v>205</v>
      </c>
      <c r="D1854" t="s">
        <v>86</v>
      </c>
      <c r="E1854" t="s">
        <v>215</v>
      </c>
      <c r="F1854">
        <v>0.15</v>
      </c>
      <c r="G1854" t="s">
        <v>83</v>
      </c>
      <c r="H1854" t="s">
        <v>97</v>
      </c>
      <c r="I1854">
        <f>_xlfn.NUMBERVALUE(Table_Query_from_DWH[[#This Row],[Date]])</f>
        <v>44552</v>
      </c>
    </row>
    <row r="1855" spans="1:9" x14ac:dyDescent="0.3">
      <c r="A1855" t="s">
        <v>78</v>
      </c>
      <c r="B1855" t="s">
        <v>102</v>
      </c>
      <c r="C1855" t="s">
        <v>206</v>
      </c>
      <c r="D1855" t="s">
        <v>81</v>
      </c>
      <c r="E1855" t="s">
        <v>215</v>
      </c>
      <c r="F1855">
        <v>0.4</v>
      </c>
      <c r="G1855" t="s">
        <v>83</v>
      </c>
      <c r="H1855" t="s">
        <v>97</v>
      </c>
      <c r="I1855">
        <f>_xlfn.NUMBERVALUE(Table_Query_from_DWH[[#This Row],[Date]])</f>
        <v>44552</v>
      </c>
    </row>
    <row r="1856" spans="1:9" x14ac:dyDescent="0.3">
      <c r="A1856" t="s">
        <v>78</v>
      </c>
      <c r="B1856" t="s">
        <v>102</v>
      </c>
      <c r="C1856" t="s">
        <v>206</v>
      </c>
      <c r="D1856" t="s">
        <v>85</v>
      </c>
      <c r="E1856" t="s">
        <v>215</v>
      </c>
      <c r="F1856">
        <v>0.245</v>
      </c>
      <c r="G1856" t="s">
        <v>83</v>
      </c>
      <c r="H1856" t="s">
        <v>97</v>
      </c>
      <c r="I1856">
        <f>_xlfn.NUMBERVALUE(Table_Query_from_DWH[[#This Row],[Date]])</f>
        <v>44552</v>
      </c>
    </row>
    <row r="1857" spans="1:9" x14ac:dyDescent="0.3">
      <c r="A1857" t="s">
        <v>78</v>
      </c>
      <c r="B1857" t="s">
        <v>102</v>
      </c>
      <c r="C1857" t="s">
        <v>206</v>
      </c>
      <c r="D1857" t="s">
        <v>86</v>
      </c>
      <c r="E1857" t="s">
        <v>215</v>
      </c>
      <c r="F1857">
        <v>0.27</v>
      </c>
      <c r="G1857" t="s">
        <v>83</v>
      </c>
      <c r="H1857" t="s">
        <v>97</v>
      </c>
      <c r="I1857">
        <f>_xlfn.NUMBERVALUE(Table_Query_from_DWH[[#This Row],[Date]])</f>
        <v>44552</v>
      </c>
    </row>
    <row r="1858" spans="1:9" x14ac:dyDescent="0.3">
      <c r="A1858" t="s">
        <v>78</v>
      </c>
      <c r="B1858" t="s">
        <v>102</v>
      </c>
      <c r="C1858" t="s">
        <v>207</v>
      </c>
      <c r="D1858" t="s">
        <v>81</v>
      </c>
      <c r="E1858" t="s">
        <v>215</v>
      </c>
      <c r="F1858">
        <v>0.28499999999999998</v>
      </c>
      <c r="G1858" t="s">
        <v>83</v>
      </c>
      <c r="H1858" t="s">
        <v>97</v>
      </c>
      <c r="I1858">
        <f>_xlfn.NUMBERVALUE(Table_Query_from_DWH[[#This Row],[Date]])</f>
        <v>44552</v>
      </c>
    </row>
    <row r="1859" spans="1:9" x14ac:dyDescent="0.3">
      <c r="A1859" t="s">
        <v>78</v>
      </c>
      <c r="B1859" t="s">
        <v>102</v>
      </c>
      <c r="C1859" t="s">
        <v>207</v>
      </c>
      <c r="D1859" t="s">
        <v>85</v>
      </c>
      <c r="E1859" t="s">
        <v>215</v>
      </c>
      <c r="F1859">
        <v>0.245</v>
      </c>
      <c r="G1859" t="s">
        <v>83</v>
      </c>
      <c r="H1859" t="s">
        <v>97</v>
      </c>
      <c r="I1859">
        <f>_xlfn.NUMBERVALUE(Table_Query_from_DWH[[#This Row],[Date]])</f>
        <v>44552</v>
      </c>
    </row>
    <row r="1860" spans="1:9" x14ac:dyDescent="0.3">
      <c r="A1860" t="s">
        <v>78</v>
      </c>
      <c r="B1860" t="s">
        <v>102</v>
      </c>
      <c r="C1860" t="s">
        <v>207</v>
      </c>
      <c r="D1860" t="s">
        <v>86</v>
      </c>
      <c r="E1860" t="s">
        <v>215</v>
      </c>
      <c r="F1860">
        <v>0.27500000000000002</v>
      </c>
      <c r="G1860" t="s">
        <v>83</v>
      </c>
      <c r="H1860" t="s">
        <v>97</v>
      </c>
      <c r="I1860">
        <f>_xlfn.NUMBERVALUE(Table_Query_from_DWH[[#This Row],[Date]])</f>
        <v>44552</v>
      </c>
    </row>
    <row r="1861" spans="1:9" x14ac:dyDescent="0.3">
      <c r="A1861" t="s">
        <v>78</v>
      </c>
      <c r="B1861" t="s">
        <v>102</v>
      </c>
      <c r="C1861" t="s">
        <v>118</v>
      </c>
      <c r="D1861" t="s">
        <v>81</v>
      </c>
      <c r="E1861" t="s">
        <v>215</v>
      </c>
      <c r="F1861">
        <v>0.28000000000000003</v>
      </c>
      <c r="G1861" t="s">
        <v>83</v>
      </c>
      <c r="H1861" t="s">
        <v>97</v>
      </c>
      <c r="I1861">
        <f>_xlfn.NUMBERVALUE(Table_Query_from_DWH[[#This Row],[Date]])</f>
        <v>44552</v>
      </c>
    </row>
    <row r="1862" spans="1:9" x14ac:dyDescent="0.3">
      <c r="A1862" t="s">
        <v>78</v>
      </c>
      <c r="B1862" t="s">
        <v>102</v>
      </c>
      <c r="C1862" t="s">
        <v>118</v>
      </c>
      <c r="D1862" t="s">
        <v>85</v>
      </c>
      <c r="E1862" t="s">
        <v>215</v>
      </c>
      <c r="F1862">
        <v>0.25</v>
      </c>
      <c r="G1862" t="s">
        <v>83</v>
      </c>
      <c r="H1862" t="s">
        <v>97</v>
      </c>
      <c r="I1862">
        <f>_xlfn.NUMBERVALUE(Table_Query_from_DWH[[#This Row],[Date]])</f>
        <v>44552</v>
      </c>
    </row>
    <row r="1863" spans="1:9" x14ac:dyDescent="0.3">
      <c r="A1863" t="s">
        <v>78</v>
      </c>
      <c r="B1863" t="s">
        <v>102</v>
      </c>
      <c r="C1863" t="s">
        <v>118</v>
      </c>
      <c r="D1863" t="s">
        <v>86</v>
      </c>
      <c r="E1863" t="s">
        <v>215</v>
      </c>
      <c r="F1863">
        <v>0.27500000000000002</v>
      </c>
      <c r="G1863" t="s">
        <v>83</v>
      </c>
      <c r="H1863" t="s">
        <v>97</v>
      </c>
      <c r="I1863">
        <f>_xlfn.NUMBERVALUE(Table_Query_from_DWH[[#This Row],[Date]])</f>
        <v>44552</v>
      </c>
    </row>
    <row r="1864" spans="1:9" x14ac:dyDescent="0.3">
      <c r="A1864" t="s">
        <v>78</v>
      </c>
      <c r="B1864" t="s">
        <v>102</v>
      </c>
      <c r="C1864" t="s">
        <v>115</v>
      </c>
      <c r="D1864" t="s">
        <v>81</v>
      </c>
      <c r="E1864" t="s">
        <v>215</v>
      </c>
      <c r="F1864">
        <v>0.28000000000000003</v>
      </c>
      <c r="G1864" t="s">
        <v>83</v>
      </c>
      <c r="H1864" t="s">
        <v>97</v>
      </c>
      <c r="I1864">
        <f>_xlfn.NUMBERVALUE(Table_Query_from_DWH[[#This Row],[Date]])</f>
        <v>44552</v>
      </c>
    </row>
    <row r="1865" spans="1:9" x14ac:dyDescent="0.3">
      <c r="A1865" t="s">
        <v>78</v>
      </c>
      <c r="B1865" t="s">
        <v>102</v>
      </c>
      <c r="C1865" t="s">
        <v>115</v>
      </c>
      <c r="D1865" t="s">
        <v>85</v>
      </c>
      <c r="E1865" t="s">
        <v>215</v>
      </c>
      <c r="F1865">
        <v>0.25</v>
      </c>
      <c r="G1865" t="s">
        <v>83</v>
      </c>
      <c r="H1865" t="s">
        <v>97</v>
      </c>
      <c r="I1865">
        <f>_xlfn.NUMBERVALUE(Table_Query_from_DWH[[#This Row],[Date]])</f>
        <v>44552</v>
      </c>
    </row>
    <row r="1866" spans="1:9" x14ac:dyDescent="0.3">
      <c r="A1866" t="s">
        <v>78</v>
      </c>
      <c r="B1866" t="s">
        <v>102</v>
      </c>
      <c r="C1866" t="s">
        <v>115</v>
      </c>
      <c r="D1866" t="s">
        <v>86</v>
      </c>
      <c r="E1866" t="s">
        <v>215</v>
      </c>
      <c r="F1866">
        <v>0.27500000000000002</v>
      </c>
      <c r="G1866" t="s">
        <v>83</v>
      </c>
      <c r="H1866" t="s">
        <v>97</v>
      </c>
      <c r="I1866">
        <f>_xlfn.NUMBERVALUE(Table_Query_from_DWH[[#This Row],[Date]])</f>
        <v>44552</v>
      </c>
    </row>
    <row r="1867" spans="1:9" x14ac:dyDescent="0.3">
      <c r="A1867" t="s">
        <v>78</v>
      </c>
      <c r="B1867" t="s">
        <v>196</v>
      </c>
      <c r="C1867" t="s">
        <v>164</v>
      </c>
      <c r="D1867" t="s">
        <v>81</v>
      </c>
      <c r="E1867" t="s">
        <v>215</v>
      </c>
      <c r="F1867">
        <v>0.26</v>
      </c>
      <c r="G1867" t="s">
        <v>83</v>
      </c>
      <c r="H1867" t="s">
        <v>97</v>
      </c>
      <c r="I1867">
        <f>_xlfn.NUMBERVALUE(Table_Query_from_DWH[[#This Row],[Date]])</f>
        <v>44552</v>
      </c>
    </row>
    <row r="1868" spans="1:9" x14ac:dyDescent="0.3">
      <c r="A1868" t="s">
        <v>78</v>
      </c>
      <c r="B1868" t="s">
        <v>196</v>
      </c>
      <c r="C1868" t="s">
        <v>164</v>
      </c>
      <c r="D1868" t="s">
        <v>85</v>
      </c>
      <c r="E1868" t="s">
        <v>215</v>
      </c>
      <c r="F1868">
        <v>0.22500000000000001</v>
      </c>
      <c r="G1868" t="s">
        <v>83</v>
      </c>
      <c r="H1868" t="s">
        <v>97</v>
      </c>
      <c r="I1868">
        <f>_xlfn.NUMBERVALUE(Table_Query_from_DWH[[#This Row],[Date]])</f>
        <v>44552</v>
      </c>
    </row>
    <row r="1869" spans="1:9" x14ac:dyDescent="0.3">
      <c r="A1869" t="s">
        <v>78</v>
      </c>
      <c r="B1869" t="s">
        <v>196</v>
      </c>
      <c r="C1869" t="s">
        <v>164</v>
      </c>
      <c r="D1869" t="s">
        <v>86</v>
      </c>
      <c r="E1869" t="s">
        <v>215</v>
      </c>
      <c r="F1869">
        <v>0.23</v>
      </c>
      <c r="G1869" t="s">
        <v>83</v>
      </c>
      <c r="H1869" t="s">
        <v>97</v>
      </c>
      <c r="I1869">
        <f>_xlfn.NUMBERVALUE(Table_Query_from_DWH[[#This Row],[Date]])</f>
        <v>44552</v>
      </c>
    </row>
    <row r="1870" spans="1:9" x14ac:dyDescent="0.3">
      <c r="A1870" t="s">
        <v>78</v>
      </c>
      <c r="B1870" t="s">
        <v>196</v>
      </c>
      <c r="C1870" t="s">
        <v>208</v>
      </c>
      <c r="D1870" t="s">
        <v>81</v>
      </c>
      <c r="E1870" t="s">
        <v>215</v>
      </c>
      <c r="F1870">
        <v>0.28499999999999998</v>
      </c>
      <c r="G1870" t="s">
        <v>83</v>
      </c>
      <c r="H1870" t="s">
        <v>97</v>
      </c>
      <c r="I1870">
        <f>_xlfn.NUMBERVALUE(Table_Query_from_DWH[[#This Row],[Date]])</f>
        <v>44552</v>
      </c>
    </row>
    <row r="1871" spans="1:9" x14ac:dyDescent="0.3">
      <c r="A1871" t="s">
        <v>78</v>
      </c>
      <c r="B1871" t="s">
        <v>196</v>
      </c>
      <c r="C1871" t="s">
        <v>208</v>
      </c>
      <c r="D1871" t="s">
        <v>85</v>
      </c>
      <c r="E1871" t="s">
        <v>215</v>
      </c>
      <c r="F1871">
        <v>0.255</v>
      </c>
      <c r="G1871" t="s">
        <v>83</v>
      </c>
      <c r="H1871" t="s">
        <v>97</v>
      </c>
      <c r="I1871">
        <f>_xlfn.NUMBERVALUE(Table_Query_from_DWH[[#This Row],[Date]])</f>
        <v>44552</v>
      </c>
    </row>
    <row r="1872" spans="1:9" x14ac:dyDescent="0.3">
      <c r="A1872" t="s">
        <v>78</v>
      </c>
      <c r="B1872" t="s">
        <v>196</v>
      </c>
      <c r="C1872" t="s">
        <v>208</v>
      </c>
      <c r="D1872" t="s">
        <v>86</v>
      </c>
      <c r="E1872" t="s">
        <v>215</v>
      </c>
      <c r="F1872">
        <v>0.27</v>
      </c>
      <c r="G1872" t="s">
        <v>83</v>
      </c>
      <c r="H1872" t="s">
        <v>97</v>
      </c>
      <c r="I1872">
        <f>_xlfn.NUMBERVALUE(Table_Query_from_DWH[[#This Row],[Date]])</f>
        <v>44552</v>
      </c>
    </row>
    <row r="1873" spans="1:9" x14ac:dyDescent="0.3">
      <c r="A1873" t="s">
        <v>78</v>
      </c>
      <c r="B1873" t="s">
        <v>196</v>
      </c>
      <c r="C1873" t="s">
        <v>209</v>
      </c>
      <c r="D1873" t="s">
        <v>81</v>
      </c>
      <c r="E1873" t="s">
        <v>215</v>
      </c>
      <c r="F1873">
        <v>0.4</v>
      </c>
      <c r="G1873" t="s">
        <v>83</v>
      </c>
      <c r="H1873" t="s">
        <v>97</v>
      </c>
      <c r="I1873">
        <f>_xlfn.NUMBERVALUE(Table_Query_from_DWH[[#This Row],[Date]])</f>
        <v>44552</v>
      </c>
    </row>
    <row r="1874" spans="1:9" x14ac:dyDescent="0.3">
      <c r="A1874" t="s">
        <v>78</v>
      </c>
      <c r="B1874" t="s">
        <v>196</v>
      </c>
      <c r="C1874" t="s">
        <v>209</v>
      </c>
      <c r="D1874" t="s">
        <v>85</v>
      </c>
      <c r="E1874" t="s">
        <v>215</v>
      </c>
      <c r="F1874">
        <v>0.31</v>
      </c>
      <c r="G1874" t="s">
        <v>83</v>
      </c>
      <c r="H1874" t="s">
        <v>97</v>
      </c>
      <c r="I1874">
        <f>_xlfn.NUMBERVALUE(Table_Query_from_DWH[[#This Row],[Date]])</f>
        <v>44552</v>
      </c>
    </row>
    <row r="1875" spans="1:9" x14ac:dyDescent="0.3">
      <c r="A1875" t="s">
        <v>78</v>
      </c>
      <c r="B1875" t="s">
        <v>196</v>
      </c>
      <c r="C1875" t="s">
        <v>209</v>
      </c>
      <c r="D1875" t="s">
        <v>86</v>
      </c>
      <c r="E1875" t="s">
        <v>215</v>
      </c>
      <c r="F1875">
        <v>0.32500000000000001</v>
      </c>
      <c r="G1875" t="s">
        <v>83</v>
      </c>
      <c r="H1875" t="s">
        <v>97</v>
      </c>
      <c r="I1875">
        <f>_xlfn.NUMBERVALUE(Table_Query_from_DWH[[#This Row],[Date]])</f>
        <v>44552</v>
      </c>
    </row>
    <row r="1876" spans="1:9" x14ac:dyDescent="0.3">
      <c r="A1876" t="s">
        <v>78</v>
      </c>
      <c r="B1876" t="s">
        <v>196</v>
      </c>
      <c r="C1876" t="s">
        <v>210</v>
      </c>
      <c r="D1876" t="s">
        <v>81</v>
      </c>
      <c r="E1876" t="s">
        <v>215</v>
      </c>
      <c r="F1876">
        <v>0.28499999999999998</v>
      </c>
      <c r="G1876" t="s">
        <v>83</v>
      </c>
      <c r="H1876" t="s">
        <v>97</v>
      </c>
      <c r="I1876">
        <f>_xlfn.NUMBERVALUE(Table_Query_from_DWH[[#This Row],[Date]])</f>
        <v>44552</v>
      </c>
    </row>
    <row r="1877" spans="1:9" x14ac:dyDescent="0.3">
      <c r="A1877" t="s">
        <v>78</v>
      </c>
      <c r="B1877" t="s">
        <v>196</v>
      </c>
      <c r="C1877" t="s">
        <v>210</v>
      </c>
      <c r="D1877" t="s">
        <v>85</v>
      </c>
      <c r="E1877" t="s">
        <v>215</v>
      </c>
      <c r="F1877">
        <v>0.25</v>
      </c>
      <c r="G1877" t="s">
        <v>83</v>
      </c>
      <c r="H1877" t="s">
        <v>97</v>
      </c>
      <c r="I1877">
        <f>_xlfn.NUMBERVALUE(Table_Query_from_DWH[[#This Row],[Date]])</f>
        <v>44552</v>
      </c>
    </row>
    <row r="1878" spans="1:9" x14ac:dyDescent="0.3">
      <c r="A1878" t="s">
        <v>78</v>
      </c>
      <c r="B1878" t="s">
        <v>196</v>
      </c>
      <c r="C1878" t="s">
        <v>210</v>
      </c>
      <c r="D1878" t="s">
        <v>86</v>
      </c>
      <c r="E1878" t="s">
        <v>215</v>
      </c>
      <c r="F1878">
        <v>0.27500000000000002</v>
      </c>
      <c r="G1878" t="s">
        <v>83</v>
      </c>
      <c r="H1878" t="s">
        <v>97</v>
      </c>
      <c r="I1878">
        <f>_xlfn.NUMBERVALUE(Table_Query_from_DWH[[#This Row],[Date]])</f>
        <v>44552</v>
      </c>
    </row>
    <row r="1879" spans="1:9" x14ac:dyDescent="0.3">
      <c r="A1879" t="s">
        <v>78</v>
      </c>
      <c r="B1879" t="s">
        <v>196</v>
      </c>
      <c r="C1879" t="s">
        <v>211</v>
      </c>
      <c r="D1879" t="s">
        <v>81</v>
      </c>
      <c r="E1879" t="s">
        <v>215</v>
      </c>
      <c r="F1879">
        <v>0.28499999999999998</v>
      </c>
      <c r="G1879" t="s">
        <v>83</v>
      </c>
      <c r="H1879" t="s">
        <v>97</v>
      </c>
      <c r="I1879">
        <f>_xlfn.NUMBERVALUE(Table_Query_from_DWH[[#This Row],[Date]])</f>
        <v>44552</v>
      </c>
    </row>
    <row r="1880" spans="1:9" x14ac:dyDescent="0.3">
      <c r="A1880" t="s">
        <v>78</v>
      </c>
      <c r="B1880" t="s">
        <v>196</v>
      </c>
      <c r="C1880" t="s">
        <v>211</v>
      </c>
      <c r="D1880" t="s">
        <v>85</v>
      </c>
      <c r="E1880" t="s">
        <v>215</v>
      </c>
      <c r="F1880">
        <v>0.25</v>
      </c>
      <c r="G1880" t="s">
        <v>83</v>
      </c>
      <c r="H1880" t="s">
        <v>97</v>
      </c>
      <c r="I1880">
        <f>_xlfn.NUMBERVALUE(Table_Query_from_DWH[[#This Row],[Date]])</f>
        <v>44552</v>
      </c>
    </row>
    <row r="1881" spans="1:9" x14ac:dyDescent="0.3">
      <c r="A1881" t="s">
        <v>78</v>
      </c>
      <c r="B1881" t="s">
        <v>196</v>
      </c>
      <c r="C1881" t="s">
        <v>211</v>
      </c>
      <c r="D1881" t="s">
        <v>86</v>
      </c>
      <c r="E1881" t="s">
        <v>215</v>
      </c>
      <c r="F1881">
        <v>0.27500000000000002</v>
      </c>
      <c r="G1881" t="s">
        <v>83</v>
      </c>
      <c r="H1881" t="s">
        <v>97</v>
      </c>
      <c r="I1881">
        <f>_xlfn.NUMBERVALUE(Table_Query_from_DWH[[#This Row],[Date]])</f>
        <v>44552</v>
      </c>
    </row>
    <row r="1882" spans="1:9" x14ac:dyDescent="0.3">
      <c r="A1882" t="s">
        <v>78</v>
      </c>
      <c r="B1882" t="s">
        <v>88</v>
      </c>
      <c r="C1882" t="s">
        <v>154</v>
      </c>
      <c r="D1882" t="s">
        <v>81</v>
      </c>
      <c r="E1882" t="s">
        <v>215</v>
      </c>
      <c r="F1882">
        <v>0.251</v>
      </c>
      <c r="G1882" t="s">
        <v>83</v>
      </c>
      <c r="H1882" t="s">
        <v>90</v>
      </c>
      <c r="I1882">
        <f>_xlfn.NUMBERVALUE(Table_Query_from_DWH[[#This Row],[Date]])</f>
        <v>44552</v>
      </c>
    </row>
    <row r="1883" spans="1:9" x14ac:dyDescent="0.3">
      <c r="A1883" t="s">
        <v>78</v>
      </c>
      <c r="B1883" t="s">
        <v>88</v>
      </c>
      <c r="C1883" t="s">
        <v>154</v>
      </c>
      <c r="D1883" t="s">
        <v>85</v>
      </c>
      <c r="E1883" t="s">
        <v>215</v>
      </c>
      <c r="F1883">
        <v>0.245</v>
      </c>
      <c r="G1883" t="s">
        <v>83</v>
      </c>
      <c r="H1883" t="s">
        <v>90</v>
      </c>
      <c r="I1883">
        <f>_xlfn.NUMBERVALUE(Table_Query_from_DWH[[#This Row],[Date]])</f>
        <v>44552</v>
      </c>
    </row>
    <row r="1884" spans="1:9" x14ac:dyDescent="0.3">
      <c r="A1884" t="s">
        <v>78</v>
      </c>
      <c r="B1884" t="s">
        <v>88</v>
      </c>
      <c r="C1884" t="s">
        <v>154</v>
      </c>
      <c r="D1884" t="s">
        <v>86</v>
      </c>
      <c r="E1884" t="s">
        <v>215</v>
      </c>
      <c r="F1884">
        <v>0.249</v>
      </c>
      <c r="G1884" t="s">
        <v>83</v>
      </c>
      <c r="H1884" t="s">
        <v>90</v>
      </c>
      <c r="I1884">
        <f>_xlfn.NUMBERVALUE(Table_Query_from_DWH[[#This Row],[Date]])</f>
        <v>44552</v>
      </c>
    </row>
    <row r="1885" spans="1:9" x14ac:dyDescent="0.3">
      <c r="A1885" t="s">
        <v>78</v>
      </c>
      <c r="B1885" t="s">
        <v>88</v>
      </c>
      <c r="C1885" t="s">
        <v>212</v>
      </c>
      <c r="D1885" t="s">
        <v>81</v>
      </c>
      <c r="E1885" t="s">
        <v>215</v>
      </c>
      <c r="F1885">
        <v>0.82199999999999995</v>
      </c>
      <c r="G1885" t="s">
        <v>83</v>
      </c>
      <c r="H1885" t="s">
        <v>90</v>
      </c>
      <c r="I1885">
        <f>_xlfn.NUMBERVALUE(Table_Query_from_DWH[[#This Row],[Date]])</f>
        <v>44552</v>
      </c>
    </row>
    <row r="1886" spans="1:9" x14ac:dyDescent="0.3">
      <c r="A1886" t="s">
        <v>78</v>
      </c>
      <c r="B1886" t="s">
        <v>88</v>
      </c>
      <c r="C1886" t="s">
        <v>212</v>
      </c>
      <c r="D1886" t="s">
        <v>85</v>
      </c>
      <c r="E1886" t="s">
        <v>215</v>
      </c>
      <c r="F1886">
        <v>0.77800000000000002</v>
      </c>
      <c r="G1886" t="s">
        <v>83</v>
      </c>
      <c r="H1886" t="s">
        <v>90</v>
      </c>
      <c r="I1886">
        <f>_xlfn.NUMBERVALUE(Table_Query_from_DWH[[#This Row],[Date]])</f>
        <v>44552</v>
      </c>
    </row>
    <row r="1887" spans="1:9" x14ac:dyDescent="0.3">
      <c r="A1887" t="s">
        <v>78</v>
      </c>
      <c r="B1887" t="s">
        <v>88</v>
      </c>
      <c r="C1887" t="s">
        <v>212</v>
      </c>
      <c r="D1887" t="s">
        <v>86</v>
      </c>
      <c r="E1887" t="s">
        <v>215</v>
      </c>
      <c r="F1887">
        <v>0.78</v>
      </c>
      <c r="G1887" t="s">
        <v>83</v>
      </c>
      <c r="H1887" t="s">
        <v>90</v>
      </c>
      <c r="I1887">
        <f>_xlfn.NUMBERVALUE(Table_Query_from_DWH[[#This Row],[Date]])</f>
        <v>44552</v>
      </c>
    </row>
    <row r="1888" spans="1:9" x14ac:dyDescent="0.3">
      <c r="A1888" t="s">
        <v>78</v>
      </c>
      <c r="B1888" t="s">
        <v>88</v>
      </c>
      <c r="C1888" t="s">
        <v>188</v>
      </c>
      <c r="D1888" t="s">
        <v>81</v>
      </c>
      <c r="E1888" t="s">
        <v>215</v>
      </c>
      <c r="F1888">
        <v>1.115</v>
      </c>
      <c r="G1888" t="s">
        <v>83</v>
      </c>
      <c r="H1888" t="s">
        <v>90</v>
      </c>
      <c r="I1888">
        <f>_xlfn.NUMBERVALUE(Table_Query_from_DWH[[#This Row],[Date]])</f>
        <v>44552</v>
      </c>
    </row>
    <row r="1889" spans="1:9" x14ac:dyDescent="0.3">
      <c r="A1889" t="s">
        <v>78</v>
      </c>
      <c r="B1889" t="s">
        <v>88</v>
      </c>
      <c r="C1889" t="s">
        <v>188</v>
      </c>
      <c r="D1889" t="s">
        <v>85</v>
      </c>
      <c r="E1889" t="s">
        <v>215</v>
      </c>
      <c r="F1889">
        <v>1.115</v>
      </c>
      <c r="G1889" t="s">
        <v>83</v>
      </c>
      <c r="H1889" t="s">
        <v>90</v>
      </c>
      <c r="I1889">
        <f>_xlfn.NUMBERVALUE(Table_Query_from_DWH[[#This Row],[Date]])</f>
        <v>44552</v>
      </c>
    </row>
    <row r="1890" spans="1:9" x14ac:dyDescent="0.3">
      <c r="A1890" t="s">
        <v>78</v>
      </c>
      <c r="B1890" t="s">
        <v>88</v>
      </c>
      <c r="C1890" t="s">
        <v>188</v>
      </c>
      <c r="D1890" t="s">
        <v>86</v>
      </c>
      <c r="E1890" t="s">
        <v>215</v>
      </c>
      <c r="F1890">
        <v>1.115</v>
      </c>
      <c r="G1890" t="s">
        <v>83</v>
      </c>
      <c r="H1890" t="s">
        <v>90</v>
      </c>
      <c r="I1890">
        <f>_xlfn.NUMBERVALUE(Table_Query_from_DWH[[#This Row],[Date]])</f>
        <v>44552</v>
      </c>
    </row>
    <row r="1891" spans="1:9" x14ac:dyDescent="0.3">
      <c r="A1891" t="s">
        <v>78</v>
      </c>
      <c r="B1891" t="s">
        <v>124</v>
      </c>
      <c r="C1891" t="s">
        <v>150</v>
      </c>
      <c r="D1891" t="s">
        <v>81</v>
      </c>
      <c r="E1891" t="s">
        <v>214</v>
      </c>
      <c r="F1891">
        <v>0.109</v>
      </c>
      <c r="G1891" t="s">
        <v>83</v>
      </c>
      <c r="H1891" t="s">
        <v>97</v>
      </c>
      <c r="I1891">
        <f>_xlfn.NUMBERVALUE(Table_Query_from_DWH[[#This Row],[Date]])</f>
        <v>44545</v>
      </c>
    </row>
    <row r="1892" spans="1:9" x14ac:dyDescent="0.3">
      <c r="A1892" t="s">
        <v>78</v>
      </c>
      <c r="B1892" t="s">
        <v>124</v>
      </c>
      <c r="C1892" t="s">
        <v>150</v>
      </c>
      <c r="D1892" t="s">
        <v>85</v>
      </c>
      <c r="E1892" t="s">
        <v>214</v>
      </c>
      <c r="F1892">
        <v>0.105</v>
      </c>
      <c r="G1892" t="s">
        <v>83</v>
      </c>
      <c r="H1892" t="s">
        <v>97</v>
      </c>
      <c r="I1892">
        <f>_xlfn.NUMBERVALUE(Table_Query_from_DWH[[#This Row],[Date]])</f>
        <v>44545</v>
      </c>
    </row>
    <row r="1893" spans="1:9" x14ac:dyDescent="0.3">
      <c r="A1893" t="s">
        <v>78</v>
      </c>
      <c r="B1893" t="s">
        <v>124</v>
      </c>
      <c r="C1893" t="s">
        <v>150</v>
      </c>
      <c r="D1893" t="s">
        <v>86</v>
      </c>
      <c r="E1893" t="s">
        <v>214</v>
      </c>
      <c r="F1893">
        <v>0.107</v>
      </c>
      <c r="G1893" t="s">
        <v>83</v>
      </c>
      <c r="H1893" t="s">
        <v>97</v>
      </c>
      <c r="I1893">
        <f>_xlfn.NUMBERVALUE(Table_Query_from_DWH[[#This Row],[Date]])</f>
        <v>44545</v>
      </c>
    </row>
    <row r="1894" spans="1:9" x14ac:dyDescent="0.3">
      <c r="A1894" t="s">
        <v>78</v>
      </c>
      <c r="B1894" t="s">
        <v>124</v>
      </c>
      <c r="C1894" t="s">
        <v>202</v>
      </c>
      <c r="D1894" t="s">
        <v>81</v>
      </c>
      <c r="E1894" t="s">
        <v>214</v>
      </c>
      <c r="F1894">
        <v>0.21</v>
      </c>
      <c r="G1894" t="s">
        <v>83</v>
      </c>
      <c r="H1894" t="s">
        <v>97</v>
      </c>
      <c r="I1894">
        <f>_xlfn.NUMBERVALUE(Table_Query_from_DWH[[#This Row],[Date]])</f>
        <v>44545</v>
      </c>
    </row>
    <row r="1895" spans="1:9" x14ac:dyDescent="0.3">
      <c r="A1895" t="s">
        <v>78</v>
      </c>
      <c r="B1895" t="s">
        <v>124</v>
      </c>
      <c r="C1895" t="s">
        <v>202</v>
      </c>
      <c r="D1895" t="s">
        <v>85</v>
      </c>
      <c r="E1895" t="s">
        <v>214</v>
      </c>
      <c r="F1895">
        <v>0.153</v>
      </c>
      <c r="G1895" t="s">
        <v>83</v>
      </c>
      <c r="H1895" t="s">
        <v>97</v>
      </c>
      <c r="I1895">
        <f>_xlfn.NUMBERVALUE(Table_Query_from_DWH[[#This Row],[Date]])</f>
        <v>44545</v>
      </c>
    </row>
    <row r="1896" spans="1:9" x14ac:dyDescent="0.3">
      <c r="A1896" t="s">
        <v>78</v>
      </c>
      <c r="B1896" t="s">
        <v>124</v>
      </c>
      <c r="C1896" t="s">
        <v>202</v>
      </c>
      <c r="D1896" t="s">
        <v>86</v>
      </c>
      <c r="E1896" t="s">
        <v>214</v>
      </c>
      <c r="F1896">
        <v>0.156</v>
      </c>
      <c r="G1896" t="s">
        <v>83</v>
      </c>
      <c r="H1896" t="s">
        <v>97</v>
      </c>
      <c r="I1896">
        <f>_xlfn.NUMBERVALUE(Table_Query_from_DWH[[#This Row],[Date]])</f>
        <v>44545</v>
      </c>
    </row>
    <row r="1897" spans="1:9" x14ac:dyDescent="0.3">
      <c r="A1897" t="s">
        <v>78</v>
      </c>
      <c r="B1897" t="s">
        <v>124</v>
      </c>
      <c r="C1897" t="s">
        <v>203</v>
      </c>
      <c r="D1897" t="s">
        <v>81</v>
      </c>
      <c r="E1897" t="s">
        <v>214</v>
      </c>
      <c r="F1897">
        <v>0.19500000000000001</v>
      </c>
      <c r="G1897" t="s">
        <v>83</v>
      </c>
      <c r="H1897" t="s">
        <v>97</v>
      </c>
      <c r="I1897">
        <f>_xlfn.NUMBERVALUE(Table_Query_from_DWH[[#This Row],[Date]])</f>
        <v>44545</v>
      </c>
    </row>
    <row r="1898" spans="1:9" x14ac:dyDescent="0.3">
      <c r="A1898" t="s">
        <v>78</v>
      </c>
      <c r="B1898" t="s">
        <v>124</v>
      </c>
      <c r="C1898" t="s">
        <v>203</v>
      </c>
      <c r="D1898" t="s">
        <v>85</v>
      </c>
      <c r="E1898" t="s">
        <v>214</v>
      </c>
      <c r="F1898">
        <v>0.14199999999999999</v>
      </c>
      <c r="G1898" t="s">
        <v>83</v>
      </c>
      <c r="H1898" t="s">
        <v>97</v>
      </c>
      <c r="I1898">
        <f>_xlfn.NUMBERVALUE(Table_Query_from_DWH[[#This Row],[Date]])</f>
        <v>44545</v>
      </c>
    </row>
    <row r="1899" spans="1:9" x14ac:dyDescent="0.3">
      <c r="A1899" t="s">
        <v>78</v>
      </c>
      <c r="B1899" t="s">
        <v>124</v>
      </c>
      <c r="C1899" t="s">
        <v>203</v>
      </c>
      <c r="D1899" t="s">
        <v>86</v>
      </c>
      <c r="E1899" t="s">
        <v>214</v>
      </c>
      <c r="F1899">
        <v>0.14599999999999999</v>
      </c>
      <c r="G1899" t="s">
        <v>83</v>
      </c>
      <c r="H1899" t="s">
        <v>97</v>
      </c>
      <c r="I1899">
        <f>_xlfn.NUMBERVALUE(Table_Query_from_DWH[[#This Row],[Date]])</f>
        <v>44545</v>
      </c>
    </row>
    <row r="1900" spans="1:9" x14ac:dyDescent="0.3">
      <c r="A1900" t="s">
        <v>78</v>
      </c>
      <c r="B1900" t="s">
        <v>124</v>
      </c>
      <c r="C1900" t="s">
        <v>204</v>
      </c>
      <c r="D1900" t="s">
        <v>81</v>
      </c>
      <c r="E1900" t="s">
        <v>214</v>
      </c>
      <c r="F1900">
        <v>0.19500000000000001</v>
      </c>
      <c r="G1900" t="s">
        <v>83</v>
      </c>
      <c r="H1900" t="s">
        <v>97</v>
      </c>
      <c r="I1900">
        <f>_xlfn.NUMBERVALUE(Table_Query_from_DWH[[#This Row],[Date]])</f>
        <v>44545</v>
      </c>
    </row>
    <row r="1901" spans="1:9" x14ac:dyDescent="0.3">
      <c r="A1901" t="s">
        <v>78</v>
      </c>
      <c r="B1901" t="s">
        <v>124</v>
      </c>
      <c r="C1901" t="s">
        <v>204</v>
      </c>
      <c r="D1901" t="s">
        <v>85</v>
      </c>
      <c r="E1901" t="s">
        <v>214</v>
      </c>
      <c r="F1901">
        <v>0.151</v>
      </c>
      <c r="G1901" t="s">
        <v>83</v>
      </c>
      <c r="H1901" t="s">
        <v>97</v>
      </c>
      <c r="I1901">
        <f>_xlfn.NUMBERVALUE(Table_Query_from_DWH[[#This Row],[Date]])</f>
        <v>44545</v>
      </c>
    </row>
    <row r="1902" spans="1:9" x14ac:dyDescent="0.3">
      <c r="A1902" t="s">
        <v>78</v>
      </c>
      <c r="B1902" t="s">
        <v>124</v>
      </c>
      <c r="C1902" t="s">
        <v>204</v>
      </c>
      <c r="D1902" t="s">
        <v>86</v>
      </c>
      <c r="E1902" t="s">
        <v>214</v>
      </c>
      <c r="F1902">
        <v>0.153</v>
      </c>
      <c r="G1902" t="s">
        <v>83</v>
      </c>
      <c r="H1902" t="s">
        <v>97</v>
      </c>
      <c r="I1902">
        <f>_xlfn.NUMBERVALUE(Table_Query_from_DWH[[#This Row],[Date]])</f>
        <v>44545</v>
      </c>
    </row>
    <row r="1903" spans="1:9" x14ac:dyDescent="0.3">
      <c r="A1903" t="s">
        <v>78</v>
      </c>
      <c r="B1903" t="s">
        <v>124</v>
      </c>
      <c r="C1903" t="s">
        <v>205</v>
      </c>
      <c r="D1903" t="s">
        <v>81</v>
      </c>
      <c r="E1903" t="s">
        <v>214</v>
      </c>
      <c r="F1903">
        <v>0.159</v>
      </c>
      <c r="G1903" t="s">
        <v>83</v>
      </c>
      <c r="H1903" t="s">
        <v>97</v>
      </c>
      <c r="I1903">
        <f>_xlfn.NUMBERVALUE(Table_Query_from_DWH[[#This Row],[Date]])</f>
        <v>44545</v>
      </c>
    </row>
    <row r="1904" spans="1:9" x14ac:dyDescent="0.3">
      <c r="A1904" t="s">
        <v>78</v>
      </c>
      <c r="B1904" t="s">
        <v>124</v>
      </c>
      <c r="C1904" t="s">
        <v>205</v>
      </c>
      <c r="D1904" t="s">
        <v>85</v>
      </c>
      <c r="E1904" t="s">
        <v>214</v>
      </c>
      <c r="F1904">
        <v>0.151</v>
      </c>
      <c r="G1904" t="s">
        <v>83</v>
      </c>
      <c r="H1904" t="s">
        <v>97</v>
      </c>
      <c r="I1904">
        <f>_xlfn.NUMBERVALUE(Table_Query_from_DWH[[#This Row],[Date]])</f>
        <v>44545</v>
      </c>
    </row>
    <row r="1905" spans="1:9" x14ac:dyDescent="0.3">
      <c r="A1905" t="s">
        <v>78</v>
      </c>
      <c r="B1905" t="s">
        <v>124</v>
      </c>
      <c r="C1905" t="s">
        <v>205</v>
      </c>
      <c r="D1905" t="s">
        <v>86</v>
      </c>
      <c r="E1905" t="s">
        <v>214</v>
      </c>
      <c r="F1905">
        <v>0.151</v>
      </c>
      <c r="G1905" t="s">
        <v>83</v>
      </c>
      <c r="H1905" t="s">
        <v>97</v>
      </c>
      <c r="I1905">
        <f>_xlfn.NUMBERVALUE(Table_Query_from_DWH[[#This Row],[Date]])</f>
        <v>44545</v>
      </c>
    </row>
    <row r="1906" spans="1:9" x14ac:dyDescent="0.3">
      <c r="A1906" t="s">
        <v>78</v>
      </c>
      <c r="B1906" t="s">
        <v>102</v>
      </c>
      <c r="C1906" t="s">
        <v>206</v>
      </c>
      <c r="D1906" t="s">
        <v>81</v>
      </c>
      <c r="E1906" t="s">
        <v>214</v>
      </c>
      <c r="F1906">
        <v>0.4</v>
      </c>
      <c r="G1906" t="s">
        <v>83</v>
      </c>
      <c r="H1906" t="s">
        <v>97</v>
      </c>
      <c r="I1906">
        <f>_xlfn.NUMBERVALUE(Table_Query_from_DWH[[#This Row],[Date]])</f>
        <v>44545</v>
      </c>
    </row>
    <row r="1907" spans="1:9" x14ac:dyDescent="0.3">
      <c r="A1907" t="s">
        <v>78</v>
      </c>
      <c r="B1907" t="s">
        <v>102</v>
      </c>
      <c r="C1907" t="s">
        <v>206</v>
      </c>
      <c r="D1907" t="s">
        <v>85</v>
      </c>
      <c r="E1907" t="s">
        <v>214</v>
      </c>
      <c r="F1907">
        <v>0.245</v>
      </c>
      <c r="G1907" t="s">
        <v>83</v>
      </c>
      <c r="H1907" t="s">
        <v>97</v>
      </c>
      <c r="I1907">
        <f>_xlfn.NUMBERVALUE(Table_Query_from_DWH[[#This Row],[Date]])</f>
        <v>44545</v>
      </c>
    </row>
    <row r="1908" spans="1:9" x14ac:dyDescent="0.3">
      <c r="A1908" t="s">
        <v>78</v>
      </c>
      <c r="B1908" t="s">
        <v>102</v>
      </c>
      <c r="C1908" t="s">
        <v>206</v>
      </c>
      <c r="D1908" t="s">
        <v>86</v>
      </c>
      <c r="E1908" t="s">
        <v>214</v>
      </c>
      <c r="F1908">
        <v>0.27</v>
      </c>
      <c r="G1908" t="s">
        <v>83</v>
      </c>
      <c r="H1908" t="s">
        <v>97</v>
      </c>
      <c r="I1908">
        <f>_xlfn.NUMBERVALUE(Table_Query_from_DWH[[#This Row],[Date]])</f>
        <v>44545</v>
      </c>
    </row>
    <row r="1909" spans="1:9" x14ac:dyDescent="0.3">
      <c r="A1909" t="s">
        <v>78</v>
      </c>
      <c r="B1909" t="s">
        <v>102</v>
      </c>
      <c r="C1909" t="s">
        <v>207</v>
      </c>
      <c r="D1909" t="s">
        <v>81</v>
      </c>
      <c r="E1909" t="s">
        <v>214</v>
      </c>
      <c r="F1909">
        <v>0.29499999999999998</v>
      </c>
      <c r="G1909" t="s">
        <v>83</v>
      </c>
      <c r="H1909" t="s">
        <v>97</v>
      </c>
      <c r="I1909">
        <f>_xlfn.NUMBERVALUE(Table_Query_from_DWH[[#This Row],[Date]])</f>
        <v>44545</v>
      </c>
    </row>
    <row r="1910" spans="1:9" x14ac:dyDescent="0.3">
      <c r="A1910" t="s">
        <v>78</v>
      </c>
      <c r="B1910" t="s">
        <v>102</v>
      </c>
      <c r="C1910" t="s">
        <v>207</v>
      </c>
      <c r="D1910" t="s">
        <v>85</v>
      </c>
      <c r="E1910" t="s">
        <v>214</v>
      </c>
      <c r="F1910">
        <v>0.25</v>
      </c>
      <c r="G1910" t="s">
        <v>83</v>
      </c>
      <c r="H1910" t="s">
        <v>97</v>
      </c>
      <c r="I1910">
        <f>_xlfn.NUMBERVALUE(Table_Query_from_DWH[[#This Row],[Date]])</f>
        <v>44545</v>
      </c>
    </row>
    <row r="1911" spans="1:9" x14ac:dyDescent="0.3">
      <c r="A1911" t="s">
        <v>78</v>
      </c>
      <c r="B1911" t="s">
        <v>102</v>
      </c>
      <c r="C1911" t="s">
        <v>207</v>
      </c>
      <c r="D1911" t="s">
        <v>86</v>
      </c>
      <c r="E1911" t="s">
        <v>214</v>
      </c>
      <c r="F1911">
        <v>0.27500000000000002</v>
      </c>
      <c r="G1911" t="s">
        <v>83</v>
      </c>
      <c r="H1911" t="s">
        <v>97</v>
      </c>
      <c r="I1911">
        <f>_xlfn.NUMBERVALUE(Table_Query_from_DWH[[#This Row],[Date]])</f>
        <v>44545</v>
      </c>
    </row>
    <row r="1912" spans="1:9" x14ac:dyDescent="0.3">
      <c r="A1912" t="s">
        <v>78</v>
      </c>
      <c r="B1912" t="s">
        <v>102</v>
      </c>
      <c r="C1912" t="s">
        <v>118</v>
      </c>
      <c r="D1912" t="s">
        <v>81</v>
      </c>
      <c r="E1912" t="s">
        <v>214</v>
      </c>
      <c r="F1912">
        <v>0.28499999999999998</v>
      </c>
      <c r="G1912" t="s">
        <v>83</v>
      </c>
      <c r="H1912" t="s">
        <v>97</v>
      </c>
      <c r="I1912">
        <f>_xlfn.NUMBERVALUE(Table_Query_from_DWH[[#This Row],[Date]])</f>
        <v>44545</v>
      </c>
    </row>
    <row r="1913" spans="1:9" x14ac:dyDescent="0.3">
      <c r="A1913" t="s">
        <v>78</v>
      </c>
      <c r="B1913" t="s">
        <v>102</v>
      </c>
      <c r="C1913" t="s">
        <v>118</v>
      </c>
      <c r="D1913" t="s">
        <v>85</v>
      </c>
      <c r="E1913" t="s">
        <v>214</v>
      </c>
      <c r="F1913">
        <v>0.25</v>
      </c>
      <c r="G1913" t="s">
        <v>83</v>
      </c>
      <c r="H1913" t="s">
        <v>97</v>
      </c>
      <c r="I1913">
        <f>_xlfn.NUMBERVALUE(Table_Query_from_DWH[[#This Row],[Date]])</f>
        <v>44545</v>
      </c>
    </row>
    <row r="1914" spans="1:9" x14ac:dyDescent="0.3">
      <c r="A1914" t="s">
        <v>78</v>
      </c>
      <c r="B1914" t="s">
        <v>102</v>
      </c>
      <c r="C1914" t="s">
        <v>118</v>
      </c>
      <c r="D1914" t="s">
        <v>86</v>
      </c>
      <c r="E1914" t="s">
        <v>214</v>
      </c>
      <c r="F1914">
        <v>0.27500000000000002</v>
      </c>
      <c r="G1914" t="s">
        <v>83</v>
      </c>
      <c r="H1914" t="s">
        <v>97</v>
      </c>
      <c r="I1914">
        <f>_xlfn.NUMBERVALUE(Table_Query_from_DWH[[#This Row],[Date]])</f>
        <v>44545</v>
      </c>
    </row>
    <row r="1915" spans="1:9" x14ac:dyDescent="0.3">
      <c r="A1915" t="s">
        <v>78</v>
      </c>
      <c r="B1915" t="s">
        <v>102</v>
      </c>
      <c r="C1915" t="s">
        <v>115</v>
      </c>
      <c r="D1915" t="s">
        <v>81</v>
      </c>
      <c r="E1915" t="s">
        <v>214</v>
      </c>
      <c r="F1915">
        <v>0.28499999999999998</v>
      </c>
      <c r="G1915" t="s">
        <v>83</v>
      </c>
      <c r="H1915" t="s">
        <v>97</v>
      </c>
      <c r="I1915">
        <f>_xlfn.NUMBERVALUE(Table_Query_from_DWH[[#This Row],[Date]])</f>
        <v>44545</v>
      </c>
    </row>
    <row r="1916" spans="1:9" x14ac:dyDescent="0.3">
      <c r="A1916" t="s">
        <v>78</v>
      </c>
      <c r="B1916" t="s">
        <v>102</v>
      </c>
      <c r="C1916" t="s">
        <v>115</v>
      </c>
      <c r="D1916" t="s">
        <v>85</v>
      </c>
      <c r="E1916" t="s">
        <v>214</v>
      </c>
      <c r="F1916">
        <v>0.26</v>
      </c>
      <c r="G1916" t="s">
        <v>83</v>
      </c>
      <c r="H1916" t="s">
        <v>97</v>
      </c>
      <c r="I1916">
        <f>_xlfn.NUMBERVALUE(Table_Query_from_DWH[[#This Row],[Date]])</f>
        <v>44545</v>
      </c>
    </row>
    <row r="1917" spans="1:9" x14ac:dyDescent="0.3">
      <c r="A1917" t="s">
        <v>78</v>
      </c>
      <c r="B1917" t="s">
        <v>102</v>
      </c>
      <c r="C1917" t="s">
        <v>115</v>
      </c>
      <c r="D1917" t="s">
        <v>86</v>
      </c>
      <c r="E1917" t="s">
        <v>214</v>
      </c>
      <c r="F1917">
        <v>0.27500000000000002</v>
      </c>
      <c r="G1917" t="s">
        <v>83</v>
      </c>
      <c r="H1917" t="s">
        <v>97</v>
      </c>
      <c r="I1917">
        <f>_xlfn.NUMBERVALUE(Table_Query_from_DWH[[#This Row],[Date]])</f>
        <v>44545</v>
      </c>
    </row>
    <row r="1918" spans="1:9" x14ac:dyDescent="0.3">
      <c r="A1918" t="s">
        <v>78</v>
      </c>
      <c r="B1918" t="s">
        <v>196</v>
      </c>
      <c r="C1918" t="s">
        <v>164</v>
      </c>
      <c r="D1918" t="s">
        <v>81</v>
      </c>
      <c r="E1918" t="s">
        <v>214</v>
      </c>
      <c r="F1918">
        <v>0.26</v>
      </c>
      <c r="G1918" t="s">
        <v>83</v>
      </c>
      <c r="H1918" t="s">
        <v>97</v>
      </c>
      <c r="I1918">
        <f>_xlfn.NUMBERVALUE(Table_Query_from_DWH[[#This Row],[Date]])</f>
        <v>44545</v>
      </c>
    </row>
    <row r="1919" spans="1:9" x14ac:dyDescent="0.3">
      <c r="A1919" t="s">
        <v>78</v>
      </c>
      <c r="B1919" t="s">
        <v>196</v>
      </c>
      <c r="C1919" t="s">
        <v>164</v>
      </c>
      <c r="D1919" t="s">
        <v>85</v>
      </c>
      <c r="E1919" t="s">
        <v>214</v>
      </c>
      <c r="F1919">
        <v>0.22500000000000001</v>
      </c>
      <c r="G1919" t="s">
        <v>83</v>
      </c>
      <c r="H1919" t="s">
        <v>97</v>
      </c>
      <c r="I1919">
        <f>_xlfn.NUMBERVALUE(Table_Query_from_DWH[[#This Row],[Date]])</f>
        <v>44545</v>
      </c>
    </row>
    <row r="1920" spans="1:9" x14ac:dyDescent="0.3">
      <c r="A1920" t="s">
        <v>78</v>
      </c>
      <c r="B1920" t="s">
        <v>196</v>
      </c>
      <c r="C1920" t="s">
        <v>164</v>
      </c>
      <c r="D1920" t="s">
        <v>86</v>
      </c>
      <c r="E1920" t="s">
        <v>214</v>
      </c>
      <c r="F1920">
        <v>0.23</v>
      </c>
      <c r="G1920" t="s">
        <v>83</v>
      </c>
      <c r="H1920" t="s">
        <v>97</v>
      </c>
      <c r="I1920">
        <f>_xlfn.NUMBERVALUE(Table_Query_from_DWH[[#This Row],[Date]])</f>
        <v>44545</v>
      </c>
    </row>
    <row r="1921" spans="1:9" x14ac:dyDescent="0.3">
      <c r="A1921" t="s">
        <v>78</v>
      </c>
      <c r="B1921" t="s">
        <v>196</v>
      </c>
      <c r="C1921" t="s">
        <v>208</v>
      </c>
      <c r="D1921" t="s">
        <v>81</v>
      </c>
      <c r="E1921" t="s">
        <v>214</v>
      </c>
      <c r="F1921">
        <v>0.28499999999999998</v>
      </c>
      <c r="G1921" t="s">
        <v>83</v>
      </c>
      <c r="H1921" t="s">
        <v>97</v>
      </c>
      <c r="I1921">
        <f>_xlfn.NUMBERVALUE(Table_Query_from_DWH[[#This Row],[Date]])</f>
        <v>44545</v>
      </c>
    </row>
    <row r="1922" spans="1:9" x14ac:dyDescent="0.3">
      <c r="A1922" t="s">
        <v>78</v>
      </c>
      <c r="B1922" t="s">
        <v>196</v>
      </c>
      <c r="C1922" t="s">
        <v>208</v>
      </c>
      <c r="D1922" t="s">
        <v>85</v>
      </c>
      <c r="E1922" t="s">
        <v>214</v>
      </c>
      <c r="F1922">
        <v>0.255</v>
      </c>
      <c r="G1922" t="s">
        <v>83</v>
      </c>
      <c r="H1922" t="s">
        <v>97</v>
      </c>
      <c r="I1922">
        <f>_xlfn.NUMBERVALUE(Table_Query_from_DWH[[#This Row],[Date]])</f>
        <v>44545</v>
      </c>
    </row>
    <row r="1923" spans="1:9" x14ac:dyDescent="0.3">
      <c r="A1923" t="s">
        <v>78</v>
      </c>
      <c r="B1923" t="s">
        <v>196</v>
      </c>
      <c r="C1923" t="s">
        <v>208</v>
      </c>
      <c r="D1923" t="s">
        <v>86</v>
      </c>
      <c r="E1923" t="s">
        <v>214</v>
      </c>
      <c r="F1923">
        <v>0.27</v>
      </c>
      <c r="G1923" t="s">
        <v>83</v>
      </c>
      <c r="H1923" t="s">
        <v>97</v>
      </c>
      <c r="I1923">
        <f>_xlfn.NUMBERVALUE(Table_Query_from_DWH[[#This Row],[Date]])</f>
        <v>44545</v>
      </c>
    </row>
    <row r="1924" spans="1:9" x14ac:dyDescent="0.3">
      <c r="A1924" t="s">
        <v>78</v>
      </c>
      <c r="B1924" t="s">
        <v>196</v>
      </c>
      <c r="C1924" t="s">
        <v>209</v>
      </c>
      <c r="D1924" t="s">
        <v>81</v>
      </c>
      <c r="E1924" t="s">
        <v>214</v>
      </c>
      <c r="F1924">
        <v>0.4</v>
      </c>
      <c r="G1924" t="s">
        <v>83</v>
      </c>
      <c r="H1924" t="s">
        <v>97</v>
      </c>
      <c r="I1924">
        <f>_xlfn.NUMBERVALUE(Table_Query_from_DWH[[#This Row],[Date]])</f>
        <v>44545</v>
      </c>
    </row>
    <row r="1925" spans="1:9" x14ac:dyDescent="0.3">
      <c r="A1925" t="s">
        <v>78</v>
      </c>
      <c r="B1925" t="s">
        <v>196</v>
      </c>
      <c r="C1925" t="s">
        <v>209</v>
      </c>
      <c r="D1925" t="s">
        <v>85</v>
      </c>
      <c r="E1925" t="s">
        <v>214</v>
      </c>
      <c r="F1925">
        <v>0.31</v>
      </c>
      <c r="G1925" t="s">
        <v>83</v>
      </c>
      <c r="H1925" t="s">
        <v>97</v>
      </c>
      <c r="I1925">
        <f>_xlfn.NUMBERVALUE(Table_Query_from_DWH[[#This Row],[Date]])</f>
        <v>44545</v>
      </c>
    </row>
    <row r="1926" spans="1:9" x14ac:dyDescent="0.3">
      <c r="A1926" t="s">
        <v>78</v>
      </c>
      <c r="B1926" t="s">
        <v>196</v>
      </c>
      <c r="C1926" t="s">
        <v>209</v>
      </c>
      <c r="D1926" t="s">
        <v>86</v>
      </c>
      <c r="E1926" t="s">
        <v>214</v>
      </c>
      <c r="F1926">
        <v>0.32500000000000001</v>
      </c>
      <c r="G1926" t="s">
        <v>83</v>
      </c>
      <c r="H1926" t="s">
        <v>97</v>
      </c>
      <c r="I1926">
        <f>_xlfn.NUMBERVALUE(Table_Query_from_DWH[[#This Row],[Date]])</f>
        <v>44545</v>
      </c>
    </row>
    <row r="1927" spans="1:9" x14ac:dyDescent="0.3">
      <c r="A1927" t="s">
        <v>78</v>
      </c>
      <c r="B1927" t="s">
        <v>196</v>
      </c>
      <c r="C1927" t="s">
        <v>210</v>
      </c>
      <c r="D1927" t="s">
        <v>81</v>
      </c>
      <c r="E1927" t="s">
        <v>214</v>
      </c>
      <c r="F1927">
        <v>0.29499999999999998</v>
      </c>
      <c r="G1927" t="s">
        <v>83</v>
      </c>
      <c r="H1927" t="s">
        <v>97</v>
      </c>
      <c r="I1927">
        <f>_xlfn.NUMBERVALUE(Table_Query_from_DWH[[#This Row],[Date]])</f>
        <v>44545</v>
      </c>
    </row>
    <row r="1928" spans="1:9" x14ac:dyDescent="0.3">
      <c r="A1928" t="s">
        <v>78</v>
      </c>
      <c r="B1928" t="s">
        <v>196</v>
      </c>
      <c r="C1928" t="s">
        <v>210</v>
      </c>
      <c r="D1928" t="s">
        <v>85</v>
      </c>
      <c r="E1928" t="s">
        <v>214</v>
      </c>
      <c r="F1928">
        <v>0.25</v>
      </c>
      <c r="G1928" t="s">
        <v>83</v>
      </c>
      <c r="H1928" t="s">
        <v>97</v>
      </c>
      <c r="I1928">
        <f>_xlfn.NUMBERVALUE(Table_Query_from_DWH[[#This Row],[Date]])</f>
        <v>44545</v>
      </c>
    </row>
    <row r="1929" spans="1:9" x14ac:dyDescent="0.3">
      <c r="A1929" t="s">
        <v>78</v>
      </c>
      <c r="B1929" t="s">
        <v>196</v>
      </c>
      <c r="C1929" t="s">
        <v>210</v>
      </c>
      <c r="D1929" t="s">
        <v>86</v>
      </c>
      <c r="E1929" t="s">
        <v>214</v>
      </c>
      <c r="F1929">
        <v>0.27500000000000002</v>
      </c>
      <c r="G1929" t="s">
        <v>83</v>
      </c>
      <c r="H1929" t="s">
        <v>97</v>
      </c>
      <c r="I1929">
        <f>_xlfn.NUMBERVALUE(Table_Query_from_DWH[[#This Row],[Date]])</f>
        <v>44545</v>
      </c>
    </row>
    <row r="1930" spans="1:9" x14ac:dyDescent="0.3">
      <c r="A1930" t="s">
        <v>78</v>
      </c>
      <c r="B1930" t="s">
        <v>196</v>
      </c>
      <c r="C1930" t="s">
        <v>211</v>
      </c>
      <c r="D1930" t="s">
        <v>81</v>
      </c>
      <c r="E1930" t="s">
        <v>214</v>
      </c>
      <c r="F1930">
        <v>0.29499999999999998</v>
      </c>
      <c r="G1930" t="s">
        <v>83</v>
      </c>
      <c r="H1930" t="s">
        <v>97</v>
      </c>
      <c r="I1930">
        <f>_xlfn.NUMBERVALUE(Table_Query_from_DWH[[#This Row],[Date]])</f>
        <v>44545</v>
      </c>
    </row>
    <row r="1931" spans="1:9" x14ac:dyDescent="0.3">
      <c r="A1931" t="s">
        <v>78</v>
      </c>
      <c r="B1931" t="s">
        <v>196</v>
      </c>
      <c r="C1931" t="s">
        <v>211</v>
      </c>
      <c r="D1931" t="s">
        <v>85</v>
      </c>
      <c r="E1931" t="s">
        <v>214</v>
      </c>
      <c r="F1931">
        <v>0.25</v>
      </c>
      <c r="G1931" t="s">
        <v>83</v>
      </c>
      <c r="H1931" t="s">
        <v>97</v>
      </c>
      <c r="I1931">
        <f>_xlfn.NUMBERVALUE(Table_Query_from_DWH[[#This Row],[Date]])</f>
        <v>44545</v>
      </c>
    </row>
    <row r="1932" spans="1:9" x14ac:dyDescent="0.3">
      <c r="A1932" t="s">
        <v>78</v>
      </c>
      <c r="B1932" t="s">
        <v>196</v>
      </c>
      <c r="C1932" t="s">
        <v>211</v>
      </c>
      <c r="D1932" t="s">
        <v>86</v>
      </c>
      <c r="E1932" t="s">
        <v>214</v>
      </c>
      <c r="F1932">
        <v>0.27500000000000002</v>
      </c>
      <c r="G1932" t="s">
        <v>83</v>
      </c>
      <c r="H1932" t="s">
        <v>97</v>
      </c>
      <c r="I1932">
        <f>_xlfn.NUMBERVALUE(Table_Query_from_DWH[[#This Row],[Date]])</f>
        <v>44545</v>
      </c>
    </row>
    <row r="1933" spans="1:9" x14ac:dyDescent="0.3">
      <c r="A1933" t="s">
        <v>78</v>
      </c>
      <c r="B1933" t="s">
        <v>88</v>
      </c>
      <c r="C1933" t="s">
        <v>154</v>
      </c>
      <c r="D1933" t="s">
        <v>81</v>
      </c>
      <c r="E1933" t="s">
        <v>214</v>
      </c>
      <c r="F1933">
        <v>0.27</v>
      </c>
      <c r="G1933" t="s">
        <v>83</v>
      </c>
      <c r="H1933" t="s">
        <v>90</v>
      </c>
      <c r="I1933">
        <f>_xlfn.NUMBERVALUE(Table_Query_from_DWH[[#This Row],[Date]])</f>
        <v>44545</v>
      </c>
    </row>
    <row r="1934" spans="1:9" x14ac:dyDescent="0.3">
      <c r="A1934" t="s">
        <v>78</v>
      </c>
      <c r="B1934" t="s">
        <v>88</v>
      </c>
      <c r="C1934" t="s">
        <v>154</v>
      </c>
      <c r="D1934" t="s">
        <v>85</v>
      </c>
      <c r="E1934" t="s">
        <v>214</v>
      </c>
      <c r="F1934">
        <v>0.245</v>
      </c>
      <c r="G1934" t="s">
        <v>83</v>
      </c>
      <c r="H1934" t="s">
        <v>90</v>
      </c>
      <c r="I1934">
        <f>_xlfn.NUMBERVALUE(Table_Query_from_DWH[[#This Row],[Date]])</f>
        <v>44545</v>
      </c>
    </row>
    <row r="1935" spans="1:9" x14ac:dyDescent="0.3">
      <c r="A1935" t="s">
        <v>78</v>
      </c>
      <c r="B1935" t="s">
        <v>88</v>
      </c>
      <c r="C1935" t="s">
        <v>154</v>
      </c>
      <c r="D1935" t="s">
        <v>86</v>
      </c>
      <c r="E1935" t="s">
        <v>214</v>
      </c>
      <c r="F1935">
        <v>0.255</v>
      </c>
      <c r="G1935" t="s">
        <v>83</v>
      </c>
      <c r="H1935" t="s">
        <v>90</v>
      </c>
      <c r="I1935">
        <f>_xlfn.NUMBERVALUE(Table_Query_from_DWH[[#This Row],[Date]])</f>
        <v>44545</v>
      </c>
    </row>
    <row r="1936" spans="1:9" x14ac:dyDescent="0.3">
      <c r="A1936" t="s">
        <v>78</v>
      </c>
      <c r="B1936" t="s">
        <v>88</v>
      </c>
      <c r="C1936" t="s">
        <v>212</v>
      </c>
      <c r="D1936" t="s">
        <v>81</v>
      </c>
      <c r="E1936" t="s">
        <v>214</v>
      </c>
      <c r="F1936">
        <v>0.82199999999999995</v>
      </c>
      <c r="G1936" t="s">
        <v>83</v>
      </c>
      <c r="H1936" t="s">
        <v>90</v>
      </c>
      <c r="I1936">
        <f>_xlfn.NUMBERVALUE(Table_Query_from_DWH[[#This Row],[Date]])</f>
        <v>44545</v>
      </c>
    </row>
    <row r="1937" spans="1:9" x14ac:dyDescent="0.3">
      <c r="A1937" t="s">
        <v>78</v>
      </c>
      <c r="B1937" t="s">
        <v>88</v>
      </c>
      <c r="C1937" t="s">
        <v>212</v>
      </c>
      <c r="D1937" t="s">
        <v>85</v>
      </c>
      <c r="E1937" t="s">
        <v>214</v>
      </c>
      <c r="F1937">
        <v>0.753</v>
      </c>
      <c r="G1937" t="s">
        <v>83</v>
      </c>
      <c r="H1937" t="s">
        <v>90</v>
      </c>
      <c r="I1937">
        <f>_xlfn.NUMBERVALUE(Table_Query_from_DWH[[#This Row],[Date]])</f>
        <v>44545</v>
      </c>
    </row>
    <row r="1938" spans="1:9" x14ac:dyDescent="0.3">
      <c r="A1938" t="s">
        <v>78</v>
      </c>
      <c r="B1938" t="s">
        <v>88</v>
      </c>
      <c r="C1938" t="s">
        <v>212</v>
      </c>
      <c r="D1938" t="s">
        <v>86</v>
      </c>
      <c r="E1938" t="s">
        <v>214</v>
      </c>
      <c r="F1938">
        <v>0.78</v>
      </c>
      <c r="G1938" t="s">
        <v>83</v>
      </c>
      <c r="H1938" t="s">
        <v>90</v>
      </c>
      <c r="I1938">
        <f>_xlfn.NUMBERVALUE(Table_Query_from_DWH[[#This Row],[Date]])</f>
        <v>44545</v>
      </c>
    </row>
    <row r="1939" spans="1:9" x14ac:dyDescent="0.3">
      <c r="A1939" t="s">
        <v>78</v>
      </c>
      <c r="B1939" t="s">
        <v>88</v>
      </c>
      <c r="C1939" t="s">
        <v>188</v>
      </c>
      <c r="D1939" t="s">
        <v>81</v>
      </c>
      <c r="E1939" t="s">
        <v>214</v>
      </c>
      <c r="F1939">
        <v>1.1919999999999999</v>
      </c>
      <c r="G1939" t="s">
        <v>83</v>
      </c>
      <c r="H1939" t="s">
        <v>90</v>
      </c>
      <c r="I1939">
        <f>_xlfn.NUMBERVALUE(Table_Query_from_DWH[[#This Row],[Date]])</f>
        <v>44545</v>
      </c>
    </row>
    <row r="1940" spans="1:9" x14ac:dyDescent="0.3">
      <c r="A1940" t="s">
        <v>78</v>
      </c>
      <c r="B1940" t="s">
        <v>88</v>
      </c>
      <c r="C1940" t="s">
        <v>188</v>
      </c>
      <c r="D1940" t="s">
        <v>85</v>
      </c>
      <c r="E1940" t="s">
        <v>214</v>
      </c>
      <c r="F1940">
        <v>1.115</v>
      </c>
      <c r="G1940" t="s">
        <v>83</v>
      </c>
      <c r="H1940" t="s">
        <v>90</v>
      </c>
      <c r="I1940">
        <f>_xlfn.NUMBERVALUE(Table_Query_from_DWH[[#This Row],[Date]])</f>
        <v>44545</v>
      </c>
    </row>
    <row r="1941" spans="1:9" x14ac:dyDescent="0.3">
      <c r="A1941" t="s">
        <v>78</v>
      </c>
      <c r="B1941" t="s">
        <v>88</v>
      </c>
      <c r="C1941" t="s">
        <v>188</v>
      </c>
      <c r="D1941" t="s">
        <v>86</v>
      </c>
      <c r="E1941" t="s">
        <v>214</v>
      </c>
      <c r="F1941">
        <v>1.115</v>
      </c>
      <c r="G1941" t="s">
        <v>83</v>
      </c>
      <c r="H1941" t="s">
        <v>90</v>
      </c>
      <c r="I1941">
        <f>_xlfn.NUMBERVALUE(Table_Query_from_DWH[[#This Row],[Date]])</f>
        <v>44545</v>
      </c>
    </row>
    <row r="1942" spans="1:9" x14ac:dyDescent="0.3">
      <c r="A1942" t="s">
        <v>78</v>
      </c>
      <c r="B1942" t="s">
        <v>124</v>
      </c>
      <c r="C1942" t="s">
        <v>150</v>
      </c>
      <c r="D1942" t="s">
        <v>81</v>
      </c>
      <c r="E1942" t="s">
        <v>213</v>
      </c>
      <c r="F1942">
        <v>0.109</v>
      </c>
      <c r="G1942" t="s">
        <v>83</v>
      </c>
      <c r="H1942" t="s">
        <v>97</v>
      </c>
      <c r="I1942">
        <f>_xlfn.NUMBERVALUE(Table_Query_from_DWH[[#This Row],[Date]])</f>
        <v>44538</v>
      </c>
    </row>
    <row r="1943" spans="1:9" x14ac:dyDescent="0.3">
      <c r="A1943" t="s">
        <v>78</v>
      </c>
      <c r="B1943" t="s">
        <v>124</v>
      </c>
      <c r="C1943" t="s">
        <v>150</v>
      </c>
      <c r="D1943" t="s">
        <v>85</v>
      </c>
      <c r="E1943" t="s">
        <v>213</v>
      </c>
      <c r="F1943">
        <v>0.104</v>
      </c>
      <c r="G1943" t="s">
        <v>83</v>
      </c>
      <c r="H1943" t="s">
        <v>97</v>
      </c>
      <c r="I1943">
        <f>_xlfn.NUMBERVALUE(Table_Query_from_DWH[[#This Row],[Date]])</f>
        <v>44538</v>
      </c>
    </row>
    <row r="1944" spans="1:9" x14ac:dyDescent="0.3">
      <c r="A1944" t="s">
        <v>78</v>
      </c>
      <c r="B1944" t="s">
        <v>124</v>
      </c>
      <c r="C1944" t="s">
        <v>150</v>
      </c>
      <c r="D1944" t="s">
        <v>86</v>
      </c>
      <c r="E1944" t="s">
        <v>213</v>
      </c>
      <c r="F1944">
        <v>0.107</v>
      </c>
      <c r="G1944" t="s">
        <v>83</v>
      </c>
      <c r="H1944" t="s">
        <v>97</v>
      </c>
      <c r="I1944">
        <f>_xlfn.NUMBERVALUE(Table_Query_from_DWH[[#This Row],[Date]])</f>
        <v>44538</v>
      </c>
    </row>
    <row r="1945" spans="1:9" x14ac:dyDescent="0.3">
      <c r="A1945" t="s">
        <v>78</v>
      </c>
      <c r="B1945" t="s">
        <v>124</v>
      </c>
      <c r="C1945" t="s">
        <v>202</v>
      </c>
      <c r="D1945" t="s">
        <v>81</v>
      </c>
      <c r="E1945" t="s">
        <v>213</v>
      </c>
      <c r="F1945">
        <v>0.21</v>
      </c>
      <c r="G1945" t="s">
        <v>83</v>
      </c>
      <c r="H1945" t="s">
        <v>97</v>
      </c>
      <c r="I1945">
        <f>_xlfn.NUMBERVALUE(Table_Query_from_DWH[[#This Row],[Date]])</f>
        <v>44538</v>
      </c>
    </row>
    <row r="1946" spans="1:9" x14ac:dyDescent="0.3">
      <c r="A1946" t="s">
        <v>78</v>
      </c>
      <c r="B1946" t="s">
        <v>124</v>
      </c>
      <c r="C1946" t="s">
        <v>202</v>
      </c>
      <c r="D1946" t="s">
        <v>85</v>
      </c>
      <c r="E1946" t="s">
        <v>213</v>
      </c>
      <c r="F1946">
        <v>0.153</v>
      </c>
      <c r="G1946" t="s">
        <v>83</v>
      </c>
      <c r="H1946" t="s">
        <v>97</v>
      </c>
      <c r="I1946">
        <f>_xlfn.NUMBERVALUE(Table_Query_from_DWH[[#This Row],[Date]])</f>
        <v>44538</v>
      </c>
    </row>
    <row r="1947" spans="1:9" x14ac:dyDescent="0.3">
      <c r="A1947" t="s">
        <v>78</v>
      </c>
      <c r="B1947" t="s">
        <v>124</v>
      </c>
      <c r="C1947" t="s">
        <v>202</v>
      </c>
      <c r="D1947" t="s">
        <v>86</v>
      </c>
      <c r="E1947" t="s">
        <v>213</v>
      </c>
      <c r="F1947">
        <v>0.158</v>
      </c>
      <c r="G1947" t="s">
        <v>83</v>
      </c>
      <c r="H1947" t="s">
        <v>97</v>
      </c>
      <c r="I1947">
        <f>_xlfn.NUMBERVALUE(Table_Query_from_DWH[[#This Row],[Date]])</f>
        <v>44538</v>
      </c>
    </row>
    <row r="1948" spans="1:9" x14ac:dyDescent="0.3">
      <c r="A1948" t="s">
        <v>78</v>
      </c>
      <c r="B1948" t="s">
        <v>124</v>
      </c>
      <c r="C1948" t="s">
        <v>203</v>
      </c>
      <c r="D1948" t="s">
        <v>81</v>
      </c>
      <c r="E1948" t="s">
        <v>213</v>
      </c>
      <c r="F1948">
        <v>0.19500000000000001</v>
      </c>
      <c r="G1948" t="s">
        <v>83</v>
      </c>
      <c r="H1948" t="s">
        <v>97</v>
      </c>
      <c r="I1948">
        <f>_xlfn.NUMBERVALUE(Table_Query_from_DWH[[#This Row],[Date]])</f>
        <v>44538</v>
      </c>
    </row>
    <row r="1949" spans="1:9" x14ac:dyDescent="0.3">
      <c r="A1949" t="s">
        <v>78</v>
      </c>
      <c r="B1949" t="s">
        <v>124</v>
      </c>
      <c r="C1949" t="s">
        <v>203</v>
      </c>
      <c r="D1949" t="s">
        <v>85</v>
      </c>
      <c r="E1949" t="s">
        <v>213</v>
      </c>
      <c r="F1949">
        <v>0.14299999999999999</v>
      </c>
      <c r="G1949" t="s">
        <v>83</v>
      </c>
      <c r="H1949" t="s">
        <v>97</v>
      </c>
      <c r="I1949">
        <f>_xlfn.NUMBERVALUE(Table_Query_from_DWH[[#This Row],[Date]])</f>
        <v>44538</v>
      </c>
    </row>
    <row r="1950" spans="1:9" x14ac:dyDescent="0.3">
      <c r="A1950" t="s">
        <v>78</v>
      </c>
      <c r="B1950" t="s">
        <v>124</v>
      </c>
      <c r="C1950" t="s">
        <v>203</v>
      </c>
      <c r="D1950" t="s">
        <v>86</v>
      </c>
      <c r="E1950" t="s">
        <v>213</v>
      </c>
      <c r="F1950">
        <v>0.14699999999999999</v>
      </c>
      <c r="G1950" t="s">
        <v>83</v>
      </c>
      <c r="H1950" t="s">
        <v>97</v>
      </c>
      <c r="I1950">
        <f>_xlfn.NUMBERVALUE(Table_Query_from_DWH[[#This Row],[Date]])</f>
        <v>44538</v>
      </c>
    </row>
    <row r="1951" spans="1:9" x14ac:dyDescent="0.3">
      <c r="A1951" t="s">
        <v>78</v>
      </c>
      <c r="B1951" t="s">
        <v>124</v>
      </c>
      <c r="C1951" t="s">
        <v>204</v>
      </c>
      <c r="D1951" t="s">
        <v>81</v>
      </c>
      <c r="E1951" t="s">
        <v>213</v>
      </c>
      <c r="F1951">
        <v>0.19500000000000001</v>
      </c>
      <c r="G1951" t="s">
        <v>83</v>
      </c>
      <c r="H1951" t="s">
        <v>97</v>
      </c>
      <c r="I1951">
        <f>_xlfn.NUMBERVALUE(Table_Query_from_DWH[[#This Row],[Date]])</f>
        <v>44538</v>
      </c>
    </row>
    <row r="1952" spans="1:9" x14ac:dyDescent="0.3">
      <c r="A1952" t="s">
        <v>78</v>
      </c>
      <c r="B1952" t="s">
        <v>124</v>
      </c>
      <c r="C1952" t="s">
        <v>204</v>
      </c>
      <c r="D1952" t="s">
        <v>85</v>
      </c>
      <c r="E1952" t="s">
        <v>213</v>
      </c>
      <c r="F1952">
        <v>0.154</v>
      </c>
      <c r="G1952" t="s">
        <v>83</v>
      </c>
      <c r="H1952" t="s">
        <v>97</v>
      </c>
      <c r="I1952">
        <f>_xlfn.NUMBERVALUE(Table_Query_from_DWH[[#This Row],[Date]])</f>
        <v>44538</v>
      </c>
    </row>
    <row r="1953" spans="1:9" x14ac:dyDescent="0.3">
      <c r="A1953" t="s">
        <v>78</v>
      </c>
      <c r="B1953" t="s">
        <v>124</v>
      </c>
      <c r="C1953" t="s">
        <v>204</v>
      </c>
      <c r="D1953" t="s">
        <v>86</v>
      </c>
      <c r="E1953" t="s">
        <v>213</v>
      </c>
      <c r="F1953">
        <v>0.155</v>
      </c>
      <c r="G1953" t="s">
        <v>83</v>
      </c>
      <c r="H1953" t="s">
        <v>97</v>
      </c>
      <c r="I1953">
        <f>_xlfn.NUMBERVALUE(Table_Query_from_DWH[[#This Row],[Date]])</f>
        <v>44538</v>
      </c>
    </row>
    <row r="1954" spans="1:9" x14ac:dyDescent="0.3">
      <c r="A1954" t="s">
        <v>78</v>
      </c>
      <c r="B1954" t="s">
        <v>124</v>
      </c>
      <c r="C1954" t="s">
        <v>205</v>
      </c>
      <c r="D1954" t="s">
        <v>81</v>
      </c>
      <c r="E1954" t="s">
        <v>213</v>
      </c>
      <c r="F1954">
        <v>0.157</v>
      </c>
      <c r="G1954" t="s">
        <v>83</v>
      </c>
      <c r="H1954" t="s">
        <v>97</v>
      </c>
      <c r="I1954">
        <f>_xlfn.NUMBERVALUE(Table_Query_from_DWH[[#This Row],[Date]])</f>
        <v>44538</v>
      </c>
    </row>
    <row r="1955" spans="1:9" x14ac:dyDescent="0.3">
      <c r="A1955" t="s">
        <v>78</v>
      </c>
      <c r="B1955" t="s">
        <v>124</v>
      </c>
      <c r="C1955" t="s">
        <v>205</v>
      </c>
      <c r="D1955" t="s">
        <v>85</v>
      </c>
      <c r="E1955" t="s">
        <v>213</v>
      </c>
      <c r="F1955">
        <v>0.151</v>
      </c>
      <c r="G1955" t="s">
        <v>83</v>
      </c>
      <c r="H1955" t="s">
        <v>97</v>
      </c>
      <c r="I1955">
        <f>_xlfn.NUMBERVALUE(Table_Query_from_DWH[[#This Row],[Date]])</f>
        <v>44538</v>
      </c>
    </row>
    <row r="1956" spans="1:9" x14ac:dyDescent="0.3">
      <c r="A1956" t="s">
        <v>78</v>
      </c>
      <c r="B1956" t="s">
        <v>124</v>
      </c>
      <c r="C1956" t="s">
        <v>205</v>
      </c>
      <c r="D1956" t="s">
        <v>86</v>
      </c>
      <c r="E1956" t="s">
        <v>213</v>
      </c>
      <c r="F1956">
        <v>0.153</v>
      </c>
      <c r="G1956" t="s">
        <v>83</v>
      </c>
      <c r="H1956" t="s">
        <v>97</v>
      </c>
      <c r="I1956">
        <f>_xlfn.NUMBERVALUE(Table_Query_from_DWH[[#This Row],[Date]])</f>
        <v>44538</v>
      </c>
    </row>
    <row r="1957" spans="1:9" x14ac:dyDescent="0.3">
      <c r="A1957" t="s">
        <v>78</v>
      </c>
      <c r="B1957" t="s">
        <v>102</v>
      </c>
      <c r="C1957" t="s">
        <v>206</v>
      </c>
      <c r="D1957" t="s">
        <v>81</v>
      </c>
      <c r="E1957" t="s">
        <v>213</v>
      </c>
      <c r="F1957">
        <v>0.4</v>
      </c>
      <c r="G1957" t="s">
        <v>83</v>
      </c>
      <c r="H1957" t="s">
        <v>97</v>
      </c>
      <c r="I1957">
        <f>_xlfn.NUMBERVALUE(Table_Query_from_DWH[[#This Row],[Date]])</f>
        <v>44538</v>
      </c>
    </row>
    <row r="1958" spans="1:9" x14ac:dyDescent="0.3">
      <c r="A1958" t="s">
        <v>78</v>
      </c>
      <c r="B1958" t="s">
        <v>102</v>
      </c>
      <c r="C1958" t="s">
        <v>206</v>
      </c>
      <c r="D1958" t="s">
        <v>85</v>
      </c>
      <c r="E1958" t="s">
        <v>213</v>
      </c>
      <c r="F1958">
        <v>0.245</v>
      </c>
      <c r="G1958" t="s">
        <v>83</v>
      </c>
      <c r="H1958" t="s">
        <v>97</v>
      </c>
      <c r="I1958">
        <f>_xlfn.NUMBERVALUE(Table_Query_from_DWH[[#This Row],[Date]])</f>
        <v>44538</v>
      </c>
    </row>
    <row r="1959" spans="1:9" x14ac:dyDescent="0.3">
      <c r="A1959" t="s">
        <v>78</v>
      </c>
      <c r="B1959" t="s">
        <v>102</v>
      </c>
      <c r="C1959" t="s">
        <v>206</v>
      </c>
      <c r="D1959" t="s">
        <v>86</v>
      </c>
      <c r="E1959" t="s">
        <v>213</v>
      </c>
      <c r="F1959">
        <v>0.27500000000000002</v>
      </c>
      <c r="G1959" t="s">
        <v>83</v>
      </c>
      <c r="H1959" t="s">
        <v>97</v>
      </c>
      <c r="I1959">
        <f>_xlfn.NUMBERVALUE(Table_Query_from_DWH[[#This Row],[Date]])</f>
        <v>44538</v>
      </c>
    </row>
    <row r="1960" spans="1:9" x14ac:dyDescent="0.3">
      <c r="A1960" t="s">
        <v>78</v>
      </c>
      <c r="B1960" t="s">
        <v>102</v>
      </c>
      <c r="C1960" t="s">
        <v>207</v>
      </c>
      <c r="D1960" t="s">
        <v>81</v>
      </c>
      <c r="E1960" t="s">
        <v>213</v>
      </c>
      <c r="F1960">
        <v>0.28999999999999998</v>
      </c>
      <c r="G1960" t="s">
        <v>83</v>
      </c>
      <c r="H1960" t="s">
        <v>97</v>
      </c>
      <c r="I1960">
        <f>_xlfn.NUMBERVALUE(Table_Query_from_DWH[[#This Row],[Date]])</f>
        <v>44538</v>
      </c>
    </row>
    <row r="1961" spans="1:9" x14ac:dyDescent="0.3">
      <c r="A1961" t="s">
        <v>78</v>
      </c>
      <c r="B1961" t="s">
        <v>102</v>
      </c>
      <c r="C1961" t="s">
        <v>207</v>
      </c>
      <c r="D1961" t="s">
        <v>85</v>
      </c>
      <c r="E1961" t="s">
        <v>213</v>
      </c>
      <c r="F1961">
        <v>0.26</v>
      </c>
      <c r="G1961" t="s">
        <v>83</v>
      </c>
      <c r="H1961" t="s">
        <v>97</v>
      </c>
      <c r="I1961">
        <f>_xlfn.NUMBERVALUE(Table_Query_from_DWH[[#This Row],[Date]])</f>
        <v>44538</v>
      </c>
    </row>
    <row r="1962" spans="1:9" x14ac:dyDescent="0.3">
      <c r="A1962" t="s">
        <v>78</v>
      </c>
      <c r="B1962" t="s">
        <v>102</v>
      </c>
      <c r="C1962" t="s">
        <v>207</v>
      </c>
      <c r="D1962" t="s">
        <v>86</v>
      </c>
      <c r="E1962" t="s">
        <v>213</v>
      </c>
      <c r="F1962">
        <v>0.28000000000000003</v>
      </c>
      <c r="G1962" t="s">
        <v>83</v>
      </c>
      <c r="H1962" t="s">
        <v>97</v>
      </c>
      <c r="I1962">
        <f>_xlfn.NUMBERVALUE(Table_Query_from_DWH[[#This Row],[Date]])</f>
        <v>44538</v>
      </c>
    </row>
    <row r="1963" spans="1:9" x14ac:dyDescent="0.3">
      <c r="A1963" t="s">
        <v>78</v>
      </c>
      <c r="B1963" t="s">
        <v>102</v>
      </c>
      <c r="C1963" t="s">
        <v>118</v>
      </c>
      <c r="D1963" t="s">
        <v>81</v>
      </c>
      <c r="E1963" t="s">
        <v>213</v>
      </c>
      <c r="F1963">
        <v>0.28499999999999998</v>
      </c>
      <c r="G1963" t="s">
        <v>83</v>
      </c>
      <c r="H1963" t="s">
        <v>97</v>
      </c>
      <c r="I1963">
        <f>_xlfn.NUMBERVALUE(Table_Query_from_DWH[[#This Row],[Date]])</f>
        <v>44538</v>
      </c>
    </row>
    <row r="1964" spans="1:9" x14ac:dyDescent="0.3">
      <c r="A1964" t="s">
        <v>78</v>
      </c>
      <c r="B1964" t="s">
        <v>102</v>
      </c>
      <c r="C1964" t="s">
        <v>118</v>
      </c>
      <c r="D1964" t="s">
        <v>85</v>
      </c>
      <c r="E1964" t="s">
        <v>213</v>
      </c>
      <c r="F1964">
        <v>0.25</v>
      </c>
      <c r="G1964" t="s">
        <v>83</v>
      </c>
      <c r="H1964" t="s">
        <v>97</v>
      </c>
      <c r="I1964">
        <f>_xlfn.NUMBERVALUE(Table_Query_from_DWH[[#This Row],[Date]])</f>
        <v>44538</v>
      </c>
    </row>
    <row r="1965" spans="1:9" x14ac:dyDescent="0.3">
      <c r="A1965" t="s">
        <v>78</v>
      </c>
      <c r="B1965" t="s">
        <v>102</v>
      </c>
      <c r="C1965" t="s">
        <v>118</v>
      </c>
      <c r="D1965" t="s">
        <v>86</v>
      </c>
      <c r="E1965" t="s">
        <v>213</v>
      </c>
      <c r="F1965">
        <v>0.28000000000000003</v>
      </c>
      <c r="G1965" t="s">
        <v>83</v>
      </c>
      <c r="H1965" t="s">
        <v>97</v>
      </c>
      <c r="I1965">
        <f>_xlfn.NUMBERVALUE(Table_Query_from_DWH[[#This Row],[Date]])</f>
        <v>44538</v>
      </c>
    </row>
    <row r="1966" spans="1:9" x14ac:dyDescent="0.3">
      <c r="A1966" t="s">
        <v>78</v>
      </c>
      <c r="B1966" t="s">
        <v>102</v>
      </c>
      <c r="C1966" t="s">
        <v>115</v>
      </c>
      <c r="D1966" t="s">
        <v>81</v>
      </c>
      <c r="E1966" t="s">
        <v>213</v>
      </c>
      <c r="F1966">
        <v>0.28499999999999998</v>
      </c>
      <c r="G1966" t="s">
        <v>83</v>
      </c>
      <c r="H1966" t="s">
        <v>97</v>
      </c>
      <c r="I1966">
        <f>_xlfn.NUMBERVALUE(Table_Query_from_DWH[[#This Row],[Date]])</f>
        <v>44538</v>
      </c>
    </row>
    <row r="1967" spans="1:9" x14ac:dyDescent="0.3">
      <c r="A1967" t="s">
        <v>78</v>
      </c>
      <c r="B1967" t="s">
        <v>102</v>
      </c>
      <c r="C1967" t="s">
        <v>115</v>
      </c>
      <c r="D1967" t="s">
        <v>85</v>
      </c>
      <c r="E1967" t="s">
        <v>213</v>
      </c>
      <c r="F1967">
        <v>0.26</v>
      </c>
      <c r="G1967" t="s">
        <v>83</v>
      </c>
      <c r="H1967" t="s">
        <v>97</v>
      </c>
      <c r="I1967">
        <f>_xlfn.NUMBERVALUE(Table_Query_from_DWH[[#This Row],[Date]])</f>
        <v>44538</v>
      </c>
    </row>
    <row r="1968" spans="1:9" x14ac:dyDescent="0.3">
      <c r="A1968" t="s">
        <v>78</v>
      </c>
      <c r="B1968" t="s">
        <v>102</v>
      </c>
      <c r="C1968" t="s">
        <v>115</v>
      </c>
      <c r="D1968" t="s">
        <v>86</v>
      </c>
      <c r="E1968" t="s">
        <v>213</v>
      </c>
      <c r="F1968">
        <v>0.28000000000000003</v>
      </c>
      <c r="G1968" t="s">
        <v>83</v>
      </c>
      <c r="H1968" t="s">
        <v>97</v>
      </c>
      <c r="I1968">
        <f>_xlfn.NUMBERVALUE(Table_Query_from_DWH[[#This Row],[Date]])</f>
        <v>44538</v>
      </c>
    </row>
    <row r="1969" spans="1:9" x14ac:dyDescent="0.3">
      <c r="A1969" t="s">
        <v>78</v>
      </c>
      <c r="B1969" t="s">
        <v>196</v>
      </c>
      <c r="C1969" t="s">
        <v>164</v>
      </c>
      <c r="D1969" t="s">
        <v>81</v>
      </c>
      <c r="E1969" t="s">
        <v>213</v>
      </c>
      <c r="F1969">
        <v>0.26</v>
      </c>
      <c r="G1969" t="s">
        <v>83</v>
      </c>
      <c r="H1969" t="s">
        <v>97</v>
      </c>
      <c r="I1969">
        <f>_xlfn.NUMBERVALUE(Table_Query_from_DWH[[#This Row],[Date]])</f>
        <v>44538</v>
      </c>
    </row>
    <row r="1970" spans="1:9" x14ac:dyDescent="0.3">
      <c r="A1970" t="s">
        <v>78</v>
      </c>
      <c r="B1970" t="s">
        <v>196</v>
      </c>
      <c r="C1970" t="s">
        <v>164</v>
      </c>
      <c r="D1970" t="s">
        <v>85</v>
      </c>
      <c r="E1970" t="s">
        <v>213</v>
      </c>
      <c r="F1970">
        <v>0.22500000000000001</v>
      </c>
      <c r="G1970" t="s">
        <v>83</v>
      </c>
      <c r="H1970" t="s">
        <v>97</v>
      </c>
      <c r="I1970">
        <f>_xlfn.NUMBERVALUE(Table_Query_from_DWH[[#This Row],[Date]])</f>
        <v>44538</v>
      </c>
    </row>
    <row r="1971" spans="1:9" x14ac:dyDescent="0.3">
      <c r="A1971" t="s">
        <v>78</v>
      </c>
      <c r="B1971" t="s">
        <v>196</v>
      </c>
      <c r="C1971" t="s">
        <v>164</v>
      </c>
      <c r="D1971" t="s">
        <v>86</v>
      </c>
      <c r="E1971" t="s">
        <v>213</v>
      </c>
      <c r="F1971">
        <v>0.23</v>
      </c>
      <c r="G1971" t="s">
        <v>83</v>
      </c>
      <c r="H1971" t="s">
        <v>97</v>
      </c>
      <c r="I1971">
        <f>_xlfn.NUMBERVALUE(Table_Query_from_DWH[[#This Row],[Date]])</f>
        <v>44538</v>
      </c>
    </row>
    <row r="1972" spans="1:9" x14ac:dyDescent="0.3">
      <c r="A1972" t="s">
        <v>78</v>
      </c>
      <c r="B1972" t="s">
        <v>196</v>
      </c>
      <c r="C1972" t="s">
        <v>208</v>
      </c>
      <c r="D1972" t="s">
        <v>81</v>
      </c>
      <c r="E1972" t="s">
        <v>213</v>
      </c>
      <c r="F1972">
        <v>0.28999999999999998</v>
      </c>
      <c r="G1972" t="s">
        <v>83</v>
      </c>
      <c r="H1972" t="s">
        <v>97</v>
      </c>
      <c r="I1972">
        <f>_xlfn.NUMBERVALUE(Table_Query_from_DWH[[#This Row],[Date]])</f>
        <v>44538</v>
      </c>
    </row>
    <row r="1973" spans="1:9" x14ac:dyDescent="0.3">
      <c r="A1973" t="s">
        <v>78</v>
      </c>
      <c r="B1973" t="s">
        <v>196</v>
      </c>
      <c r="C1973" t="s">
        <v>208</v>
      </c>
      <c r="D1973" t="s">
        <v>85</v>
      </c>
      <c r="E1973" t="s">
        <v>213</v>
      </c>
      <c r="F1973">
        <v>0.255</v>
      </c>
      <c r="G1973" t="s">
        <v>83</v>
      </c>
      <c r="H1973" t="s">
        <v>97</v>
      </c>
      <c r="I1973">
        <f>_xlfn.NUMBERVALUE(Table_Query_from_DWH[[#This Row],[Date]])</f>
        <v>44538</v>
      </c>
    </row>
    <row r="1974" spans="1:9" x14ac:dyDescent="0.3">
      <c r="A1974" t="s">
        <v>78</v>
      </c>
      <c r="B1974" t="s">
        <v>196</v>
      </c>
      <c r="C1974" t="s">
        <v>208</v>
      </c>
      <c r="D1974" t="s">
        <v>86</v>
      </c>
      <c r="E1974" t="s">
        <v>213</v>
      </c>
      <c r="F1974">
        <v>0.27500000000000002</v>
      </c>
      <c r="G1974" t="s">
        <v>83</v>
      </c>
      <c r="H1974" t="s">
        <v>97</v>
      </c>
      <c r="I1974">
        <f>_xlfn.NUMBERVALUE(Table_Query_from_DWH[[#This Row],[Date]])</f>
        <v>44538</v>
      </c>
    </row>
    <row r="1975" spans="1:9" x14ac:dyDescent="0.3">
      <c r="A1975" t="s">
        <v>78</v>
      </c>
      <c r="B1975" t="s">
        <v>196</v>
      </c>
      <c r="C1975" t="s">
        <v>209</v>
      </c>
      <c r="D1975" t="s">
        <v>81</v>
      </c>
      <c r="E1975" t="s">
        <v>213</v>
      </c>
      <c r="F1975">
        <v>0.4</v>
      </c>
      <c r="G1975" t="s">
        <v>83</v>
      </c>
      <c r="H1975" t="s">
        <v>97</v>
      </c>
      <c r="I1975">
        <f>_xlfn.NUMBERVALUE(Table_Query_from_DWH[[#This Row],[Date]])</f>
        <v>44538</v>
      </c>
    </row>
    <row r="1976" spans="1:9" x14ac:dyDescent="0.3">
      <c r="A1976" t="s">
        <v>78</v>
      </c>
      <c r="B1976" t="s">
        <v>196</v>
      </c>
      <c r="C1976" t="s">
        <v>209</v>
      </c>
      <c r="D1976" t="s">
        <v>85</v>
      </c>
      <c r="E1976" t="s">
        <v>213</v>
      </c>
      <c r="F1976">
        <v>0.31</v>
      </c>
      <c r="G1976" t="s">
        <v>83</v>
      </c>
      <c r="H1976" t="s">
        <v>97</v>
      </c>
      <c r="I1976">
        <f>_xlfn.NUMBERVALUE(Table_Query_from_DWH[[#This Row],[Date]])</f>
        <v>44538</v>
      </c>
    </row>
    <row r="1977" spans="1:9" x14ac:dyDescent="0.3">
      <c r="A1977" t="s">
        <v>78</v>
      </c>
      <c r="B1977" t="s">
        <v>196</v>
      </c>
      <c r="C1977" t="s">
        <v>209</v>
      </c>
      <c r="D1977" t="s">
        <v>86</v>
      </c>
      <c r="E1977" t="s">
        <v>213</v>
      </c>
      <c r="F1977">
        <v>0.32500000000000001</v>
      </c>
      <c r="G1977" t="s">
        <v>83</v>
      </c>
      <c r="H1977" t="s">
        <v>97</v>
      </c>
      <c r="I1977">
        <f>_xlfn.NUMBERVALUE(Table_Query_from_DWH[[#This Row],[Date]])</f>
        <v>44538</v>
      </c>
    </row>
    <row r="1978" spans="1:9" x14ac:dyDescent="0.3">
      <c r="A1978" t="s">
        <v>78</v>
      </c>
      <c r="B1978" t="s">
        <v>196</v>
      </c>
      <c r="C1978" t="s">
        <v>210</v>
      </c>
      <c r="D1978" t="s">
        <v>81</v>
      </c>
      <c r="E1978" t="s">
        <v>213</v>
      </c>
      <c r="F1978">
        <v>0.29499999999999998</v>
      </c>
      <c r="G1978" t="s">
        <v>83</v>
      </c>
      <c r="H1978" t="s">
        <v>97</v>
      </c>
      <c r="I1978">
        <f>_xlfn.NUMBERVALUE(Table_Query_from_DWH[[#This Row],[Date]])</f>
        <v>44538</v>
      </c>
    </row>
    <row r="1979" spans="1:9" x14ac:dyDescent="0.3">
      <c r="A1979" t="s">
        <v>78</v>
      </c>
      <c r="B1979" t="s">
        <v>196</v>
      </c>
      <c r="C1979" t="s">
        <v>210</v>
      </c>
      <c r="D1979" t="s">
        <v>85</v>
      </c>
      <c r="E1979" t="s">
        <v>213</v>
      </c>
      <c r="F1979">
        <v>0.255</v>
      </c>
      <c r="G1979" t="s">
        <v>83</v>
      </c>
      <c r="H1979" t="s">
        <v>97</v>
      </c>
      <c r="I1979">
        <f>_xlfn.NUMBERVALUE(Table_Query_from_DWH[[#This Row],[Date]])</f>
        <v>44538</v>
      </c>
    </row>
    <row r="1980" spans="1:9" x14ac:dyDescent="0.3">
      <c r="A1980" t="s">
        <v>78</v>
      </c>
      <c r="B1980" t="s">
        <v>196</v>
      </c>
      <c r="C1980" t="s">
        <v>210</v>
      </c>
      <c r="D1980" t="s">
        <v>86</v>
      </c>
      <c r="E1980" t="s">
        <v>213</v>
      </c>
      <c r="F1980">
        <v>0.28000000000000003</v>
      </c>
      <c r="G1980" t="s">
        <v>83</v>
      </c>
      <c r="H1980" t="s">
        <v>97</v>
      </c>
      <c r="I1980">
        <f>_xlfn.NUMBERVALUE(Table_Query_from_DWH[[#This Row],[Date]])</f>
        <v>44538</v>
      </c>
    </row>
    <row r="1981" spans="1:9" x14ac:dyDescent="0.3">
      <c r="A1981" t="s">
        <v>78</v>
      </c>
      <c r="B1981" t="s">
        <v>196</v>
      </c>
      <c r="C1981" t="s">
        <v>211</v>
      </c>
      <c r="D1981" t="s">
        <v>81</v>
      </c>
      <c r="E1981" t="s">
        <v>213</v>
      </c>
      <c r="F1981">
        <v>0.29499999999999998</v>
      </c>
      <c r="G1981" t="s">
        <v>83</v>
      </c>
      <c r="H1981" t="s">
        <v>97</v>
      </c>
      <c r="I1981">
        <f>_xlfn.NUMBERVALUE(Table_Query_from_DWH[[#This Row],[Date]])</f>
        <v>44538</v>
      </c>
    </row>
    <row r="1982" spans="1:9" x14ac:dyDescent="0.3">
      <c r="A1982" t="s">
        <v>78</v>
      </c>
      <c r="B1982" t="s">
        <v>196</v>
      </c>
      <c r="C1982" t="s">
        <v>211</v>
      </c>
      <c r="D1982" t="s">
        <v>85</v>
      </c>
      <c r="E1982" t="s">
        <v>213</v>
      </c>
      <c r="F1982">
        <v>0.255</v>
      </c>
      <c r="G1982" t="s">
        <v>83</v>
      </c>
      <c r="H1982" t="s">
        <v>97</v>
      </c>
      <c r="I1982">
        <f>_xlfn.NUMBERVALUE(Table_Query_from_DWH[[#This Row],[Date]])</f>
        <v>44538</v>
      </c>
    </row>
    <row r="1983" spans="1:9" x14ac:dyDescent="0.3">
      <c r="A1983" t="s">
        <v>78</v>
      </c>
      <c r="B1983" t="s">
        <v>196</v>
      </c>
      <c r="C1983" t="s">
        <v>211</v>
      </c>
      <c r="D1983" t="s">
        <v>86</v>
      </c>
      <c r="E1983" t="s">
        <v>213</v>
      </c>
      <c r="F1983">
        <v>0.28000000000000003</v>
      </c>
      <c r="G1983" t="s">
        <v>83</v>
      </c>
      <c r="H1983" t="s">
        <v>97</v>
      </c>
      <c r="I1983">
        <f>_xlfn.NUMBERVALUE(Table_Query_from_DWH[[#This Row],[Date]])</f>
        <v>44538</v>
      </c>
    </row>
    <row r="1984" spans="1:9" x14ac:dyDescent="0.3">
      <c r="A1984" t="s">
        <v>78</v>
      </c>
      <c r="B1984" t="s">
        <v>88</v>
      </c>
      <c r="C1984" t="s">
        <v>154</v>
      </c>
      <c r="D1984" t="s">
        <v>81</v>
      </c>
      <c r="E1984" t="s">
        <v>213</v>
      </c>
      <c r="F1984">
        <v>0.28199999999999997</v>
      </c>
      <c r="G1984" t="s">
        <v>83</v>
      </c>
      <c r="H1984" t="s">
        <v>90</v>
      </c>
      <c r="I1984">
        <f>_xlfn.NUMBERVALUE(Table_Query_from_DWH[[#This Row],[Date]])</f>
        <v>44538</v>
      </c>
    </row>
    <row r="1985" spans="1:9" x14ac:dyDescent="0.3">
      <c r="A1985" t="s">
        <v>78</v>
      </c>
      <c r="B1985" t="s">
        <v>88</v>
      </c>
      <c r="C1985" t="s">
        <v>154</v>
      </c>
      <c r="D1985" t="s">
        <v>85</v>
      </c>
      <c r="E1985" t="s">
        <v>213</v>
      </c>
      <c r="F1985">
        <v>0.26200000000000001</v>
      </c>
      <c r="G1985" t="s">
        <v>83</v>
      </c>
      <c r="H1985" t="s">
        <v>90</v>
      </c>
      <c r="I1985">
        <f>_xlfn.NUMBERVALUE(Table_Query_from_DWH[[#This Row],[Date]])</f>
        <v>44538</v>
      </c>
    </row>
    <row r="1986" spans="1:9" x14ac:dyDescent="0.3">
      <c r="A1986" t="s">
        <v>78</v>
      </c>
      <c r="B1986" t="s">
        <v>88</v>
      </c>
      <c r="C1986" t="s">
        <v>154</v>
      </c>
      <c r="D1986" t="s">
        <v>86</v>
      </c>
      <c r="E1986" t="s">
        <v>213</v>
      </c>
      <c r="F1986">
        <v>0.27200000000000002</v>
      </c>
      <c r="G1986" t="s">
        <v>83</v>
      </c>
      <c r="H1986" t="s">
        <v>90</v>
      </c>
      <c r="I1986">
        <f>_xlfn.NUMBERVALUE(Table_Query_from_DWH[[#This Row],[Date]])</f>
        <v>44538</v>
      </c>
    </row>
    <row r="1987" spans="1:9" x14ac:dyDescent="0.3">
      <c r="A1987" t="s">
        <v>78</v>
      </c>
      <c r="B1987" t="s">
        <v>88</v>
      </c>
      <c r="C1987" t="s">
        <v>212</v>
      </c>
      <c r="D1987" t="s">
        <v>81</v>
      </c>
      <c r="E1987" t="s">
        <v>213</v>
      </c>
      <c r="F1987">
        <v>0.86399999999999999</v>
      </c>
      <c r="G1987" t="s">
        <v>83</v>
      </c>
      <c r="H1987" t="s">
        <v>90</v>
      </c>
      <c r="I1987">
        <f>_xlfn.NUMBERVALUE(Table_Query_from_DWH[[#This Row],[Date]])</f>
        <v>44538</v>
      </c>
    </row>
    <row r="1988" spans="1:9" x14ac:dyDescent="0.3">
      <c r="A1988" t="s">
        <v>78</v>
      </c>
      <c r="B1988" t="s">
        <v>88</v>
      </c>
      <c r="C1988" t="s">
        <v>212</v>
      </c>
      <c r="D1988" t="s">
        <v>85</v>
      </c>
      <c r="E1988" t="s">
        <v>213</v>
      </c>
      <c r="F1988">
        <v>0.78700000000000003</v>
      </c>
      <c r="G1988" t="s">
        <v>83</v>
      </c>
      <c r="H1988" t="s">
        <v>90</v>
      </c>
      <c r="I1988">
        <f>_xlfn.NUMBERVALUE(Table_Query_from_DWH[[#This Row],[Date]])</f>
        <v>44538</v>
      </c>
    </row>
    <row r="1989" spans="1:9" x14ac:dyDescent="0.3">
      <c r="A1989" t="s">
        <v>78</v>
      </c>
      <c r="B1989" t="s">
        <v>88</v>
      </c>
      <c r="C1989" t="s">
        <v>212</v>
      </c>
      <c r="D1989" t="s">
        <v>86</v>
      </c>
      <c r="E1989" t="s">
        <v>213</v>
      </c>
      <c r="F1989">
        <v>0.82199999999999995</v>
      </c>
      <c r="G1989" t="s">
        <v>83</v>
      </c>
      <c r="H1989" t="s">
        <v>90</v>
      </c>
      <c r="I1989">
        <f>_xlfn.NUMBERVALUE(Table_Query_from_DWH[[#This Row],[Date]])</f>
        <v>44538</v>
      </c>
    </row>
    <row r="1990" spans="1:9" x14ac:dyDescent="0.3">
      <c r="A1990" t="s">
        <v>78</v>
      </c>
      <c r="B1990" t="s">
        <v>88</v>
      </c>
      <c r="C1990" t="s">
        <v>188</v>
      </c>
      <c r="D1990" t="s">
        <v>81</v>
      </c>
      <c r="E1990" t="s">
        <v>213</v>
      </c>
      <c r="F1990">
        <v>1.1919999999999999</v>
      </c>
      <c r="G1990" t="s">
        <v>83</v>
      </c>
      <c r="H1990" t="s">
        <v>90</v>
      </c>
      <c r="I1990">
        <f>_xlfn.NUMBERVALUE(Table_Query_from_DWH[[#This Row],[Date]])</f>
        <v>44538</v>
      </c>
    </row>
    <row r="1991" spans="1:9" x14ac:dyDescent="0.3">
      <c r="A1991" t="s">
        <v>78</v>
      </c>
      <c r="B1991" t="s">
        <v>88</v>
      </c>
      <c r="C1991" t="s">
        <v>188</v>
      </c>
      <c r="D1991" t="s">
        <v>85</v>
      </c>
      <c r="E1991" t="s">
        <v>213</v>
      </c>
      <c r="F1991">
        <v>1.171</v>
      </c>
      <c r="G1991" t="s">
        <v>83</v>
      </c>
      <c r="H1991" t="s">
        <v>90</v>
      </c>
      <c r="I1991">
        <f>_xlfn.NUMBERVALUE(Table_Query_from_DWH[[#This Row],[Date]])</f>
        <v>44538</v>
      </c>
    </row>
    <row r="1992" spans="1:9" x14ac:dyDescent="0.3">
      <c r="A1992" t="s">
        <v>78</v>
      </c>
      <c r="B1992" t="s">
        <v>88</v>
      </c>
      <c r="C1992" t="s">
        <v>188</v>
      </c>
      <c r="D1992" t="s">
        <v>86</v>
      </c>
      <c r="E1992" t="s">
        <v>213</v>
      </c>
      <c r="F1992">
        <v>1.1919999999999999</v>
      </c>
      <c r="G1992" t="s">
        <v>83</v>
      </c>
      <c r="H1992" t="s">
        <v>90</v>
      </c>
      <c r="I1992">
        <f>_xlfn.NUMBERVALUE(Table_Query_from_DWH[[#This Row],[Date]])</f>
        <v>44538</v>
      </c>
    </row>
    <row r="1993" spans="1:9" x14ac:dyDescent="0.3">
      <c r="A1993" t="s">
        <v>78</v>
      </c>
      <c r="B1993" t="s">
        <v>124</v>
      </c>
      <c r="C1993" t="s">
        <v>150</v>
      </c>
      <c r="D1993" t="s">
        <v>81</v>
      </c>
      <c r="E1993" t="s">
        <v>201</v>
      </c>
      <c r="F1993">
        <v>0.11</v>
      </c>
      <c r="G1993" t="s">
        <v>83</v>
      </c>
      <c r="H1993" t="s">
        <v>97</v>
      </c>
      <c r="I1993">
        <f>_xlfn.NUMBERVALUE(Table_Query_from_DWH[[#This Row],[Date]])</f>
        <v>44531</v>
      </c>
    </row>
    <row r="1994" spans="1:9" x14ac:dyDescent="0.3">
      <c r="A1994" t="s">
        <v>78</v>
      </c>
      <c r="B1994" t="s">
        <v>124</v>
      </c>
      <c r="C1994" t="s">
        <v>150</v>
      </c>
      <c r="D1994" t="s">
        <v>85</v>
      </c>
      <c r="E1994" t="s">
        <v>201</v>
      </c>
      <c r="F1994">
        <v>0.106</v>
      </c>
      <c r="G1994" t="s">
        <v>83</v>
      </c>
      <c r="H1994" t="s">
        <v>97</v>
      </c>
      <c r="I1994">
        <f>_xlfn.NUMBERVALUE(Table_Query_from_DWH[[#This Row],[Date]])</f>
        <v>44531</v>
      </c>
    </row>
    <row r="1995" spans="1:9" x14ac:dyDescent="0.3">
      <c r="A1995" t="s">
        <v>78</v>
      </c>
      <c r="B1995" t="s">
        <v>124</v>
      </c>
      <c r="C1995" t="s">
        <v>150</v>
      </c>
      <c r="D1995" t="s">
        <v>86</v>
      </c>
      <c r="E1995" t="s">
        <v>201</v>
      </c>
      <c r="F1995">
        <v>0.109</v>
      </c>
      <c r="G1995" t="s">
        <v>83</v>
      </c>
      <c r="H1995" t="s">
        <v>97</v>
      </c>
      <c r="I1995">
        <f>_xlfn.NUMBERVALUE(Table_Query_from_DWH[[#This Row],[Date]])</f>
        <v>44531</v>
      </c>
    </row>
    <row r="1996" spans="1:9" x14ac:dyDescent="0.3">
      <c r="A1996" t="s">
        <v>78</v>
      </c>
      <c r="B1996" t="s">
        <v>124</v>
      </c>
      <c r="C1996" t="s">
        <v>202</v>
      </c>
      <c r="D1996" t="s">
        <v>81</v>
      </c>
      <c r="E1996" t="s">
        <v>201</v>
      </c>
      <c r="F1996">
        <v>0.21299999999999999</v>
      </c>
      <c r="G1996" t="s">
        <v>83</v>
      </c>
      <c r="H1996" t="s">
        <v>97</v>
      </c>
      <c r="I1996">
        <f>_xlfn.NUMBERVALUE(Table_Query_from_DWH[[#This Row],[Date]])</f>
        <v>44531</v>
      </c>
    </row>
    <row r="1997" spans="1:9" x14ac:dyDescent="0.3">
      <c r="A1997" t="s">
        <v>78</v>
      </c>
      <c r="B1997" t="s">
        <v>124</v>
      </c>
      <c r="C1997" t="s">
        <v>202</v>
      </c>
      <c r="D1997" t="s">
        <v>85</v>
      </c>
      <c r="E1997" t="s">
        <v>201</v>
      </c>
      <c r="F1997">
        <v>0.16</v>
      </c>
      <c r="G1997" t="s">
        <v>83</v>
      </c>
      <c r="H1997" t="s">
        <v>97</v>
      </c>
      <c r="I1997">
        <f>_xlfn.NUMBERVALUE(Table_Query_from_DWH[[#This Row],[Date]])</f>
        <v>44531</v>
      </c>
    </row>
    <row r="1998" spans="1:9" x14ac:dyDescent="0.3">
      <c r="A1998" t="s">
        <v>78</v>
      </c>
      <c r="B1998" t="s">
        <v>124</v>
      </c>
      <c r="C1998" t="s">
        <v>202</v>
      </c>
      <c r="D1998" t="s">
        <v>86</v>
      </c>
      <c r="E1998" t="s">
        <v>201</v>
      </c>
      <c r="F1998">
        <v>0.161</v>
      </c>
      <c r="G1998" t="s">
        <v>83</v>
      </c>
      <c r="H1998" t="s">
        <v>97</v>
      </c>
      <c r="I1998">
        <f>_xlfn.NUMBERVALUE(Table_Query_from_DWH[[#This Row],[Date]])</f>
        <v>44531</v>
      </c>
    </row>
    <row r="1999" spans="1:9" x14ac:dyDescent="0.3">
      <c r="A1999" t="s">
        <v>78</v>
      </c>
      <c r="B1999" t="s">
        <v>124</v>
      </c>
      <c r="C1999" t="s">
        <v>203</v>
      </c>
      <c r="D1999" t="s">
        <v>81</v>
      </c>
      <c r="E1999" t="s">
        <v>201</v>
      </c>
      <c r="F1999">
        <v>0.19500000000000001</v>
      </c>
      <c r="G1999" t="s">
        <v>83</v>
      </c>
      <c r="H1999" t="s">
        <v>97</v>
      </c>
      <c r="I1999">
        <f>_xlfn.NUMBERVALUE(Table_Query_from_DWH[[#This Row],[Date]])</f>
        <v>44531</v>
      </c>
    </row>
    <row r="2000" spans="1:9" x14ac:dyDescent="0.3">
      <c r="A2000" t="s">
        <v>78</v>
      </c>
      <c r="B2000" t="s">
        <v>124</v>
      </c>
      <c r="C2000" t="s">
        <v>203</v>
      </c>
      <c r="D2000" t="s">
        <v>85</v>
      </c>
      <c r="E2000" t="s">
        <v>201</v>
      </c>
      <c r="F2000">
        <v>0.14699999999999999</v>
      </c>
      <c r="G2000" t="s">
        <v>83</v>
      </c>
      <c r="H2000" t="s">
        <v>97</v>
      </c>
      <c r="I2000">
        <f>_xlfn.NUMBERVALUE(Table_Query_from_DWH[[#This Row],[Date]])</f>
        <v>44531</v>
      </c>
    </row>
    <row r="2001" spans="1:9" x14ac:dyDescent="0.3">
      <c r="A2001" t="s">
        <v>78</v>
      </c>
      <c r="B2001" t="s">
        <v>124</v>
      </c>
      <c r="C2001" t="s">
        <v>203</v>
      </c>
      <c r="D2001" t="s">
        <v>86</v>
      </c>
      <c r="E2001" t="s">
        <v>201</v>
      </c>
      <c r="F2001">
        <v>0.15</v>
      </c>
      <c r="G2001" t="s">
        <v>83</v>
      </c>
      <c r="H2001" t="s">
        <v>97</v>
      </c>
      <c r="I2001">
        <f>_xlfn.NUMBERVALUE(Table_Query_from_DWH[[#This Row],[Date]])</f>
        <v>44531</v>
      </c>
    </row>
    <row r="2002" spans="1:9" x14ac:dyDescent="0.3">
      <c r="A2002" t="s">
        <v>78</v>
      </c>
      <c r="B2002" t="s">
        <v>124</v>
      </c>
      <c r="C2002" t="s">
        <v>204</v>
      </c>
      <c r="D2002" t="s">
        <v>81</v>
      </c>
      <c r="E2002" t="s">
        <v>201</v>
      </c>
      <c r="F2002">
        <v>0.19500000000000001</v>
      </c>
      <c r="G2002" t="s">
        <v>83</v>
      </c>
      <c r="H2002" t="s">
        <v>97</v>
      </c>
      <c r="I2002">
        <f>_xlfn.NUMBERVALUE(Table_Query_from_DWH[[#This Row],[Date]])</f>
        <v>44531</v>
      </c>
    </row>
    <row r="2003" spans="1:9" x14ac:dyDescent="0.3">
      <c r="A2003" t="s">
        <v>78</v>
      </c>
      <c r="B2003" t="s">
        <v>124</v>
      </c>
      <c r="C2003" t="s">
        <v>204</v>
      </c>
      <c r="D2003" t="s">
        <v>85</v>
      </c>
      <c r="E2003" t="s">
        <v>201</v>
      </c>
      <c r="F2003">
        <v>0.155</v>
      </c>
      <c r="G2003" t="s">
        <v>83</v>
      </c>
      <c r="H2003" t="s">
        <v>97</v>
      </c>
      <c r="I2003">
        <f>_xlfn.NUMBERVALUE(Table_Query_from_DWH[[#This Row],[Date]])</f>
        <v>44531</v>
      </c>
    </row>
    <row r="2004" spans="1:9" x14ac:dyDescent="0.3">
      <c r="A2004" t="s">
        <v>78</v>
      </c>
      <c r="B2004" t="s">
        <v>124</v>
      </c>
      <c r="C2004" t="s">
        <v>204</v>
      </c>
      <c r="D2004" t="s">
        <v>86</v>
      </c>
      <c r="E2004" t="s">
        <v>201</v>
      </c>
      <c r="F2004">
        <v>0.158</v>
      </c>
      <c r="G2004" t="s">
        <v>83</v>
      </c>
      <c r="H2004" t="s">
        <v>97</v>
      </c>
      <c r="I2004">
        <f>_xlfn.NUMBERVALUE(Table_Query_from_DWH[[#This Row],[Date]])</f>
        <v>44531</v>
      </c>
    </row>
    <row r="2005" spans="1:9" x14ac:dyDescent="0.3">
      <c r="A2005" t="s">
        <v>78</v>
      </c>
      <c r="B2005" t="s">
        <v>124</v>
      </c>
      <c r="C2005" t="s">
        <v>205</v>
      </c>
      <c r="D2005" t="s">
        <v>81</v>
      </c>
      <c r="E2005" t="s">
        <v>201</v>
      </c>
      <c r="F2005">
        <v>0.16300000000000001</v>
      </c>
      <c r="G2005" t="s">
        <v>83</v>
      </c>
      <c r="H2005" t="s">
        <v>97</v>
      </c>
      <c r="I2005">
        <f>_xlfn.NUMBERVALUE(Table_Query_from_DWH[[#This Row],[Date]])</f>
        <v>44531</v>
      </c>
    </row>
    <row r="2006" spans="1:9" x14ac:dyDescent="0.3">
      <c r="A2006" t="s">
        <v>78</v>
      </c>
      <c r="B2006" t="s">
        <v>124</v>
      </c>
      <c r="C2006" t="s">
        <v>205</v>
      </c>
      <c r="D2006" t="s">
        <v>85</v>
      </c>
      <c r="E2006" t="s">
        <v>201</v>
      </c>
      <c r="F2006">
        <v>0.153</v>
      </c>
      <c r="G2006" t="s">
        <v>83</v>
      </c>
      <c r="H2006" t="s">
        <v>97</v>
      </c>
      <c r="I2006">
        <f>_xlfn.NUMBERVALUE(Table_Query_from_DWH[[#This Row],[Date]])</f>
        <v>44531</v>
      </c>
    </row>
    <row r="2007" spans="1:9" x14ac:dyDescent="0.3">
      <c r="A2007" t="s">
        <v>78</v>
      </c>
      <c r="B2007" t="s">
        <v>124</v>
      </c>
      <c r="C2007" t="s">
        <v>205</v>
      </c>
      <c r="D2007" t="s">
        <v>86</v>
      </c>
      <c r="E2007" t="s">
        <v>201</v>
      </c>
      <c r="F2007">
        <v>0.155</v>
      </c>
      <c r="G2007" t="s">
        <v>83</v>
      </c>
      <c r="H2007" t="s">
        <v>97</v>
      </c>
      <c r="I2007">
        <f>_xlfn.NUMBERVALUE(Table_Query_from_DWH[[#This Row],[Date]])</f>
        <v>44531</v>
      </c>
    </row>
    <row r="2008" spans="1:9" x14ac:dyDescent="0.3">
      <c r="A2008" t="s">
        <v>78</v>
      </c>
      <c r="B2008" t="s">
        <v>102</v>
      </c>
      <c r="C2008" t="s">
        <v>206</v>
      </c>
      <c r="D2008" t="s">
        <v>81</v>
      </c>
      <c r="E2008" t="s">
        <v>201</v>
      </c>
      <c r="F2008">
        <v>0.36</v>
      </c>
      <c r="G2008" t="s">
        <v>83</v>
      </c>
      <c r="H2008" t="s">
        <v>97</v>
      </c>
      <c r="I2008">
        <f>_xlfn.NUMBERVALUE(Table_Query_from_DWH[[#This Row],[Date]])</f>
        <v>44531</v>
      </c>
    </row>
    <row r="2009" spans="1:9" x14ac:dyDescent="0.3">
      <c r="A2009" t="s">
        <v>78</v>
      </c>
      <c r="B2009" t="s">
        <v>102</v>
      </c>
      <c r="C2009" t="s">
        <v>206</v>
      </c>
      <c r="D2009" t="s">
        <v>85</v>
      </c>
      <c r="E2009" t="s">
        <v>201</v>
      </c>
      <c r="F2009">
        <v>0.245</v>
      </c>
      <c r="G2009" t="s">
        <v>83</v>
      </c>
      <c r="H2009" t="s">
        <v>97</v>
      </c>
      <c r="I2009">
        <f>_xlfn.NUMBERVALUE(Table_Query_from_DWH[[#This Row],[Date]])</f>
        <v>44531</v>
      </c>
    </row>
    <row r="2010" spans="1:9" x14ac:dyDescent="0.3">
      <c r="A2010" t="s">
        <v>78</v>
      </c>
      <c r="B2010" t="s">
        <v>102</v>
      </c>
      <c r="C2010" t="s">
        <v>206</v>
      </c>
      <c r="D2010" t="s">
        <v>86</v>
      </c>
      <c r="E2010" t="s">
        <v>201</v>
      </c>
      <c r="F2010">
        <v>0.27500000000000002</v>
      </c>
      <c r="G2010" t="s">
        <v>83</v>
      </c>
      <c r="H2010" t="s">
        <v>97</v>
      </c>
      <c r="I2010">
        <f>_xlfn.NUMBERVALUE(Table_Query_from_DWH[[#This Row],[Date]])</f>
        <v>44531</v>
      </c>
    </row>
    <row r="2011" spans="1:9" x14ac:dyDescent="0.3">
      <c r="A2011" t="s">
        <v>78</v>
      </c>
      <c r="B2011" t="s">
        <v>102</v>
      </c>
      <c r="C2011" t="s">
        <v>207</v>
      </c>
      <c r="D2011" t="s">
        <v>81</v>
      </c>
      <c r="E2011" t="s">
        <v>201</v>
      </c>
      <c r="F2011">
        <v>0.28999999999999998</v>
      </c>
      <c r="G2011" t="s">
        <v>83</v>
      </c>
      <c r="H2011" t="s">
        <v>97</v>
      </c>
      <c r="I2011">
        <f>_xlfn.NUMBERVALUE(Table_Query_from_DWH[[#This Row],[Date]])</f>
        <v>44531</v>
      </c>
    </row>
    <row r="2012" spans="1:9" x14ac:dyDescent="0.3">
      <c r="A2012" t="s">
        <v>78</v>
      </c>
      <c r="B2012" t="s">
        <v>102</v>
      </c>
      <c r="C2012" t="s">
        <v>207</v>
      </c>
      <c r="D2012" t="s">
        <v>85</v>
      </c>
      <c r="E2012" t="s">
        <v>201</v>
      </c>
      <c r="F2012">
        <v>0.26</v>
      </c>
      <c r="G2012" t="s">
        <v>83</v>
      </c>
      <c r="H2012" t="s">
        <v>97</v>
      </c>
      <c r="I2012">
        <f>_xlfn.NUMBERVALUE(Table_Query_from_DWH[[#This Row],[Date]])</f>
        <v>44531</v>
      </c>
    </row>
    <row r="2013" spans="1:9" x14ac:dyDescent="0.3">
      <c r="A2013" t="s">
        <v>78</v>
      </c>
      <c r="B2013" t="s">
        <v>102</v>
      </c>
      <c r="C2013" t="s">
        <v>207</v>
      </c>
      <c r="D2013" t="s">
        <v>86</v>
      </c>
      <c r="E2013" t="s">
        <v>201</v>
      </c>
      <c r="F2013">
        <v>0.28000000000000003</v>
      </c>
      <c r="G2013" t="s">
        <v>83</v>
      </c>
      <c r="H2013" t="s">
        <v>97</v>
      </c>
      <c r="I2013">
        <f>_xlfn.NUMBERVALUE(Table_Query_from_DWH[[#This Row],[Date]])</f>
        <v>44531</v>
      </c>
    </row>
    <row r="2014" spans="1:9" x14ac:dyDescent="0.3">
      <c r="A2014" t="s">
        <v>78</v>
      </c>
      <c r="B2014" t="s">
        <v>102</v>
      </c>
      <c r="C2014" t="s">
        <v>118</v>
      </c>
      <c r="D2014" t="s">
        <v>81</v>
      </c>
      <c r="E2014" t="s">
        <v>201</v>
      </c>
      <c r="F2014">
        <v>0.28999999999999998</v>
      </c>
      <c r="G2014" t="s">
        <v>83</v>
      </c>
      <c r="H2014" t="s">
        <v>97</v>
      </c>
      <c r="I2014">
        <f>_xlfn.NUMBERVALUE(Table_Query_from_DWH[[#This Row],[Date]])</f>
        <v>44531</v>
      </c>
    </row>
    <row r="2015" spans="1:9" x14ac:dyDescent="0.3">
      <c r="A2015" t="s">
        <v>78</v>
      </c>
      <c r="B2015" t="s">
        <v>102</v>
      </c>
      <c r="C2015" t="s">
        <v>118</v>
      </c>
      <c r="D2015" t="s">
        <v>85</v>
      </c>
      <c r="E2015" t="s">
        <v>201</v>
      </c>
      <c r="F2015">
        <v>0.25</v>
      </c>
      <c r="G2015" t="s">
        <v>83</v>
      </c>
      <c r="H2015" t="s">
        <v>97</v>
      </c>
      <c r="I2015">
        <f>_xlfn.NUMBERVALUE(Table_Query_from_DWH[[#This Row],[Date]])</f>
        <v>44531</v>
      </c>
    </row>
    <row r="2016" spans="1:9" x14ac:dyDescent="0.3">
      <c r="A2016" t="s">
        <v>78</v>
      </c>
      <c r="B2016" t="s">
        <v>102</v>
      </c>
      <c r="C2016" t="s">
        <v>118</v>
      </c>
      <c r="D2016" t="s">
        <v>86</v>
      </c>
      <c r="E2016" t="s">
        <v>201</v>
      </c>
      <c r="F2016">
        <v>0.28000000000000003</v>
      </c>
      <c r="G2016" t="s">
        <v>83</v>
      </c>
      <c r="H2016" t="s">
        <v>97</v>
      </c>
      <c r="I2016">
        <f>_xlfn.NUMBERVALUE(Table_Query_from_DWH[[#This Row],[Date]])</f>
        <v>44531</v>
      </c>
    </row>
    <row r="2017" spans="1:9" x14ac:dyDescent="0.3">
      <c r="A2017" t="s">
        <v>78</v>
      </c>
      <c r="B2017" t="s">
        <v>102</v>
      </c>
      <c r="C2017" t="s">
        <v>115</v>
      </c>
      <c r="D2017" t="s">
        <v>81</v>
      </c>
      <c r="E2017" t="s">
        <v>201</v>
      </c>
      <c r="F2017">
        <v>0.28999999999999998</v>
      </c>
      <c r="G2017" t="s">
        <v>83</v>
      </c>
      <c r="H2017" t="s">
        <v>97</v>
      </c>
      <c r="I2017">
        <f>_xlfn.NUMBERVALUE(Table_Query_from_DWH[[#This Row],[Date]])</f>
        <v>44531</v>
      </c>
    </row>
    <row r="2018" spans="1:9" x14ac:dyDescent="0.3">
      <c r="A2018" t="s">
        <v>78</v>
      </c>
      <c r="B2018" t="s">
        <v>102</v>
      </c>
      <c r="C2018" t="s">
        <v>115</v>
      </c>
      <c r="D2018" t="s">
        <v>85</v>
      </c>
      <c r="E2018" t="s">
        <v>201</v>
      </c>
      <c r="F2018">
        <v>0.26</v>
      </c>
      <c r="G2018" t="s">
        <v>83</v>
      </c>
      <c r="H2018" t="s">
        <v>97</v>
      </c>
      <c r="I2018">
        <f>_xlfn.NUMBERVALUE(Table_Query_from_DWH[[#This Row],[Date]])</f>
        <v>44531</v>
      </c>
    </row>
    <row r="2019" spans="1:9" x14ac:dyDescent="0.3">
      <c r="A2019" t="s">
        <v>78</v>
      </c>
      <c r="B2019" t="s">
        <v>102</v>
      </c>
      <c r="C2019" t="s">
        <v>115</v>
      </c>
      <c r="D2019" t="s">
        <v>86</v>
      </c>
      <c r="E2019" t="s">
        <v>201</v>
      </c>
      <c r="F2019">
        <v>0.28000000000000003</v>
      </c>
      <c r="G2019" t="s">
        <v>83</v>
      </c>
      <c r="H2019" t="s">
        <v>97</v>
      </c>
      <c r="I2019">
        <f>_xlfn.NUMBERVALUE(Table_Query_from_DWH[[#This Row],[Date]])</f>
        <v>44531</v>
      </c>
    </row>
    <row r="2020" spans="1:9" x14ac:dyDescent="0.3">
      <c r="A2020" t="s">
        <v>78</v>
      </c>
      <c r="B2020" t="s">
        <v>196</v>
      </c>
      <c r="C2020" t="s">
        <v>164</v>
      </c>
      <c r="D2020" t="s">
        <v>81</v>
      </c>
      <c r="E2020" t="s">
        <v>201</v>
      </c>
      <c r="F2020">
        <v>0.25</v>
      </c>
      <c r="G2020" t="s">
        <v>83</v>
      </c>
      <c r="H2020" t="s">
        <v>97</v>
      </c>
      <c r="I2020">
        <f>_xlfn.NUMBERVALUE(Table_Query_from_DWH[[#This Row],[Date]])</f>
        <v>44531</v>
      </c>
    </row>
    <row r="2021" spans="1:9" x14ac:dyDescent="0.3">
      <c r="A2021" t="s">
        <v>78</v>
      </c>
      <c r="B2021" t="s">
        <v>196</v>
      </c>
      <c r="C2021" t="s">
        <v>164</v>
      </c>
      <c r="D2021" t="s">
        <v>85</v>
      </c>
      <c r="E2021" t="s">
        <v>201</v>
      </c>
      <c r="F2021">
        <v>0.22500000000000001</v>
      </c>
      <c r="G2021" t="s">
        <v>83</v>
      </c>
      <c r="H2021" t="s">
        <v>97</v>
      </c>
      <c r="I2021">
        <f>_xlfn.NUMBERVALUE(Table_Query_from_DWH[[#This Row],[Date]])</f>
        <v>44531</v>
      </c>
    </row>
    <row r="2022" spans="1:9" x14ac:dyDescent="0.3">
      <c r="A2022" t="s">
        <v>78</v>
      </c>
      <c r="B2022" t="s">
        <v>196</v>
      </c>
      <c r="C2022" t="s">
        <v>164</v>
      </c>
      <c r="D2022" t="s">
        <v>86</v>
      </c>
      <c r="E2022" t="s">
        <v>201</v>
      </c>
      <c r="F2022">
        <v>0.23</v>
      </c>
      <c r="G2022" t="s">
        <v>83</v>
      </c>
      <c r="H2022" t="s">
        <v>97</v>
      </c>
      <c r="I2022">
        <f>_xlfn.NUMBERVALUE(Table_Query_from_DWH[[#This Row],[Date]])</f>
        <v>44531</v>
      </c>
    </row>
    <row r="2023" spans="1:9" x14ac:dyDescent="0.3">
      <c r="A2023" t="s">
        <v>78</v>
      </c>
      <c r="B2023" t="s">
        <v>196</v>
      </c>
      <c r="C2023" t="s">
        <v>208</v>
      </c>
      <c r="D2023" t="s">
        <v>81</v>
      </c>
      <c r="E2023" t="s">
        <v>201</v>
      </c>
      <c r="F2023">
        <v>0.28000000000000003</v>
      </c>
      <c r="G2023" t="s">
        <v>83</v>
      </c>
      <c r="H2023" t="s">
        <v>97</v>
      </c>
      <c r="I2023">
        <f>_xlfn.NUMBERVALUE(Table_Query_from_DWH[[#This Row],[Date]])</f>
        <v>44531</v>
      </c>
    </row>
    <row r="2024" spans="1:9" x14ac:dyDescent="0.3">
      <c r="A2024" t="s">
        <v>78</v>
      </c>
      <c r="B2024" t="s">
        <v>196</v>
      </c>
      <c r="C2024" t="s">
        <v>208</v>
      </c>
      <c r="D2024" t="s">
        <v>85</v>
      </c>
      <c r="E2024" t="s">
        <v>201</v>
      </c>
      <c r="F2024">
        <v>0.255</v>
      </c>
      <c r="G2024" t="s">
        <v>83</v>
      </c>
      <c r="H2024" t="s">
        <v>97</v>
      </c>
      <c r="I2024">
        <f>_xlfn.NUMBERVALUE(Table_Query_from_DWH[[#This Row],[Date]])</f>
        <v>44531</v>
      </c>
    </row>
    <row r="2025" spans="1:9" x14ac:dyDescent="0.3">
      <c r="A2025" t="s">
        <v>78</v>
      </c>
      <c r="B2025" t="s">
        <v>196</v>
      </c>
      <c r="C2025" t="s">
        <v>208</v>
      </c>
      <c r="D2025" t="s">
        <v>86</v>
      </c>
      <c r="E2025" t="s">
        <v>201</v>
      </c>
      <c r="F2025">
        <v>0.27500000000000002</v>
      </c>
      <c r="G2025" t="s">
        <v>83</v>
      </c>
      <c r="H2025" t="s">
        <v>97</v>
      </c>
      <c r="I2025">
        <f>_xlfn.NUMBERVALUE(Table_Query_from_DWH[[#This Row],[Date]])</f>
        <v>44531</v>
      </c>
    </row>
    <row r="2026" spans="1:9" x14ac:dyDescent="0.3">
      <c r="A2026" t="s">
        <v>78</v>
      </c>
      <c r="B2026" t="s">
        <v>196</v>
      </c>
      <c r="C2026" t="s">
        <v>209</v>
      </c>
      <c r="D2026" t="s">
        <v>81</v>
      </c>
      <c r="E2026" t="s">
        <v>201</v>
      </c>
      <c r="F2026">
        <v>0.35</v>
      </c>
      <c r="G2026" t="s">
        <v>83</v>
      </c>
      <c r="H2026" t="s">
        <v>97</v>
      </c>
      <c r="I2026">
        <f>_xlfn.NUMBERVALUE(Table_Query_from_DWH[[#This Row],[Date]])</f>
        <v>44531</v>
      </c>
    </row>
    <row r="2027" spans="1:9" x14ac:dyDescent="0.3">
      <c r="A2027" t="s">
        <v>78</v>
      </c>
      <c r="B2027" t="s">
        <v>196</v>
      </c>
      <c r="C2027" t="s">
        <v>209</v>
      </c>
      <c r="D2027" t="s">
        <v>85</v>
      </c>
      <c r="E2027" t="s">
        <v>201</v>
      </c>
      <c r="F2027">
        <v>0.3</v>
      </c>
      <c r="G2027" t="s">
        <v>83</v>
      </c>
      <c r="H2027" t="s">
        <v>97</v>
      </c>
      <c r="I2027">
        <f>_xlfn.NUMBERVALUE(Table_Query_from_DWH[[#This Row],[Date]])</f>
        <v>44531</v>
      </c>
    </row>
    <row r="2028" spans="1:9" x14ac:dyDescent="0.3">
      <c r="A2028" t="s">
        <v>78</v>
      </c>
      <c r="B2028" t="s">
        <v>196</v>
      </c>
      <c r="C2028" t="s">
        <v>209</v>
      </c>
      <c r="D2028" t="s">
        <v>86</v>
      </c>
      <c r="E2028" t="s">
        <v>201</v>
      </c>
      <c r="F2028">
        <v>0.32</v>
      </c>
      <c r="G2028" t="s">
        <v>83</v>
      </c>
      <c r="H2028" t="s">
        <v>97</v>
      </c>
      <c r="I2028">
        <f>_xlfn.NUMBERVALUE(Table_Query_from_DWH[[#This Row],[Date]])</f>
        <v>44531</v>
      </c>
    </row>
    <row r="2029" spans="1:9" x14ac:dyDescent="0.3">
      <c r="A2029" t="s">
        <v>78</v>
      </c>
      <c r="B2029" t="s">
        <v>196</v>
      </c>
      <c r="C2029" t="s">
        <v>210</v>
      </c>
      <c r="D2029" t="s">
        <v>81</v>
      </c>
      <c r="E2029" t="s">
        <v>201</v>
      </c>
      <c r="F2029">
        <v>0.28999999999999998</v>
      </c>
      <c r="G2029" t="s">
        <v>83</v>
      </c>
      <c r="H2029" t="s">
        <v>97</v>
      </c>
      <c r="I2029">
        <f>_xlfn.NUMBERVALUE(Table_Query_from_DWH[[#This Row],[Date]])</f>
        <v>44531</v>
      </c>
    </row>
    <row r="2030" spans="1:9" x14ac:dyDescent="0.3">
      <c r="A2030" t="s">
        <v>78</v>
      </c>
      <c r="B2030" t="s">
        <v>196</v>
      </c>
      <c r="C2030" t="s">
        <v>210</v>
      </c>
      <c r="D2030" t="s">
        <v>85</v>
      </c>
      <c r="E2030" t="s">
        <v>201</v>
      </c>
      <c r="F2030">
        <v>0.255</v>
      </c>
      <c r="G2030" t="s">
        <v>83</v>
      </c>
      <c r="H2030" t="s">
        <v>97</v>
      </c>
      <c r="I2030">
        <f>_xlfn.NUMBERVALUE(Table_Query_from_DWH[[#This Row],[Date]])</f>
        <v>44531</v>
      </c>
    </row>
    <row r="2031" spans="1:9" x14ac:dyDescent="0.3">
      <c r="A2031" t="s">
        <v>78</v>
      </c>
      <c r="B2031" t="s">
        <v>196</v>
      </c>
      <c r="C2031" t="s">
        <v>210</v>
      </c>
      <c r="D2031" t="s">
        <v>86</v>
      </c>
      <c r="E2031" t="s">
        <v>201</v>
      </c>
      <c r="F2031">
        <v>0.28000000000000003</v>
      </c>
      <c r="G2031" t="s">
        <v>83</v>
      </c>
      <c r="H2031" t="s">
        <v>97</v>
      </c>
      <c r="I2031">
        <f>_xlfn.NUMBERVALUE(Table_Query_from_DWH[[#This Row],[Date]])</f>
        <v>44531</v>
      </c>
    </row>
    <row r="2032" spans="1:9" x14ac:dyDescent="0.3">
      <c r="A2032" t="s">
        <v>78</v>
      </c>
      <c r="B2032" t="s">
        <v>196</v>
      </c>
      <c r="C2032" t="s">
        <v>211</v>
      </c>
      <c r="D2032" t="s">
        <v>81</v>
      </c>
      <c r="E2032" t="s">
        <v>201</v>
      </c>
      <c r="F2032">
        <v>0.3</v>
      </c>
      <c r="G2032" t="s">
        <v>83</v>
      </c>
      <c r="H2032" t="s">
        <v>97</v>
      </c>
      <c r="I2032">
        <f>_xlfn.NUMBERVALUE(Table_Query_from_DWH[[#This Row],[Date]])</f>
        <v>44531</v>
      </c>
    </row>
    <row r="2033" spans="1:9" x14ac:dyDescent="0.3">
      <c r="A2033" t="s">
        <v>78</v>
      </c>
      <c r="B2033" t="s">
        <v>196</v>
      </c>
      <c r="C2033" t="s">
        <v>211</v>
      </c>
      <c r="D2033" t="s">
        <v>85</v>
      </c>
      <c r="E2033" t="s">
        <v>201</v>
      </c>
      <c r="F2033">
        <v>0.255</v>
      </c>
      <c r="G2033" t="s">
        <v>83</v>
      </c>
      <c r="H2033" t="s">
        <v>97</v>
      </c>
      <c r="I2033">
        <f>_xlfn.NUMBERVALUE(Table_Query_from_DWH[[#This Row],[Date]])</f>
        <v>44531</v>
      </c>
    </row>
    <row r="2034" spans="1:9" x14ac:dyDescent="0.3">
      <c r="A2034" t="s">
        <v>78</v>
      </c>
      <c r="B2034" t="s">
        <v>196</v>
      </c>
      <c r="C2034" t="s">
        <v>211</v>
      </c>
      <c r="D2034" t="s">
        <v>86</v>
      </c>
      <c r="E2034" t="s">
        <v>201</v>
      </c>
      <c r="F2034">
        <v>0.28000000000000003</v>
      </c>
      <c r="G2034" t="s">
        <v>83</v>
      </c>
      <c r="H2034" t="s">
        <v>97</v>
      </c>
      <c r="I2034">
        <f>_xlfn.NUMBERVALUE(Table_Query_from_DWH[[#This Row],[Date]])</f>
        <v>44531</v>
      </c>
    </row>
    <row r="2035" spans="1:9" x14ac:dyDescent="0.3">
      <c r="A2035" t="s">
        <v>78</v>
      </c>
      <c r="B2035" t="s">
        <v>88</v>
      </c>
      <c r="C2035" t="s">
        <v>154</v>
      </c>
      <c r="D2035" t="s">
        <v>81</v>
      </c>
      <c r="E2035" t="s">
        <v>201</v>
      </c>
      <c r="F2035">
        <v>0.33100000000000002</v>
      </c>
      <c r="G2035" t="s">
        <v>83</v>
      </c>
      <c r="H2035" t="s">
        <v>90</v>
      </c>
      <c r="I2035">
        <f>_xlfn.NUMBERVALUE(Table_Query_from_DWH[[#This Row],[Date]])</f>
        <v>44531</v>
      </c>
    </row>
    <row r="2036" spans="1:9" x14ac:dyDescent="0.3">
      <c r="A2036" t="s">
        <v>78</v>
      </c>
      <c r="B2036" t="s">
        <v>88</v>
      </c>
      <c r="C2036" t="s">
        <v>154</v>
      </c>
      <c r="D2036" t="s">
        <v>85</v>
      </c>
      <c r="E2036" t="s">
        <v>201</v>
      </c>
      <c r="F2036">
        <v>0.314</v>
      </c>
      <c r="G2036" t="s">
        <v>83</v>
      </c>
      <c r="H2036" t="s">
        <v>90</v>
      </c>
      <c r="I2036">
        <f>_xlfn.NUMBERVALUE(Table_Query_from_DWH[[#This Row],[Date]])</f>
        <v>44531</v>
      </c>
    </row>
    <row r="2037" spans="1:9" x14ac:dyDescent="0.3">
      <c r="A2037" t="s">
        <v>78</v>
      </c>
      <c r="B2037" t="s">
        <v>88</v>
      </c>
      <c r="C2037" t="s">
        <v>154</v>
      </c>
      <c r="D2037" t="s">
        <v>86</v>
      </c>
      <c r="E2037" t="s">
        <v>201</v>
      </c>
      <c r="F2037">
        <v>0.32500000000000001</v>
      </c>
      <c r="G2037" t="s">
        <v>83</v>
      </c>
      <c r="H2037" t="s">
        <v>90</v>
      </c>
      <c r="I2037">
        <f>_xlfn.NUMBERVALUE(Table_Query_from_DWH[[#This Row],[Date]])</f>
        <v>44531</v>
      </c>
    </row>
    <row r="2038" spans="1:9" x14ac:dyDescent="0.3">
      <c r="A2038" t="s">
        <v>78</v>
      </c>
      <c r="B2038" t="s">
        <v>88</v>
      </c>
      <c r="C2038" t="s">
        <v>212</v>
      </c>
      <c r="D2038" t="s">
        <v>81</v>
      </c>
      <c r="E2038" t="s">
        <v>201</v>
      </c>
      <c r="F2038">
        <v>0.85699999999999998</v>
      </c>
      <c r="G2038" t="s">
        <v>83</v>
      </c>
      <c r="H2038" t="s">
        <v>90</v>
      </c>
      <c r="I2038">
        <f>_xlfn.NUMBERVALUE(Table_Query_from_DWH[[#This Row],[Date]])</f>
        <v>44531</v>
      </c>
    </row>
    <row r="2039" spans="1:9" x14ac:dyDescent="0.3">
      <c r="A2039" t="s">
        <v>78</v>
      </c>
      <c r="B2039" t="s">
        <v>88</v>
      </c>
      <c r="C2039" t="s">
        <v>212</v>
      </c>
      <c r="D2039" t="s">
        <v>85</v>
      </c>
      <c r="E2039" t="s">
        <v>201</v>
      </c>
      <c r="F2039">
        <v>0.83699999999999997</v>
      </c>
      <c r="G2039" t="s">
        <v>83</v>
      </c>
      <c r="H2039" t="s">
        <v>90</v>
      </c>
      <c r="I2039">
        <f>_xlfn.NUMBERVALUE(Table_Query_from_DWH[[#This Row],[Date]])</f>
        <v>44531</v>
      </c>
    </row>
    <row r="2040" spans="1:9" x14ac:dyDescent="0.3">
      <c r="A2040" t="s">
        <v>78</v>
      </c>
      <c r="B2040" t="s">
        <v>88</v>
      </c>
      <c r="C2040" t="s">
        <v>212</v>
      </c>
      <c r="D2040" t="s">
        <v>86</v>
      </c>
      <c r="E2040" t="s">
        <v>201</v>
      </c>
      <c r="F2040">
        <v>0.85699999999999998</v>
      </c>
      <c r="G2040" t="s">
        <v>83</v>
      </c>
      <c r="H2040" t="s">
        <v>90</v>
      </c>
      <c r="I2040">
        <f>_xlfn.NUMBERVALUE(Table_Query_from_DWH[[#This Row],[Date]])</f>
        <v>44531</v>
      </c>
    </row>
    <row r="2041" spans="1:9" x14ac:dyDescent="0.3">
      <c r="A2041" t="s">
        <v>78</v>
      </c>
      <c r="B2041" t="s">
        <v>88</v>
      </c>
      <c r="C2041" t="s">
        <v>188</v>
      </c>
      <c r="D2041" t="s">
        <v>81</v>
      </c>
      <c r="E2041" t="s">
        <v>201</v>
      </c>
      <c r="F2041">
        <v>1.258</v>
      </c>
      <c r="G2041" t="s">
        <v>83</v>
      </c>
      <c r="H2041" t="s">
        <v>90</v>
      </c>
      <c r="I2041">
        <f>_xlfn.NUMBERVALUE(Table_Query_from_DWH[[#This Row],[Date]])</f>
        <v>44531</v>
      </c>
    </row>
    <row r="2042" spans="1:9" x14ac:dyDescent="0.3">
      <c r="A2042" t="s">
        <v>78</v>
      </c>
      <c r="B2042" t="s">
        <v>88</v>
      </c>
      <c r="C2042" t="s">
        <v>188</v>
      </c>
      <c r="D2042" t="s">
        <v>85</v>
      </c>
      <c r="E2042" t="s">
        <v>201</v>
      </c>
      <c r="F2042">
        <v>1.196</v>
      </c>
      <c r="G2042" t="s">
        <v>83</v>
      </c>
      <c r="H2042" t="s">
        <v>90</v>
      </c>
      <c r="I2042">
        <f>_xlfn.NUMBERVALUE(Table_Query_from_DWH[[#This Row],[Date]])</f>
        <v>44531</v>
      </c>
    </row>
    <row r="2043" spans="1:9" x14ac:dyDescent="0.3">
      <c r="A2043" t="s">
        <v>78</v>
      </c>
      <c r="B2043" t="s">
        <v>88</v>
      </c>
      <c r="C2043" t="s">
        <v>188</v>
      </c>
      <c r="D2043" t="s">
        <v>86</v>
      </c>
      <c r="E2043" t="s">
        <v>201</v>
      </c>
      <c r="F2043">
        <v>1.25</v>
      </c>
      <c r="G2043" t="s">
        <v>83</v>
      </c>
      <c r="H2043" t="s">
        <v>90</v>
      </c>
      <c r="I2043">
        <f>_xlfn.NUMBERVALUE(Table_Query_from_DWH[[#This Row],[Date]])</f>
        <v>44531</v>
      </c>
    </row>
    <row r="2044" spans="1:9" x14ac:dyDescent="0.3">
      <c r="A2044" t="s">
        <v>78</v>
      </c>
      <c r="B2044" t="s">
        <v>88</v>
      </c>
      <c r="C2044" t="s">
        <v>154</v>
      </c>
      <c r="D2044" t="s">
        <v>81</v>
      </c>
      <c r="E2044" t="s">
        <v>198</v>
      </c>
      <c r="F2044">
        <v>0.375</v>
      </c>
      <c r="G2044" t="s">
        <v>83</v>
      </c>
      <c r="H2044" t="s">
        <v>199</v>
      </c>
      <c r="I2044">
        <f>_xlfn.NUMBERVALUE(Table_Query_from_DWH[[#This Row],[Date]])</f>
        <v>44524</v>
      </c>
    </row>
    <row r="2045" spans="1:9" x14ac:dyDescent="0.3">
      <c r="A2045" t="s">
        <v>78</v>
      </c>
      <c r="B2045" t="s">
        <v>88</v>
      </c>
      <c r="C2045" t="s">
        <v>154</v>
      </c>
      <c r="D2045" t="s">
        <v>85</v>
      </c>
      <c r="E2045" t="s">
        <v>198</v>
      </c>
      <c r="F2045">
        <v>0.32</v>
      </c>
      <c r="G2045" t="s">
        <v>83</v>
      </c>
      <c r="H2045" t="s">
        <v>199</v>
      </c>
      <c r="I2045">
        <f>_xlfn.NUMBERVALUE(Table_Query_from_DWH[[#This Row],[Date]])</f>
        <v>44524</v>
      </c>
    </row>
    <row r="2046" spans="1:9" x14ac:dyDescent="0.3">
      <c r="A2046" t="s">
        <v>78</v>
      </c>
      <c r="B2046" t="s">
        <v>88</v>
      </c>
      <c r="C2046" t="s">
        <v>154</v>
      </c>
      <c r="D2046" t="s">
        <v>86</v>
      </c>
      <c r="E2046" t="s">
        <v>198</v>
      </c>
      <c r="F2046">
        <v>0.35499999999999998</v>
      </c>
      <c r="G2046" t="s">
        <v>83</v>
      </c>
      <c r="H2046" t="s">
        <v>199</v>
      </c>
      <c r="I2046">
        <f>_xlfn.NUMBERVALUE(Table_Query_from_DWH[[#This Row],[Date]])</f>
        <v>44524</v>
      </c>
    </row>
    <row r="2047" spans="1:9" x14ac:dyDescent="0.3">
      <c r="A2047" t="s">
        <v>78</v>
      </c>
      <c r="B2047" t="s">
        <v>88</v>
      </c>
      <c r="C2047" t="s">
        <v>165</v>
      </c>
      <c r="D2047" t="s">
        <v>81</v>
      </c>
      <c r="E2047" t="s">
        <v>198</v>
      </c>
      <c r="F2047">
        <v>0.79500000000000004</v>
      </c>
      <c r="G2047" t="s">
        <v>83</v>
      </c>
      <c r="H2047" t="s">
        <v>199</v>
      </c>
      <c r="I2047">
        <f>_xlfn.NUMBERVALUE(Table_Query_from_DWH[[#This Row],[Date]])</f>
        <v>44524</v>
      </c>
    </row>
    <row r="2048" spans="1:9" x14ac:dyDescent="0.3">
      <c r="A2048" t="s">
        <v>78</v>
      </c>
      <c r="B2048" t="s">
        <v>88</v>
      </c>
      <c r="C2048" t="s">
        <v>165</v>
      </c>
      <c r="D2048" t="s">
        <v>85</v>
      </c>
      <c r="E2048" t="s">
        <v>198</v>
      </c>
      <c r="F2048">
        <v>0.74</v>
      </c>
      <c r="G2048" t="s">
        <v>83</v>
      </c>
      <c r="H2048" t="s">
        <v>199</v>
      </c>
      <c r="I2048">
        <f>_xlfn.NUMBERVALUE(Table_Query_from_DWH[[#This Row],[Date]])</f>
        <v>44524</v>
      </c>
    </row>
    <row r="2049" spans="1:9" x14ac:dyDescent="0.3">
      <c r="A2049" t="s">
        <v>78</v>
      </c>
      <c r="B2049" t="s">
        <v>88</v>
      </c>
      <c r="C2049" t="s">
        <v>165</v>
      </c>
      <c r="D2049" t="s">
        <v>86</v>
      </c>
      <c r="E2049" t="s">
        <v>198</v>
      </c>
      <c r="F2049">
        <v>0.79</v>
      </c>
      <c r="G2049" t="s">
        <v>83</v>
      </c>
      <c r="H2049" t="s">
        <v>199</v>
      </c>
      <c r="I2049">
        <f>_xlfn.NUMBERVALUE(Table_Query_from_DWH[[#This Row],[Date]])</f>
        <v>44524</v>
      </c>
    </row>
    <row r="2050" spans="1:9" x14ac:dyDescent="0.3">
      <c r="A2050" t="s">
        <v>78</v>
      </c>
      <c r="B2050" t="s">
        <v>88</v>
      </c>
      <c r="C2050" t="s">
        <v>186</v>
      </c>
      <c r="D2050" t="s">
        <v>81</v>
      </c>
      <c r="E2050" t="s">
        <v>198</v>
      </c>
      <c r="F2050">
        <v>0.89900000000000002</v>
      </c>
      <c r="G2050" t="s">
        <v>83</v>
      </c>
      <c r="H2050" t="s">
        <v>199</v>
      </c>
      <c r="I2050">
        <f>_xlfn.NUMBERVALUE(Table_Query_from_DWH[[#This Row],[Date]])</f>
        <v>44524</v>
      </c>
    </row>
    <row r="2051" spans="1:9" x14ac:dyDescent="0.3">
      <c r="A2051" t="s">
        <v>78</v>
      </c>
      <c r="B2051" t="s">
        <v>88</v>
      </c>
      <c r="C2051" t="s">
        <v>186</v>
      </c>
      <c r="D2051" t="s">
        <v>85</v>
      </c>
      <c r="E2051" t="s">
        <v>198</v>
      </c>
      <c r="F2051">
        <v>0.86399999999999999</v>
      </c>
      <c r="G2051" t="s">
        <v>83</v>
      </c>
      <c r="H2051" t="s">
        <v>199</v>
      </c>
      <c r="I2051">
        <f>_xlfn.NUMBERVALUE(Table_Query_from_DWH[[#This Row],[Date]])</f>
        <v>44524</v>
      </c>
    </row>
    <row r="2052" spans="1:9" x14ac:dyDescent="0.3">
      <c r="A2052" t="s">
        <v>78</v>
      </c>
      <c r="B2052" t="s">
        <v>88</v>
      </c>
      <c r="C2052" t="s">
        <v>186</v>
      </c>
      <c r="D2052" t="s">
        <v>86</v>
      </c>
      <c r="E2052" t="s">
        <v>198</v>
      </c>
      <c r="F2052">
        <v>0.88500000000000001</v>
      </c>
      <c r="G2052" t="s">
        <v>83</v>
      </c>
      <c r="H2052" t="s">
        <v>199</v>
      </c>
      <c r="I2052">
        <f>_xlfn.NUMBERVALUE(Table_Query_from_DWH[[#This Row],[Date]])</f>
        <v>44524</v>
      </c>
    </row>
    <row r="2053" spans="1:9" x14ac:dyDescent="0.3">
      <c r="A2053" t="s">
        <v>78</v>
      </c>
      <c r="B2053" t="s">
        <v>88</v>
      </c>
      <c r="C2053" t="s">
        <v>188</v>
      </c>
      <c r="D2053" t="s">
        <v>81</v>
      </c>
      <c r="E2053" t="s">
        <v>198</v>
      </c>
      <c r="F2053">
        <v>1.258</v>
      </c>
      <c r="G2053" t="s">
        <v>83</v>
      </c>
      <c r="H2053" t="s">
        <v>199</v>
      </c>
      <c r="I2053">
        <f>_xlfn.NUMBERVALUE(Table_Query_from_DWH[[#This Row],[Date]])</f>
        <v>44524</v>
      </c>
    </row>
    <row r="2054" spans="1:9" x14ac:dyDescent="0.3">
      <c r="A2054" t="s">
        <v>78</v>
      </c>
      <c r="B2054" t="s">
        <v>88</v>
      </c>
      <c r="C2054" t="s">
        <v>188</v>
      </c>
      <c r="D2054" t="s">
        <v>85</v>
      </c>
      <c r="E2054" t="s">
        <v>198</v>
      </c>
      <c r="F2054">
        <v>1.21</v>
      </c>
      <c r="G2054" t="s">
        <v>83</v>
      </c>
      <c r="H2054" t="s">
        <v>199</v>
      </c>
      <c r="I2054">
        <f>_xlfn.NUMBERVALUE(Table_Query_from_DWH[[#This Row],[Date]])</f>
        <v>44524</v>
      </c>
    </row>
    <row r="2055" spans="1:9" x14ac:dyDescent="0.3">
      <c r="A2055" t="s">
        <v>78</v>
      </c>
      <c r="B2055" t="s">
        <v>88</v>
      </c>
      <c r="C2055" t="s">
        <v>188</v>
      </c>
      <c r="D2055" t="s">
        <v>86</v>
      </c>
      <c r="E2055" t="s">
        <v>198</v>
      </c>
      <c r="F2055">
        <v>1.25</v>
      </c>
      <c r="G2055" t="s">
        <v>83</v>
      </c>
      <c r="H2055" t="s">
        <v>199</v>
      </c>
      <c r="I2055">
        <f>_xlfn.NUMBERVALUE(Table_Query_from_DWH[[#This Row],[Date]])</f>
        <v>44524</v>
      </c>
    </row>
    <row r="2056" spans="1:9" x14ac:dyDescent="0.3">
      <c r="A2056" t="s">
        <v>78</v>
      </c>
      <c r="B2056" t="s">
        <v>124</v>
      </c>
      <c r="C2056" t="s">
        <v>150</v>
      </c>
      <c r="D2056" t="s">
        <v>81</v>
      </c>
      <c r="E2056" t="s">
        <v>198</v>
      </c>
      <c r="F2056">
        <v>0.115</v>
      </c>
      <c r="G2056" t="s">
        <v>83</v>
      </c>
      <c r="H2056" t="s">
        <v>200</v>
      </c>
      <c r="I2056">
        <f>_xlfn.NUMBERVALUE(Table_Query_from_DWH[[#This Row],[Date]])</f>
        <v>44524</v>
      </c>
    </row>
    <row r="2057" spans="1:9" x14ac:dyDescent="0.3">
      <c r="A2057" t="s">
        <v>78</v>
      </c>
      <c r="B2057" t="s">
        <v>124</v>
      </c>
      <c r="C2057" t="s">
        <v>150</v>
      </c>
      <c r="D2057" t="s">
        <v>85</v>
      </c>
      <c r="E2057" t="s">
        <v>198</v>
      </c>
      <c r="F2057">
        <v>0.109</v>
      </c>
      <c r="G2057" t="s">
        <v>83</v>
      </c>
      <c r="H2057" t="s">
        <v>200</v>
      </c>
      <c r="I2057">
        <f>_xlfn.NUMBERVALUE(Table_Query_from_DWH[[#This Row],[Date]])</f>
        <v>44524</v>
      </c>
    </row>
    <row r="2058" spans="1:9" x14ac:dyDescent="0.3">
      <c r="A2058" t="s">
        <v>78</v>
      </c>
      <c r="B2058" t="s">
        <v>124</v>
      </c>
      <c r="C2058" t="s">
        <v>150</v>
      </c>
      <c r="D2058" t="s">
        <v>86</v>
      </c>
      <c r="E2058" t="s">
        <v>198</v>
      </c>
      <c r="F2058">
        <v>0.113</v>
      </c>
      <c r="G2058" t="s">
        <v>83</v>
      </c>
      <c r="H2058" t="s">
        <v>200</v>
      </c>
      <c r="I2058">
        <f>_xlfn.NUMBERVALUE(Table_Query_from_DWH[[#This Row],[Date]])</f>
        <v>44524</v>
      </c>
    </row>
    <row r="2059" spans="1:9" x14ac:dyDescent="0.3">
      <c r="A2059" t="s">
        <v>78</v>
      </c>
      <c r="B2059" t="s">
        <v>124</v>
      </c>
      <c r="C2059" t="s">
        <v>152</v>
      </c>
      <c r="D2059" t="s">
        <v>81</v>
      </c>
      <c r="E2059" t="s">
        <v>198</v>
      </c>
      <c r="F2059">
        <v>0.21299999999999999</v>
      </c>
      <c r="G2059" t="s">
        <v>83</v>
      </c>
      <c r="H2059" t="s">
        <v>200</v>
      </c>
      <c r="I2059">
        <f>_xlfn.NUMBERVALUE(Table_Query_from_DWH[[#This Row],[Date]])</f>
        <v>44524</v>
      </c>
    </row>
    <row r="2060" spans="1:9" x14ac:dyDescent="0.3">
      <c r="A2060" t="s">
        <v>78</v>
      </c>
      <c r="B2060" t="s">
        <v>124</v>
      </c>
      <c r="C2060" t="s">
        <v>152</v>
      </c>
      <c r="D2060" t="s">
        <v>85</v>
      </c>
      <c r="E2060" t="s">
        <v>198</v>
      </c>
      <c r="F2060">
        <v>0.16</v>
      </c>
      <c r="G2060" t="s">
        <v>83</v>
      </c>
      <c r="H2060" t="s">
        <v>200</v>
      </c>
      <c r="I2060">
        <f>_xlfn.NUMBERVALUE(Table_Query_from_DWH[[#This Row],[Date]])</f>
        <v>44524</v>
      </c>
    </row>
    <row r="2061" spans="1:9" x14ac:dyDescent="0.3">
      <c r="A2061" t="s">
        <v>78</v>
      </c>
      <c r="B2061" t="s">
        <v>124</v>
      </c>
      <c r="C2061" t="s">
        <v>152</v>
      </c>
      <c r="D2061" t="s">
        <v>86</v>
      </c>
      <c r="E2061" t="s">
        <v>198</v>
      </c>
      <c r="F2061">
        <v>0.16200000000000001</v>
      </c>
      <c r="G2061" t="s">
        <v>83</v>
      </c>
      <c r="H2061" t="s">
        <v>200</v>
      </c>
      <c r="I2061">
        <f>_xlfn.NUMBERVALUE(Table_Query_from_DWH[[#This Row],[Date]])</f>
        <v>44524</v>
      </c>
    </row>
    <row r="2062" spans="1:9" x14ac:dyDescent="0.3">
      <c r="A2062" t="s">
        <v>78</v>
      </c>
      <c r="B2062" t="s">
        <v>124</v>
      </c>
      <c r="C2062" t="s">
        <v>175</v>
      </c>
      <c r="D2062" t="s">
        <v>81</v>
      </c>
      <c r="E2062" t="s">
        <v>198</v>
      </c>
      <c r="F2062">
        <v>0.19500000000000001</v>
      </c>
      <c r="G2062" t="s">
        <v>83</v>
      </c>
      <c r="H2062" t="s">
        <v>200</v>
      </c>
      <c r="I2062">
        <f>_xlfn.NUMBERVALUE(Table_Query_from_DWH[[#This Row],[Date]])</f>
        <v>44524</v>
      </c>
    </row>
    <row r="2063" spans="1:9" x14ac:dyDescent="0.3">
      <c r="A2063" t="s">
        <v>78</v>
      </c>
      <c r="B2063" t="s">
        <v>124</v>
      </c>
      <c r="C2063" t="s">
        <v>175</v>
      </c>
      <c r="D2063" t="s">
        <v>85</v>
      </c>
      <c r="E2063" t="s">
        <v>198</v>
      </c>
      <c r="F2063">
        <v>0.15</v>
      </c>
      <c r="G2063" t="s">
        <v>83</v>
      </c>
      <c r="H2063" t="s">
        <v>200</v>
      </c>
      <c r="I2063">
        <f>_xlfn.NUMBERVALUE(Table_Query_from_DWH[[#This Row],[Date]])</f>
        <v>44524</v>
      </c>
    </row>
    <row r="2064" spans="1:9" x14ac:dyDescent="0.3">
      <c r="A2064" t="s">
        <v>78</v>
      </c>
      <c r="B2064" t="s">
        <v>124</v>
      </c>
      <c r="C2064" t="s">
        <v>175</v>
      </c>
      <c r="D2064" t="s">
        <v>86</v>
      </c>
      <c r="E2064" t="s">
        <v>198</v>
      </c>
      <c r="F2064">
        <v>0.153</v>
      </c>
      <c r="G2064" t="s">
        <v>83</v>
      </c>
      <c r="H2064" t="s">
        <v>200</v>
      </c>
      <c r="I2064">
        <f>_xlfn.NUMBERVALUE(Table_Query_from_DWH[[#This Row],[Date]])</f>
        <v>44524</v>
      </c>
    </row>
    <row r="2065" spans="1:9" x14ac:dyDescent="0.3">
      <c r="A2065" t="s">
        <v>78</v>
      </c>
      <c r="B2065" t="s">
        <v>124</v>
      </c>
      <c r="C2065" t="s">
        <v>176</v>
      </c>
      <c r="D2065" t="s">
        <v>81</v>
      </c>
      <c r="E2065" t="s">
        <v>198</v>
      </c>
      <c r="F2065">
        <v>0.19500000000000001</v>
      </c>
      <c r="G2065" t="s">
        <v>83</v>
      </c>
      <c r="H2065" t="s">
        <v>200</v>
      </c>
      <c r="I2065">
        <f>_xlfn.NUMBERVALUE(Table_Query_from_DWH[[#This Row],[Date]])</f>
        <v>44524</v>
      </c>
    </row>
    <row r="2066" spans="1:9" x14ac:dyDescent="0.3">
      <c r="A2066" t="s">
        <v>78</v>
      </c>
      <c r="B2066" t="s">
        <v>124</v>
      </c>
      <c r="C2066" t="s">
        <v>176</v>
      </c>
      <c r="D2066" t="s">
        <v>85</v>
      </c>
      <c r="E2066" t="s">
        <v>198</v>
      </c>
      <c r="F2066">
        <v>0.158</v>
      </c>
      <c r="G2066" t="s">
        <v>83</v>
      </c>
      <c r="H2066" t="s">
        <v>200</v>
      </c>
      <c r="I2066">
        <f>_xlfn.NUMBERVALUE(Table_Query_from_DWH[[#This Row],[Date]])</f>
        <v>44524</v>
      </c>
    </row>
    <row r="2067" spans="1:9" x14ac:dyDescent="0.3">
      <c r="A2067" t="s">
        <v>78</v>
      </c>
      <c r="B2067" t="s">
        <v>124</v>
      </c>
      <c r="C2067" t="s">
        <v>176</v>
      </c>
      <c r="D2067" t="s">
        <v>86</v>
      </c>
      <c r="E2067" t="s">
        <v>198</v>
      </c>
      <c r="F2067">
        <v>0.161</v>
      </c>
      <c r="G2067" t="s">
        <v>83</v>
      </c>
      <c r="H2067" t="s">
        <v>200</v>
      </c>
      <c r="I2067">
        <f>_xlfn.NUMBERVALUE(Table_Query_from_DWH[[#This Row],[Date]])</f>
        <v>44524</v>
      </c>
    </row>
    <row r="2068" spans="1:9" x14ac:dyDescent="0.3">
      <c r="A2068" t="s">
        <v>78</v>
      </c>
      <c r="B2068" t="s">
        <v>124</v>
      </c>
      <c r="C2068" t="s">
        <v>177</v>
      </c>
      <c r="D2068" t="s">
        <v>81</v>
      </c>
      <c r="E2068" t="s">
        <v>198</v>
      </c>
      <c r="F2068">
        <v>0.161</v>
      </c>
      <c r="G2068" t="s">
        <v>83</v>
      </c>
      <c r="H2068" t="s">
        <v>200</v>
      </c>
      <c r="I2068">
        <f>_xlfn.NUMBERVALUE(Table_Query_from_DWH[[#This Row],[Date]])</f>
        <v>44524</v>
      </c>
    </row>
    <row r="2069" spans="1:9" x14ac:dyDescent="0.3">
      <c r="A2069" t="s">
        <v>78</v>
      </c>
      <c r="B2069" t="s">
        <v>124</v>
      </c>
      <c r="C2069" t="s">
        <v>177</v>
      </c>
      <c r="D2069" t="s">
        <v>85</v>
      </c>
      <c r="E2069" t="s">
        <v>198</v>
      </c>
      <c r="F2069">
        <v>0.14799999999999999</v>
      </c>
      <c r="G2069" t="s">
        <v>83</v>
      </c>
      <c r="H2069" t="s">
        <v>200</v>
      </c>
      <c r="I2069">
        <f>_xlfn.NUMBERVALUE(Table_Query_from_DWH[[#This Row],[Date]])</f>
        <v>44524</v>
      </c>
    </row>
    <row r="2070" spans="1:9" x14ac:dyDescent="0.3">
      <c r="A2070" t="s">
        <v>78</v>
      </c>
      <c r="B2070" t="s">
        <v>124</v>
      </c>
      <c r="C2070" t="s">
        <v>177</v>
      </c>
      <c r="D2070" t="s">
        <v>86</v>
      </c>
      <c r="E2070" t="s">
        <v>198</v>
      </c>
      <c r="F2070">
        <v>0.155</v>
      </c>
      <c r="G2070" t="s">
        <v>83</v>
      </c>
      <c r="H2070" t="s">
        <v>200</v>
      </c>
      <c r="I2070">
        <f>_xlfn.NUMBERVALUE(Table_Query_from_DWH[[#This Row],[Date]])</f>
        <v>44524</v>
      </c>
    </row>
    <row r="2071" spans="1:9" x14ac:dyDescent="0.3">
      <c r="A2071" t="s">
        <v>78</v>
      </c>
      <c r="B2071" t="s">
        <v>102</v>
      </c>
      <c r="C2071" t="s">
        <v>179</v>
      </c>
      <c r="D2071" t="s">
        <v>81</v>
      </c>
      <c r="E2071" t="s">
        <v>198</v>
      </c>
      <c r="F2071">
        <v>0.36</v>
      </c>
      <c r="G2071" t="s">
        <v>83</v>
      </c>
      <c r="H2071" t="s">
        <v>200</v>
      </c>
      <c r="I2071">
        <f>_xlfn.NUMBERVALUE(Table_Query_from_DWH[[#This Row],[Date]])</f>
        <v>44524</v>
      </c>
    </row>
    <row r="2072" spans="1:9" x14ac:dyDescent="0.3">
      <c r="A2072" t="s">
        <v>78</v>
      </c>
      <c r="B2072" t="s">
        <v>102</v>
      </c>
      <c r="C2072" t="s">
        <v>179</v>
      </c>
      <c r="D2072" t="s">
        <v>85</v>
      </c>
      <c r="E2072" t="s">
        <v>198</v>
      </c>
      <c r="F2072">
        <v>0.245</v>
      </c>
      <c r="G2072" t="s">
        <v>83</v>
      </c>
      <c r="H2072" t="s">
        <v>200</v>
      </c>
      <c r="I2072">
        <f>_xlfn.NUMBERVALUE(Table_Query_from_DWH[[#This Row],[Date]])</f>
        <v>44524</v>
      </c>
    </row>
    <row r="2073" spans="1:9" x14ac:dyDescent="0.3">
      <c r="A2073" t="s">
        <v>78</v>
      </c>
      <c r="B2073" t="s">
        <v>102</v>
      </c>
      <c r="C2073" t="s">
        <v>179</v>
      </c>
      <c r="D2073" t="s">
        <v>86</v>
      </c>
      <c r="E2073" t="s">
        <v>198</v>
      </c>
      <c r="F2073">
        <v>0.27500000000000002</v>
      </c>
      <c r="G2073" t="s">
        <v>83</v>
      </c>
      <c r="H2073" t="s">
        <v>200</v>
      </c>
      <c r="I2073">
        <f>_xlfn.NUMBERVALUE(Table_Query_from_DWH[[#This Row],[Date]])</f>
        <v>44524</v>
      </c>
    </row>
    <row r="2074" spans="1:9" x14ac:dyDescent="0.3">
      <c r="A2074" t="s">
        <v>78</v>
      </c>
      <c r="B2074" t="s">
        <v>102</v>
      </c>
      <c r="C2074" t="s">
        <v>180</v>
      </c>
      <c r="D2074" t="s">
        <v>81</v>
      </c>
      <c r="E2074" t="s">
        <v>198</v>
      </c>
      <c r="F2074">
        <v>0.28999999999999998</v>
      </c>
      <c r="G2074" t="s">
        <v>83</v>
      </c>
      <c r="H2074" t="s">
        <v>200</v>
      </c>
      <c r="I2074">
        <f>_xlfn.NUMBERVALUE(Table_Query_from_DWH[[#This Row],[Date]])</f>
        <v>44524</v>
      </c>
    </row>
    <row r="2075" spans="1:9" x14ac:dyDescent="0.3">
      <c r="A2075" t="s">
        <v>78</v>
      </c>
      <c r="B2075" t="s">
        <v>102</v>
      </c>
      <c r="C2075" t="s">
        <v>180</v>
      </c>
      <c r="D2075" t="s">
        <v>85</v>
      </c>
      <c r="E2075" t="s">
        <v>198</v>
      </c>
      <c r="F2075">
        <v>0.26500000000000001</v>
      </c>
      <c r="G2075" t="s">
        <v>83</v>
      </c>
      <c r="H2075" t="s">
        <v>200</v>
      </c>
      <c r="I2075">
        <f>_xlfn.NUMBERVALUE(Table_Query_from_DWH[[#This Row],[Date]])</f>
        <v>44524</v>
      </c>
    </row>
    <row r="2076" spans="1:9" x14ac:dyDescent="0.3">
      <c r="A2076" t="s">
        <v>78</v>
      </c>
      <c r="B2076" t="s">
        <v>102</v>
      </c>
      <c r="C2076" t="s">
        <v>180</v>
      </c>
      <c r="D2076" t="s">
        <v>86</v>
      </c>
      <c r="E2076" t="s">
        <v>198</v>
      </c>
      <c r="F2076">
        <v>0.28000000000000003</v>
      </c>
      <c r="G2076" t="s">
        <v>83</v>
      </c>
      <c r="H2076" t="s">
        <v>200</v>
      </c>
      <c r="I2076">
        <f>_xlfn.NUMBERVALUE(Table_Query_from_DWH[[#This Row],[Date]])</f>
        <v>44524</v>
      </c>
    </row>
    <row r="2077" spans="1:9" x14ac:dyDescent="0.3">
      <c r="A2077" t="s">
        <v>78</v>
      </c>
      <c r="B2077" t="s">
        <v>102</v>
      </c>
      <c r="C2077" t="s">
        <v>118</v>
      </c>
      <c r="D2077" t="s">
        <v>81</v>
      </c>
      <c r="E2077" t="s">
        <v>198</v>
      </c>
      <c r="F2077">
        <v>0.28999999999999998</v>
      </c>
      <c r="G2077" t="s">
        <v>83</v>
      </c>
      <c r="H2077" t="s">
        <v>200</v>
      </c>
      <c r="I2077">
        <f>_xlfn.NUMBERVALUE(Table_Query_from_DWH[[#This Row],[Date]])</f>
        <v>44524</v>
      </c>
    </row>
    <row r="2078" spans="1:9" x14ac:dyDescent="0.3">
      <c r="A2078" t="s">
        <v>78</v>
      </c>
      <c r="B2078" t="s">
        <v>102</v>
      </c>
      <c r="C2078" t="s">
        <v>118</v>
      </c>
      <c r="D2078" t="s">
        <v>85</v>
      </c>
      <c r="E2078" t="s">
        <v>198</v>
      </c>
      <c r="F2078">
        <v>0.25</v>
      </c>
      <c r="G2078" t="s">
        <v>83</v>
      </c>
      <c r="H2078" t="s">
        <v>200</v>
      </c>
      <c r="I2078">
        <f>_xlfn.NUMBERVALUE(Table_Query_from_DWH[[#This Row],[Date]])</f>
        <v>44524</v>
      </c>
    </row>
    <row r="2079" spans="1:9" x14ac:dyDescent="0.3">
      <c r="A2079" t="s">
        <v>78</v>
      </c>
      <c r="B2079" t="s">
        <v>102</v>
      </c>
      <c r="C2079" t="s">
        <v>118</v>
      </c>
      <c r="D2079" t="s">
        <v>86</v>
      </c>
      <c r="E2079" t="s">
        <v>198</v>
      </c>
      <c r="F2079">
        <v>0.28000000000000003</v>
      </c>
      <c r="G2079" t="s">
        <v>83</v>
      </c>
      <c r="H2079" t="s">
        <v>200</v>
      </c>
      <c r="I2079">
        <f>_xlfn.NUMBERVALUE(Table_Query_from_DWH[[#This Row],[Date]])</f>
        <v>44524</v>
      </c>
    </row>
    <row r="2080" spans="1:9" x14ac:dyDescent="0.3">
      <c r="A2080" t="s">
        <v>78</v>
      </c>
      <c r="B2080" t="s">
        <v>102</v>
      </c>
      <c r="C2080" t="s">
        <v>115</v>
      </c>
      <c r="D2080" t="s">
        <v>81</v>
      </c>
      <c r="E2080" t="s">
        <v>198</v>
      </c>
      <c r="F2080">
        <v>0.28999999999999998</v>
      </c>
      <c r="G2080" t="s">
        <v>83</v>
      </c>
      <c r="H2080" t="s">
        <v>200</v>
      </c>
      <c r="I2080">
        <f>_xlfn.NUMBERVALUE(Table_Query_from_DWH[[#This Row],[Date]])</f>
        <v>44524</v>
      </c>
    </row>
    <row r="2081" spans="1:9" x14ac:dyDescent="0.3">
      <c r="A2081" t="s">
        <v>78</v>
      </c>
      <c r="B2081" t="s">
        <v>102</v>
      </c>
      <c r="C2081" t="s">
        <v>115</v>
      </c>
      <c r="D2081" t="s">
        <v>85</v>
      </c>
      <c r="E2081" t="s">
        <v>198</v>
      </c>
      <c r="F2081">
        <v>0.27</v>
      </c>
      <c r="G2081" t="s">
        <v>83</v>
      </c>
      <c r="H2081" t="s">
        <v>200</v>
      </c>
      <c r="I2081">
        <f>_xlfn.NUMBERVALUE(Table_Query_from_DWH[[#This Row],[Date]])</f>
        <v>44524</v>
      </c>
    </row>
    <row r="2082" spans="1:9" x14ac:dyDescent="0.3">
      <c r="A2082" t="s">
        <v>78</v>
      </c>
      <c r="B2082" t="s">
        <v>102</v>
      </c>
      <c r="C2082" t="s">
        <v>115</v>
      </c>
      <c r="D2082" t="s">
        <v>86</v>
      </c>
      <c r="E2082" t="s">
        <v>198</v>
      </c>
      <c r="F2082">
        <v>0.28000000000000003</v>
      </c>
      <c r="G2082" t="s">
        <v>83</v>
      </c>
      <c r="H2082" t="s">
        <v>200</v>
      </c>
      <c r="I2082">
        <f>_xlfn.NUMBERVALUE(Table_Query_from_DWH[[#This Row],[Date]])</f>
        <v>44524</v>
      </c>
    </row>
    <row r="2083" spans="1:9" x14ac:dyDescent="0.3">
      <c r="A2083" t="s">
        <v>78</v>
      </c>
      <c r="B2083" t="s">
        <v>105</v>
      </c>
      <c r="C2083" t="s">
        <v>164</v>
      </c>
      <c r="D2083" t="s">
        <v>81</v>
      </c>
      <c r="E2083" t="s">
        <v>198</v>
      </c>
      <c r="F2083">
        <v>0.26</v>
      </c>
      <c r="G2083" t="s">
        <v>83</v>
      </c>
      <c r="H2083" t="s">
        <v>200</v>
      </c>
      <c r="I2083">
        <f>_xlfn.NUMBERVALUE(Table_Query_from_DWH[[#This Row],[Date]])</f>
        <v>44524</v>
      </c>
    </row>
    <row r="2084" spans="1:9" x14ac:dyDescent="0.3">
      <c r="A2084" t="s">
        <v>78</v>
      </c>
      <c r="B2084" t="s">
        <v>105</v>
      </c>
      <c r="C2084" t="s">
        <v>164</v>
      </c>
      <c r="D2084" t="s">
        <v>85</v>
      </c>
      <c r="E2084" t="s">
        <v>198</v>
      </c>
      <c r="F2084">
        <v>0.22500000000000001</v>
      </c>
      <c r="G2084" t="s">
        <v>83</v>
      </c>
      <c r="H2084" t="s">
        <v>200</v>
      </c>
      <c r="I2084">
        <f>_xlfn.NUMBERVALUE(Table_Query_from_DWH[[#This Row],[Date]])</f>
        <v>44524</v>
      </c>
    </row>
    <row r="2085" spans="1:9" x14ac:dyDescent="0.3">
      <c r="A2085" t="s">
        <v>78</v>
      </c>
      <c r="B2085" t="s">
        <v>105</v>
      </c>
      <c r="C2085" t="s">
        <v>164</v>
      </c>
      <c r="D2085" t="s">
        <v>86</v>
      </c>
      <c r="E2085" t="s">
        <v>198</v>
      </c>
      <c r="F2085">
        <v>0.23</v>
      </c>
      <c r="G2085" t="s">
        <v>83</v>
      </c>
      <c r="H2085" t="s">
        <v>200</v>
      </c>
      <c r="I2085">
        <f>_xlfn.NUMBERVALUE(Table_Query_from_DWH[[#This Row],[Date]])</f>
        <v>44524</v>
      </c>
    </row>
    <row r="2086" spans="1:9" x14ac:dyDescent="0.3">
      <c r="A2086" t="s">
        <v>78</v>
      </c>
      <c r="B2086" t="s">
        <v>105</v>
      </c>
      <c r="C2086" t="s">
        <v>181</v>
      </c>
      <c r="D2086" t="s">
        <v>81</v>
      </c>
      <c r="E2086" t="s">
        <v>198</v>
      </c>
      <c r="F2086">
        <v>0.28499999999999998</v>
      </c>
      <c r="G2086" t="s">
        <v>83</v>
      </c>
      <c r="H2086" t="s">
        <v>200</v>
      </c>
      <c r="I2086">
        <f>_xlfn.NUMBERVALUE(Table_Query_from_DWH[[#This Row],[Date]])</f>
        <v>44524</v>
      </c>
    </row>
    <row r="2087" spans="1:9" x14ac:dyDescent="0.3">
      <c r="A2087" t="s">
        <v>78</v>
      </c>
      <c r="B2087" t="s">
        <v>105</v>
      </c>
      <c r="C2087" t="s">
        <v>181</v>
      </c>
      <c r="D2087" t="s">
        <v>85</v>
      </c>
      <c r="E2087" t="s">
        <v>198</v>
      </c>
      <c r="F2087">
        <v>0.26</v>
      </c>
      <c r="G2087" t="s">
        <v>83</v>
      </c>
      <c r="H2087" t="s">
        <v>200</v>
      </c>
      <c r="I2087">
        <f>_xlfn.NUMBERVALUE(Table_Query_from_DWH[[#This Row],[Date]])</f>
        <v>44524</v>
      </c>
    </row>
    <row r="2088" spans="1:9" x14ac:dyDescent="0.3">
      <c r="A2088" t="s">
        <v>78</v>
      </c>
      <c r="B2088" t="s">
        <v>105</v>
      </c>
      <c r="C2088" t="s">
        <v>181</v>
      </c>
      <c r="D2088" t="s">
        <v>86</v>
      </c>
      <c r="E2088" t="s">
        <v>198</v>
      </c>
      <c r="F2088">
        <v>0.28000000000000003</v>
      </c>
      <c r="G2088" t="s">
        <v>83</v>
      </c>
      <c r="H2088" t="s">
        <v>200</v>
      </c>
      <c r="I2088">
        <f>_xlfn.NUMBERVALUE(Table_Query_from_DWH[[#This Row],[Date]])</f>
        <v>44524</v>
      </c>
    </row>
    <row r="2089" spans="1:9" x14ac:dyDescent="0.3">
      <c r="A2089" t="s">
        <v>78</v>
      </c>
      <c r="B2089" t="s">
        <v>105</v>
      </c>
      <c r="C2089" t="s">
        <v>182</v>
      </c>
      <c r="D2089" t="s">
        <v>81</v>
      </c>
      <c r="E2089" t="s">
        <v>198</v>
      </c>
      <c r="F2089">
        <v>0.35</v>
      </c>
      <c r="G2089" t="s">
        <v>83</v>
      </c>
      <c r="H2089" t="s">
        <v>200</v>
      </c>
      <c r="I2089">
        <f>_xlfn.NUMBERVALUE(Table_Query_from_DWH[[#This Row],[Date]])</f>
        <v>44524</v>
      </c>
    </row>
    <row r="2090" spans="1:9" x14ac:dyDescent="0.3">
      <c r="A2090" t="s">
        <v>78</v>
      </c>
      <c r="B2090" t="s">
        <v>105</v>
      </c>
      <c r="C2090" t="s">
        <v>182</v>
      </c>
      <c r="D2090" t="s">
        <v>85</v>
      </c>
      <c r="E2090" t="s">
        <v>198</v>
      </c>
      <c r="F2090">
        <v>0.31</v>
      </c>
      <c r="G2090" t="s">
        <v>83</v>
      </c>
      <c r="H2090" t="s">
        <v>200</v>
      </c>
      <c r="I2090">
        <f>_xlfn.NUMBERVALUE(Table_Query_from_DWH[[#This Row],[Date]])</f>
        <v>44524</v>
      </c>
    </row>
    <row r="2091" spans="1:9" x14ac:dyDescent="0.3">
      <c r="A2091" t="s">
        <v>78</v>
      </c>
      <c r="B2091" t="s">
        <v>105</v>
      </c>
      <c r="C2091" t="s">
        <v>182</v>
      </c>
      <c r="D2091" t="s">
        <v>86</v>
      </c>
      <c r="E2091" t="s">
        <v>198</v>
      </c>
      <c r="F2091">
        <v>0.32</v>
      </c>
      <c r="G2091" t="s">
        <v>83</v>
      </c>
      <c r="H2091" t="s">
        <v>200</v>
      </c>
      <c r="I2091">
        <f>_xlfn.NUMBERVALUE(Table_Query_from_DWH[[#This Row],[Date]])</f>
        <v>44524</v>
      </c>
    </row>
    <row r="2092" spans="1:9" x14ac:dyDescent="0.3">
      <c r="A2092" t="s">
        <v>78</v>
      </c>
      <c r="B2092" t="s">
        <v>105</v>
      </c>
      <c r="C2092" t="s">
        <v>183</v>
      </c>
      <c r="D2092" t="s">
        <v>81</v>
      </c>
      <c r="E2092" t="s">
        <v>198</v>
      </c>
      <c r="F2092">
        <v>0.28999999999999998</v>
      </c>
      <c r="G2092" t="s">
        <v>83</v>
      </c>
      <c r="H2092" t="s">
        <v>200</v>
      </c>
      <c r="I2092">
        <f>_xlfn.NUMBERVALUE(Table_Query_from_DWH[[#This Row],[Date]])</f>
        <v>44524</v>
      </c>
    </row>
    <row r="2093" spans="1:9" x14ac:dyDescent="0.3">
      <c r="A2093" t="s">
        <v>78</v>
      </c>
      <c r="B2093" t="s">
        <v>105</v>
      </c>
      <c r="C2093" t="s">
        <v>183</v>
      </c>
      <c r="D2093" t="s">
        <v>85</v>
      </c>
      <c r="E2093" t="s">
        <v>198</v>
      </c>
      <c r="F2093">
        <v>0.26</v>
      </c>
      <c r="G2093" t="s">
        <v>83</v>
      </c>
      <c r="H2093" t="s">
        <v>200</v>
      </c>
      <c r="I2093">
        <f>_xlfn.NUMBERVALUE(Table_Query_from_DWH[[#This Row],[Date]])</f>
        <v>44524</v>
      </c>
    </row>
    <row r="2094" spans="1:9" x14ac:dyDescent="0.3">
      <c r="A2094" t="s">
        <v>78</v>
      </c>
      <c r="B2094" t="s">
        <v>105</v>
      </c>
      <c r="C2094" t="s">
        <v>183</v>
      </c>
      <c r="D2094" t="s">
        <v>86</v>
      </c>
      <c r="E2094" t="s">
        <v>198</v>
      </c>
      <c r="F2094">
        <v>0.28000000000000003</v>
      </c>
      <c r="G2094" t="s">
        <v>83</v>
      </c>
      <c r="H2094" t="s">
        <v>200</v>
      </c>
      <c r="I2094">
        <f>_xlfn.NUMBERVALUE(Table_Query_from_DWH[[#This Row],[Date]])</f>
        <v>44524</v>
      </c>
    </row>
    <row r="2095" spans="1:9" x14ac:dyDescent="0.3">
      <c r="A2095" t="s">
        <v>78</v>
      </c>
      <c r="B2095" t="s">
        <v>105</v>
      </c>
      <c r="C2095" t="s">
        <v>184</v>
      </c>
      <c r="D2095" t="s">
        <v>81</v>
      </c>
      <c r="E2095" t="s">
        <v>198</v>
      </c>
      <c r="F2095">
        <v>0.3</v>
      </c>
      <c r="G2095" t="s">
        <v>83</v>
      </c>
      <c r="H2095" t="s">
        <v>200</v>
      </c>
      <c r="I2095">
        <f>_xlfn.NUMBERVALUE(Table_Query_from_DWH[[#This Row],[Date]])</f>
        <v>44524</v>
      </c>
    </row>
    <row r="2096" spans="1:9" x14ac:dyDescent="0.3">
      <c r="A2096" t="s">
        <v>78</v>
      </c>
      <c r="B2096" t="s">
        <v>105</v>
      </c>
      <c r="C2096" t="s">
        <v>184</v>
      </c>
      <c r="D2096" t="s">
        <v>85</v>
      </c>
      <c r="E2096" t="s">
        <v>198</v>
      </c>
      <c r="F2096">
        <v>0.26</v>
      </c>
      <c r="G2096" t="s">
        <v>83</v>
      </c>
      <c r="H2096" t="s">
        <v>200</v>
      </c>
      <c r="I2096">
        <f>_xlfn.NUMBERVALUE(Table_Query_from_DWH[[#This Row],[Date]])</f>
        <v>44524</v>
      </c>
    </row>
    <row r="2097" spans="1:9" x14ac:dyDescent="0.3">
      <c r="A2097" t="s">
        <v>78</v>
      </c>
      <c r="B2097" t="s">
        <v>105</v>
      </c>
      <c r="C2097" t="s">
        <v>184</v>
      </c>
      <c r="D2097" t="s">
        <v>86</v>
      </c>
      <c r="E2097" t="s">
        <v>198</v>
      </c>
      <c r="F2097">
        <v>0.28000000000000003</v>
      </c>
      <c r="G2097" t="s">
        <v>83</v>
      </c>
      <c r="H2097" t="s">
        <v>200</v>
      </c>
      <c r="I2097">
        <f>_xlfn.NUMBERVALUE(Table_Query_from_DWH[[#This Row],[Date]])</f>
        <v>44524</v>
      </c>
    </row>
    <row r="2098" spans="1:9" x14ac:dyDescent="0.3">
      <c r="A2098" t="s">
        <v>78</v>
      </c>
      <c r="B2098" t="s">
        <v>124</v>
      </c>
      <c r="C2098" t="s">
        <v>150</v>
      </c>
      <c r="D2098" t="s">
        <v>81</v>
      </c>
      <c r="E2098" t="s">
        <v>197</v>
      </c>
      <c r="F2098">
        <v>0.11799999999999999</v>
      </c>
      <c r="G2098" t="s">
        <v>83</v>
      </c>
      <c r="H2098" t="s">
        <v>97</v>
      </c>
      <c r="I2098">
        <f>_xlfn.NUMBERVALUE(Table_Query_from_DWH[[#This Row],[Date]])</f>
        <v>44517</v>
      </c>
    </row>
    <row r="2099" spans="1:9" x14ac:dyDescent="0.3">
      <c r="A2099" t="s">
        <v>78</v>
      </c>
      <c r="B2099" t="s">
        <v>124</v>
      </c>
      <c r="C2099" t="s">
        <v>150</v>
      </c>
      <c r="D2099" t="s">
        <v>85</v>
      </c>
      <c r="E2099" t="s">
        <v>197</v>
      </c>
      <c r="F2099">
        <v>0.112</v>
      </c>
      <c r="G2099" t="s">
        <v>83</v>
      </c>
      <c r="H2099" t="s">
        <v>97</v>
      </c>
      <c r="I2099">
        <f>_xlfn.NUMBERVALUE(Table_Query_from_DWH[[#This Row],[Date]])</f>
        <v>44517</v>
      </c>
    </row>
    <row r="2100" spans="1:9" x14ac:dyDescent="0.3">
      <c r="A2100" t="s">
        <v>78</v>
      </c>
      <c r="B2100" t="s">
        <v>124</v>
      </c>
      <c r="C2100" t="s">
        <v>150</v>
      </c>
      <c r="D2100" t="s">
        <v>86</v>
      </c>
      <c r="E2100" t="s">
        <v>197</v>
      </c>
      <c r="F2100">
        <v>0.115</v>
      </c>
      <c r="G2100" t="s">
        <v>83</v>
      </c>
      <c r="H2100" t="s">
        <v>97</v>
      </c>
      <c r="I2100">
        <f>_xlfn.NUMBERVALUE(Table_Query_from_DWH[[#This Row],[Date]])</f>
        <v>44517</v>
      </c>
    </row>
    <row r="2101" spans="1:9" x14ac:dyDescent="0.3">
      <c r="A2101" t="s">
        <v>78</v>
      </c>
      <c r="B2101" t="s">
        <v>124</v>
      </c>
      <c r="C2101" t="s">
        <v>152</v>
      </c>
      <c r="D2101" t="s">
        <v>81</v>
      </c>
      <c r="E2101" t="s">
        <v>197</v>
      </c>
      <c r="F2101">
        <v>0.21299999999999999</v>
      </c>
      <c r="G2101" t="s">
        <v>83</v>
      </c>
      <c r="H2101" t="s">
        <v>97</v>
      </c>
      <c r="I2101">
        <f>_xlfn.NUMBERVALUE(Table_Query_from_DWH[[#This Row],[Date]])</f>
        <v>44517</v>
      </c>
    </row>
    <row r="2102" spans="1:9" x14ac:dyDescent="0.3">
      <c r="A2102" t="s">
        <v>78</v>
      </c>
      <c r="B2102" t="s">
        <v>124</v>
      </c>
      <c r="C2102" t="s">
        <v>152</v>
      </c>
      <c r="D2102" t="s">
        <v>85</v>
      </c>
      <c r="E2102" t="s">
        <v>197</v>
      </c>
      <c r="F2102">
        <v>0.16200000000000001</v>
      </c>
      <c r="G2102" t="s">
        <v>83</v>
      </c>
      <c r="H2102" t="s">
        <v>97</v>
      </c>
      <c r="I2102">
        <f>_xlfn.NUMBERVALUE(Table_Query_from_DWH[[#This Row],[Date]])</f>
        <v>44517</v>
      </c>
    </row>
    <row r="2103" spans="1:9" x14ac:dyDescent="0.3">
      <c r="A2103" t="s">
        <v>78</v>
      </c>
      <c r="B2103" t="s">
        <v>124</v>
      </c>
      <c r="C2103" t="s">
        <v>152</v>
      </c>
      <c r="D2103" t="s">
        <v>86</v>
      </c>
      <c r="E2103" t="s">
        <v>197</v>
      </c>
      <c r="F2103">
        <v>0.16500000000000001</v>
      </c>
      <c r="G2103" t="s">
        <v>83</v>
      </c>
      <c r="H2103" t="s">
        <v>97</v>
      </c>
      <c r="I2103">
        <f>_xlfn.NUMBERVALUE(Table_Query_from_DWH[[#This Row],[Date]])</f>
        <v>44517</v>
      </c>
    </row>
    <row r="2104" spans="1:9" x14ac:dyDescent="0.3">
      <c r="A2104" t="s">
        <v>78</v>
      </c>
      <c r="B2104" t="s">
        <v>124</v>
      </c>
      <c r="C2104" t="s">
        <v>175</v>
      </c>
      <c r="D2104" t="s">
        <v>81</v>
      </c>
      <c r="E2104" t="s">
        <v>197</v>
      </c>
      <c r="F2104">
        <v>0.19500000000000001</v>
      </c>
      <c r="G2104" t="s">
        <v>83</v>
      </c>
      <c r="H2104" t="s">
        <v>97</v>
      </c>
      <c r="I2104">
        <f>_xlfn.NUMBERVALUE(Table_Query_from_DWH[[#This Row],[Date]])</f>
        <v>44517</v>
      </c>
    </row>
    <row r="2105" spans="1:9" x14ac:dyDescent="0.3">
      <c r="A2105" t="s">
        <v>78</v>
      </c>
      <c r="B2105" t="s">
        <v>124</v>
      </c>
      <c r="C2105" t="s">
        <v>175</v>
      </c>
      <c r="D2105" t="s">
        <v>85</v>
      </c>
      <c r="E2105" t="s">
        <v>197</v>
      </c>
      <c r="F2105">
        <v>0.15</v>
      </c>
      <c r="G2105" t="s">
        <v>83</v>
      </c>
      <c r="H2105" t="s">
        <v>97</v>
      </c>
      <c r="I2105">
        <f>_xlfn.NUMBERVALUE(Table_Query_from_DWH[[#This Row],[Date]])</f>
        <v>44517</v>
      </c>
    </row>
    <row r="2106" spans="1:9" x14ac:dyDescent="0.3">
      <c r="A2106" t="s">
        <v>78</v>
      </c>
      <c r="B2106" t="s">
        <v>124</v>
      </c>
      <c r="C2106" t="s">
        <v>175</v>
      </c>
      <c r="D2106" t="s">
        <v>86</v>
      </c>
      <c r="E2106" t="s">
        <v>197</v>
      </c>
      <c r="F2106">
        <v>0.153</v>
      </c>
      <c r="G2106" t="s">
        <v>83</v>
      </c>
      <c r="H2106" t="s">
        <v>97</v>
      </c>
      <c r="I2106">
        <f>_xlfn.NUMBERVALUE(Table_Query_from_DWH[[#This Row],[Date]])</f>
        <v>44517</v>
      </c>
    </row>
    <row r="2107" spans="1:9" x14ac:dyDescent="0.3">
      <c r="A2107" t="s">
        <v>78</v>
      </c>
      <c r="B2107" t="s">
        <v>124</v>
      </c>
      <c r="C2107" t="s">
        <v>176</v>
      </c>
      <c r="D2107" t="s">
        <v>81</v>
      </c>
      <c r="E2107" t="s">
        <v>197</v>
      </c>
      <c r="F2107">
        <v>0.19500000000000001</v>
      </c>
      <c r="G2107" t="s">
        <v>83</v>
      </c>
      <c r="H2107" t="s">
        <v>97</v>
      </c>
      <c r="I2107">
        <f>_xlfn.NUMBERVALUE(Table_Query_from_DWH[[#This Row],[Date]])</f>
        <v>44517</v>
      </c>
    </row>
    <row r="2108" spans="1:9" x14ac:dyDescent="0.3">
      <c r="A2108" t="s">
        <v>78</v>
      </c>
      <c r="B2108" t="s">
        <v>124</v>
      </c>
      <c r="C2108" t="s">
        <v>176</v>
      </c>
      <c r="D2108" t="s">
        <v>85</v>
      </c>
      <c r="E2108" t="s">
        <v>197</v>
      </c>
      <c r="F2108">
        <v>0.158</v>
      </c>
      <c r="G2108" t="s">
        <v>83</v>
      </c>
      <c r="H2108" t="s">
        <v>97</v>
      </c>
      <c r="I2108">
        <f>_xlfn.NUMBERVALUE(Table_Query_from_DWH[[#This Row],[Date]])</f>
        <v>44517</v>
      </c>
    </row>
    <row r="2109" spans="1:9" x14ac:dyDescent="0.3">
      <c r="A2109" t="s">
        <v>78</v>
      </c>
      <c r="B2109" t="s">
        <v>124</v>
      </c>
      <c r="C2109" t="s">
        <v>176</v>
      </c>
      <c r="D2109" t="s">
        <v>86</v>
      </c>
      <c r="E2109" t="s">
        <v>197</v>
      </c>
      <c r="F2109">
        <v>0.161</v>
      </c>
      <c r="G2109" t="s">
        <v>83</v>
      </c>
      <c r="H2109" t="s">
        <v>97</v>
      </c>
      <c r="I2109">
        <f>_xlfn.NUMBERVALUE(Table_Query_from_DWH[[#This Row],[Date]])</f>
        <v>44517</v>
      </c>
    </row>
    <row r="2110" spans="1:9" x14ac:dyDescent="0.3">
      <c r="A2110" t="s">
        <v>78</v>
      </c>
      <c r="B2110" t="s">
        <v>124</v>
      </c>
      <c r="C2110" t="s">
        <v>177</v>
      </c>
      <c r="D2110" t="s">
        <v>81</v>
      </c>
      <c r="E2110" t="s">
        <v>197</v>
      </c>
      <c r="F2110">
        <v>0.16400000000000001</v>
      </c>
      <c r="G2110" t="s">
        <v>83</v>
      </c>
      <c r="H2110" t="s">
        <v>97</v>
      </c>
      <c r="I2110">
        <f>_xlfn.NUMBERVALUE(Table_Query_from_DWH[[#This Row],[Date]])</f>
        <v>44517</v>
      </c>
    </row>
    <row r="2111" spans="1:9" x14ac:dyDescent="0.3">
      <c r="A2111" t="s">
        <v>78</v>
      </c>
      <c r="B2111" t="s">
        <v>124</v>
      </c>
      <c r="C2111" t="s">
        <v>177</v>
      </c>
      <c r="D2111" t="s">
        <v>85</v>
      </c>
      <c r="E2111" t="s">
        <v>197</v>
      </c>
      <c r="F2111">
        <v>0.14799999999999999</v>
      </c>
      <c r="G2111" t="s">
        <v>83</v>
      </c>
      <c r="H2111" t="s">
        <v>97</v>
      </c>
      <c r="I2111">
        <f>_xlfn.NUMBERVALUE(Table_Query_from_DWH[[#This Row],[Date]])</f>
        <v>44517</v>
      </c>
    </row>
    <row r="2112" spans="1:9" x14ac:dyDescent="0.3">
      <c r="A2112" t="s">
        <v>78</v>
      </c>
      <c r="B2112" t="s">
        <v>124</v>
      </c>
      <c r="C2112" t="s">
        <v>177</v>
      </c>
      <c r="D2112" t="s">
        <v>86</v>
      </c>
      <c r="E2112" t="s">
        <v>197</v>
      </c>
      <c r="F2112">
        <v>0.155</v>
      </c>
      <c r="G2112" t="s">
        <v>83</v>
      </c>
      <c r="H2112" t="s">
        <v>97</v>
      </c>
      <c r="I2112">
        <f>_xlfn.NUMBERVALUE(Table_Query_from_DWH[[#This Row],[Date]])</f>
        <v>44517</v>
      </c>
    </row>
    <row r="2113" spans="1:9" x14ac:dyDescent="0.3">
      <c r="A2113" t="s">
        <v>78</v>
      </c>
      <c r="B2113" t="s">
        <v>102</v>
      </c>
      <c r="C2113" t="s">
        <v>179</v>
      </c>
      <c r="D2113" t="s">
        <v>81</v>
      </c>
      <c r="E2113" t="s">
        <v>197</v>
      </c>
      <c r="F2113">
        <v>0.36</v>
      </c>
      <c r="G2113" t="s">
        <v>83</v>
      </c>
      <c r="H2113" t="s">
        <v>97</v>
      </c>
      <c r="I2113">
        <f>_xlfn.NUMBERVALUE(Table_Query_from_DWH[[#This Row],[Date]])</f>
        <v>44517</v>
      </c>
    </row>
    <row r="2114" spans="1:9" x14ac:dyDescent="0.3">
      <c r="A2114" t="s">
        <v>78</v>
      </c>
      <c r="B2114" t="s">
        <v>102</v>
      </c>
      <c r="C2114" t="s">
        <v>179</v>
      </c>
      <c r="D2114" t="s">
        <v>85</v>
      </c>
      <c r="E2114" t="s">
        <v>197</v>
      </c>
      <c r="F2114">
        <v>0.245</v>
      </c>
      <c r="G2114" t="s">
        <v>83</v>
      </c>
      <c r="H2114" t="s">
        <v>97</v>
      </c>
      <c r="I2114">
        <f>_xlfn.NUMBERVALUE(Table_Query_from_DWH[[#This Row],[Date]])</f>
        <v>44517</v>
      </c>
    </row>
    <row r="2115" spans="1:9" x14ac:dyDescent="0.3">
      <c r="A2115" t="s">
        <v>78</v>
      </c>
      <c r="B2115" t="s">
        <v>102</v>
      </c>
      <c r="C2115" t="s">
        <v>179</v>
      </c>
      <c r="D2115" t="s">
        <v>86</v>
      </c>
      <c r="E2115" t="s">
        <v>197</v>
      </c>
      <c r="F2115">
        <v>0.27500000000000002</v>
      </c>
      <c r="G2115" t="s">
        <v>83</v>
      </c>
      <c r="H2115" t="s">
        <v>97</v>
      </c>
      <c r="I2115">
        <f>_xlfn.NUMBERVALUE(Table_Query_from_DWH[[#This Row],[Date]])</f>
        <v>44517</v>
      </c>
    </row>
    <row r="2116" spans="1:9" x14ac:dyDescent="0.3">
      <c r="A2116" t="s">
        <v>78</v>
      </c>
      <c r="B2116" t="s">
        <v>102</v>
      </c>
      <c r="C2116" t="s">
        <v>180</v>
      </c>
      <c r="D2116" t="s">
        <v>81</v>
      </c>
      <c r="E2116" t="s">
        <v>197</v>
      </c>
      <c r="F2116">
        <v>0.29499999999999998</v>
      </c>
      <c r="G2116" t="s">
        <v>83</v>
      </c>
      <c r="H2116" t="s">
        <v>97</v>
      </c>
      <c r="I2116">
        <f>_xlfn.NUMBERVALUE(Table_Query_from_DWH[[#This Row],[Date]])</f>
        <v>44517</v>
      </c>
    </row>
    <row r="2117" spans="1:9" x14ac:dyDescent="0.3">
      <c r="A2117" t="s">
        <v>78</v>
      </c>
      <c r="B2117" t="s">
        <v>102</v>
      </c>
      <c r="C2117" t="s">
        <v>180</v>
      </c>
      <c r="D2117" t="s">
        <v>85</v>
      </c>
      <c r="E2117" t="s">
        <v>197</v>
      </c>
      <c r="F2117">
        <v>0.26500000000000001</v>
      </c>
      <c r="G2117" t="s">
        <v>83</v>
      </c>
      <c r="H2117" t="s">
        <v>97</v>
      </c>
      <c r="I2117">
        <f>_xlfn.NUMBERVALUE(Table_Query_from_DWH[[#This Row],[Date]])</f>
        <v>44517</v>
      </c>
    </row>
    <row r="2118" spans="1:9" x14ac:dyDescent="0.3">
      <c r="A2118" t="s">
        <v>78</v>
      </c>
      <c r="B2118" t="s">
        <v>102</v>
      </c>
      <c r="C2118" t="s">
        <v>180</v>
      </c>
      <c r="D2118" t="s">
        <v>86</v>
      </c>
      <c r="E2118" t="s">
        <v>197</v>
      </c>
      <c r="F2118">
        <v>0.28000000000000003</v>
      </c>
      <c r="G2118" t="s">
        <v>83</v>
      </c>
      <c r="H2118" t="s">
        <v>97</v>
      </c>
      <c r="I2118">
        <f>_xlfn.NUMBERVALUE(Table_Query_from_DWH[[#This Row],[Date]])</f>
        <v>44517</v>
      </c>
    </row>
    <row r="2119" spans="1:9" x14ac:dyDescent="0.3">
      <c r="A2119" t="s">
        <v>78</v>
      </c>
      <c r="B2119" t="s">
        <v>102</v>
      </c>
      <c r="C2119" t="s">
        <v>118</v>
      </c>
      <c r="D2119" t="s">
        <v>81</v>
      </c>
      <c r="E2119" t="s">
        <v>197</v>
      </c>
      <c r="F2119">
        <v>0.28999999999999998</v>
      </c>
      <c r="G2119" t="s">
        <v>83</v>
      </c>
      <c r="H2119" t="s">
        <v>97</v>
      </c>
      <c r="I2119">
        <f>_xlfn.NUMBERVALUE(Table_Query_from_DWH[[#This Row],[Date]])</f>
        <v>44517</v>
      </c>
    </row>
    <row r="2120" spans="1:9" x14ac:dyDescent="0.3">
      <c r="A2120" t="s">
        <v>78</v>
      </c>
      <c r="B2120" t="s">
        <v>102</v>
      </c>
      <c r="C2120" t="s">
        <v>118</v>
      </c>
      <c r="D2120" t="s">
        <v>85</v>
      </c>
      <c r="E2120" t="s">
        <v>197</v>
      </c>
      <c r="F2120">
        <v>0.25</v>
      </c>
      <c r="G2120" t="s">
        <v>83</v>
      </c>
      <c r="H2120" t="s">
        <v>97</v>
      </c>
      <c r="I2120">
        <f>_xlfn.NUMBERVALUE(Table_Query_from_DWH[[#This Row],[Date]])</f>
        <v>44517</v>
      </c>
    </row>
    <row r="2121" spans="1:9" x14ac:dyDescent="0.3">
      <c r="A2121" t="s">
        <v>78</v>
      </c>
      <c r="B2121" t="s">
        <v>102</v>
      </c>
      <c r="C2121" t="s">
        <v>118</v>
      </c>
      <c r="D2121" t="s">
        <v>86</v>
      </c>
      <c r="E2121" t="s">
        <v>197</v>
      </c>
      <c r="F2121">
        <v>0.28000000000000003</v>
      </c>
      <c r="G2121" t="s">
        <v>83</v>
      </c>
      <c r="H2121" t="s">
        <v>97</v>
      </c>
      <c r="I2121">
        <f>_xlfn.NUMBERVALUE(Table_Query_from_DWH[[#This Row],[Date]])</f>
        <v>44517</v>
      </c>
    </row>
    <row r="2122" spans="1:9" x14ac:dyDescent="0.3">
      <c r="A2122" t="s">
        <v>78</v>
      </c>
      <c r="B2122" t="s">
        <v>102</v>
      </c>
      <c r="C2122" t="s">
        <v>115</v>
      </c>
      <c r="D2122" t="s">
        <v>81</v>
      </c>
      <c r="E2122" t="s">
        <v>197</v>
      </c>
      <c r="F2122">
        <v>0.28999999999999998</v>
      </c>
      <c r="G2122" t="s">
        <v>83</v>
      </c>
      <c r="H2122" t="s">
        <v>97</v>
      </c>
      <c r="I2122">
        <f>_xlfn.NUMBERVALUE(Table_Query_from_DWH[[#This Row],[Date]])</f>
        <v>44517</v>
      </c>
    </row>
    <row r="2123" spans="1:9" x14ac:dyDescent="0.3">
      <c r="A2123" t="s">
        <v>78</v>
      </c>
      <c r="B2123" t="s">
        <v>102</v>
      </c>
      <c r="C2123" t="s">
        <v>115</v>
      </c>
      <c r="D2123" t="s">
        <v>85</v>
      </c>
      <c r="E2123" t="s">
        <v>197</v>
      </c>
      <c r="F2123">
        <v>0.27</v>
      </c>
      <c r="G2123" t="s">
        <v>83</v>
      </c>
      <c r="H2123" t="s">
        <v>97</v>
      </c>
      <c r="I2123">
        <f>_xlfn.NUMBERVALUE(Table_Query_from_DWH[[#This Row],[Date]])</f>
        <v>44517</v>
      </c>
    </row>
    <row r="2124" spans="1:9" x14ac:dyDescent="0.3">
      <c r="A2124" t="s">
        <v>78</v>
      </c>
      <c r="B2124" t="s">
        <v>102</v>
      </c>
      <c r="C2124" t="s">
        <v>115</v>
      </c>
      <c r="D2124" t="s">
        <v>86</v>
      </c>
      <c r="E2124" t="s">
        <v>197</v>
      </c>
      <c r="F2124">
        <v>0.28000000000000003</v>
      </c>
      <c r="G2124" t="s">
        <v>83</v>
      </c>
      <c r="H2124" t="s">
        <v>97</v>
      </c>
      <c r="I2124">
        <f>_xlfn.NUMBERVALUE(Table_Query_from_DWH[[#This Row],[Date]])</f>
        <v>44517</v>
      </c>
    </row>
    <row r="2125" spans="1:9" x14ac:dyDescent="0.3">
      <c r="A2125" t="s">
        <v>78</v>
      </c>
      <c r="B2125" t="s">
        <v>196</v>
      </c>
      <c r="C2125" t="s">
        <v>164</v>
      </c>
      <c r="D2125" t="s">
        <v>81</v>
      </c>
      <c r="E2125" t="s">
        <v>197</v>
      </c>
      <c r="F2125">
        <v>0.26</v>
      </c>
      <c r="G2125" t="s">
        <v>83</v>
      </c>
      <c r="H2125" t="s">
        <v>97</v>
      </c>
      <c r="I2125">
        <f>_xlfn.NUMBERVALUE(Table_Query_from_DWH[[#This Row],[Date]])</f>
        <v>44517</v>
      </c>
    </row>
    <row r="2126" spans="1:9" x14ac:dyDescent="0.3">
      <c r="A2126" t="s">
        <v>78</v>
      </c>
      <c r="B2126" t="s">
        <v>196</v>
      </c>
      <c r="C2126" t="s">
        <v>164</v>
      </c>
      <c r="D2126" t="s">
        <v>85</v>
      </c>
      <c r="E2126" t="s">
        <v>197</v>
      </c>
      <c r="F2126">
        <v>0.22500000000000001</v>
      </c>
      <c r="G2126" t="s">
        <v>83</v>
      </c>
      <c r="H2126" t="s">
        <v>97</v>
      </c>
      <c r="I2126">
        <f>_xlfn.NUMBERVALUE(Table_Query_from_DWH[[#This Row],[Date]])</f>
        <v>44517</v>
      </c>
    </row>
    <row r="2127" spans="1:9" x14ac:dyDescent="0.3">
      <c r="A2127" t="s">
        <v>78</v>
      </c>
      <c r="B2127" t="s">
        <v>196</v>
      </c>
      <c r="C2127" t="s">
        <v>164</v>
      </c>
      <c r="D2127" t="s">
        <v>86</v>
      </c>
      <c r="E2127" t="s">
        <v>197</v>
      </c>
      <c r="F2127">
        <v>0.23</v>
      </c>
      <c r="G2127" t="s">
        <v>83</v>
      </c>
      <c r="H2127" t="s">
        <v>97</v>
      </c>
      <c r="I2127">
        <f>_xlfn.NUMBERVALUE(Table_Query_from_DWH[[#This Row],[Date]])</f>
        <v>44517</v>
      </c>
    </row>
    <row r="2128" spans="1:9" x14ac:dyDescent="0.3">
      <c r="A2128" t="s">
        <v>78</v>
      </c>
      <c r="B2128" t="s">
        <v>196</v>
      </c>
      <c r="C2128" t="s">
        <v>181</v>
      </c>
      <c r="D2128" t="s">
        <v>81</v>
      </c>
      <c r="E2128" t="s">
        <v>197</v>
      </c>
      <c r="F2128">
        <v>0.28499999999999998</v>
      </c>
      <c r="G2128" t="s">
        <v>83</v>
      </c>
      <c r="H2128" t="s">
        <v>97</v>
      </c>
      <c r="I2128">
        <f>_xlfn.NUMBERVALUE(Table_Query_from_DWH[[#This Row],[Date]])</f>
        <v>44517</v>
      </c>
    </row>
    <row r="2129" spans="1:9" x14ac:dyDescent="0.3">
      <c r="A2129" t="s">
        <v>78</v>
      </c>
      <c r="B2129" t="s">
        <v>196</v>
      </c>
      <c r="C2129" t="s">
        <v>181</v>
      </c>
      <c r="D2129" t="s">
        <v>85</v>
      </c>
      <c r="E2129" t="s">
        <v>197</v>
      </c>
      <c r="F2129">
        <v>0.26</v>
      </c>
      <c r="G2129" t="s">
        <v>83</v>
      </c>
      <c r="H2129" t="s">
        <v>97</v>
      </c>
      <c r="I2129">
        <f>_xlfn.NUMBERVALUE(Table_Query_from_DWH[[#This Row],[Date]])</f>
        <v>44517</v>
      </c>
    </row>
    <row r="2130" spans="1:9" x14ac:dyDescent="0.3">
      <c r="A2130" t="s">
        <v>78</v>
      </c>
      <c r="B2130" t="s">
        <v>196</v>
      </c>
      <c r="C2130" t="s">
        <v>181</v>
      </c>
      <c r="D2130" t="s">
        <v>86</v>
      </c>
      <c r="E2130" t="s">
        <v>197</v>
      </c>
      <c r="F2130">
        <v>0.28000000000000003</v>
      </c>
      <c r="G2130" t="s">
        <v>83</v>
      </c>
      <c r="H2130" t="s">
        <v>97</v>
      </c>
      <c r="I2130">
        <f>_xlfn.NUMBERVALUE(Table_Query_from_DWH[[#This Row],[Date]])</f>
        <v>44517</v>
      </c>
    </row>
    <row r="2131" spans="1:9" x14ac:dyDescent="0.3">
      <c r="A2131" t="s">
        <v>78</v>
      </c>
      <c r="B2131" t="s">
        <v>196</v>
      </c>
      <c r="C2131" t="s">
        <v>182</v>
      </c>
      <c r="D2131" t="s">
        <v>81</v>
      </c>
      <c r="E2131" t="s">
        <v>197</v>
      </c>
      <c r="F2131">
        <v>0.35</v>
      </c>
      <c r="G2131" t="s">
        <v>83</v>
      </c>
      <c r="H2131" t="s">
        <v>97</v>
      </c>
      <c r="I2131">
        <f>_xlfn.NUMBERVALUE(Table_Query_from_DWH[[#This Row],[Date]])</f>
        <v>44517</v>
      </c>
    </row>
    <row r="2132" spans="1:9" x14ac:dyDescent="0.3">
      <c r="A2132" t="s">
        <v>78</v>
      </c>
      <c r="B2132" t="s">
        <v>196</v>
      </c>
      <c r="C2132" t="s">
        <v>182</v>
      </c>
      <c r="D2132" t="s">
        <v>85</v>
      </c>
      <c r="E2132" t="s">
        <v>197</v>
      </c>
      <c r="F2132">
        <v>0.31</v>
      </c>
      <c r="G2132" t="s">
        <v>83</v>
      </c>
      <c r="H2132" t="s">
        <v>97</v>
      </c>
      <c r="I2132">
        <f>_xlfn.NUMBERVALUE(Table_Query_from_DWH[[#This Row],[Date]])</f>
        <v>44517</v>
      </c>
    </row>
    <row r="2133" spans="1:9" x14ac:dyDescent="0.3">
      <c r="A2133" t="s">
        <v>78</v>
      </c>
      <c r="B2133" t="s">
        <v>196</v>
      </c>
      <c r="C2133" t="s">
        <v>182</v>
      </c>
      <c r="D2133" t="s">
        <v>86</v>
      </c>
      <c r="E2133" t="s">
        <v>197</v>
      </c>
      <c r="F2133">
        <v>0.32</v>
      </c>
      <c r="G2133" t="s">
        <v>83</v>
      </c>
      <c r="H2133" t="s">
        <v>97</v>
      </c>
      <c r="I2133">
        <f>_xlfn.NUMBERVALUE(Table_Query_from_DWH[[#This Row],[Date]])</f>
        <v>44517</v>
      </c>
    </row>
    <row r="2134" spans="1:9" x14ac:dyDescent="0.3">
      <c r="A2134" t="s">
        <v>78</v>
      </c>
      <c r="B2134" t="s">
        <v>196</v>
      </c>
      <c r="C2134" t="s">
        <v>183</v>
      </c>
      <c r="D2134" t="s">
        <v>81</v>
      </c>
      <c r="E2134" t="s">
        <v>197</v>
      </c>
      <c r="F2134">
        <v>0.29499999999999998</v>
      </c>
      <c r="G2134" t="s">
        <v>83</v>
      </c>
      <c r="H2134" t="s">
        <v>97</v>
      </c>
      <c r="I2134">
        <f>_xlfn.NUMBERVALUE(Table_Query_from_DWH[[#This Row],[Date]])</f>
        <v>44517</v>
      </c>
    </row>
    <row r="2135" spans="1:9" x14ac:dyDescent="0.3">
      <c r="A2135" t="s">
        <v>78</v>
      </c>
      <c r="B2135" t="s">
        <v>196</v>
      </c>
      <c r="C2135" t="s">
        <v>183</v>
      </c>
      <c r="D2135" t="s">
        <v>85</v>
      </c>
      <c r="E2135" t="s">
        <v>197</v>
      </c>
      <c r="F2135">
        <v>0.26</v>
      </c>
      <c r="G2135" t="s">
        <v>83</v>
      </c>
      <c r="H2135" t="s">
        <v>97</v>
      </c>
      <c r="I2135">
        <f>_xlfn.NUMBERVALUE(Table_Query_from_DWH[[#This Row],[Date]])</f>
        <v>44517</v>
      </c>
    </row>
    <row r="2136" spans="1:9" x14ac:dyDescent="0.3">
      <c r="A2136" t="s">
        <v>78</v>
      </c>
      <c r="B2136" t="s">
        <v>196</v>
      </c>
      <c r="C2136" t="s">
        <v>183</v>
      </c>
      <c r="D2136" t="s">
        <v>86</v>
      </c>
      <c r="E2136" t="s">
        <v>197</v>
      </c>
      <c r="F2136">
        <v>0.28000000000000003</v>
      </c>
      <c r="G2136" t="s">
        <v>83</v>
      </c>
      <c r="H2136" t="s">
        <v>97</v>
      </c>
      <c r="I2136">
        <f>_xlfn.NUMBERVALUE(Table_Query_from_DWH[[#This Row],[Date]])</f>
        <v>44517</v>
      </c>
    </row>
    <row r="2137" spans="1:9" x14ac:dyDescent="0.3">
      <c r="A2137" t="s">
        <v>78</v>
      </c>
      <c r="B2137" t="s">
        <v>196</v>
      </c>
      <c r="C2137" t="s">
        <v>184</v>
      </c>
      <c r="D2137" t="s">
        <v>81</v>
      </c>
      <c r="E2137" t="s">
        <v>197</v>
      </c>
      <c r="F2137">
        <v>0.3</v>
      </c>
      <c r="G2137" t="s">
        <v>83</v>
      </c>
      <c r="H2137" t="s">
        <v>97</v>
      </c>
      <c r="I2137">
        <f>_xlfn.NUMBERVALUE(Table_Query_from_DWH[[#This Row],[Date]])</f>
        <v>44517</v>
      </c>
    </row>
    <row r="2138" spans="1:9" x14ac:dyDescent="0.3">
      <c r="A2138" t="s">
        <v>78</v>
      </c>
      <c r="B2138" t="s">
        <v>196</v>
      </c>
      <c r="C2138" t="s">
        <v>184</v>
      </c>
      <c r="D2138" t="s">
        <v>85</v>
      </c>
      <c r="E2138" t="s">
        <v>197</v>
      </c>
      <c r="F2138">
        <v>0.26</v>
      </c>
      <c r="G2138" t="s">
        <v>83</v>
      </c>
      <c r="H2138" t="s">
        <v>97</v>
      </c>
      <c r="I2138">
        <f>_xlfn.NUMBERVALUE(Table_Query_from_DWH[[#This Row],[Date]])</f>
        <v>44517</v>
      </c>
    </row>
    <row r="2139" spans="1:9" x14ac:dyDescent="0.3">
      <c r="A2139" t="s">
        <v>78</v>
      </c>
      <c r="B2139" t="s">
        <v>196</v>
      </c>
      <c r="C2139" t="s">
        <v>184</v>
      </c>
      <c r="D2139" t="s">
        <v>86</v>
      </c>
      <c r="E2139" t="s">
        <v>197</v>
      </c>
      <c r="F2139">
        <v>0.28000000000000003</v>
      </c>
      <c r="G2139" t="s">
        <v>83</v>
      </c>
      <c r="H2139" t="s">
        <v>97</v>
      </c>
      <c r="I2139">
        <f>_xlfn.NUMBERVALUE(Table_Query_from_DWH[[#This Row],[Date]])</f>
        <v>44517</v>
      </c>
    </row>
    <row r="2140" spans="1:9" x14ac:dyDescent="0.3">
      <c r="A2140" t="s">
        <v>78</v>
      </c>
      <c r="B2140" t="s">
        <v>88</v>
      </c>
      <c r="C2140" t="s">
        <v>154</v>
      </c>
      <c r="D2140" t="s">
        <v>81</v>
      </c>
      <c r="E2140" t="s">
        <v>197</v>
      </c>
      <c r="F2140">
        <v>0.375</v>
      </c>
      <c r="G2140" t="s">
        <v>83</v>
      </c>
      <c r="H2140" t="s">
        <v>90</v>
      </c>
      <c r="I2140">
        <f>_xlfn.NUMBERVALUE(Table_Query_from_DWH[[#This Row],[Date]])</f>
        <v>44517</v>
      </c>
    </row>
    <row r="2141" spans="1:9" x14ac:dyDescent="0.3">
      <c r="A2141" t="s">
        <v>78</v>
      </c>
      <c r="B2141" t="s">
        <v>88</v>
      </c>
      <c r="C2141" t="s">
        <v>154</v>
      </c>
      <c r="D2141" t="s">
        <v>85</v>
      </c>
      <c r="E2141" t="s">
        <v>197</v>
      </c>
      <c r="F2141">
        <v>0.32</v>
      </c>
      <c r="G2141" t="s">
        <v>83</v>
      </c>
      <c r="H2141" t="s">
        <v>90</v>
      </c>
      <c r="I2141">
        <f>_xlfn.NUMBERVALUE(Table_Query_from_DWH[[#This Row],[Date]])</f>
        <v>44517</v>
      </c>
    </row>
    <row r="2142" spans="1:9" x14ac:dyDescent="0.3">
      <c r="A2142" t="s">
        <v>78</v>
      </c>
      <c r="B2142" t="s">
        <v>88</v>
      </c>
      <c r="C2142" t="s">
        <v>154</v>
      </c>
      <c r="D2142" t="s">
        <v>86</v>
      </c>
      <c r="E2142" t="s">
        <v>197</v>
      </c>
      <c r="F2142">
        <v>0.35499999999999998</v>
      </c>
      <c r="G2142" t="s">
        <v>83</v>
      </c>
      <c r="H2142" t="s">
        <v>90</v>
      </c>
      <c r="I2142">
        <f>_xlfn.NUMBERVALUE(Table_Query_from_DWH[[#This Row],[Date]])</f>
        <v>44517</v>
      </c>
    </row>
    <row r="2143" spans="1:9" x14ac:dyDescent="0.3">
      <c r="A2143" t="s">
        <v>78</v>
      </c>
      <c r="B2143" t="s">
        <v>88</v>
      </c>
      <c r="C2143" t="s">
        <v>165</v>
      </c>
      <c r="D2143" t="s">
        <v>81</v>
      </c>
      <c r="E2143" t="s">
        <v>197</v>
      </c>
      <c r="F2143">
        <v>0.79500000000000004</v>
      </c>
      <c r="G2143" t="s">
        <v>83</v>
      </c>
      <c r="H2143" t="s">
        <v>90</v>
      </c>
      <c r="I2143">
        <f>_xlfn.NUMBERVALUE(Table_Query_from_DWH[[#This Row],[Date]])</f>
        <v>44517</v>
      </c>
    </row>
    <row r="2144" spans="1:9" x14ac:dyDescent="0.3">
      <c r="A2144" t="s">
        <v>78</v>
      </c>
      <c r="B2144" t="s">
        <v>88</v>
      </c>
      <c r="C2144" t="s">
        <v>165</v>
      </c>
      <c r="D2144" t="s">
        <v>85</v>
      </c>
      <c r="E2144" t="s">
        <v>197</v>
      </c>
      <c r="F2144">
        <v>0.77400000000000002</v>
      </c>
      <c r="G2144" t="s">
        <v>83</v>
      </c>
      <c r="H2144" t="s">
        <v>90</v>
      </c>
      <c r="I2144">
        <f>_xlfn.NUMBERVALUE(Table_Query_from_DWH[[#This Row],[Date]])</f>
        <v>44517</v>
      </c>
    </row>
    <row r="2145" spans="1:9" x14ac:dyDescent="0.3">
      <c r="A2145" t="s">
        <v>78</v>
      </c>
      <c r="B2145" t="s">
        <v>88</v>
      </c>
      <c r="C2145" t="s">
        <v>165</v>
      </c>
      <c r="D2145" t="s">
        <v>86</v>
      </c>
      <c r="E2145" t="s">
        <v>197</v>
      </c>
      <c r="F2145">
        <v>0.79</v>
      </c>
      <c r="G2145" t="s">
        <v>83</v>
      </c>
      <c r="H2145" t="s">
        <v>90</v>
      </c>
      <c r="I2145">
        <f>_xlfn.NUMBERVALUE(Table_Query_from_DWH[[#This Row],[Date]])</f>
        <v>44517</v>
      </c>
    </row>
    <row r="2146" spans="1:9" x14ac:dyDescent="0.3">
      <c r="A2146" t="s">
        <v>78</v>
      </c>
      <c r="B2146" t="s">
        <v>88</v>
      </c>
      <c r="C2146" t="s">
        <v>186</v>
      </c>
      <c r="D2146" t="s">
        <v>81</v>
      </c>
      <c r="E2146" t="s">
        <v>197</v>
      </c>
      <c r="F2146">
        <v>0.95</v>
      </c>
      <c r="G2146" t="s">
        <v>83</v>
      </c>
      <c r="H2146" t="s">
        <v>90</v>
      </c>
      <c r="I2146">
        <f>_xlfn.NUMBERVALUE(Table_Query_from_DWH[[#This Row],[Date]])</f>
        <v>44517</v>
      </c>
    </row>
    <row r="2147" spans="1:9" x14ac:dyDescent="0.3">
      <c r="A2147" t="s">
        <v>78</v>
      </c>
      <c r="B2147" t="s">
        <v>88</v>
      </c>
      <c r="C2147" t="s">
        <v>186</v>
      </c>
      <c r="D2147" t="s">
        <v>85</v>
      </c>
      <c r="E2147" t="s">
        <v>197</v>
      </c>
      <c r="F2147">
        <v>0.92</v>
      </c>
      <c r="G2147" t="s">
        <v>83</v>
      </c>
      <c r="H2147" t="s">
        <v>90</v>
      </c>
      <c r="I2147">
        <f>_xlfn.NUMBERVALUE(Table_Query_from_DWH[[#This Row],[Date]])</f>
        <v>44517</v>
      </c>
    </row>
    <row r="2148" spans="1:9" x14ac:dyDescent="0.3">
      <c r="A2148" t="s">
        <v>78</v>
      </c>
      <c r="B2148" t="s">
        <v>88</v>
      </c>
      <c r="C2148" t="s">
        <v>186</v>
      </c>
      <c r="D2148" t="s">
        <v>86</v>
      </c>
      <c r="E2148" t="s">
        <v>197</v>
      </c>
      <c r="F2148">
        <v>0.94</v>
      </c>
      <c r="G2148" t="s">
        <v>83</v>
      </c>
      <c r="H2148" t="s">
        <v>90</v>
      </c>
      <c r="I2148">
        <f>_xlfn.NUMBERVALUE(Table_Query_from_DWH[[#This Row],[Date]])</f>
        <v>44517</v>
      </c>
    </row>
    <row r="2149" spans="1:9" x14ac:dyDescent="0.3">
      <c r="A2149" t="s">
        <v>78</v>
      </c>
      <c r="B2149" t="s">
        <v>88</v>
      </c>
      <c r="C2149" t="s">
        <v>188</v>
      </c>
      <c r="D2149" t="s">
        <v>81</v>
      </c>
      <c r="E2149" t="s">
        <v>197</v>
      </c>
      <c r="F2149">
        <v>1.258</v>
      </c>
      <c r="G2149" t="s">
        <v>83</v>
      </c>
      <c r="H2149" t="s">
        <v>90</v>
      </c>
      <c r="I2149">
        <f>_xlfn.NUMBERVALUE(Table_Query_from_DWH[[#This Row],[Date]])</f>
        <v>44517</v>
      </c>
    </row>
    <row r="2150" spans="1:9" x14ac:dyDescent="0.3">
      <c r="A2150" t="s">
        <v>78</v>
      </c>
      <c r="B2150" t="s">
        <v>88</v>
      </c>
      <c r="C2150" t="s">
        <v>188</v>
      </c>
      <c r="D2150" t="s">
        <v>85</v>
      </c>
      <c r="E2150" t="s">
        <v>197</v>
      </c>
      <c r="F2150">
        <v>1.21</v>
      </c>
      <c r="G2150" t="s">
        <v>83</v>
      </c>
      <c r="H2150" t="s">
        <v>90</v>
      </c>
      <c r="I2150">
        <f>_xlfn.NUMBERVALUE(Table_Query_from_DWH[[#This Row],[Date]])</f>
        <v>44517</v>
      </c>
    </row>
    <row r="2151" spans="1:9" x14ac:dyDescent="0.3">
      <c r="A2151" t="s">
        <v>78</v>
      </c>
      <c r="B2151" t="s">
        <v>88</v>
      </c>
      <c r="C2151" t="s">
        <v>188</v>
      </c>
      <c r="D2151" t="s">
        <v>86</v>
      </c>
      <c r="E2151" t="s">
        <v>197</v>
      </c>
      <c r="F2151">
        <v>1.25</v>
      </c>
      <c r="G2151" t="s">
        <v>83</v>
      </c>
      <c r="H2151" t="s">
        <v>90</v>
      </c>
      <c r="I2151">
        <f>_xlfn.NUMBERVALUE(Table_Query_from_DWH[[#This Row],[Date]])</f>
        <v>44517</v>
      </c>
    </row>
    <row r="2152" spans="1:9" x14ac:dyDescent="0.3">
      <c r="A2152" t="s">
        <v>78</v>
      </c>
      <c r="B2152" t="s">
        <v>124</v>
      </c>
      <c r="C2152" t="s">
        <v>150</v>
      </c>
      <c r="D2152" t="s">
        <v>81</v>
      </c>
      <c r="E2152" t="s">
        <v>195</v>
      </c>
      <c r="F2152">
        <v>0.11799999999999999</v>
      </c>
      <c r="G2152" t="s">
        <v>83</v>
      </c>
      <c r="H2152" t="s">
        <v>97</v>
      </c>
      <c r="I2152">
        <f>_xlfn.NUMBERVALUE(Table_Query_from_DWH[[#This Row],[Date]])</f>
        <v>44510</v>
      </c>
    </row>
    <row r="2153" spans="1:9" x14ac:dyDescent="0.3">
      <c r="A2153" t="s">
        <v>78</v>
      </c>
      <c r="B2153" t="s">
        <v>124</v>
      </c>
      <c r="C2153" t="s">
        <v>150</v>
      </c>
      <c r="D2153" t="s">
        <v>85</v>
      </c>
      <c r="E2153" t="s">
        <v>195</v>
      </c>
      <c r="F2153">
        <v>0.113</v>
      </c>
      <c r="G2153" t="s">
        <v>83</v>
      </c>
      <c r="H2153" t="s">
        <v>97</v>
      </c>
      <c r="I2153">
        <f>_xlfn.NUMBERVALUE(Table_Query_from_DWH[[#This Row],[Date]])</f>
        <v>44510</v>
      </c>
    </row>
    <row r="2154" spans="1:9" x14ac:dyDescent="0.3">
      <c r="A2154" t="s">
        <v>78</v>
      </c>
      <c r="B2154" t="s">
        <v>124</v>
      </c>
      <c r="C2154" t="s">
        <v>150</v>
      </c>
      <c r="D2154" t="s">
        <v>86</v>
      </c>
      <c r="E2154" t="s">
        <v>195</v>
      </c>
      <c r="F2154">
        <v>0.11600000000000001</v>
      </c>
      <c r="G2154" t="s">
        <v>83</v>
      </c>
      <c r="H2154" t="s">
        <v>97</v>
      </c>
      <c r="I2154">
        <f>_xlfn.NUMBERVALUE(Table_Query_from_DWH[[#This Row],[Date]])</f>
        <v>44510</v>
      </c>
    </row>
    <row r="2155" spans="1:9" x14ac:dyDescent="0.3">
      <c r="A2155" t="s">
        <v>78</v>
      </c>
      <c r="B2155" t="s">
        <v>124</v>
      </c>
      <c r="C2155" t="s">
        <v>152</v>
      </c>
      <c r="D2155" t="s">
        <v>81</v>
      </c>
      <c r="E2155" t="s">
        <v>195</v>
      </c>
      <c r="F2155">
        <v>0.21299999999999999</v>
      </c>
      <c r="G2155" t="s">
        <v>83</v>
      </c>
      <c r="H2155" t="s">
        <v>97</v>
      </c>
      <c r="I2155">
        <f>_xlfn.NUMBERVALUE(Table_Query_from_DWH[[#This Row],[Date]])</f>
        <v>44510</v>
      </c>
    </row>
    <row r="2156" spans="1:9" x14ac:dyDescent="0.3">
      <c r="A2156" t="s">
        <v>78</v>
      </c>
      <c r="B2156" t="s">
        <v>124</v>
      </c>
      <c r="C2156" t="s">
        <v>152</v>
      </c>
      <c r="D2156" t="s">
        <v>85</v>
      </c>
      <c r="E2156" t="s">
        <v>195</v>
      </c>
      <c r="F2156">
        <v>0.16200000000000001</v>
      </c>
      <c r="G2156" t="s">
        <v>83</v>
      </c>
      <c r="H2156" t="s">
        <v>97</v>
      </c>
      <c r="I2156">
        <f>_xlfn.NUMBERVALUE(Table_Query_from_DWH[[#This Row],[Date]])</f>
        <v>44510</v>
      </c>
    </row>
    <row r="2157" spans="1:9" x14ac:dyDescent="0.3">
      <c r="A2157" t="s">
        <v>78</v>
      </c>
      <c r="B2157" t="s">
        <v>124</v>
      </c>
      <c r="C2157" t="s">
        <v>152</v>
      </c>
      <c r="D2157" t="s">
        <v>86</v>
      </c>
      <c r="E2157" t="s">
        <v>195</v>
      </c>
      <c r="F2157">
        <v>0.16500000000000001</v>
      </c>
      <c r="G2157" t="s">
        <v>83</v>
      </c>
      <c r="H2157" t="s">
        <v>97</v>
      </c>
      <c r="I2157">
        <f>_xlfn.NUMBERVALUE(Table_Query_from_DWH[[#This Row],[Date]])</f>
        <v>44510</v>
      </c>
    </row>
    <row r="2158" spans="1:9" x14ac:dyDescent="0.3">
      <c r="A2158" t="s">
        <v>78</v>
      </c>
      <c r="B2158" t="s">
        <v>124</v>
      </c>
      <c r="C2158" t="s">
        <v>175</v>
      </c>
      <c r="D2158" t="s">
        <v>81</v>
      </c>
      <c r="E2158" t="s">
        <v>195</v>
      </c>
      <c r="F2158">
        <v>0.19500000000000001</v>
      </c>
      <c r="G2158" t="s">
        <v>83</v>
      </c>
      <c r="H2158" t="s">
        <v>97</v>
      </c>
      <c r="I2158">
        <f>_xlfn.NUMBERVALUE(Table_Query_from_DWH[[#This Row],[Date]])</f>
        <v>44510</v>
      </c>
    </row>
    <row r="2159" spans="1:9" x14ac:dyDescent="0.3">
      <c r="A2159" t="s">
        <v>78</v>
      </c>
      <c r="B2159" t="s">
        <v>124</v>
      </c>
      <c r="C2159" t="s">
        <v>175</v>
      </c>
      <c r="D2159" t="s">
        <v>85</v>
      </c>
      <c r="E2159" t="s">
        <v>195</v>
      </c>
      <c r="F2159">
        <v>0.151</v>
      </c>
      <c r="G2159" t="s">
        <v>83</v>
      </c>
      <c r="H2159" t="s">
        <v>97</v>
      </c>
      <c r="I2159">
        <f>_xlfn.NUMBERVALUE(Table_Query_from_DWH[[#This Row],[Date]])</f>
        <v>44510</v>
      </c>
    </row>
    <row r="2160" spans="1:9" x14ac:dyDescent="0.3">
      <c r="A2160" t="s">
        <v>78</v>
      </c>
      <c r="B2160" t="s">
        <v>124</v>
      </c>
      <c r="C2160" t="s">
        <v>175</v>
      </c>
      <c r="D2160" t="s">
        <v>86</v>
      </c>
      <c r="E2160" t="s">
        <v>195</v>
      </c>
      <c r="F2160">
        <v>0.154</v>
      </c>
      <c r="G2160" t="s">
        <v>83</v>
      </c>
      <c r="H2160" t="s">
        <v>97</v>
      </c>
      <c r="I2160">
        <f>_xlfn.NUMBERVALUE(Table_Query_from_DWH[[#This Row],[Date]])</f>
        <v>44510</v>
      </c>
    </row>
    <row r="2161" spans="1:9" x14ac:dyDescent="0.3">
      <c r="A2161" t="s">
        <v>78</v>
      </c>
      <c r="B2161" t="s">
        <v>124</v>
      </c>
      <c r="C2161" t="s">
        <v>176</v>
      </c>
      <c r="D2161" t="s">
        <v>81</v>
      </c>
      <c r="E2161" t="s">
        <v>195</v>
      </c>
      <c r="F2161">
        <v>0.19500000000000001</v>
      </c>
      <c r="G2161" t="s">
        <v>83</v>
      </c>
      <c r="H2161" t="s">
        <v>97</v>
      </c>
      <c r="I2161">
        <f>_xlfn.NUMBERVALUE(Table_Query_from_DWH[[#This Row],[Date]])</f>
        <v>44510</v>
      </c>
    </row>
    <row r="2162" spans="1:9" x14ac:dyDescent="0.3">
      <c r="A2162" t="s">
        <v>78</v>
      </c>
      <c r="B2162" t="s">
        <v>124</v>
      </c>
      <c r="C2162" t="s">
        <v>176</v>
      </c>
      <c r="D2162" t="s">
        <v>85</v>
      </c>
      <c r="E2162" t="s">
        <v>195</v>
      </c>
      <c r="F2162">
        <v>0.158</v>
      </c>
      <c r="G2162" t="s">
        <v>83</v>
      </c>
      <c r="H2162" t="s">
        <v>97</v>
      </c>
      <c r="I2162">
        <f>_xlfn.NUMBERVALUE(Table_Query_from_DWH[[#This Row],[Date]])</f>
        <v>44510</v>
      </c>
    </row>
    <row r="2163" spans="1:9" x14ac:dyDescent="0.3">
      <c r="A2163" t="s">
        <v>78</v>
      </c>
      <c r="B2163" t="s">
        <v>124</v>
      </c>
      <c r="C2163" t="s">
        <v>176</v>
      </c>
      <c r="D2163" t="s">
        <v>86</v>
      </c>
      <c r="E2163" t="s">
        <v>195</v>
      </c>
      <c r="F2163">
        <v>0.161</v>
      </c>
      <c r="G2163" t="s">
        <v>83</v>
      </c>
      <c r="H2163" t="s">
        <v>97</v>
      </c>
      <c r="I2163">
        <f>_xlfn.NUMBERVALUE(Table_Query_from_DWH[[#This Row],[Date]])</f>
        <v>44510</v>
      </c>
    </row>
    <row r="2164" spans="1:9" x14ac:dyDescent="0.3">
      <c r="A2164" t="s">
        <v>78</v>
      </c>
      <c r="B2164" t="s">
        <v>124</v>
      </c>
      <c r="C2164" t="s">
        <v>177</v>
      </c>
      <c r="D2164" t="s">
        <v>81</v>
      </c>
      <c r="E2164" t="s">
        <v>195</v>
      </c>
      <c r="F2164">
        <v>0.16400000000000001</v>
      </c>
      <c r="G2164" t="s">
        <v>83</v>
      </c>
      <c r="H2164" t="s">
        <v>97</v>
      </c>
      <c r="I2164">
        <f>_xlfn.NUMBERVALUE(Table_Query_from_DWH[[#This Row],[Date]])</f>
        <v>44510</v>
      </c>
    </row>
    <row r="2165" spans="1:9" x14ac:dyDescent="0.3">
      <c r="A2165" t="s">
        <v>78</v>
      </c>
      <c r="B2165" t="s">
        <v>124</v>
      </c>
      <c r="C2165" t="s">
        <v>177</v>
      </c>
      <c r="D2165" t="s">
        <v>85</v>
      </c>
      <c r="E2165" t="s">
        <v>195</v>
      </c>
      <c r="F2165">
        <v>0.14799999999999999</v>
      </c>
      <c r="G2165" t="s">
        <v>83</v>
      </c>
      <c r="H2165" t="s">
        <v>97</v>
      </c>
      <c r="I2165">
        <f>_xlfn.NUMBERVALUE(Table_Query_from_DWH[[#This Row],[Date]])</f>
        <v>44510</v>
      </c>
    </row>
    <row r="2166" spans="1:9" x14ac:dyDescent="0.3">
      <c r="A2166" t="s">
        <v>78</v>
      </c>
      <c r="B2166" t="s">
        <v>124</v>
      </c>
      <c r="C2166" t="s">
        <v>177</v>
      </c>
      <c r="D2166" t="s">
        <v>86</v>
      </c>
      <c r="E2166" t="s">
        <v>195</v>
      </c>
      <c r="F2166">
        <v>0.155</v>
      </c>
      <c r="G2166" t="s">
        <v>83</v>
      </c>
      <c r="H2166" t="s">
        <v>97</v>
      </c>
      <c r="I2166">
        <f>_xlfn.NUMBERVALUE(Table_Query_from_DWH[[#This Row],[Date]])</f>
        <v>44510</v>
      </c>
    </row>
    <row r="2167" spans="1:9" x14ac:dyDescent="0.3">
      <c r="A2167" t="s">
        <v>78</v>
      </c>
      <c r="B2167" t="s">
        <v>102</v>
      </c>
      <c r="C2167" t="s">
        <v>179</v>
      </c>
      <c r="D2167" t="s">
        <v>81</v>
      </c>
      <c r="E2167" t="s">
        <v>195</v>
      </c>
      <c r="F2167">
        <v>0.36</v>
      </c>
      <c r="G2167" t="s">
        <v>83</v>
      </c>
      <c r="H2167" t="s">
        <v>97</v>
      </c>
      <c r="I2167">
        <f>_xlfn.NUMBERVALUE(Table_Query_from_DWH[[#This Row],[Date]])</f>
        <v>44510</v>
      </c>
    </row>
    <row r="2168" spans="1:9" x14ac:dyDescent="0.3">
      <c r="A2168" t="s">
        <v>78</v>
      </c>
      <c r="B2168" t="s">
        <v>102</v>
      </c>
      <c r="C2168" t="s">
        <v>179</v>
      </c>
      <c r="D2168" t="s">
        <v>85</v>
      </c>
      <c r="E2168" t="s">
        <v>195</v>
      </c>
      <c r="F2168">
        <v>0.245</v>
      </c>
      <c r="G2168" t="s">
        <v>83</v>
      </c>
      <c r="H2168" t="s">
        <v>97</v>
      </c>
      <c r="I2168">
        <f>_xlfn.NUMBERVALUE(Table_Query_from_DWH[[#This Row],[Date]])</f>
        <v>44510</v>
      </c>
    </row>
    <row r="2169" spans="1:9" x14ac:dyDescent="0.3">
      <c r="A2169" t="s">
        <v>78</v>
      </c>
      <c r="B2169" t="s">
        <v>102</v>
      </c>
      <c r="C2169" t="s">
        <v>179</v>
      </c>
      <c r="D2169" t="s">
        <v>86</v>
      </c>
      <c r="E2169" t="s">
        <v>195</v>
      </c>
      <c r="F2169">
        <v>0.27500000000000002</v>
      </c>
      <c r="G2169" t="s">
        <v>83</v>
      </c>
      <c r="H2169" t="s">
        <v>97</v>
      </c>
      <c r="I2169">
        <f>_xlfn.NUMBERVALUE(Table_Query_from_DWH[[#This Row],[Date]])</f>
        <v>44510</v>
      </c>
    </row>
    <row r="2170" spans="1:9" x14ac:dyDescent="0.3">
      <c r="A2170" t="s">
        <v>78</v>
      </c>
      <c r="B2170" t="s">
        <v>102</v>
      </c>
      <c r="C2170" t="s">
        <v>180</v>
      </c>
      <c r="D2170" t="s">
        <v>81</v>
      </c>
      <c r="E2170" t="s">
        <v>195</v>
      </c>
      <c r="F2170">
        <v>0.29499999999999998</v>
      </c>
      <c r="G2170" t="s">
        <v>83</v>
      </c>
      <c r="H2170" t="s">
        <v>97</v>
      </c>
      <c r="I2170">
        <f>_xlfn.NUMBERVALUE(Table_Query_from_DWH[[#This Row],[Date]])</f>
        <v>44510</v>
      </c>
    </row>
    <row r="2171" spans="1:9" x14ac:dyDescent="0.3">
      <c r="A2171" t="s">
        <v>78</v>
      </c>
      <c r="B2171" t="s">
        <v>102</v>
      </c>
      <c r="C2171" t="s">
        <v>180</v>
      </c>
      <c r="D2171" t="s">
        <v>85</v>
      </c>
      <c r="E2171" t="s">
        <v>195</v>
      </c>
      <c r="F2171">
        <v>0.26500000000000001</v>
      </c>
      <c r="G2171" t="s">
        <v>83</v>
      </c>
      <c r="H2171" t="s">
        <v>97</v>
      </c>
      <c r="I2171">
        <f>_xlfn.NUMBERVALUE(Table_Query_from_DWH[[#This Row],[Date]])</f>
        <v>44510</v>
      </c>
    </row>
    <row r="2172" spans="1:9" x14ac:dyDescent="0.3">
      <c r="A2172" t="s">
        <v>78</v>
      </c>
      <c r="B2172" t="s">
        <v>102</v>
      </c>
      <c r="C2172" t="s">
        <v>180</v>
      </c>
      <c r="D2172" t="s">
        <v>86</v>
      </c>
      <c r="E2172" t="s">
        <v>195</v>
      </c>
      <c r="F2172">
        <v>0.28000000000000003</v>
      </c>
      <c r="G2172" t="s">
        <v>83</v>
      </c>
      <c r="H2172" t="s">
        <v>97</v>
      </c>
      <c r="I2172">
        <f>_xlfn.NUMBERVALUE(Table_Query_from_DWH[[#This Row],[Date]])</f>
        <v>44510</v>
      </c>
    </row>
    <row r="2173" spans="1:9" x14ac:dyDescent="0.3">
      <c r="A2173" t="s">
        <v>78</v>
      </c>
      <c r="B2173" t="s">
        <v>102</v>
      </c>
      <c r="C2173" t="s">
        <v>118</v>
      </c>
      <c r="D2173" t="s">
        <v>81</v>
      </c>
      <c r="E2173" t="s">
        <v>195</v>
      </c>
      <c r="F2173">
        <v>0.28999999999999998</v>
      </c>
      <c r="G2173" t="s">
        <v>83</v>
      </c>
      <c r="H2173" t="s">
        <v>97</v>
      </c>
      <c r="I2173">
        <f>_xlfn.NUMBERVALUE(Table_Query_from_DWH[[#This Row],[Date]])</f>
        <v>44510</v>
      </c>
    </row>
    <row r="2174" spans="1:9" x14ac:dyDescent="0.3">
      <c r="A2174" t="s">
        <v>78</v>
      </c>
      <c r="B2174" t="s">
        <v>102</v>
      </c>
      <c r="C2174" t="s">
        <v>118</v>
      </c>
      <c r="D2174" t="s">
        <v>85</v>
      </c>
      <c r="E2174" t="s">
        <v>195</v>
      </c>
      <c r="F2174">
        <v>0.25</v>
      </c>
      <c r="G2174" t="s">
        <v>83</v>
      </c>
      <c r="H2174" t="s">
        <v>97</v>
      </c>
      <c r="I2174">
        <f>_xlfn.NUMBERVALUE(Table_Query_from_DWH[[#This Row],[Date]])</f>
        <v>44510</v>
      </c>
    </row>
    <row r="2175" spans="1:9" x14ac:dyDescent="0.3">
      <c r="A2175" t="s">
        <v>78</v>
      </c>
      <c r="B2175" t="s">
        <v>102</v>
      </c>
      <c r="C2175" t="s">
        <v>118</v>
      </c>
      <c r="D2175" t="s">
        <v>86</v>
      </c>
      <c r="E2175" t="s">
        <v>195</v>
      </c>
      <c r="F2175">
        <v>0.28000000000000003</v>
      </c>
      <c r="G2175" t="s">
        <v>83</v>
      </c>
      <c r="H2175" t="s">
        <v>97</v>
      </c>
      <c r="I2175">
        <f>_xlfn.NUMBERVALUE(Table_Query_from_DWH[[#This Row],[Date]])</f>
        <v>44510</v>
      </c>
    </row>
    <row r="2176" spans="1:9" x14ac:dyDescent="0.3">
      <c r="A2176" t="s">
        <v>78</v>
      </c>
      <c r="B2176" t="s">
        <v>102</v>
      </c>
      <c r="C2176" t="s">
        <v>115</v>
      </c>
      <c r="D2176" t="s">
        <v>81</v>
      </c>
      <c r="E2176" t="s">
        <v>195</v>
      </c>
      <c r="F2176">
        <v>0.28999999999999998</v>
      </c>
      <c r="G2176" t="s">
        <v>83</v>
      </c>
      <c r="H2176" t="s">
        <v>97</v>
      </c>
      <c r="I2176">
        <f>_xlfn.NUMBERVALUE(Table_Query_from_DWH[[#This Row],[Date]])</f>
        <v>44510</v>
      </c>
    </row>
    <row r="2177" spans="1:9" x14ac:dyDescent="0.3">
      <c r="A2177" t="s">
        <v>78</v>
      </c>
      <c r="B2177" t="s">
        <v>102</v>
      </c>
      <c r="C2177" t="s">
        <v>115</v>
      </c>
      <c r="D2177" t="s">
        <v>85</v>
      </c>
      <c r="E2177" t="s">
        <v>195</v>
      </c>
      <c r="F2177">
        <v>0.27</v>
      </c>
      <c r="G2177" t="s">
        <v>83</v>
      </c>
      <c r="H2177" t="s">
        <v>97</v>
      </c>
      <c r="I2177">
        <f>_xlfn.NUMBERVALUE(Table_Query_from_DWH[[#This Row],[Date]])</f>
        <v>44510</v>
      </c>
    </row>
    <row r="2178" spans="1:9" x14ac:dyDescent="0.3">
      <c r="A2178" t="s">
        <v>78</v>
      </c>
      <c r="B2178" t="s">
        <v>102</v>
      </c>
      <c r="C2178" t="s">
        <v>115</v>
      </c>
      <c r="D2178" t="s">
        <v>86</v>
      </c>
      <c r="E2178" t="s">
        <v>195</v>
      </c>
      <c r="F2178">
        <v>0.28000000000000003</v>
      </c>
      <c r="G2178" t="s">
        <v>83</v>
      </c>
      <c r="H2178" t="s">
        <v>97</v>
      </c>
      <c r="I2178">
        <f>_xlfn.NUMBERVALUE(Table_Query_from_DWH[[#This Row],[Date]])</f>
        <v>44510</v>
      </c>
    </row>
    <row r="2179" spans="1:9" x14ac:dyDescent="0.3">
      <c r="A2179" t="s">
        <v>78</v>
      </c>
      <c r="B2179" t="s">
        <v>196</v>
      </c>
      <c r="C2179" t="s">
        <v>164</v>
      </c>
      <c r="D2179" t="s">
        <v>81</v>
      </c>
      <c r="E2179" t="s">
        <v>195</v>
      </c>
      <c r="F2179">
        <v>0.26</v>
      </c>
      <c r="G2179" t="s">
        <v>83</v>
      </c>
      <c r="H2179" t="s">
        <v>97</v>
      </c>
      <c r="I2179">
        <f>_xlfn.NUMBERVALUE(Table_Query_from_DWH[[#This Row],[Date]])</f>
        <v>44510</v>
      </c>
    </row>
    <row r="2180" spans="1:9" x14ac:dyDescent="0.3">
      <c r="A2180" t="s">
        <v>78</v>
      </c>
      <c r="B2180" t="s">
        <v>196</v>
      </c>
      <c r="C2180" t="s">
        <v>164</v>
      </c>
      <c r="D2180" t="s">
        <v>85</v>
      </c>
      <c r="E2180" t="s">
        <v>195</v>
      </c>
      <c r="F2180">
        <v>0.22500000000000001</v>
      </c>
      <c r="G2180" t="s">
        <v>83</v>
      </c>
      <c r="H2180" t="s">
        <v>97</v>
      </c>
      <c r="I2180">
        <f>_xlfn.NUMBERVALUE(Table_Query_from_DWH[[#This Row],[Date]])</f>
        <v>44510</v>
      </c>
    </row>
    <row r="2181" spans="1:9" x14ac:dyDescent="0.3">
      <c r="A2181" t="s">
        <v>78</v>
      </c>
      <c r="B2181" t="s">
        <v>196</v>
      </c>
      <c r="C2181" t="s">
        <v>164</v>
      </c>
      <c r="D2181" t="s">
        <v>86</v>
      </c>
      <c r="E2181" t="s">
        <v>195</v>
      </c>
      <c r="F2181">
        <v>0.23</v>
      </c>
      <c r="G2181" t="s">
        <v>83</v>
      </c>
      <c r="H2181" t="s">
        <v>97</v>
      </c>
      <c r="I2181">
        <f>_xlfn.NUMBERVALUE(Table_Query_from_DWH[[#This Row],[Date]])</f>
        <v>44510</v>
      </c>
    </row>
    <row r="2182" spans="1:9" x14ac:dyDescent="0.3">
      <c r="A2182" t="s">
        <v>78</v>
      </c>
      <c r="B2182" t="s">
        <v>196</v>
      </c>
      <c r="C2182" t="s">
        <v>181</v>
      </c>
      <c r="D2182" t="s">
        <v>81</v>
      </c>
      <c r="E2182" t="s">
        <v>195</v>
      </c>
      <c r="F2182">
        <v>0.28499999999999998</v>
      </c>
      <c r="G2182" t="s">
        <v>83</v>
      </c>
      <c r="H2182" t="s">
        <v>97</v>
      </c>
      <c r="I2182">
        <f>_xlfn.NUMBERVALUE(Table_Query_from_DWH[[#This Row],[Date]])</f>
        <v>44510</v>
      </c>
    </row>
    <row r="2183" spans="1:9" x14ac:dyDescent="0.3">
      <c r="A2183" t="s">
        <v>78</v>
      </c>
      <c r="B2183" t="s">
        <v>196</v>
      </c>
      <c r="C2183" t="s">
        <v>181</v>
      </c>
      <c r="D2183" t="s">
        <v>85</v>
      </c>
      <c r="E2183" t="s">
        <v>195</v>
      </c>
      <c r="F2183">
        <v>0.26</v>
      </c>
      <c r="G2183" t="s">
        <v>83</v>
      </c>
      <c r="H2183" t="s">
        <v>97</v>
      </c>
      <c r="I2183">
        <f>_xlfn.NUMBERVALUE(Table_Query_from_DWH[[#This Row],[Date]])</f>
        <v>44510</v>
      </c>
    </row>
    <row r="2184" spans="1:9" x14ac:dyDescent="0.3">
      <c r="A2184" t="s">
        <v>78</v>
      </c>
      <c r="B2184" t="s">
        <v>196</v>
      </c>
      <c r="C2184" t="s">
        <v>181</v>
      </c>
      <c r="D2184" t="s">
        <v>86</v>
      </c>
      <c r="E2184" t="s">
        <v>195</v>
      </c>
      <c r="F2184">
        <v>0.28000000000000003</v>
      </c>
      <c r="G2184" t="s">
        <v>83</v>
      </c>
      <c r="H2184" t="s">
        <v>97</v>
      </c>
      <c r="I2184">
        <f>_xlfn.NUMBERVALUE(Table_Query_from_DWH[[#This Row],[Date]])</f>
        <v>44510</v>
      </c>
    </row>
    <row r="2185" spans="1:9" x14ac:dyDescent="0.3">
      <c r="A2185" t="s">
        <v>78</v>
      </c>
      <c r="B2185" t="s">
        <v>196</v>
      </c>
      <c r="C2185" t="s">
        <v>182</v>
      </c>
      <c r="D2185" t="s">
        <v>81</v>
      </c>
      <c r="E2185" t="s">
        <v>195</v>
      </c>
      <c r="F2185">
        <v>0.40100000000000002</v>
      </c>
      <c r="G2185" t="s">
        <v>83</v>
      </c>
      <c r="H2185" t="s">
        <v>97</v>
      </c>
      <c r="I2185">
        <f>_xlfn.NUMBERVALUE(Table_Query_from_DWH[[#This Row],[Date]])</f>
        <v>44510</v>
      </c>
    </row>
    <row r="2186" spans="1:9" x14ac:dyDescent="0.3">
      <c r="A2186" t="s">
        <v>78</v>
      </c>
      <c r="B2186" t="s">
        <v>196</v>
      </c>
      <c r="C2186" t="s">
        <v>182</v>
      </c>
      <c r="D2186" t="s">
        <v>85</v>
      </c>
      <c r="E2186" t="s">
        <v>195</v>
      </c>
      <c r="F2186">
        <v>0.35399999999999998</v>
      </c>
      <c r="G2186" t="s">
        <v>83</v>
      </c>
      <c r="H2186" t="s">
        <v>97</v>
      </c>
      <c r="I2186">
        <f>_xlfn.NUMBERVALUE(Table_Query_from_DWH[[#This Row],[Date]])</f>
        <v>44510</v>
      </c>
    </row>
    <row r="2187" spans="1:9" x14ac:dyDescent="0.3">
      <c r="A2187" t="s">
        <v>78</v>
      </c>
      <c r="B2187" t="s">
        <v>196</v>
      </c>
      <c r="C2187" t="s">
        <v>182</v>
      </c>
      <c r="D2187" t="s">
        <v>86</v>
      </c>
      <c r="E2187" t="s">
        <v>195</v>
      </c>
      <c r="F2187">
        <v>0.378</v>
      </c>
      <c r="G2187" t="s">
        <v>83</v>
      </c>
      <c r="H2187" t="s">
        <v>97</v>
      </c>
      <c r="I2187">
        <f>_xlfn.NUMBERVALUE(Table_Query_from_DWH[[#This Row],[Date]])</f>
        <v>44510</v>
      </c>
    </row>
    <row r="2188" spans="1:9" x14ac:dyDescent="0.3">
      <c r="A2188" t="s">
        <v>78</v>
      </c>
      <c r="B2188" t="s">
        <v>196</v>
      </c>
      <c r="C2188" t="s">
        <v>183</v>
      </c>
      <c r="D2188" t="s">
        <v>81</v>
      </c>
      <c r="E2188" t="s">
        <v>195</v>
      </c>
      <c r="F2188">
        <v>0.29499999999999998</v>
      </c>
      <c r="G2188" t="s">
        <v>83</v>
      </c>
      <c r="H2188" t="s">
        <v>97</v>
      </c>
      <c r="I2188">
        <f>_xlfn.NUMBERVALUE(Table_Query_from_DWH[[#This Row],[Date]])</f>
        <v>44510</v>
      </c>
    </row>
    <row r="2189" spans="1:9" x14ac:dyDescent="0.3">
      <c r="A2189" t="s">
        <v>78</v>
      </c>
      <c r="B2189" t="s">
        <v>196</v>
      </c>
      <c r="C2189" t="s">
        <v>183</v>
      </c>
      <c r="D2189" t="s">
        <v>85</v>
      </c>
      <c r="E2189" t="s">
        <v>195</v>
      </c>
      <c r="F2189">
        <v>0.26</v>
      </c>
      <c r="G2189" t="s">
        <v>83</v>
      </c>
      <c r="H2189" t="s">
        <v>97</v>
      </c>
      <c r="I2189">
        <f>_xlfn.NUMBERVALUE(Table_Query_from_DWH[[#This Row],[Date]])</f>
        <v>44510</v>
      </c>
    </row>
    <row r="2190" spans="1:9" x14ac:dyDescent="0.3">
      <c r="A2190" t="s">
        <v>78</v>
      </c>
      <c r="B2190" t="s">
        <v>196</v>
      </c>
      <c r="C2190" t="s">
        <v>183</v>
      </c>
      <c r="D2190" t="s">
        <v>86</v>
      </c>
      <c r="E2190" t="s">
        <v>195</v>
      </c>
      <c r="F2190">
        <v>0.28000000000000003</v>
      </c>
      <c r="G2190" t="s">
        <v>83</v>
      </c>
      <c r="H2190" t="s">
        <v>97</v>
      </c>
      <c r="I2190">
        <f>_xlfn.NUMBERVALUE(Table_Query_from_DWH[[#This Row],[Date]])</f>
        <v>44510</v>
      </c>
    </row>
    <row r="2191" spans="1:9" x14ac:dyDescent="0.3">
      <c r="A2191" t="s">
        <v>78</v>
      </c>
      <c r="B2191" t="s">
        <v>196</v>
      </c>
      <c r="C2191" t="s">
        <v>184</v>
      </c>
      <c r="D2191" t="s">
        <v>81</v>
      </c>
      <c r="E2191" t="s">
        <v>195</v>
      </c>
      <c r="F2191">
        <v>0.3</v>
      </c>
      <c r="G2191" t="s">
        <v>83</v>
      </c>
      <c r="H2191" t="s">
        <v>97</v>
      </c>
      <c r="I2191">
        <f>_xlfn.NUMBERVALUE(Table_Query_from_DWH[[#This Row],[Date]])</f>
        <v>44510</v>
      </c>
    </row>
    <row r="2192" spans="1:9" x14ac:dyDescent="0.3">
      <c r="A2192" t="s">
        <v>78</v>
      </c>
      <c r="B2192" t="s">
        <v>196</v>
      </c>
      <c r="C2192" t="s">
        <v>184</v>
      </c>
      <c r="D2192" t="s">
        <v>85</v>
      </c>
      <c r="E2192" t="s">
        <v>195</v>
      </c>
      <c r="F2192">
        <v>0.26</v>
      </c>
      <c r="G2192" t="s">
        <v>83</v>
      </c>
      <c r="H2192" t="s">
        <v>97</v>
      </c>
      <c r="I2192">
        <f>_xlfn.NUMBERVALUE(Table_Query_from_DWH[[#This Row],[Date]])</f>
        <v>44510</v>
      </c>
    </row>
    <row r="2193" spans="1:9" x14ac:dyDescent="0.3">
      <c r="A2193" t="s">
        <v>78</v>
      </c>
      <c r="B2193" t="s">
        <v>196</v>
      </c>
      <c r="C2193" t="s">
        <v>184</v>
      </c>
      <c r="D2193" t="s">
        <v>86</v>
      </c>
      <c r="E2193" t="s">
        <v>195</v>
      </c>
      <c r="F2193">
        <v>0.28000000000000003</v>
      </c>
      <c r="G2193" t="s">
        <v>83</v>
      </c>
      <c r="H2193" t="s">
        <v>97</v>
      </c>
      <c r="I2193">
        <f>_xlfn.NUMBERVALUE(Table_Query_from_DWH[[#This Row],[Date]])</f>
        <v>44510</v>
      </c>
    </row>
    <row r="2194" spans="1:9" x14ac:dyDescent="0.3">
      <c r="A2194" t="s">
        <v>78</v>
      </c>
      <c r="B2194" t="s">
        <v>88</v>
      </c>
      <c r="C2194" t="s">
        <v>154</v>
      </c>
      <c r="D2194" t="s">
        <v>81</v>
      </c>
      <c r="E2194" t="s">
        <v>195</v>
      </c>
      <c r="F2194">
        <v>0.375</v>
      </c>
      <c r="G2194" t="s">
        <v>83</v>
      </c>
      <c r="H2194" t="s">
        <v>90</v>
      </c>
      <c r="I2194">
        <f>_xlfn.NUMBERVALUE(Table_Query_from_DWH[[#This Row],[Date]])</f>
        <v>44510</v>
      </c>
    </row>
    <row r="2195" spans="1:9" x14ac:dyDescent="0.3">
      <c r="A2195" t="s">
        <v>78</v>
      </c>
      <c r="B2195" t="s">
        <v>88</v>
      </c>
      <c r="C2195" t="s">
        <v>154</v>
      </c>
      <c r="D2195" t="s">
        <v>85</v>
      </c>
      <c r="E2195" t="s">
        <v>195</v>
      </c>
      <c r="F2195">
        <v>0.32</v>
      </c>
      <c r="G2195" t="s">
        <v>83</v>
      </c>
      <c r="H2195" t="s">
        <v>90</v>
      </c>
      <c r="I2195">
        <f>_xlfn.NUMBERVALUE(Table_Query_from_DWH[[#This Row],[Date]])</f>
        <v>44510</v>
      </c>
    </row>
    <row r="2196" spans="1:9" x14ac:dyDescent="0.3">
      <c r="A2196" t="s">
        <v>78</v>
      </c>
      <c r="B2196" t="s">
        <v>88</v>
      </c>
      <c r="C2196" t="s">
        <v>154</v>
      </c>
      <c r="D2196" t="s">
        <v>86</v>
      </c>
      <c r="E2196" t="s">
        <v>195</v>
      </c>
      <c r="F2196">
        <v>0.35499999999999998</v>
      </c>
      <c r="G2196" t="s">
        <v>83</v>
      </c>
      <c r="H2196" t="s">
        <v>90</v>
      </c>
      <c r="I2196">
        <f>_xlfn.NUMBERVALUE(Table_Query_from_DWH[[#This Row],[Date]])</f>
        <v>44510</v>
      </c>
    </row>
    <row r="2197" spans="1:9" x14ac:dyDescent="0.3">
      <c r="A2197" t="s">
        <v>78</v>
      </c>
      <c r="B2197" t="s">
        <v>88</v>
      </c>
      <c r="C2197" t="s">
        <v>165</v>
      </c>
      <c r="D2197" t="s">
        <v>81</v>
      </c>
      <c r="E2197" t="s">
        <v>195</v>
      </c>
      <c r="F2197">
        <v>0.79500000000000004</v>
      </c>
      <c r="G2197" t="s">
        <v>83</v>
      </c>
      <c r="H2197" t="s">
        <v>90</v>
      </c>
      <c r="I2197">
        <f>_xlfn.NUMBERVALUE(Table_Query_from_DWH[[#This Row],[Date]])</f>
        <v>44510</v>
      </c>
    </row>
    <row r="2198" spans="1:9" x14ac:dyDescent="0.3">
      <c r="A2198" t="s">
        <v>78</v>
      </c>
      <c r="B2198" t="s">
        <v>88</v>
      </c>
      <c r="C2198" t="s">
        <v>165</v>
      </c>
      <c r="D2198" t="s">
        <v>85</v>
      </c>
      <c r="E2198" t="s">
        <v>195</v>
      </c>
      <c r="F2198">
        <v>0.78100000000000003</v>
      </c>
      <c r="G2198" t="s">
        <v>83</v>
      </c>
      <c r="H2198" t="s">
        <v>90</v>
      </c>
      <c r="I2198">
        <f>_xlfn.NUMBERVALUE(Table_Query_from_DWH[[#This Row],[Date]])</f>
        <v>44510</v>
      </c>
    </row>
    <row r="2199" spans="1:9" x14ac:dyDescent="0.3">
      <c r="A2199" t="s">
        <v>78</v>
      </c>
      <c r="B2199" t="s">
        <v>88</v>
      </c>
      <c r="C2199" t="s">
        <v>165</v>
      </c>
      <c r="D2199" t="s">
        <v>86</v>
      </c>
      <c r="E2199" t="s">
        <v>195</v>
      </c>
      <c r="F2199">
        <v>0.79</v>
      </c>
      <c r="G2199" t="s">
        <v>83</v>
      </c>
      <c r="H2199" t="s">
        <v>90</v>
      </c>
      <c r="I2199">
        <f>_xlfn.NUMBERVALUE(Table_Query_from_DWH[[#This Row],[Date]])</f>
        <v>44510</v>
      </c>
    </row>
    <row r="2200" spans="1:9" x14ac:dyDescent="0.3">
      <c r="A2200" t="s">
        <v>78</v>
      </c>
      <c r="B2200" t="s">
        <v>88</v>
      </c>
      <c r="C2200" t="s">
        <v>186</v>
      </c>
      <c r="D2200" t="s">
        <v>81</v>
      </c>
      <c r="E2200" t="s">
        <v>195</v>
      </c>
      <c r="F2200">
        <v>0.95399999999999996</v>
      </c>
      <c r="G2200" t="s">
        <v>83</v>
      </c>
      <c r="H2200" t="s">
        <v>90</v>
      </c>
      <c r="I2200">
        <f>_xlfn.NUMBERVALUE(Table_Query_from_DWH[[#This Row],[Date]])</f>
        <v>44510</v>
      </c>
    </row>
    <row r="2201" spans="1:9" x14ac:dyDescent="0.3">
      <c r="A2201" t="s">
        <v>78</v>
      </c>
      <c r="B2201" t="s">
        <v>88</v>
      </c>
      <c r="C2201" t="s">
        <v>186</v>
      </c>
      <c r="D2201" t="s">
        <v>85</v>
      </c>
      <c r="E2201" t="s">
        <v>195</v>
      </c>
      <c r="F2201">
        <v>0.94</v>
      </c>
      <c r="G2201" t="s">
        <v>83</v>
      </c>
      <c r="H2201" t="s">
        <v>90</v>
      </c>
      <c r="I2201">
        <f>_xlfn.NUMBERVALUE(Table_Query_from_DWH[[#This Row],[Date]])</f>
        <v>44510</v>
      </c>
    </row>
    <row r="2202" spans="1:9" x14ac:dyDescent="0.3">
      <c r="A2202" t="s">
        <v>78</v>
      </c>
      <c r="B2202" t="s">
        <v>88</v>
      </c>
      <c r="C2202" t="s">
        <v>186</v>
      </c>
      <c r="D2202" t="s">
        <v>86</v>
      </c>
      <c r="E2202" t="s">
        <v>195</v>
      </c>
      <c r="F2202">
        <v>0.94</v>
      </c>
      <c r="G2202" t="s">
        <v>83</v>
      </c>
      <c r="H2202" t="s">
        <v>90</v>
      </c>
      <c r="I2202">
        <f>_xlfn.NUMBERVALUE(Table_Query_from_DWH[[#This Row],[Date]])</f>
        <v>44510</v>
      </c>
    </row>
    <row r="2203" spans="1:9" x14ac:dyDescent="0.3">
      <c r="A2203" t="s">
        <v>78</v>
      </c>
      <c r="B2203" t="s">
        <v>88</v>
      </c>
      <c r="C2203" t="s">
        <v>188</v>
      </c>
      <c r="D2203" t="s">
        <v>81</v>
      </c>
      <c r="E2203" t="s">
        <v>195</v>
      </c>
      <c r="F2203">
        <v>1.258</v>
      </c>
      <c r="G2203" t="s">
        <v>83</v>
      </c>
      <c r="H2203" t="s">
        <v>90</v>
      </c>
      <c r="I2203">
        <f>_xlfn.NUMBERVALUE(Table_Query_from_DWH[[#This Row],[Date]])</f>
        <v>44510</v>
      </c>
    </row>
    <row r="2204" spans="1:9" x14ac:dyDescent="0.3">
      <c r="A2204" t="s">
        <v>78</v>
      </c>
      <c r="B2204" t="s">
        <v>88</v>
      </c>
      <c r="C2204" t="s">
        <v>188</v>
      </c>
      <c r="D2204" t="s">
        <v>85</v>
      </c>
      <c r="E2204" t="s">
        <v>195</v>
      </c>
      <c r="F2204">
        <v>1.214</v>
      </c>
      <c r="G2204" t="s">
        <v>83</v>
      </c>
      <c r="H2204" t="s">
        <v>90</v>
      </c>
      <c r="I2204">
        <f>_xlfn.NUMBERVALUE(Table_Query_from_DWH[[#This Row],[Date]])</f>
        <v>44510</v>
      </c>
    </row>
    <row r="2205" spans="1:9" x14ac:dyDescent="0.3">
      <c r="A2205" t="s">
        <v>78</v>
      </c>
      <c r="B2205" t="s">
        <v>88</v>
      </c>
      <c r="C2205" t="s">
        <v>188</v>
      </c>
      <c r="D2205" t="s">
        <v>86</v>
      </c>
      <c r="E2205" t="s">
        <v>195</v>
      </c>
      <c r="F2205">
        <v>1.25</v>
      </c>
      <c r="G2205" t="s">
        <v>83</v>
      </c>
      <c r="H2205" t="s">
        <v>90</v>
      </c>
      <c r="I2205">
        <f>_xlfn.NUMBERVALUE(Table_Query_from_DWH[[#This Row],[Date]])</f>
        <v>44510</v>
      </c>
    </row>
    <row r="2206" spans="1:9" x14ac:dyDescent="0.3">
      <c r="A2206" t="s">
        <v>78</v>
      </c>
      <c r="B2206" t="s">
        <v>124</v>
      </c>
      <c r="C2206" t="s">
        <v>150</v>
      </c>
      <c r="D2206" t="s">
        <v>81</v>
      </c>
      <c r="E2206" t="s">
        <v>194</v>
      </c>
      <c r="F2206">
        <v>0.12</v>
      </c>
      <c r="G2206" t="s">
        <v>83</v>
      </c>
      <c r="H2206" t="s">
        <v>97</v>
      </c>
      <c r="I2206">
        <f>_xlfn.NUMBERVALUE(Table_Query_from_DWH[[#This Row],[Date]])</f>
        <v>44482</v>
      </c>
    </row>
    <row r="2207" spans="1:9" x14ac:dyDescent="0.3">
      <c r="A2207" t="s">
        <v>78</v>
      </c>
      <c r="B2207" t="s">
        <v>124</v>
      </c>
      <c r="C2207" t="s">
        <v>150</v>
      </c>
      <c r="D2207" t="s">
        <v>85</v>
      </c>
      <c r="E2207" t="s">
        <v>194</v>
      </c>
      <c r="F2207">
        <v>0.113</v>
      </c>
      <c r="G2207" t="s">
        <v>83</v>
      </c>
      <c r="H2207" t="s">
        <v>97</v>
      </c>
      <c r="I2207">
        <f>_xlfn.NUMBERVALUE(Table_Query_from_DWH[[#This Row],[Date]])</f>
        <v>44482</v>
      </c>
    </row>
    <row r="2208" spans="1:9" x14ac:dyDescent="0.3">
      <c r="A2208" t="s">
        <v>78</v>
      </c>
      <c r="B2208" t="s">
        <v>124</v>
      </c>
      <c r="C2208" t="s">
        <v>150</v>
      </c>
      <c r="D2208" t="s">
        <v>86</v>
      </c>
      <c r="E2208" t="s">
        <v>194</v>
      </c>
      <c r="F2208">
        <v>0.11600000000000001</v>
      </c>
      <c r="G2208" t="s">
        <v>83</v>
      </c>
      <c r="H2208" t="s">
        <v>97</v>
      </c>
      <c r="I2208">
        <f>_xlfn.NUMBERVALUE(Table_Query_from_DWH[[#This Row],[Date]])</f>
        <v>44482</v>
      </c>
    </row>
    <row r="2209" spans="1:9" x14ac:dyDescent="0.3">
      <c r="A2209" t="s">
        <v>78</v>
      </c>
      <c r="B2209" t="s">
        <v>124</v>
      </c>
      <c r="C2209" t="s">
        <v>152</v>
      </c>
      <c r="D2209" t="s">
        <v>81</v>
      </c>
      <c r="E2209" t="s">
        <v>194</v>
      </c>
      <c r="F2209">
        <v>0.215</v>
      </c>
      <c r="G2209" t="s">
        <v>83</v>
      </c>
      <c r="H2209" t="s">
        <v>97</v>
      </c>
      <c r="I2209">
        <f>_xlfn.NUMBERVALUE(Table_Query_from_DWH[[#This Row],[Date]])</f>
        <v>44482</v>
      </c>
    </row>
    <row r="2210" spans="1:9" x14ac:dyDescent="0.3">
      <c r="A2210" t="s">
        <v>78</v>
      </c>
      <c r="B2210" t="s">
        <v>124</v>
      </c>
      <c r="C2210" t="s">
        <v>152</v>
      </c>
      <c r="D2210" t="s">
        <v>85</v>
      </c>
      <c r="E2210" t="s">
        <v>194</v>
      </c>
      <c r="F2210">
        <v>0.16</v>
      </c>
      <c r="G2210" t="s">
        <v>83</v>
      </c>
      <c r="H2210" t="s">
        <v>97</v>
      </c>
      <c r="I2210">
        <f>_xlfn.NUMBERVALUE(Table_Query_from_DWH[[#This Row],[Date]])</f>
        <v>44482</v>
      </c>
    </row>
    <row r="2211" spans="1:9" x14ac:dyDescent="0.3">
      <c r="A2211" t="s">
        <v>78</v>
      </c>
      <c r="B2211" t="s">
        <v>124</v>
      </c>
      <c r="C2211" t="s">
        <v>152</v>
      </c>
      <c r="D2211" t="s">
        <v>86</v>
      </c>
      <c r="E2211" t="s">
        <v>194</v>
      </c>
      <c r="F2211">
        <v>0.16500000000000001</v>
      </c>
      <c r="G2211" t="s">
        <v>83</v>
      </c>
      <c r="H2211" t="s">
        <v>97</v>
      </c>
      <c r="I2211">
        <f>_xlfn.NUMBERVALUE(Table_Query_from_DWH[[#This Row],[Date]])</f>
        <v>44482</v>
      </c>
    </row>
    <row r="2212" spans="1:9" x14ac:dyDescent="0.3">
      <c r="A2212" t="s">
        <v>78</v>
      </c>
      <c r="B2212" t="s">
        <v>124</v>
      </c>
      <c r="C2212" t="s">
        <v>175</v>
      </c>
      <c r="D2212" t="s">
        <v>81</v>
      </c>
      <c r="E2212" t="s">
        <v>194</v>
      </c>
      <c r="F2212">
        <v>0.2</v>
      </c>
      <c r="G2212" t="s">
        <v>83</v>
      </c>
      <c r="H2212" t="s">
        <v>97</v>
      </c>
      <c r="I2212">
        <f>_xlfn.NUMBERVALUE(Table_Query_from_DWH[[#This Row],[Date]])</f>
        <v>44482</v>
      </c>
    </row>
    <row r="2213" spans="1:9" x14ac:dyDescent="0.3">
      <c r="A2213" t="s">
        <v>78</v>
      </c>
      <c r="B2213" t="s">
        <v>124</v>
      </c>
      <c r="C2213" t="s">
        <v>175</v>
      </c>
      <c r="D2213" t="s">
        <v>85</v>
      </c>
      <c r="E2213" t="s">
        <v>194</v>
      </c>
      <c r="F2213">
        <v>0.154</v>
      </c>
      <c r="G2213" t="s">
        <v>83</v>
      </c>
      <c r="H2213" t="s">
        <v>97</v>
      </c>
      <c r="I2213">
        <f>_xlfn.NUMBERVALUE(Table_Query_from_DWH[[#This Row],[Date]])</f>
        <v>44482</v>
      </c>
    </row>
    <row r="2214" spans="1:9" x14ac:dyDescent="0.3">
      <c r="A2214" t="s">
        <v>78</v>
      </c>
      <c r="B2214" t="s">
        <v>124</v>
      </c>
      <c r="C2214" t="s">
        <v>175</v>
      </c>
      <c r="D2214" t="s">
        <v>86</v>
      </c>
      <c r="E2214" t="s">
        <v>194</v>
      </c>
      <c r="F2214">
        <v>0.155</v>
      </c>
      <c r="G2214" t="s">
        <v>83</v>
      </c>
      <c r="H2214" t="s">
        <v>97</v>
      </c>
      <c r="I2214">
        <f>_xlfn.NUMBERVALUE(Table_Query_from_DWH[[#This Row],[Date]])</f>
        <v>44482</v>
      </c>
    </row>
    <row r="2215" spans="1:9" x14ac:dyDescent="0.3">
      <c r="A2215" t="s">
        <v>78</v>
      </c>
      <c r="B2215" t="s">
        <v>124</v>
      </c>
      <c r="C2215" t="s">
        <v>176</v>
      </c>
      <c r="D2215" t="s">
        <v>81</v>
      </c>
      <c r="E2215" t="s">
        <v>194</v>
      </c>
      <c r="F2215">
        <v>0.2</v>
      </c>
      <c r="G2215" t="s">
        <v>83</v>
      </c>
      <c r="H2215" t="s">
        <v>97</v>
      </c>
      <c r="I2215">
        <f>_xlfn.NUMBERVALUE(Table_Query_from_DWH[[#This Row],[Date]])</f>
        <v>44482</v>
      </c>
    </row>
    <row r="2216" spans="1:9" x14ac:dyDescent="0.3">
      <c r="A2216" t="s">
        <v>78</v>
      </c>
      <c r="B2216" t="s">
        <v>124</v>
      </c>
      <c r="C2216" t="s">
        <v>176</v>
      </c>
      <c r="D2216" t="s">
        <v>85</v>
      </c>
      <c r="E2216" t="s">
        <v>194</v>
      </c>
      <c r="F2216">
        <v>0.156</v>
      </c>
      <c r="G2216" t="s">
        <v>83</v>
      </c>
      <c r="H2216" t="s">
        <v>97</v>
      </c>
      <c r="I2216">
        <f>_xlfn.NUMBERVALUE(Table_Query_from_DWH[[#This Row],[Date]])</f>
        <v>44482</v>
      </c>
    </row>
    <row r="2217" spans="1:9" x14ac:dyDescent="0.3">
      <c r="A2217" t="s">
        <v>78</v>
      </c>
      <c r="B2217" t="s">
        <v>124</v>
      </c>
      <c r="C2217" t="s">
        <v>176</v>
      </c>
      <c r="D2217" t="s">
        <v>86</v>
      </c>
      <c r="E2217" t="s">
        <v>194</v>
      </c>
      <c r="F2217">
        <v>0.16</v>
      </c>
      <c r="G2217" t="s">
        <v>83</v>
      </c>
      <c r="H2217" t="s">
        <v>97</v>
      </c>
      <c r="I2217">
        <f>_xlfn.NUMBERVALUE(Table_Query_from_DWH[[#This Row],[Date]])</f>
        <v>44482</v>
      </c>
    </row>
    <row r="2218" spans="1:9" x14ac:dyDescent="0.3">
      <c r="A2218" t="s">
        <v>78</v>
      </c>
      <c r="B2218" t="s">
        <v>124</v>
      </c>
      <c r="C2218" t="s">
        <v>177</v>
      </c>
      <c r="D2218" t="s">
        <v>81</v>
      </c>
      <c r="E2218" t="s">
        <v>194</v>
      </c>
      <c r="F2218">
        <v>0.16200000000000001</v>
      </c>
      <c r="G2218" t="s">
        <v>83</v>
      </c>
      <c r="H2218" t="s">
        <v>97</v>
      </c>
      <c r="I2218">
        <f>_xlfn.NUMBERVALUE(Table_Query_from_DWH[[#This Row],[Date]])</f>
        <v>44482</v>
      </c>
    </row>
    <row r="2219" spans="1:9" x14ac:dyDescent="0.3">
      <c r="A2219" t="s">
        <v>78</v>
      </c>
      <c r="B2219" t="s">
        <v>124</v>
      </c>
      <c r="C2219" t="s">
        <v>177</v>
      </c>
      <c r="D2219" t="s">
        <v>85</v>
      </c>
      <c r="E2219" t="s">
        <v>194</v>
      </c>
      <c r="F2219">
        <v>0.151</v>
      </c>
      <c r="G2219" t="s">
        <v>83</v>
      </c>
      <c r="H2219" t="s">
        <v>97</v>
      </c>
      <c r="I2219">
        <f>_xlfn.NUMBERVALUE(Table_Query_from_DWH[[#This Row],[Date]])</f>
        <v>44482</v>
      </c>
    </row>
    <row r="2220" spans="1:9" x14ac:dyDescent="0.3">
      <c r="A2220" t="s">
        <v>78</v>
      </c>
      <c r="B2220" t="s">
        <v>124</v>
      </c>
      <c r="C2220" t="s">
        <v>177</v>
      </c>
      <c r="D2220" t="s">
        <v>86</v>
      </c>
      <c r="E2220" t="s">
        <v>194</v>
      </c>
      <c r="F2220">
        <v>0.154</v>
      </c>
      <c r="G2220" t="s">
        <v>83</v>
      </c>
      <c r="H2220" t="s">
        <v>97</v>
      </c>
      <c r="I2220">
        <f>_xlfn.NUMBERVALUE(Table_Query_from_DWH[[#This Row],[Date]])</f>
        <v>44482</v>
      </c>
    </row>
    <row r="2221" spans="1:9" x14ac:dyDescent="0.3">
      <c r="A2221" t="s">
        <v>78</v>
      </c>
      <c r="B2221" t="s">
        <v>102</v>
      </c>
      <c r="C2221" t="s">
        <v>179</v>
      </c>
      <c r="D2221" t="s">
        <v>81</v>
      </c>
      <c r="E2221" t="s">
        <v>194</v>
      </c>
      <c r="F2221">
        <v>0.36</v>
      </c>
      <c r="G2221" t="s">
        <v>83</v>
      </c>
      <c r="H2221" t="s">
        <v>97</v>
      </c>
      <c r="I2221">
        <f>_xlfn.NUMBERVALUE(Table_Query_from_DWH[[#This Row],[Date]])</f>
        <v>44482</v>
      </c>
    </row>
    <row r="2222" spans="1:9" x14ac:dyDescent="0.3">
      <c r="A2222" t="s">
        <v>78</v>
      </c>
      <c r="B2222" t="s">
        <v>102</v>
      </c>
      <c r="C2222" t="s">
        <v>179</v>
      </c>
      <c r="D2222" t="s">
        <v>85</v>
      </c>
      <c r="E2222" t="s">
        <v>194</v>
      </c>
      <c r="F2222">
        <v>0.255</v>
      </c>
      <c r="G2222" t="s">
        <v>83</v>
      </c>
      <c r="H2222" t="s">
        <v>97</v>
      </c>
      <c r="I2222">
        <f>_xlfn.NUMBERVALUE(Table_Query_from_DWH[[#This Row],[Date]])</f>
        <v>44482</v>
      </c>
    </row>
    <row r="2223" spans="1:9" x14ac:dyDescent="0.3">
      <c r="A2223" t="s">
        <v>78</v>
      </c>
      <c r="B2223" t="s">
        <v>102</v>
      </c>
      <c r="C2223" t="s">
        <v>179</v>
      </c>
      <c r="D2223" t="s">
        <v>86</v>
      </c>
      <c r="E2223" t="s">
        <v>194</v>
      </c>
      <c r="F2223">
        <v>0.27</v>
      </c>
      <c r="G2223" t="s">
        <v>83</v>
      </c>
      <c r="H2223" t="s">
        <v>97</v>
      </c>
      <c r="I2223">
        <f>_xlfn.NUMBERVALUE(Table_Query_from_DWH[[#This Row],[Date]])</f>
        <v>44482</v>
      </c>
    </row>
    <row r="2224" spans="1:9" x14ac:dyDescent="0.3">
      <c r="A2224" t="s">
        <v>78</v>
      </c>
      <c r="B2224" t="s">
        <v>102</v>
      </c>
      <c r="C2224" t="s">
        <v>180</v>
      </c>
      <c r="D2224" t="s">
        <v>81</v>
      </c>
      <c r="E2224" t="s">
        <v>194</v>
      </c>
      <c r="F2224">
        <v>0.28000000000000003</v>
      </c>
      <c r="G2224" t="s">
        <v>83</v>
      </c>
      <c r="H2224" t="s">
        <v>97</v>
      </c>
      <c r="I2224">
        <f>_xlfn.NUMBERVALUE(Table_Query_from_DWH[[#This Row],[Date]])</f>
        <v>44482</v>
      </c>
    </row>
    <row r="2225" spans="1:9" x14ac:dyDescent="0.3">
      <c r="A2225" t="s">
        <v>78</v>
      </c>
      <c r="B2225" t="s">
        <v>102</v>
      </c>
      <c r="C2225" t="s">
        <v>180</v>
      </c>
      <c r="D2225" t="s">
        <v>85</v>
      </c>
      <c r="E2225" t="s">
        <v>194</v>
      </c>
      <c r="F2225">
        <v>0.26</v>
      </c>
      <c r="G2225" t="s">
        <v>83</v>
      </c>
      <c r="H2225" t="s">
        <v>97</v>
      </c>
      <c r="I2225">
        <f>_xlfn.NUMBERVALUE(Table_Query_from_DWH[[#This Row],[Date]])</f>
        <v>44482</v>
      </c>
    </row>
    <row r="2226" spans="1:9" x14ac:dyDescent="0.3">
      <c r="A2226" t="s">
        <v>78</v>
      </c>
      <c r="B2226" t="s">
        <v>102</v>
      </c>
      <c r="C2226" t="s">
        <v>180</v>
      </c>
      <c r="D2226" t="s">
        <v>86</v>
      </c>
      <c r="E2226" t="s">
        <v>194</v>
      </c>
      <c r="F2226">
        <v>0.27500000000000002</v>
      </c>
      <c r="G2226" t="s">
        <v>83</v>
      </c>
      <c r="H2226" t="s">
        <v>97</v>
      </c>
      <c r="I2226">
        <f>_xlfn.NUMBERVALUE(Table_Query_from_DWH[[#This Row],[Date]])</f>
        <v>44482</v>
      </c>
    </row>
    <row r="2227" spans="1:9" x14ac:dyDescent="0.3">
      <c r="A2227" t="s">
        <v>78</v>
      </c>
      <c r="B2227" t="s">
        <v>102</v>
      </c>
      <c r="C2227" t="s">
        <v>118</v>
      </c>
      <c r="D2227" t="s">
        <v>81</v>
      </c>
      <c r="E2227" t="s">
        <v>194</v>
      </c>
      <c r="F2227">
        <v>0.28999999999999998</v>
      </c>
      <c r="G2227" t="s">
        <v>83</v>
      </c>
      <c r="H2227" t="s">
        <v>97</v>
      </c>
      <c r="I2227">
        <f>_xlfn.NUMBERVALUE(Table_Query_from_DWH[[#This Row],[Date]])</f>
        <v>44482</v>
      </c>
    </row>
    <row r="2228" spans="1:9" x14ac:dyDescent="0.3">
      <c r="A2228" t="s">
        <v>78</v>
      </c>
      <c r="B2228" t="s">
        <v>102</v>
      </c>
      <c r="C2228" t="s">
        <v>118</v>
      </c>
      <c r="D2228" t="s">
        <v>85</v>
      </c>
      <c r="E2228" t="s">
        <v>194</v>
      </c>
      <c r="F2228">
        <v>0.27</v>
      </c>
      <c r="G2228" t="s">
        <v>83</v>
      </c>
      <c r="H2228" t="s">
        <v>97</v>
      </c>
      <c r="I2228">
        <f>_xlfn.NUMBERVALUE(Table_Query_from_DWH[[#This Row],[Date]])</f>
        <v>44482</v>
      </c>
    </row>
    <row r="2229" spans="1:9" x14ac:dyDescent="0.3">
      <c r="A2229" t="s">
        <v>78</v>
      </c>
      <c r="B2229" t="s">
        <v>102</v>
      </c>
      <c r="C2229" t="s">
        <v>118</v>
      </c>
      <c r="D2229" t="s">
        <v>86</v>
      </c>
      <c r="E2229" t="s">
        <v>194</v>
      </c>
      <c r="F2229">
        <v>0.27500000000000002</v>
      </c>
      <c r="G2229" t="s">
        <v>83</v>
      </c>
      <c r="H2229" t="s">
        <v>97</v>
      </c>
      <c r="I2229">
        <f>_xlfn.NUMBERVALUE(Table_Query_from_DWH[[#This Row],[Date]])</f>
        <v>44482</v>
      </c>
    </row>
    <row r="2230" spans="1:9" x14ac:dyDescent="0.3">
      <c r="A2230" t="s">
        <v>78</v>
      </c>
      <c r="B2230" t="s">
        <v>102</v>
      </c>
      <c r="C2230" t="s">
        <v>115</v>
      </c>
      <c r="D2230" t="s">
        <v>81</v>
      </c>
      <c r="E2230" t="s">
        <v>194</v>
      </c>
      <c r="F2230">
        <v>0.28999999999999998</v>
      </c>
      <c r="G2230" t="s">
        <v>83</v>
      </c>
      <c r="H2230" t="s">
        <v>97</v>
      </c>
      <c r="I2230">
        <f>_xlfn.NUMBERVALUE(Table_Query_from_DWH[[#This Row],[Date]])</f>
        <v>44482</v>
      </c>
    </row>
    <row r="2231" spans="1:9" x14ac:dyDescent="0.3">
      <c r="A2231" t="s">
        <v>78</v>
      </c>
      <c r="B2231" t="s">
        <v>102</v>
      </c>
      <c r="C2231" t="s">
        <v>115</v>
      </c>
      <c r="D2231" t="s">
        <v>85</v>
      </c>
      <c r="E2231" t="s">
        <v>194</v>
      </c>
      <c r="F2231">
        <v>0.27</v>
      </c>
      <c r="G2231" t="s">
        <v>83</v>
      </c>
      <c r="H2231" t="s">
        <v>97</v>
      </c>
      <c r="I2231">
        <f>_xlfn.NUMBERVALUE(Table_Query_from_DWH[[#This Row],[Date]])</f>
        <v>44482</v>
      </c>
    </row>
    <row r="2232" spans="1:9" x14ac:dyDescent="0.3">
      <c r="A2232" t="s">
        <v>78</v>
      </c>
      <c r="B2232" t="s">
        <v>102</v>
      </c>
      <c r="C2232" t="s">
        <v>115</v>
      </c>
      <c r="D2232" t="s">
        <v>86</v>
      </c>
      <c r="E2232" t="s">
        <v>194</v>
      </c>
      <c r="F2232">
        <v>0.27500000000000002</v>
      </c>
      <c r="G2232" t="s">
        <v>83</v>
      </c>
      <c r="H2232" t="s">
        <v>97</v>
      </c>
      <c r="I2232">
        <f>_xlfn.NUMBERVALUE(Table_Query_from_DWH[[#This Row],[Date]])</f>
        <v>44482</v>
      </c>
    </row>
    <row r="2233" spans="1:9" x14ac:dyDescent="0.3">
      <c r="A2233" t="s">
        <v>78</v>
      </c>
      <c r="B2233" t="s">
        <v>105</v>
      </c>
      <c r="C2233" t="s">
        <v>164</v>
      </c>
      <c r="D2233" t="s">
        <v>81</v>
      </c>
      <c r="E2233" t="s">
        <v>194</v>
      </c>
      <c r="F2233">
        <v>0.24399999999999999</v>
      </c>
      <c r="G2233" t="s">
        <v>83</v>
      </c>
      <c r="H2233" t="s">
        <v>97</v>
      </c>
      <c r="I2233">
        <f>_xlfn.NUMBERVALUE(Table_Query_from_DWH[[#This Row],[Date]])</f>
        <v>44482</v>
      </c>
    </row>
    <row r="2234" spans="1:9" x14ac:dyDescent="0.3">
      <c r="A2234" t="s">
        <v>78</v>
      </c>
      <c r="B2234" t="s">
        <v>105</v>
      </c>
      <c r="C2234" t="s">
        <v>164</v>
      </c>
      <c r="D2234" t="s">
        <v>85</v>
      </c>
      <c r="E2234" t="s">
        <v>194</v>
      </c>
      <c r="F2234">
        <v>0.215</v>
      </c>
      <c r="G2234" t="s">
        <v>83</v>
      </c>
      <c r="H2234" t="s">
        <v>97</v>
      </c>
      <c r="I2234">
        <f>_xlfn.NUMBERVALUE(Table_Query_from_DWH[[#This Row],[Date]])</f>
        <v>44482</v>
      </c>
    </row>
    <row r="2235" spans="1:9" x14ac:dyDescent="0.3">
      <c r="A2235" t="s">
        <v>78</v>
      </c>
      <c r="B2235" t="s">
        <v>105</v>
      </c>
      <c r="C2235" t="s">
        <v>164</v>
      </c>
      <c r="D2235" t="s">
        <v>86</v>
      </c>
      <c r="E2235" t="s">
        <v>194</v>
      </c>
      <c r="F2235">
        <v>0.22</v>
      </c>
      <c r="G2235" t="s">
        <v>83</v>
      </c>
      <c r="H2235" t="s">
        <v>97</v>
      </c>
      <c r="I2235">
        <f>_xlfn.NUMBERVALUE(Table_Query_from_DWH[[#This Row],[Date]])</f>
        <v>44482</v>
      </c>
    </row>
    <row r="2236" spans="1:9" x14ac:dyDescent="0.3">
      <c r="A2236" t="s">
        <v>78</v>
      </c>
      <c r="B2236" t="s">
        <v>105</v>
      </c>
      <c r="C2236" t="s">
        <v>181</v>
      </c>
      <c r="D2236" t="s">
        <v>81</v>
      </c>
      <c r="E2236" t="s">
        <v>194</v>
      </c>
      <c r="F2236">
        <v>0.28000000000000003</v>
      </c>
      <c r="G2236" t="s">
        <v>83</v>
      </c>
      <c r="H2236" t="s">
        <v>97</v>
      </c>
      <c r="I2236">
        <f>_xlfn.NUMBERVALUE(Table_Query_from_DWH[[#This Row],[Date]])</f>
        <v>44482</v>
      </c>
    </row>
    <row r="2237" spans="1:9" x14ac:dyDescent="0.3">
      <c r="A2237" t="s">
        <v>78</v>
      </c>
      <c r="B2237" t="s">
        <v>105</v>
      </c>
      <c r="C2237" t="s">
        <v>181</v>
      </c>
      <c r="D2237" t="s">
        <v>85</v>
      </c>
      <c r="E2237" t="s">
        <v>194</v>
      </c>
      <c r="F2237">
        <v>0.255</v>
      </c>
      <c r="G2237" t="s">
        <v>83</v>
      </c>
      <c r="H2237" t="s">
        <v>97</v>
      </c>
      <c r="I2237">
        <f>_xlfn.NUMBERVALUE(Table_Query_from_DWH[[#This Row],[Date]])</f>
        <v>44482</v>
      </c>
    </row>
    <row r="2238" spans="1:9" x14ac:dyDescent="0.3">
      <c r="A2238" t="s">
        <v>78</v>
      </c>
      <c r="B2238" t="s">
        <v>105</v>
      </c>
      <c r="C2238" t="s">
        <v>181</v>
      </c>
      <c r="D2238" t="s">
        <v>86</v>
      </c>
      <c r="E2238" t="s">
        <v>194</v>
      </c>
      <c r="F2238">
        <v>0.27</v>
      </c>
      <c r="G2238" t="s">
        <v>83</v>
      </c>
      <c r="H2238" t="s">
        <v>97</v>
      </c>
      <c r="I2238">
        <f>_xlfn.NUMBERVALUE(Table_Query_from_DWH[[#This Row],[Date]])</f>
        <v>44482</v>
      </c>
    </row>
    <row r="2239" spans="1:9" x14ac:dyDescent="0.3">
      <c r="A2239" t="s">
        <v>78</v>
      </c>
      <c r="B2239" t="s">
        <v>105</v>
      </c>
      <c r="C2239" t="s">
        <v>182</v>
      </c>
      <c r="D2239" t="s">
        <v>81</v>
      </c>
      <c r="E2239" t="s">
        <v>194</v>
      </c>
      <c r="F2239">
        <v>0.4</v>
      </c>
      <c r="G2239" t="s">
        <v>83</v>
      </c>
      <c r="H2239" t="s">
        <v>97</v>
      </c>
      <c r="I2239">
        <f>_xlfn.NUMBERVALUE(Table_Query_from_DWH[[#This Row],[Date]])</f>
        <v>44482</v>
      </c>
    </row>
    <row r="2240" spans="1:9" x14ac:dyDescent="0.3">
      <c r="A2240" t="s">
        <v>78</v>
      </c>
      <c r="B2240" t="s">
        <v>105</v>
      </c>
      <c r="C2240" t="s">
        <v>182</v>
      </c>
      <c r="D2240" t="s">
        <v>85</v>
      </c>
      <c r="E2240" t="s">
        <v>194</v>
      </c>
      <c r="F2240">
        <v>0.34799999999999998</v>
      </c>
      <c r="G2240" t="s">
        <v>83</v>
      </c>
      <c r="H2240" t="s">
        <v>97</v>
      </c>
      <c r="I2240">
        <f>_xlfn.NUMBERVALUE(Table_Query_from_DWH[[#This Row],[Date]])</f>
        <v>44482</v>
      </c>
    </row>
    <row r="2241" spans="1:9" x14ac:dyDescent="0.3">
      <c r="A2241" t="s">
        <v>78</v>
      </c>
      <c r="B2241" t="s">
        <v>105</v>
      </c>
      <c r="C2241" t="s">
        <v>182</v>
      </c>
      <c r="D2241" t="s">
        <v>86</v>
      </c>
      <c r="E2241" t="s">
        <v>194</v>
      </c>
      <c r="F2241">
        <v>0.35399999999999998</v>
      </c>
      <c r="G2241" t="s">
        <v>83</v>
      </c>
      <c r="H2241" t="s">
        <v>97</v>
      </c>
      <c r="I2241">
        <f>_xlfn.NUMBERVALUE(Table_Query_from_DWH[[#This Row],[Date]])</f>
        <v>44482</v>
      </c>
    </row>
    <row r="2242" spans="1:9" x14ac:dyDescent="0.3">
      <c r="A2242" t="s">
        <v>78</v>
      </c>
      <c r="B2242" t="s">
        <v>105</v>
      </c>
      <c r="C2242" t="s">
        <v>183</v>
      </c>
      <c r="D2242" t="s">
        <v>81</v>
      </c>
      <c r="E2242" t="s">
        <v>194</v>
      </c>
      <c r="F2242">
        <v>0.28499999999999998</v>
      </c>
      <c r="G2242" t="s">
        <v>83</v>
      </c>
      <c r="H2242" t="s">
        <v>97</v>
      </c>
      <c r="I2242">
        <f>_xlfn.NUMBERVALUE(Table_Query_from_DWH[[#This Row],[Date]])</f>
        <v>44482</v>
      </c>
    </row>
    <row r="2243" spans="1:9" x14ac:dyDescent="0.3">
      <c r="A2243" t="s">
        <v>78</v>
      </c>
      <c r="B2243" t="s">
        <v>105</v>
      </c>
      <c r="C2243" t="s">
        <v>183</v>
      </c>
      <c r="D2243" t="s">
        <v>85</v>
      </c>
      <c r="E2243" t="s">
        <v>194</v>
      </c>
      <c r="F2243">
        <v>0.255</v>
      </c>
      <c r="G2243" t="s">
        <v>83</v>
      </c>
      <c r="H2243" t="s">
        <v>97</v>
      </c>
      <c r="I2243">
        <f>_xlfn.NUMBERVALUE(Table_Query_from_DWH[[#This Row],[Date]])</f>
        <v>44482</v>
      </c>
    </row>
    <row r="2244" spans="1:9" x14ac:dyDescent="0.3">
      <c r="A2244" t="s">
        <v>78</v>
      </c>
      <c r="B2244" t="s">
        <v>105</v>
      </c>
      <c r="C2244" t="s">
        <v>183</v>
      </c>
      <c r="D2244" t="s">
        <v>86</v>
      </c>
      <c r="E2244" t="s">
        <v>194</v>
      </c>
      <c r="F2244">
        <v>0.27</v>
      </c>
      <c r="G2244" t="s">
        <v>83</v>
      </c>
      <c r="H2244" t="s">
        <v>97</v>
      </c>
      <c r="I2244">
        <f>_xlfn.NUMBERVALUE(Table_Query_from_DWH[[#This Row],[Date]])</f>
        <v>44482</v>
      </c>
    </row>
    <row r="2245" spans="1:9" x14ac:dyDescent="0.3">
      <c r="A2245" t="s">
        <v>78</v>
      </c>
      <c r="B2245" t="s">
        <v>105</v>
      </c>
      <c r="C2245" t="s">
        <v>184</v>
      </c>
      <c r="D2245" t="s">
        <v>81</v>
      </c>
      <c r="E2245" t="s">
        <v>194</v>
      </c>
      <c r="F2245">
        <v>0.32</v>
      </c>
      <c r="G2245" t="s">
        <v>83</v>
      </c>
      <c r="H2245" t="s">
        <v>97</v>
      </c>
      <c r="I2245">
        <f>_xlfn.NUMBERVALUE(Table_Query_from_DWH[[#This Row],[Date]])</f>
        <v>44482</v>
      </c>
    </row>
    <row r="2246" spans="1:9" x14ac:dyDescent="0.3">
      <c r="A2246" t="s">
        <v>78</v>
      </c>
      <c r="B2246" t="s">
        <v>105</v>
      </c>
      <c r="C2246" t="s">
        <v>184</v>
      </c>
      <c r="D2246" t="s">
        <v>85</v>
      </c>
      <c r="E2246" t="s">
        <v>194</v>
      </c>
      <c r="F2246">
        <v>0.255</v>
      </c>
      <c r="G2246" t="s">
        <v>83</v>
      </c>
      <c r="H2246" t="s">
        <v>97</v>
      </c>
      <c r="I2246">
        <f>_xlfn.NUMBERVALUE(Table_Query_from_DWH[[#This Row],[Date]])</f>
        <v>44482</v>
      </c>
    </row>
    <row r="2247" spans="1:9" x14ac:dyDescent="0.3">
      <c r="A2247" t="s">
        <v>78</v>
      </c>
      <c r="B2247" t="s">
        <v>105</v>
      </c>
      <c r="C2247" t="s">
        <v>184</v>
      </c>
      <c r="D2247" t="s">
        <v>86</v>
      </c>
      <c r="E2247" t="s">
        <v>194</v>
      </c>
      <c r="F2247">
        <v>0.27</v>
      </c>
      <c r="G2247" t="s">
        <v>83</v>
      </c>
      <c r="H2247" t="s">
        <v>97</v>
      </c>
      <c r="I2247">
        <f>_xlfn.NUMBERVALUE(Table_Query_from_DWH[[#This Row],[Date]])</f>
        <v>44482</v>
      </c>
    </row>
    <row r="2248" spans="1:9" x14ac:dyDescent="0.3">
      <c r="A2248" t="s">
        <v>78</v>
      </c>
      <c r="B2248" t="s">
        <v>88</v>
      </c>
      <c r="C2248" t="s">
        <v>154</v>
      </c>
      <c r="D2248" t="s">
        <v>81</v>
      </c>
      <c r="E2248" t="s">
        <v>194</v>
      </c>
      <c r="F2248">
        <v>0.375</v>
      </c>
      <c r="G2248" t="s">
        <v>83</v>
      </c>
      <c r="H2248" t="s">
        <v>90</v>
      </c>
      <c r="I2248">
        <f>_xlfn.NUMBERVALUE(Table_Query_from_DWH[[#This Row],[Date]])</f>
        <v>44482</v>
      </c>
    </row>
    <row r="2249" spans="1:9" x14ac:dyDescent="0.3">
      <c r="A2249" t="s">
        <v>78</v>
      </c>
      <c r="B2249" t="s">
        <v>88</v>
      </c>
      <c r="C2249" t="s">
        <v>154</v>
      </c>
      <c r="D2249" t="s">
        <v>85</v>
      </c>
      <c r="E2249" t="s">
        <v>194</v>
      </c>
      <c r="F2249">
        <v>0.32</v>
      </c>
      <c r="G2249" t="s">
        <v>83</v>
      </c>
      <c r="H2249" t="s">
        <v>90</v>
      </c>
      <c r="I2249">
        <f>_xlfn.NUMBERVALUE(Table_Query_from_DWH[[#This Row],[Date]])</f>
        <v>44482</v>
      </c>
    </row>
    <row r="2250" spans="1:9" x14ac:dyDescent="0.3">
      <c r="A2250" t="s">
        <v>78</v>
      </c>
      <c r="B2250" t="s">
        <v>88</v>
      </c>
      <c r="C2250" t="s">
        <v>154</v>
      </c>
      <c r="D2250" t="s">
        <v>86</v>
      </c>
      <c r="E2250" t="s">
        <v>194</v>
      </c>
      <c r="F2250">
        <v>0.35499999999999998</v>
      </c>
      <c r="G2250" t="s">
        <v>83</v>
      </c>
      <c r="H2250" t="s">
        <v>90</v>
      </c>
      <c r="I2250">
        <f>_xlfn.NUMBERVALUE(Table_Query_from_DWH[[#This Row],[Date]])</f>
        <v>44482</v>
      </c>
    </row>
    <row r="2251" spans="1:9" x14ac:dyDescent="0.3">
      <c r="A2251" t="s">
        <v>78</v>
      </c>
      <c r="B2251" t="s">
        <v>88</v>
      </c>
      <c r="C2251" t="s">
        <v>165</v>
      </c>
      <c r="D2251" t="s">
        <v>81</v>
      </c>
      <c r="E2251" t="s">
        <v>194</v>
      </c>
      <c r="F2251">
        <v>0.81299999999999994</v>
      </c>
      <c r="G2251" t="s">
        <v>83</v>
      </c>
      <c r="H2251" t="s">
        <v>90</v>
      </c>
      <c r="I2251">
        <f>_xlfn.NUMBERVALUE(Table_Query_from_DWH[[#This Row],[Date]])</f>
        <v>44482</v>
      </c>
    </row>
    <row r="2252" spans="1:9" x14ac:dyDescent="0.3">
      <c r="A2252" t="s">
        <v>78</v>
      </c>
      <c r="B2252" t="s">
        <v>88</v>
      </c>
      <c r="C2252" t="s">
        <v>165</v>
      </c>
      <c r="D2252" t="s">
        <v>85</v>
      </c>
      <c r="E2252" t="s">
        <v>194</v>
      </c>
      <c r="F2252">
        <v>0.78400000000000003</v>
      </c>
      <c r="G2252" t="s">
        <v>83</v>
      </c>
      <c r="H2252" t="s">
        <v>90</v>
      </c>
      <c r="I2252">
        <f>_xlfn.NUMBERVALUE(Table_Query_from_DWH[[#This Row],[Date]])</f>
        <v>44482</v>
      </c>
    </row>
    <row r="2253" spans="1:9" x14ac:dyDescent="0.3">
      <c r="A2253" t="s">
        <v>78</v>
      </c>
      <c r="B2253" t="s">
        <v>88</v>
      </c>
      <c r="C2253" t="s">
        <v>165</v>
      </c>
      <c r="D2253" t="s">
        <v>86</v>
      </c>
      <c r="E2253" t="s">
        <v>194</v>
      </c>
      <c r="F2253">
        <v>0.79</v>
      </c>
      <c r="G2253" t="s">
        <v>83</v>
      </c>
      <c r="H2253" t="s">
        <v>90</v>
      </c>
      <c r="I2253">
        <f>_xlfn.NUMBERVALUE(Table_Query_from_DWH[[#This Row],[Date]])</f>
        <v>44482</v>
      </c>
    </row>
    <row r="2254" spans="1:9" x14ac:dyDescent="0.3">
      <c r="A2254" t="s">
        <v>78</v>
      </c>
      <c r="B2254" t="s">
        <v>88</v>
      </c>
      <c r="C2254" t="s">
        <v>186</v>
      </c>
      <c r="D2254" t="s">
        <v>81</v>
      </c>
      <c r="E2254" t="s">
        <v>194</v>
      </c>
      <c r="F2254">
        <v>0.95199999999999996</v>
      </c>
      <c r="G2254" t="s">
        <v>83</v>
      </c>
      <c r="H2254" t="s">
        <v>90</v>
      </c>
      <c r="I2254">
        <f>_xlfn.NUMBERVALUE(Table_Query_from_DWH[[#This Row],[Date]])</f>
        <v>44482</v>
      </c>
    </row>
    <row r="2255" spans="1:9" x14ac:dyDescent="0.3">
      <c r="A2255" t="s">
        <v>78</v>
      </c>
      <c r="B2255" t="s">
        <v>88</v>
      </c>
      <c r="C2255" t="s">
        <v>186</v>
      </c>
      <c r="D2255" t="s">
        <v>85</v>
      </c>
      <c r="E2255" t="s">
        <v>194</v>
      </c>
      <c r="F2255">
        <v>0.94</v>
      </c>
      <c r="G2255" t="s">
        <v>83</v>
      </c>
      <c r="H2255" t="s">
        <v>90</v>
      </c>
      <c r="I2255">
        <f>_xlfn.NUMBERVALUE(Table_Query_from_DWH[[#This Row],[Date]])</f>
        <v>44482</v>
      </c>
    </row>
    <row r="2256" spans="1:9" x14ac:dyDescent="0.3">
      <c r="A2256" t="s">
        <v>78</v>
      </c>
      <c r="B2256" t="s">
        <v>88</v>
      </c>
      <c r="C2256" t="s">
        <v>186</v>
      </c>
      <c r="D2256" t="s">
        <v>86</v>
      </c>
      <c r="E2256" t="s">
        <v>194</v>
      </c>
      <c r="F2256">
        <v>0.94</v>
      </c>
      <c r="G2256" t="s">
        <v>83</v>
      </c>
      <c r="H2256" t="s">
        <v>90</v>
      </c>
      <c r="I2256">
        <f>_xlfn.NUMBERVALUE(Table_Query_from_DWH[[#This Row],[Date]])</f>
        <v>44482</v>
      </c>
    </row>
    <row r="2257" spans="1:9" x14ac:dyDescent="0.3">
      <c r="A2257" t="s">
        <v>78</v>
      </c>
      <c r="B2257" t="s">
        <v>88</v>
      </c>
      <c r="C2257" t="s">
        <v>188</v>
      </c>
      <c r="D2257" t="s">
        <v>81</v>
      </c>
      <c r="E2257" t="s">
        <v>194</v>
      </c>
      <c r="F2257">
        <v>1.2529999999999999</v>
      </c>
      <c r="G2257" t="s">
        <v>83</v>
      </c>
      <c r="H2257" t="s">
        <v>90</v>
      </c>
      <c r="I2257">
        <f>_xlfn.NUMBERVALUE(Table_Query_from_DWH[[#This Row],[Date]])</f>
        <v>44482</v>
      </c>
    </row>
    <row r="2258" spans="1:9" x14ac:dyDescent="0.3">
      <c r="A2258" t="s">
        <v>78</v>
      </c>
      <c r="B2258" t="s">
        <v>88</v>
      </c>
      <c r="C2258" t="s">
        <v>188</v>
      </c>
      <c r="D2258" t="s">
        <v>85</v>
      </c>
      <c r="E2258" t="s">
        <v>194</v>
      </c>
      <c r="F2258">
        <v>1.2490000000000001</v>
      </c>
      <c r="G2258" t="s">
        <v>83</v>
      </c>
      <c r="H2258" t="s">
        <v>90</v>
      </c>
      <c r="I2258">
        <f>_xlfn.NUMBERVALUE(Table_Query_from_DWH[[#This Row],[Date]])</f>
        <v>44482</v>
      </c>
    </row>
    <row r="2259" spans="1:9" x14ac:dyDescent="0.3">
      <c r="A2259" t="s">
        <v>78</v>
      </c>
      <c r="B2259" t="s">
        <v>88</v>
      </c>
      <c r="C2259" t="s">
        <v>188</v>
      </c>
      <c r="D2259" t="s">
        <v>86</v>
      </c>
      <c r="E2259" t="s">
        <v>194</v>
      </c>
      <c r="F2259">
        <v>1.25</v>
      </c>
      <c r="G2259" t="s">
        <v>83</v>
      </c>
      <c r="H2259" t="s">
        <v>90</v>
      </c>
      <c r="I2259">
        <f>_xlfn.NUMBERVALUE(Table_Query_from_DWH[[#This Row],[Date]])</f>
        <v>44482</v>
      </c>
    </row>
    <row r="2260" spans="1:9" x14ac:dyDescent="0.3">
      <c r="A2260" t="s">
        <v>78</v>
      </c>
      <c r="B2260" t="s">
        <v>124</v>
      </c>
      <c r="C2260" t="s">
        <v>150</v>
      </c>
      <c r="D2260" t="s">
        <v>81</v>
      </c>
      <c r="E2260" t="s">
        <v>193</v>
      </c>
      <c r="F2260">
        <v>0.12</v>
      </c>
      <c r="G2260" t="s">
        <v>83</v>
      </c>
      <c r="H2260" t="s">
        <v>97</v>
      </c>
      <c r="I2260">
        <f>_xlfn.NUMBERVALUE(Table_Query_from_DWH[[#This Row],[Date]])</f>
        <v>44475</v>
      </c>
    </row>
    <row r="2261" spans="1:9" x14ac:dyDescent="0.3">
      <c r="A2261" t="s">
        <v>78</v>
      </c>
      <c r="B2261" t="s">
        <v>124</v>
      </c>
      <c r="C2261" t="s">
        <v>150</v>
      </c>
      <c r="D2261" t="s">
        <v>85</v>
      </c>
      <c r="E2261" t="s">
        <v>193</v>
      </c>
      <c r="F2261">
        <v>0.11</v>
      </c>
      <c r="G2261" t="s">
        <v>83</v>
      </c>
      <c r="H2261" t="s">
        <v>97</v>
      </c>
      <c r="I2261">
        <f>_xlfn.NUMBERVALUE(Table_Query_from_DWH[[#This Row],[Date]])</f>
        <v>44475</v>
      </c>
    </row>
    <row r="2262" spans="1:9" x14ac:dyDescent="0.3">
      <c r="A2262" t="s">
        <v>78</v>
      </c>
      <c r="B2262" t="s">
        <v>124</v>
      </c>
      <c r="C2262" t="s">
        <v>150</v>
      </c>
      <c r="D2262" t="s">
        <v>86</v>
      </c>
      <c r="E2262" t="s">
        <v>193</v>
      </c>
      <c r="F2262">
        <v>0.11600000000000001</v>
      </c>
      <c r="G2262" t="s">
        <v>83</v>
      </c>
      <c r="H2262" t="s">
        <v>97</v>
      </c>
      <c r="I2262">
        <f>_xlfn.NUMBERVALUE(Table_Query_from_DWH[[#This Row],[Date]])</f>
        <v>44475</v>
      </c>
    </row>
    <row r="2263" spans="1:9" x14ac:dyDescent="0.3">
      <c r="A2263" t="s">
        <v>78</v>
      </c>
      <c r="B2263" t="s">
        <v>124</v>
      </c>
      <c r="C2263" t="s">
        <v>152</v>
      </c>
      <c r="D2263" t="s">
        <v>81</v>
      </c>
      <c r="E2263" t="s">
        <v>193</v>
      </c>
      <c r="F2263">
        <v>0.21</v>
      </c>
      <c r="G2263" t="s">
        <v>83</v>
      </c>
      <c r="H2263" t="s">
        <v>97</v>
      </c>
      <c r="I2263">
        <f>_xlfn.NUMBERVALUE(Table_Query_from_DWH[[#This Row],[Date]])</f>
        <v>44475</v>
      </c>
    </row>
    <row r="2264" spans="1:9" x14ac:dyDescent="0.3">
      <c r="A2264" t="s">
        <v>78</v>
      </c>
      <c r="B2264" t="s">
        <v>124</v>
      </c>
      <c r="C2264" t="s">
        <v>152</v>
      </c>
      <c r="D2264" t="s">
        <v>85</v>
      </c>
      <c r="E2264" t="s">
        <v>193</v>
      </c>
      <c r="F2264">
        <v>0.153</v>
      </c>
      <c r="G2264" t="s">
        <v>83</v>
      </c>
      <c r="H2264" t="s">
        <v>97</v>
      </c>
      <c r="I2264">
        <f>_xlfn.NUMBERVALUE(Table_Query_from_DWH[[#This Row],[Date]])</f>
        <v>44475</v>
      </c>
    </row>
    <row r="2265" spans="1:9" x14ac:dyDescent="0.3">
      <c r="A2265" t="s">
        <v>78</v>
      </c>
      <c r="B2265" t="s">
        <v>124</v>
      </c>
      <c r="C2265" t="s">
        <v>152</v>
      </c>
      <c r="D2265" t="s">
        <v>86</v>
      </c>
      <c r="E2265" t="s">
        <v>193</v>
      </c>
      <c r="F2265">
        <v>0.156</v>
      </c>
      <c r="G2265" t="s">
        <v>83</v>
      </c>
      <c r="H2265" t="s">
        <v>97</v>
      </c>
      <c r="I2265">
        <f>_xlfn.NUMBERVALUE(Table_Query_from_DWH[[#This Row],[Date]])</f>
        <v>44475</v>
      </c>
    </row>
    <row r="2266" spans="1:9" x14ac:dyDescent="0.3">
      <c r="A2266" t="s">
        <v>78</v>
      </c>
      <c r="B2266" t="s">
        <v>124</v>
      </c>
      <c r="C2266" t="s">
        <v>175</v>
      </c>
      <c r="D2266" t="s">
        <v>81</v>
      </c>
      <c r="E2266" t="s">
        <v>193</v>
      </c>
      <c r="F2266">
        <v>0.185</v>
      </c>
      <c r="G2266" t="s">
        <v>83</v>
      </c>
      <c r="H2266" t="s">
        <v>97</v>
      </c>
      <c r="I2266">
        <f>_xlfn.NUMBERVALUE(Table_Query_from_DWH[[#This Row],[Date]])</f>
        <v>44475</v>
      </c>
    </row>
    <row r="2267" spans="1:9" x14ac:dyDescent="0.3">
      <c r="A2267" t="s">
        <v>78</v>
      </c>
      <c r="B2267" t="s">
        <v>124</v>
      </c>
      <c r="C2267" t="s">
        <v>175</v>
      </c>
      <c r="D2267" t="s">
        <v>85</v>
      </c>
      <c r="E2267" t="s">
        <v>193</v>
      </c>
      <c r="F2267">
        <v>0.14399999999999999</v>
      </c>
      <c r="G2267" t="s">
        <v>83</v>
      </c>
      <c r="H2267" t="s">
        <v>97</v>
      </c>
      <c r="I2267">
        <f>_xlfn.NUMBERVALUE(Table_Query_from_DWH[[#This Row],[Date]])</f>
        <v>44475</v>
      </c>
    </row>
    <row r="2268" spans="1:9" x14ac:dyDescent="0.3">
      <c r="A2268" t="s">
        <v>78</v>
      </c>
      <c r="B2268" t="s">
        <v>124</v>
      </c>
      <c r="C2268" t="s">
        <v>175</v>
      </c>
      <c r="D2268" t="s">
        <v>86</v>
      </c>
      <c r="E2268" t="s">
        <v>193</v>
      </c>
      <c r="F2268">
        <v>0.14499999999999999</v>
      </c>
      <c r="G2268" t="s">
        <v>83</v>
      </c>
      <c r="H2268" t="s">
        <v>97</v>
      </c>
      <c r="I2268">
        <f>_xlfn.NUMBERVALUE(Table_Query_from_DWH[[#This Row],[Date]])</f>
        <v>44475</v>
      </c>
    </row>
    <row r="2269" spans="1:9" x14ac:dyDescent="0.3">
      <c r="A2269" t="s">
        <v>78</v>
      </c>
      <c r="B2269" t="s">
        <v>124</v>
      </c>
      <c r="C2269" t="s">
        <v>176</v>
      </c>
      <c r="D2269" t="s">
        <v>81</v>
      </c>
      <c r="E2269" t="s">
        <v>193</v>
      </c>
      <c r="F2269">
        <v>0.185</v>
      </c>
      <c r="G2269" t="s">
        <v>83</v>
      </c>
      <c r="H2269" t="s">
        <v>97</v>
      </c>
      <c r="I2269">
        <f>_xlfn.NUMBERVALUE(Table_Query_from_DWH[[#This Row],[Date]])</f>
        <v>44475</v>
      </c>
    </row>
    <row r="2270" spans="1:9" x14ac:dyDescent="0.3">
      <c r="A2270" t="s">
        <v>78</v>
      </c>
      <c r="B2270" t="s">
        <v>124</v>
      </c>
      <c r="C2270" t="s">
        <v>176</v>
      </c>
      <c r="D2270" t="s">
        <v>85</v>
      </c>
      <c r="E2270" t="s">
        <v>193</v>
      </c>
      <c r="F2270">
        <v>0.14599999999999999</v>
      </c>
      <c r="G2270" t="s">
        <v>83</v>
      </c>
      <c r="H2270" t="s">
        <v>97</v>
      </c>
      <c r="I2270">
        <f>_xlfn.NUMBERVALUE(Table_Query_from_DWH[[#This Row],[Date]])</f>
        <v>44475</v>
      </c>
    </row>
    <row r="2271" spans="1:9" x14ac:dyDescent="0.3">
      <c r="A2271" t="s">
        <v>78</v>
      </c>
      <c r="B2271" t="s">
        <v>124</v>
      </c>
      <c r="C2271" t="s">
        <v>176</v>
      </c>
      <c r="D2271" t="s">
        <v>86</v>
      </c>
      <c r="E2271" t="s">
        <v>193</v>
      </c>
      <c r="F2271">
        <v>0.14799999999999999</v>
      </c>
      <c r="G2271" t="s">
        <v>83</v>
      </c>
      <c r="H2271" t="s">
        <v>97</v>
      </c>
      <c r="I2271">
        <f>_xlfn.NUMBERVALUE(Table_Query_from_DWH[[#This Row],[Date]])</f>
        <v>44475</v>
      </c>
    </row>
    <row r="2272" spans="1:9" x14ac:dyDescent="0.3">
      <c r="A2272" t="s">
        <v>78</v>
      </c>
      <c r="B2272" t="s">
        <v>124</v>
      </c>
      <c r="C2272" t="s">
        <v>177</v>
      </c>
      <c r="D2272" t="s">
        <v>81</v>
      </c>
      <c r="E2272" t="s">
        <v>193</v>
      </c>
      <c r="F2272">
        <v>0.14599999999999999</v>
      </c>
      <c r="G2272" t="s">
        <v>83</v>
      </c>
      <c r="H2272" t="s">
        <v>97</v>
      </c>
      <c r="I2272">
        <f>_xlfn.NUMBERVALUE(Table_Query_from_DWH[[#This Row],[Date]])</f>
        <v>44475</v>
      </c>
    </row>
    <row r="2273" spans="1:9" x14ac:dyDescent="0.3">
      <c r="A2273" t="s">
        <v>78</v>
      </c>
      <c r="B2273" t="s">
        <v>124</v>
      </c>
      <c r="C2273" t="s">
        <v>177</v>
      </c>
      <c r="D2273" t="s">
        <v>85</v>
      </c>
      <c r="E2273" t="s">
        <v>193</v>
      </c>
      <c r="F2273">
        <v>0.13600000000000001</v>
      </c>
      <c r="G2273" t="s">
        <v>83</v>
      </c>
      <c r="H2273" t="s">
        <v>97</v>
      </c>
      <c r="I2273">
        <f>_xlfn.NUMBERVALUE(Table_Query_from_DWH[[#This Row],[Date]])</f>
        <v>44475</v>
      </c>
    </row>
    <row r="2274" spans="1:9" x14ac:dyDescent="0.3">
      <c r="A2274" t="s">
        <v>78</v>
      </c>
      <c r="B2274" t="s">
        <v>124</v>
      </c>
      <c r="C2274" t="s">
        <v>177</v>
      </c>
      <c r="D2274" t="s">
        <v>86</v>
      </c>
      <c r="E2274" t="s">
        <v>193</v>
      </c>
      <c r="F2274">
        <v>0.13600000000000001</v>
      </c>
      <c r="G2274" t="s">
        <v>83</v>
      </c>
      <c r="H2274" t="s">
        <v>97</v>
      </c>
      <c r="I2274">
        <f>_xlfn.NUMBERVALUE(Table_Query_from_DWH[[#This Row],[Date]])</f>
        <v>44475</v>
      </c>
    </row>
    <row r="2275" spans="1:9" x14ac:dyDescent="0.3">
      <c r="A2275" t="s">
        <v>78</v>
      </c>
      <c r="B2275" t="s">
        <v>102</v>
      </c>
      <c r="C2275" t="s">
        <v>179</v>
      </c>
      <c r="D2275" t="s">
        <v>81</v>
      </c>
      <c r="E2275" t="s">
        <v>193</v>
      </c>
      <c r="F2275">
        <v>0.35299999999999998</v>
      </c>
      <c r="G2275" t="s">
        <v>83</v>
      </c>
      <c r="H2275" t="s">
        <v>97</v>
      </c>
      <c r="I2275">
        <f>_xlfn.NUMBERVALUE(Table_Query_from_DWH[[#This Row],[Date]])</f>
        <v>44475</v>
      </c>
    </row>
    <row r="2276" spans="1:9" x14ac:dyDescent="0.3">
      <c r="A2276" t="s">
        <v>78</v>
      </c>
      <c r="B2276" t="s">
        <v>102</v>
      </c>
      <c r="C2276" t="s">
        <v>179</v>
      </c>
      <c r="D2276" t="s">
        <v>85</v>
      </c>
      <c r="E2276" t="s">
        <v>193</v>
      </c>
      <c r="F2276">
        <v>0.23499999999999999</v>
      </c>
      <c r="G2276" t="s">
        <v>83</v>
      </c>
      <c r="H2276" t="s">
        <v>97</v>
      </c>
      <c r="I2276">
        <f>_xlfn.NUMBERVALUE(Table_Query_from_DWH[[#This Row],[Date]])</f>
        <v>44475</v>
      </c>
    </row>
    <row r="2277" spans="1:9" x14ac:dyDescent="0.3">
      <c r="A2277" t="s">
        <v>78</v>
      </c>
      <c r="B2277" t="s">
        <v>102</v>
      </c>
      <c r="C2277" t="s">
        <v>179</v>
      </c>
      <c r="D2277" t="s">
        <v>86</v>
      </c>
      <c r="E2277" t="s">
        <v>193</v>
      </c>
      <c r="F2277">
        <v>0.245</v>
      </c>
      <c r="G2277" t="s">
        <v>83</v>
      </c>
      <c r="H2277" t="s">
        <v>97</v>
      </c>
      <c r="I2277">
        <f>_xlfn.NUMBERVALUE(Table_Query_from_DWH[[#This Row],[Date]])</f>
        <v>44475</v>
      </c>
    </row>
    <row r="2278" spans="1:9" x14ac:dyDescent="0.3">
      <c r="A2278" t="s">
        <v>78</v>
      </c>
      <c r="B2278" t="s">
        <v>102</v>
      </c>
      <c r="C2278" t="s">
        <v>180</v>
      </c>
      <c r="D2278" t="s">
        <v>81</v>
      </c>
      <c r="E2278" t="s">
        <v>193</v>
      </c>
      <c r="F2278">
        <v>0.26500000000000001</v>
      </c>
      <c r="G2278" t="s">
        <v>83</v>
      </c>
      <c r="H2278" t="s">
        <v>97</v>
      </c>
      <c r="I2278">
        <f>_xlfn.NUMBERVALUE(Table_Query_from_DWH[[#This Row],[Date]])</f>
        <v>44475</v>
      </c>
    </row>
    <row r="2279" spans="1:9" x14ac:dyDescent="0.3">
      <c r="A2279" t="s">
        <v>78</v>
      </c>
      <c r="B2279" t="s">
        <v>102</v>
      </c>
      <c r="C2279" t="s">
        <v>180</v>
      </c>
      <c r="D2279" t="s">
        <v>85</v>
      </c>
      <c r="E2279" t="s">
        <v>193</v>
      </c>
      <c r="F2279">
        <v>0.24</v>
      </c>
      <c r="G2279" t="s">
        <v>83</v>
      </c>
      <c r="H2279" t="s">
        <v>97</v>
      </c>
      <c r="I2279">
        <f>_xlfn.NUMBERVALUE(Table_Query_from_DWH[[#This Row],[Date]])</f>
        <v>44475</v>
      </c>
    </row>
    <row r="2280" spans="1:9" x14ac:dyDescent="0.3">
      <c r="A2280" t="s">
        <v>78</v>
      </c>
      <c r="B2280" t="s">
        <v>102</v>
      </c>
      <c r="C2280" t="s">
        <v>180</v>
      </c>
      <c r="D2280" t="s">
        <v>86</v>
      </c>
      <c r="E2280" t="s">
        <v>193</v>
      </c>
      <c r="F2280">
        <v>0.25</v>
      </c>
      <c r="G2280" t="s">
        <v>83</v>
      </c>
      <c r="H2280" t="s">
        <v>97</v>
      </c>
      <c r="I2280">
        <f>_xlfn.NUMBERVALUE(Table_Query_from_DWH[[#This Row],[Date]])</f>
        <v>44475</v>
      </c>
    </row>
    <row r="2281" spans="1:9" x14ac:dyDescent="0.3">
      <c r="A2281" t="s">
        <v>78</v>
      </c>
      <c r="B2281" t="s">
        <v>102</v>
      </c>
      <c r="C2281" t="s">
        <v>118</v>
      </c>
      <c r="D2281" t="s">
        <v>81</v>
      </c>
      <c r="E2281" t="s">
        <v>193</v>
      </c>
      <c r="F2281">
        <v>0.255</v>
      </c>
      <c r="G2281" t="s">
        <v>83</v>
      </c>
      <c r="H2281" t="s">
        <v>97</v>
      </c>
      <c r="I2281">
        <f>_xlfn.NUMBERVALUE(Table_Query_from_DWH[[#This Row],[Date]])</f>
        <v>44475</v>
      </c>
    </row>
    <row r="2282" spans="1:9" x14ac:dyDescent="0.3">
      <c r="A2282" t="s">
        <v>78</v>
      </c>
      <c r="B2282" t="s">
        <v>102</v>
      </c>
      <c r="C2282" t="s">
        <v>118</v>
      </c>
      <c r="D2282" t="s">
        <v>85</v>
      </c>
      <c r="E2282" t="s">
        <v>193</v>
      </c>
      <c r="F2282">
        <v>0.24</v>
      </c>
      <c r="G2282" t="s">
        <v>83</v>
      </c>
      <c r="H2282" t="s">
        <v>97</v>
      </c>
      <c r="I2282">
        <f>_xlfn.NUMBERVALUE(Table_Query_from_DWH[[#This Row],[Date]])</f>
        <v>44475</v>
      </c>
    </row>
    <row r="2283" spans="1:9" x14ac:dyDescent="0.3">
      <c r="A2283" t="s">
        <v>78</v>
      </c>
      <c r="B2283" t="s">
        <v>102</v>
      </c>
      <c r="C2283" t="s">
        <v>118</v>
      </c>
      <c r="D2283" t="s">
        <v>86</v>
      </c>
      <c r="E2283" t="s">
        <v>193</v>
      </c>
      <c r="F2283">
        <v>0.25</v>
      </c>
      <c r="G2283" t="s">
        <v>83</v>
      </c>
      <c r="H2283" t="s">
        <v>97</v>
      </c>
      <c r="I2283">
        <f>_xlfn.NUMBERVALUE(Table_Query_from_DWH[[#This Row],[Date]])</f>
        <v>44475</v>
      </c>
    </row>
    <row r="2284" spans="1:9" x14ac:dyDescent="0.3">
      <c r="A2284" t="s">
        <v>78</v>
      </c>
      <c r="B2284" t="s">
        <v>102</v>
      </c>
      <c r="C2284" t="s">
        <v>115</v>
      </c>
      <c r="D2284" t="s">
        <v>81</v>
      </c>
      <c r="E2284" t="s">
        <v>193</v>
      </c>
      <c r="F2284">
        <v>0.255</v>
      </c>
      <c r="G2284" t="s">
        <v>83</v>
      </c>
      <c r="H2284" t="s">
        <v>97</v>
      </c>
      <c r="I2284">
        <f>_xlfn.NUMBERVALUE(Table_Query_from_DWH[[#This Row],[Date]])</f>
        <v>44475</v>
      </c>
    </row>
    <row r="2285" spans="1:9" x14ac:dyDescent="0.3">
      <c r="A2285" t="s">
        <v>78</v>
      </c>
      <c r="B2285" t="s">
        <v>102</v>
      </c>
      <c r="C2285" t="s">
        <v>115</v>
      </c>
      <c r="D2285" t="s">
        <v>85</v>
      </c>
      <c r="E2285" t="s">
        <v>193</v>
      </c>
      <c r="F2285">
        <v>0.24</v>
      </c>
      <c r="G2285" t="s">
        <v>83</v>
      </c>
      <c r="H2285" t="s">
        <v>97</v>
      </c>
      <c r="I2285">
        <f>_xlfn.NUMBERVALUE(Table_Query_from_DWH[[#This Row],[Date]])</f>
        <v>44475</v>
      </c>
    </row>
    <row r="2286" spans="1:9" x14ac:dyDescent="0.3">
      <c r="A2286" t="s">
        <v>78</v>
      </c>
      <c r="B2286" t="s">
        <v>102</v>
      </c>
      <c r="C2286" t="s">
        <v>115</v>
      </c>
      <c r="D2286" t="s">
        <v>86</v>
      </c>
      <c r="E2286" t="s">
        <v>193</v>
      </c>
      <c r="F2286">
        <v>0.25</v>
      </c>
      <c r="G2286" t="s">
        <v>83</v>
      </c>
      <c r="H2286" t="s">
        <v>97</v>
      </c>
      <c r="I2286">
        <f>_xlfn.NUMBERVALUE(Table_Query_from_DWH[[#This Row],[Date]])</f>
        <v>44475</v>
      </c>
    </row>
    <row r="2287" spans="1:9" x14ac:dyDescent="0.3">
      <c r="A2287" t="s">
        <v>78</v>
      </c>
      <c r="B2287" t="s">
        <v>105</v>
      </c>
      <c r="C2287" t="s">
        <v>164</v>
      </c>
      <c r="D2287" t="s">
        <v>81</v>
      </c>
      <c r="E2287" t="s">
        <v>193</v>
      </c>
      <c r="F2287">
        <v>0.24</v>
      </c>
      <c r="G2287" t="s">
        <v>83</v>
      </c>
      <c r="H2287" t="s">
        <v>97</v>
      </c>
      <c r="I2287">
        <f>_xlfn.NUMBERVALUE(Table_Query_from_DWH[[#This Row],[Date]])</f>
        <v>44475</v>
      </c>
    </row>
    <row r="2288" spans="1:9" x14ac:dyDescent="0.3">
      <c r="A2288" t="s">
        <v>78</v>
      </c>
      <c r="B2288" t="s">
        <v>105</v>
      </c>
      <c r="C2288" t="s">
        <v>164</v>
      </c>
      <c r="D2288" t="s">
        <v>85</v>
      </c>
      <c r="E2288" t="s">
        <v>193</v>
      </c>
      <c r="F2288">
        <v>0.21</v>
      </c>
      <c r="G2288" t="s">
        <v>83</v>
      </c>
      <c r="H2288" t="s">
        <v>97</v>
      </c>
      <c r="I2288">
        <f>_xlfn.NUMBERVALUE(Table_Query_from_DWH[[#This Row],[Date]])</f>
        <v>44475</v>
      </c>
    </row>
    <row r="2289" spans="1:9" x14ac:dyDescent="0.3">
      <c r="A2289" t="s">
        <v>78</v>
      </c>
      <c r="B2289" t="s">
        <v>105</v>
      </c>
      <c r="C2289" t="s">
        <v>164</v>
      </c>
      <c r="D2289" t="s">
        <v>86</v>
      </c>
      <c r="E2289" t="s">
        <v>193</v>
      </c>
      <c r="F2289">
        <v>0.22</v>
      </c>
      <c r="G2289" t="s">
        <v>83</v>
      </c>
      <c r="H2289" t="s">
        <v>97</v>
      </c>
      <c r="I2289">
        <f>_xlfn.NUMBERVALUE(Table_Query_from_DWH[[#This Row],[Date]])</f>
        <v>44475</v>
      </c>
    </row>
    <row r="2290" spans="1:9" x14ac:dyDescent="0.3">
      <c r="A2290" t="s">
        <v>78</v>
      </c>
      <c r="B2290" t="s">
        <v>105</v>
      </c>
      <c r="C2290" t="s">
        <v>181</v>
      </c>
      <c r="D2290" t="s">
        <v>81</v>
      </c>
      <c r="E2290" t="s">
        <v>193</v>
      </c>
      <c r="F2290">
        <v>0.255</v>
      </c>
      <c r="G2290" t="s">
        <v>83</v>
      </c>
      <c r="H2290" t="s">
        <v>97</v>
      </c>
      <c r="I2290">
        <f>_xlfn.NUMBERVALUE(Table_Query_from_DWH[[#This Row],[Date]])</f>
        <v>44475</v>
      </c>
    </row>
    <row r="2291" spans="1:9" x14ac:dyDescent="0.3">
      <c r="A2291" t="s">
        <v>78</v>
      </c>
      <c r="B2291" t="s">
        <v>105</v>
      </c>
      <c r="C2291" t="s">
        <v>181</v>
      </c>
      <c r="D2291" t="s">
        <v>85</v>
      </c>
      <c r="E2291" t="s">
        <v>193</v>
      </c>
      <c r="F2291">
        <v>0.23400000000000001</v>
      </c>
      <c r="G2291" t="s">
        <v>83</v>
      </c>
      <c r="H2291" t="s">
        <v>97</v>
      </c>
      <c r="I2291">
        <f>_xlfn.NUMBERVALUE(Table_Query_from_DWH[[#This Row],[Date]])</f>
        <v>44475</v>
      </c>
    </row>
    <row r="2292" spans="1:9" x14ac:dyDescent="0.3">
      <c r="A2292" t="s">
        <v>78</v>
      </c>
      <c r="B2292" t="s">
        <v>105</v>
      </c>
      <c r="C2292" t="s">
        <v>181</v>
      </c>
      <c r="D2292" t="s">
        <v>86</v>
      </c>
      <c r="E2292" t="s">
        <v>193</v>
      </c>
      <c r="F2292">
        <v>0.245</v>
      </c>
      <c r="G2292" t="s">
        <v>83</v>
      </c>
      <c r="H2292" t="s">
        <v>97</v>
      </c>
      <c r="I2292">
        <f>_xlfn.NUMBERVALUE(Table_Query_from_DWH[[#This Row],[Date]])</f>
        <v>44475</v>
      </c>
    </row>
    <row r="2293" spans="1:9" x14ac:dyDescent="0.3">
      <c r="A2293" t="s">
        <v>78</v>
      </c>
      <c r="B2293" t="s">
        <v>105</v>
      </c>
      <c r="C2293" t="s">
        <v>182</v>
      </c>
      <c r="D2293" t="s">
        <v>81</v>
      </c>
      <c r="E2293" t="s">
        <v>193</v>
      </c>
      <c r="F2293">
        <v>0.4</v>
      </c>
      <c r="G2293" t="s">
        <v>83</v>
      </c>
      <c r="H2293" t="s">
        <v>97</v>
      </c>
      <c r="I2293">
        <f>_xlfn.NUMBERVALUE(Table_Query_from_DWH[[#This Row],[Date]])</f>
        <v>44475</v>
      </c>
    </row>
    <row r="2294" spans="1:9" x14ac:dyDescent="0.3">
      <c r="A2294" t="s">
        <v>78</v>
      </c>
      <c r="B2294" t="s">
        <v>105</v>
      </c>
      <c r="C2294" t="s">
        <v>182</v>
      </c>
      <c r="D2294" t="s">
        <v>85</v>
      </c>
      <c r="E2294" t="s">
        <v>193</v>
      </c>
      <c r="F2294">
        <v>0.33600000000000002</v>
      </c>
      <c r="G2294" t="s">
        <v>83</v>
      </c>
      <c r="H2294" t="s">
        <v>97</v>
      </c>
      <c r="I2294">
        <f>_xlfn.NUMBERVALUE(Table_Query_from_DWH[[#This Row],[Date]])</f>
        <v>44475</v>
      </c>
    </row>
    <row r="2295" spans="1:9" x14ac:dyDescent="0.3">
      <c r="A2295" t="s">
        <v>78</v>
      </c>
      <c r="B2295" t="s">
        <v>105</v>
      </c>
      <c r="C2295" t="s">
        <v>182</v>
      </c>
      <c r="D2295" t="s">
        <v>86</v>
      </c>
      <c r="E2295" t="s">
        <v>193</v>
      </c>
      <c r="F2295">
        <v>0.34799999999999998</v>
      </c>
      <c r="G2295" t="s">
        <v>83</v>
      </c>
      <c r="H2295" t="s">
        <v>97</v>
      </c>
      <c r="I2295">
        <f>_xlfn.NUMBERVALUE(Table_Query_from_DWH[[#This Row],[Date]])</f>
        <v>44475</v>
      </c>
    </row>
    <row r="2296" spans="1:9" x14ac:dyDescent="0.3">
      <c r="A2296" t="s">
        <v>78</v>
      </c>
      <c r="B2296" t="s">
        <v>105</v>
      </c>
      <c r="C2296" t="s">
        <v>183</v>
      </c>
      <c r="D2296" t="s">
        <v>81</v>
      </c>
      <c r="E2296" t="s">
        <v>193</v>
      </c>
      <c r="F2296">
        <v>0.26500000000000001</v>
      </c>
      <c r="G2296" t="s">
        <v>83</v>
      </c>
      <c r="H2296" t="s">
        <v>97</v>
      </c>
      <c r="I2296">
        <f>_xlfn.NUMBERVALUE(Table_Query_from_DWH[[#This Row],[Date]])</f>
        <v>44475</v>
      </c>
    </row>
    <row r="2297" spans="1:9" x14ac:dyDescent="0.3">
      <c r="A2297" t="s">
        <v>78</v>
      </c>
      <c r="B2297" t="s">
        <v>105</v>
      </c>
      <c r="C2297" t="s">
        <v>183</v>
      </c>
      <c r="D2297" t="s">
        <v>85</v>
      </c>
      <c r="E2297" t="s">
        <v>193</v>
      </c>
      <c r="F2297">
        <v>0.24</v>
      </c>
      <c r="G2297" t="s">
        <v>83</v>
      </c>
      <c r="H2297" t="s">
        <v>97</v>
      </c>
      <c r="I2297">
        <f>_xlfn.NUMBERVALUE(Table_Query_from_DWH[[#This Row],[Date]])</f>
        <v>44475</v>
      </c>
    </row>
    <row r="2298" spans="1:9" x14ac:dyDescent="0.3">
      <c r="A2298" t="s">
        <v>78</v>
      </c>
      <c r="B2298" t="s">
        <v>105</v>
      </c>
      <c r="C2298" t="s">
        <v>183</v>
      </c>
      <c r="D2298" t="s">
        <v>86</v>
      </c>
      <c r="E2298" t="s">
        <v>193</v>
      </c>
      <c r="F2298">
        <v>0.25</v>
      </c>
      <c r="G2298" t="s">
        <v>83</v>
      </c>
      <c r="H2298" t="s">
        <v>97</v>
      </c>
      <c r="I2298">
        <f>_xlfn.NUMBERVALUE(Table_Query_from_DWH[[#This Row],[Date]])</f>
        <v>44475</v>
      </c>
    </row>
    <row r="2299" spans="1:9" x14ac:dyDescent="0.3">
      <c r="A2299" t="s">
        <v>78</v>
      </c>
      <c r="B2299" t="s">
        <v>105</v>
      </c>
      <c r="C2299" t="s">
        <v>184</v>
      </c>
      <c r="D2299" t="s">
        <v>81</v>
      </c>
      <c r="E2299" t="s">
        <v>193</v>
      </c>
      <c r="F2299">
        <v>0.35</v>
      </c>
      <c r="G2299" t="s">
        <v>83</v>
      </c>
      <c r="H2299" t="s">
        <v>97</v>
      </c>
      <c r="I2299">
        <f>_xlfn.NUMBERVALUE(Table_Query_from_DWH[[#This Row],[Date]])</f>
        <v>44475</v>
      </c>
    </row>
    <row r="2300" spans="1:9" x14ac:dyDescent="0.3">
      <c r="A2300" t="s">
        <v>78</v>
      </c>
      <c r="B2300" t="s">
        <v>105</v>
      </c>
      <c r="C2300" t="s">
        <v>184</v>
      </c>
      <c r="D2300" t="s">
        <v>85</v>
      </c>
      <c r="E2300" t="s">
        <v>193</v>
      </c>
      <c r="F2300">
        <v>0.24</v>
      </c>
      <c r="G2300" t="s">
        <v>83</v>
      </c>
      <c r="H2300" t="s">
        <v>97</v>
      </c>
      <c r="I2300">
        <f>_xlfn.NUMBERVALUE(Table_Query_from_DWH[[#This Row],[Date]])</f>
        <v>44475</v>
      </c>
    </row>
    <row r="2301" spans="1:9" x14ac:dyDescent="0.3">
      <c r="A2301" t="s">
        <v>78</v>
      </c>
      <c r="B2301" t="s">
        <v>105</v>
      </c>
      <c r="C2301" t="s">
        <v>184</v>
      </c>
      <c r="D2301" t="s">
        <v>86</v>
      </c>
      <c r="E2301" t="s">
        <v>193</v>
      </c>
      <c r="F2301">
        <v>0.25</v>
      </c>
      <c r="G2301" t="s">
        <v>83</v>
      </c>
      <c r="H2301" t="s">
        <v>97</v>
      </c>
      <c r="I2301">
        <f>_xlfn.NUMBERVALUE(Table_Query_from_DWH[[#This Row],[Date]])</f>
        <v>44475</v>
      </c>
    </row>
    <row r="2302" spans="1:9" x14ac:dyDescent="0.3">
      <c r="A2302" t="s">
        <v>78</v>
      </c>
      <c r="B2302" t="s">
        <v>88</v>
      </c>
      <c r="C2302" t="s">
        <v>154</v>
      </c>
      <c r="D2302" t="s">
        <v>81</v>
      </c>
      <c r="E2302" t="s">
        <v>193</v>
      </c>
      <c r="F2302">
        <v>0.375</v>
      </c>
      <c r="G2302" t="s">
        <v>83</v>
      </c>
      <c r="H2302" t="s">
        <v>90</v>
      </c>
      <c r="I2302">
        <f>_xlfn.NUMBERVALUE(Table_Query_from_DWH[[#This Row],[Date]])</f>
        <v>44475</v>
      </c>
    </row>
    <row r="2303" spans="1:9" x14ac:dyDescent="0.3">
      <c r="A2303" t="s">
        <v>78</v>
      </c>
      <c r="B2303" t="s">
        <v>88</v>
      </c>
      <c r="C2303" t="s">
        <v>154</v>
      </c>
      <c r="D2303" t="s">
        <v>85</v>
      </c>
      <c r="E2303" t="s">
        <v>193</v>
      </c>
      <c r="F2303">
        <v>0.32</v>
      </c>
      <c r="G2303" t="s">
        <v>83</v>
      </c>
      <c r="H2303" t="s">
        <v>90</v>
      </c>
      <c r="I2303">
        <f>_xlfn.NUMBERVALUE(Table_Query_from_DWH[[#This Row],[Date]])</f>
        <v>44475</v>
      </c>
    </row>
    <row r="2304" spans="1:9" x14ac:dyDescent="0.3">
      <c r="A2304" t="s">
        <v>78</v>
      </c>
      <c r="B2304" t="s">
        <v>88</v>
      </c>
      <c r="C2304" t="s">
        <v>154</v>
      </c>
      <c r="D2304" t="s">
        <v>86</v>
      </c>
      <c r="E2304" t="s">
        <v>193</v>
      </c>
      <c r="F2304">
        <v>0.35499999999999998</v>
      </c>
      <c r="G2304" t="s">
        <v>83</v>
      </c>
      <c r="H2304" t="s">
        <v>90</v>
      </c>
      <c r="I2304">
        <f>_xlfn.NUMBERVALUE(Table_Query_from_DWH[[#This Row],[Date]])</f>
        <v>44475</v>
      </c>
    </row>
    <row r="2305" spans="1:9" x14ac:dyDescent="0.3">
      <c r="A2305" t="s">
        <v>78</v>
      </c>
      <c r="B2305" t="s">
        <v>88</v>
      </c>
      <c r="C2305" t="s">
        <v>165</v>
      </c>
      <c r="D2305" t="s">
        <v>81</v>
      </c>
      <c r="E2305" t="s">
        <v>193</v>
      </c>
      <c r="F2305">
        <v>0.73499999999999999</v>
      </c>
      <c r="G2305" t="s">
        <v>83</v>
      </c>
      <c r="H2305" t="s">
        <v>90</v>
      </c>
      <c r="I2305">
        <f>_xlfn.NUMBERVALUE(Table_Query_from_DWH[[#This Row],[Date]])</f>
        <v>44475</v>
      </c>
    </row>
    <row r="2306" spans="1:9" x14ac:dyDescent="0.3">
      <c r="A2306" t="s">
        <v>78</v>
      </c>
      <c r="B2306" t="s">
        <v>88</v>
      </c>
      <c r="C2306" t="s">
        <v>165</v>
      </c>
      <c r="D2306" t="s">
        <v>85</v>
      </c>
      <c r="E2306" t="s">
        <v>193</v>
      </c>
      <c r="F2306">
        <v>0.71299999999999997</v>
      </c>
      <c r="G2306" t="s">
        <v>83</v>
      </c>
      <c r="H2306" t="s">
        <v>90</v>
      </c>
      <c r="I2306">
        <f>_xlfn.NUMBERVALUE(Table_Query_from_DWH[[#This Row],[Date]])</f>
        <v>44475</v>
      </c>
    </row>
    <row r="2307" spans="1:9" x14ac:dyDescent="0.3">
      <c r="A2307" t="s">
        <v>78</v>
      </c>
      <c r="B2307" t="s">
        <v>88</v>
      </c>
      <c r="C2307" t="s">
        <v>165</v>
      </c>
      <c r="D2307" t="s">
        <v>86</v>
      </c>
      <c r="E2307" t="s">
        <v>193</v>
      </c>
      <c r="F2307">
        <v>0.72799999999999998</v>
      </c>
      <c r="G2307" t="s">
        <v>83</v>
      </c>
      <c r="H2307" t="s">
        <v>90</v>
      </c>
      <c r="I2307">
        <f>_xlfn.NUMBERVALUE(Table_Query_from_DWH[[#This Row],[Date]])</f>
        <v>44475</v>
      </c>
    </row>
    <row r="2308" spans="1:9" x14ac:dyDescent="0.3">
      <c r="A2308" t="s">
        <v>78</v>
      </c>
      <c r="B2308" t="s">
        <v>88</v>
      </c>
      <c r="C2308" t="s">
        <v>186</v>
      </c>
      <c r="D2308" t="s">
        <v>81</v>
      </c>
      <c r="E2308" t="s">
        <v>193</v>
      </c>
      <c r="F2308">
        <v>0.877</v>
      </c>
      <c r="G2308" t="s">
        <v>83</v>
      </c>
      <c r="H2308" t="s">
        <v>90</v>
      </c>
      <c r="I2308">
        <f>_xlfn.NUMBERVALUE(Table_Query_from_DWH[[#This Row],[Date]])</f>
        <v>44475</v>
      </c>
    </row>
    <row r="2309" spans="1:9" x14ac:dyDescent="0.3">
      <c r="A2309" t="s">
        <v>78</v>
      </c>
      <c r="B2309" t="s">
        <v>88</v>
      </c>
      <c r="C2309" t="s">
        <v>186</v>
      </c>
      <c r="D2309" t="s">
        <v>85</v>
      </c>
      <c r="E2309" t="s">
        <v>193</v>
      </c>
      <c r="F2309">
        <v>0.877</v>
      </c>
      <c r="G2309" t="s">
        <v>83</v>
      </c>
      <c r="H2309" t="s">
        <v>90</v>
      </c>
      <c r="I2309">
        <f>_xlfn.NUMBERVALUE(Table_Query_from_DWH[[#This Row],[Date]])</f>
        <v>44475</v>
      </c>
    </row>
    <row r="2310" spans="1:9" x14ac:dyDescent="0.3">
      <c r="A2310" t="s">
        <v>78</v>
      </c>
      <c r="B2310" t="s">
        <v>88</v>
      </c>
      <c r="C2310" t="s">
        <v>186</v>
      </c>
      <c r="D2310" t="s">
        <v>86</v>
      </c>
      <c r="E2310" t="s">
        <v>193</v>
      </c>
      <c r="F2310">
        <v>0.877</v>
      </c>
      <c r="G2310" t="s">
        <v>83</v>
      </c>
      <c r="H2310" t="s">
        <v>90</v>
      </c>
      <c r="I2310">
        <f>_xlfn.NUMBERVALUE(Table_Query_from_DWH[[#This Row],[Date]])</f>
        <v>44475</v>
      </c>
    </row>
    <row r="2311" spans="1:9" x14ac:dyDescent="0.3">
      <c r="A2311" t="s">
        <v>78</v>
      </c>
      <c r="B2311" t="s">
        <v>88</v>
      </c>
      <c r="C2311" t="s">
        <v>188</v>
      </c>
      <c r="D2311" t="s">
        <v>81</v>
      </c>
      <c r="E2311" t="s">
        <v>193</v>
      </c>
      <c r="F2311">
        <v>1.143</v>
      </c>
      <c r="G2311" t="s">
        <v>83</v>
      </c>
      <c r="H2311" t="s">
        <v>90</v>
      </c>
      <c r="I2311">
        <f>_xlfn.NUMBERVALUE(Table_Query_from_DWH[[#This Row],[Date]])</f>
        <v>44475</v>
      </c>
    </row>
    <row r="2312" spans="1:9" x14ac:dyDescent="0.3">
      <c r="A2312" t="s">
        <v>78</v>
      </c>
      <c r="B2312" t="s">
        <v>88</v>
      </c>
      <c r="C2312" t="s">
        <v>188</v>
      </c>
      <c r="D2312" t="s">
        <v>85</v>
      </c>
      <c r="E2312" t="s">
        <v>193</v>
      </c>
      <c r="F2312">
        <v>1.121</v>
      </c>
      <c r="G2312" t="s">
        <v>83</v>
      </c>
      <c r="H2312" t="s">
        <v>90</v>
      </c>
      <c r="I2312">
        <f>_xlfn.NUMBERVALUE(Table_Query_from_DWH[[#This Row],[Date]])</f>
        <v>44475</v>
      </c>
    </row>
    <row r="2313" spans="1:9" x14ac:dyDescent="0.3">
      <c r="A2313" t="s">
        <v>78</v>
      </c>
      <c r="B2313" t="s">
        <v>88</v>
      </c>
      <c r="C2313" t="s">
        <v>188</v>
      </c>
      <c r="D2313" t="s">
        <v>86</v>
      </c>
      <c r="E2313" t="s">
        <v>193</v>
      </c>
      <c r="F2313">
        <v>1.143</v>
      </c>
      <c r="G2313" t="s">
        <v>83</v>
      </c>
      <c r="H2313" t="s">
        <v>90</v>
      </c>
      <c r="I2313">
        <f>_xlfn.NUMBERVALUE(Table_Query_from_DWH[[#This Row],[Date]])</f>
        <v>44475</v>
      </c>
    </row>
    <row r="2314" spans="1:9" x14ac:dyDescent="0.3">
      <c r="A2314" t="s">
        <v>78</v>
      </c>
      <c r="B2314" t="s">
        <v>124</v>
      </c>
      <c r="C2314" t="s">
        <v>150</v>
      </c>
      <c r="D2314" t="s">
        <v>81</v>
      </c>
      <c r="E2314" t="s">
        <v>192</v>
      </c>
      <c r="F2314">
        <v>0.12</v>
      </c>
      <c r="G2314" t="s">
        <v>83</v>
      </c>
      <c r="H2314" t="s">
        <v>97</v>
      </c>
      <c r="I2314">
        <f>_xlfn.NUMBERVALUE(Table_Query_from_DWH[[#This Row],[Date]])</f>
        <v>44468</v>
      </c>
    </row>
    <row r="2315" spans="1:9" x14ac:dyDescent="0.3">
      <c r="A2315" t="s">
        <v>78</v>
      </c>
      <c r="B2315" t="s">
        <v>124</v>
      </c>
      <c r="C2315" t="s">
        <v>150</v>
      </c>
      <c r="D2315" t="s">
        <v>85</v>
      </c>
      <c r="E2315" t="s">
        <v>192</v>
      </c>
      <c r="F2315">
        <v>0.11</v>
      </c>
      <c r="G2315" t="s">
        <v>83</v>
      </c>
      <c r="H2315" t="s">
        <v>97</v>
      </c>
      <c r="I2315">
        <f>_xlfn.NUMBERVALUE(Table_Query_from_DWH[[#This Row],[Date]])</f>
        <v>44468</v>
      </c>
    </row>
    <row r="2316" spans="1:9" x14ac:dyDescent="0.3">
      <c r="A2316" t="s">
        <v>78</v>
      </c>
      <c r="B2316" t="s">
        <v>124</v>
      </c>
      <c r="C2316" t="s">
        <v>150</v>
      </c>
      <c r="D2316" t="s">
        <v>86</v>
      </c>
      <c r="E2316" t="s">
        <v>192</v>
      </c>
      <c r="F2316">
        <v>0.11600000000000001</v>
      </c>
      <c r="G2316" t="s">
        <v>83</v>
      </c>
      <c r="H2316" t="s">
        <v>97</v>
      </c>
      <c r="I2316">
        <f>_xlfn.NUMBERVALUE(Table_Query_from_DWH[[#This Row],[Date]])</f>
        <v>44468</v>
      </c>
    </row>
    <row r="2317" spans="1:9" x14ac:dyDescent="0.3">
      <c r="A2317" t="s">
        <v>78</v>
      </c>
      <c r="B2317" t="s">
        <v>124</v>
      </c>
      <c r="C2317" t="s">
        <v>152</v>
      </c>
      <c r="D2317" t="s">
        <v>81</v>
      </c>
      <c r="E2317" t="s">
        <v>192</v>
      </c>
      <c r="F2317">
        <v>0.20499999999999999</v>
      </c>
      <c r="G2317" t="s">
        <v>83</v>
      </c>
      <c r="H2317" t="s">
        <v>97</v>
      </c>
      <c r="I2317">
        <f>_xlfn.NUMBERVALUE(Table_Query_from_DWH[[#This Row],[Date]])</f>
        <v>44468</v>
      </c>
    </row>
    <row r="2318" spans="1:9" x14ac:dyDescent="0.3">
      <c r="A2318" t="s">
        <v>78</v>
      </c>
      <c r="B2318" t="s">
        <v>124</v>
      </c>
      <c r="C2318" t="s">
        <v>152</v>
      </c>
      <c r="D2318" t="s">
        <v>85</v>
      </c>
      <c r="E2318" t="s">
        <v>192</v>
      </c>
      <c r="F2318">
        <v>0.153</v>
      </c>
      <c r="G2318" t="s">
        <v>83</v>
      </c>
      <c r="H2318" t="s">
        <v>97</v>
      </c>
      <c r="I2318">
        <f>_xlfn.NUMBERVALUE(Table_Query_from_DWH[[#This Row],[Date]])</f>
        <v>44468</v>
      </c>
    </row>
    <row r="2319" spans="1:9" x14ac:dyDescent="0.3">
      <c r="A2319" t="s">
        <v>78</v>
      </c>
      <c r="B2319" t="s">
        <v>124</v>
      </c>
      <c r="C2319" t="s">
        <v>152</v>
      </c>
      <c r="D2319" t="s">
        <v>86</v>
      </c>
      <c r="E2319" t="s">
        <v>192</v>
      </c>
      <c r="F2319">
        <v>0.156</v>
      </c>
      <c r="G2319" t="s">
        <v>83</v>
      </c>
      <c r="H2319" t="s">
        <v>97</v>
      </c>
      <c r="I2319">
        <f>_xlfn.NUMBERVALUE(Table_Query_from_DWH[[#This Row],[Date]])</f>
        <v>44468</v>
      </c>
    </row>
    <row r="2320" spans="1:9" x14ac:dyDescent="0.3">
      <c r="A2320" t="s">
        <v>78</v>
      </c>
      <c r="B2320" t="s">
        <v>124</v>
      </c>
      <c r="C2320" t="s">
        <v>175</v>
      </c>
      <c r="D2320" t="s">
        <v>81</v>
      </c>
      <c r="E2320" t="s">
        <v>192</v>
      </c>
      <c r="F2320">
        <v>0.185</v>
      </c>
      <c r="G2320" t="s">
        <v>83</v>
      </c>
      <c r="H2320" t="s">
        <v>97</v>
      </c>
      <c r="I2320">
        <f>_xlfn.NUMBERVALUE(Table_Query_from_DWH[[#This Row],[Date]])</f>
        <v>44468</v>
      </c>
    </row>
    <row r="2321" spans="1:9" x14ac:dyDescent="0.3">
      <c r="A2321" t="s">
        <v>78</v>
      </c>
      <c r="B2321" t="s">
        <v>124</v>
      </c>
      <c r="C2321" t="s">
        <v>175</v>
      </c>
      <c r="D2321" t="s">
        <v>85</v>
      </c>
      <c r="E2321" t="s">
        <v>192</v>
      </c>
      <c r="F2321">
        <v>0.14399999999999999</v>
      </c>
      <c r="G2321" t="s">
        <v>83</v>
      </c>
      <c r="H2321" t="s">
        <v>97</v>
      </c>
      <c r="I2321">
        <f>_xlfn.NUMBERVALUE(Table_Query_from_DWH[[#This Row],[Date]])</f>
        <v>44468</v>
      </c>
    </row>
    <row r="2322" spans="1:9" x14ac:dyDescent="0.3">
      <c r="A2322" t="s">
        <v>78</v>
      </c>
      <c r="B2322" t="s">
        <v>124</v>
      </c>
      <c r="C2322" t="s">
        <v>175</v>
      </c>
      <c r="D2322" t="s">
        <v>86</v>
      </c>
      <c r="E2322" t="s">
        <v>192</v>
      </c>
      <c r="F2322">
        <v>0.14499999999999999</v>
      </c>
      <c r="G2322" t="s">
        <v>83</v>
      </c>
      <c r="H2322" t="s">
        <v>97</v>
      </c>
      <c r="I2322">
        <f>_xlfn.NUMBERVALUE(Table_Query_from_DWH[[#This Row],[Date]])</f>
        <v>44468</v>
      </c>
    </row>
    <row r="2323" spans="1:9" x14ac:dyDescent="0.3">
      <c r="A2323" t="s">
        <v>78</v>
      </c>
      <c r="B2323" t="s">
        <v>124</v>
      </c>
      <c r="C2323" t="s">
        <v>176</v>
      </c>
      <c r="D2323" t="s">
        <v>81</v>
      </c>
      <c r="E2323" t="s">
        <v>192</v>
      </c>
      <c r="F2323">
        <v>0.185</v>
      </c>
      <c r="G2323" t="s">
        <v>83</v>
      </c>
      <c r="H2323" t="s">
        <v>97</v>
      </c>
      <c r="I2323">
        <f>_xlfn.NUMBERVALUE(Table_Query_from_DWH[[#This Row],[Date]])</f>
        <v>44468</v>
      </c>
    </row>
    <row r="2324" spans="1:9" x14ac:dyDescent="0.3">
      <c r="A2324" t="s">
        <v>78</v>
      </c>
      <c r="B2324" t="s">
        <v>124</v>
      </c>
      <c r="C2324" t="s">
        <v>176</v>
      </c>
      <c r="D2324" t="s">
        <v>85</v>
      </c>
      <c r="E2324" t="s">
        <v>192</v>
      </c>
      <c r="F2324">
        <v>0.14599999999999999</v>
      </c>
      <c r="G2324" t="s">
        <v>83</v>
      </c>
      <c r="H2324" t="s">
        <v>97</v>
      </c>
      <c r="I2324">
        <f>_xlfn.NUMBERVALUE(Table_Query_from_DWH[[#This Row],[Date]])</f>
        <v>44468</v>
      </c>
    </row>
    <row r="2325" spans="1:9" x14ac:dyDescent="0.3">
      <c r="A2325" t="s">
        <v>78</v>
      </c>
      <c r="B2325" t="s">
        <v>124</v>
      </c>
      <c r="C2325" t="s">
        <v>176</v>
      </c>
      <c r="D2325" t="s">
        <v>86</v>
      </c>
      <c r="E2325" t="s">
        <v>192</v>
      </c>
      <c r="F2325">
        <v>0.14799999999999999</v>
      </c>
      <c r="G2325" t="s">
        <v>83</v>
      </c>
      <c r="H2325" t="s">
        <v>97</v>
      </c>
      <c r="I2325">
        <f>_xlfn.NUMBERVALUE(Table_Query_from_DWH[[#This Row],[Date]])</f>
        <v>44468</v>
      </c>
    </row>
    <row r="2326" spans="1:9" x14ac:dyDescent="0.3">
      <c r="A2326" t="s">
        <v>78</v>
      </c>
      <c r="B2326" t="s">
        <v>124</v>
      </c>
      <c r="C2326" t="s">
        <v>177</v>
      </c>
      <c r="D2326" t="s">
        <v>81</v>
      </c>
      <c r="E2326" t="s">
        <v>192</v>
      </c>
      <c r="F2326">
        <v>0.14599999999999999</v>
      </c>
      <c r="G2326" t="s">
        <v>83</v>
      </c>
      <c r="H2326" t="s">
        <v>97</v>
      </c>
      <c r="I2326">
        <f>_xlfn.NUMBERVALUE(Table_Query_from_DWH[[#This Row],[Date]])</f>
        <v>44468</v>
      </c>
    </row>
    <row r="2327" spans="1:9" x14ac:dyDescent="0.3">
      <c r="A2327" t="s">
        <v>78</v>
      </c>
      <c r="B2327" t="s">
        <v>124</v>
      </c>
      <c r="C2327" t="s">
        <v>177</v>
      </c>
      <c r="D2327" t="s">
        <v>85</v>
      </c>
      <c r="E2327" t="s">
        <v>192</v>
      </c>
      <c r="F2327">
        <v>0.13600000000000001</v>
      </c>
      <c r="G2327" t="s">
        <v>83</v>
      </c>
      <c r="H2327" t="s">
        <v>97</v>
      </c>
      <c r="I2327">
        <f>_xlfn.NUMBERVALUE(Table_Query_from_DWH[[#This Row],[Date]])</f>
        <v>44468</v>
      </c>
    </row>
    <row r="2328" spans="1:9" x14ac:dyDescent="0.3">
      <c r="A2328" t="s">
        <v>78</v>
      </c>
      <c r="B2328" t="s">
        <v>124</v>
      </c>
      <c r="C2328" t="s">
        <v>177</v>
      </c>
      <c r="D2328" t="s">
        <v>86</v>
      </c>
      <c r="E2328" t="s">
        <v>192</v>
      </c>
      <c r="F2328">
        <v>0.13600000000000001</v>
      </c>
      <c r="G2328" t="s">
        <v>83</v>
      </c>
      <c r="H2328" t="s">
        <v>97</v>
      </c>
      <c r="I2328">
        <f>_xlfn.NUMBERVALUE(Table_Query_from_DWH[[#This Row],[Date]])</f>
        <v>44468</v>
      </c>
    </row>
    <row r="2329" spans="1:9" x14ac:dyDescent="0.3">
      <c r="A2329" t="s">
        <v>78</v>
      </c>
      <c r="B2329" t="s">
        <v>102</v>
      </c>
      <c r="C2329" t="s">
        <v>179</v>
      </c>
      <c r="D2329" t="s">
        <v>81</v>
      </c>
      <c r="E2329" t="s">
        <v>192</v>
      </c>
      <c r="F2329">
        <v>0.35299999999999998</v>
      </c>
      <c r="G2329" t="s">
        <v>83</v>
      </c>
      <c r="H2329" t="s">
        <v>97</v>
      </c>
      <c r="I2329">
        <f>_xlfn.NUMBERVALUE(Table_Query_from_DWH[[#This Row],[Date]])</f>
        <v>44468</v>
      </c>
    </row>
    <row r="2330" spans="1:9" x14ac:dyDescent="0.3">
      <c r="A2330" t="s">
        <v>78</v>
      </c>
      <c r="B2330" t="s">
        <v>102</v>
      </c>
      <c r="C2330" t="s">
        <v>179</v>
      </c>
      <c r="D2330" t="s">
        <v>85</v>
      </c>
      <c r="E2330" t="s">
        <v>192</v>
      </c>
      <c r="F2330">
        <v>0.23499999999999999</v>
      </c>
      <c r="G2330" t="s">
        <v>83</v>
      </c>
      <c r="H2330" t="s">
        <v>97</v>
      </c>
      <c r="I2330">
        <f>_xlfn.NUMBERVALUE(Table_Query_from_DWH[[#This Row],[Date]])</f>
        <v>44468</v>
      </c>
    </row>
    <row r="2331" spans="1:9" x14ac:dyDescent="0.3">
      <c r="A2331" t="s">
        <v>78</v>
      </c>
      <c r="B2331" t="s">
        <v>102</v>
      </c>
      <c r="C2331" t="s">
        <v>179</v>
      </c>
      <c r="D2331" t="s">
        <v>86</v>
      </c>
      <c r="E2331" t="s">
        <v>192</v>
      </c>
      <c r="F2331">
        <v>0.245</v>
      </c>
      <c r="G2331" t="s">
        <v>83</v>
      </c>
      <c r="H2331" t="s">
        <v>97</v>
      </c>
      <c r="I2331">
        <f>_xlfn.NUMBERVALUE(Table_Query_from_DWH[[#This Row],[Date]])</f>
        <v>44468</v>
      </c>
    </row>
    <row r="2332" spans="1:9" x14ac:dyDescent="0.3">
      <c r="A2332" t="s">
        <v>78</v>
      </c>
      <c r="B2332" t="s">
        <v>102</v>
      </c>
      <c r="C2332" t="s">
        <v>180</v>
      </c>
      <c r="D2332" t="s">
        <v>81</v>
      </c>
      <c r="E2332" t="s">
        <v>192</v>
      </c>
      <c r="F2332">
        <v>0.26500000000000001</v>
      </c>
      <c r="G2332" t="s">
        <v>83</v>
      </c>
      <c r="H2332" t="s">
        <v>97</v>
      </c>
      <c r="I2332">
        <f>_xlfn.NUMBERVALUE(Table_Query_from_DWH[[#This Row],[Date]])</f>
        <v>44468</v>
      </c>
    </row>
    <row r="2333" spans="1:9" x14ac:dyDescent="0.3">
      <c r="A2333" t="s">
        <v>78</v>
      </c>
      <c r="B2333" t="s">
        <v>102</v>
      </c>
      <c r="C2333" t="s">
        <v>180</v>
      </c>
      <c r="D2333" t="s">
        <v>85</v>
      </c>
      <c r="E2333" t="s">
        <v>192</v>
      </c>
      <c r="F2333">
        <v>0.24</v>
      </c>
      <c r="G2333" t="s">
        <v>83</v>
      </c>
      <c r="H2333" t="s">
        <v>97</v>
      </c>
      <c r="I2333">
        <f>_xlfn.NUMBERVALUE(Table_Query_from_DWH[[#This Row],[Date]])</f>
        <v>44468</v>
      </c>
    </row>
    <row r="2334" spans="1:9" x14ac:dyDescent="0.3">
      <c r="A2334" t="s">
        <v>78</v>
      </c>
      <c r="B2334" t="s">
        <v>102</v>
      </c>
      <c r="C2334" t="s">
        <v>180</v>
      </c>
      <c r="D2334" t="s">
        <v>86</v>
      </c>
      <c r="E2334" t="s">
        <v>192</v>
      </c>
      <c r="F2334">
        <v>0.25</v>
      </c>
      <c r="G2334" t="s">
        <v>83</v>
      </c>
      <c r="H2334" t="s">
        <v>97</v>
      </c>
      <c r="I2334">
        <f>_xlfn.NUMBERVALUE(Table_Query_from_DWH[[#This Row],[Date]])</f>
        <v>44468</v>
      </c>
    </row>
    <row r="2335" spans="1:9" x14ac:dyDescent="0.3">
      <c r="A2335" t="s">
        <v>78</v>
      </c>
      <c r="B2335" t="s">
        <v>102</v>
      </c>
      <c r="C2335" t="s">
        <v>118</v>
      </c>
      <c r="D2335" t="s">
        <v>81</v>
      </c>
      <c r="E2335" t="s">
        <v>192</v>
      </c>
      <c r="F2335">
        <v>0.255</v>
      </c>
      <c r="G2335" t="s">
        <v>83</v>
      </c>
      <c r="H2335" t="s">
        <v>97</v>
      </c>
      <c r="I2335">
        <f>_xlfn.NUMBERVALUE(Table_Query_from_DWH[[#This Row],[Date]])</f>
        <v>44468</v>
      </c>
    </row>
    <row r="2336" spans="1:9" x14ac:dyDescent="0.3">
      <c r="A2336" t="s">
        <v>78</v>
      </c>
      <c r="B2336" t="s">
        <v>102</v>
      </c>
      <c r="C2336" t="s">
        <v>118</v>
      </c>
      <c r="D2336" t="s">
        <v>85</v>
      </c>
      <c r="E2336" t="s">
        <v>192</v>
      </c>
      <c r="F2336">
        <v>0.24</v>
      </c>
      <c r="G2336" t="s">
        <v>83</v>
      </c>
      <c r="H2336" t="s">
        <v>97</v>
      </c>
      <c r="I2336">
        <f>_xlfn.NUMBERVALUE(Table_Query_from_DWH[[#This Row],[Date]])</f>
        <v>44468</v>
      </c>
    </row>
    <row r="2337" spans="1:9" x14ac:dyDescent="0.3">
      <c r="A2337" t="s">
        <v>78</v>
      </c>
      <c r="B2337" t="s">
        <v>102</v>
      </c>
      <c r="C2337" t="s">
        <v>118</v>
      </c>
      <c r="D2337" t="s">
        <v>86</v>
      </c>
      <c r="E2337" t="s">
        <v>192</v>
      </c>
      <c r="F2337">
        <v>0.25</v>
      </c>
      <c r="G2337" t="s">
        <v>83</v>
      </c>
      <c r="H2337" t="s">
        <v>97</v>
      </c>
      <c r="I2337">
        <f>_xlfn.NUMBERVALUE(Table_Query_from_DWH[[#This Row],[Date]])</f>
        <v>44468</v>
      </c>
    </row>
    <row r="2338" spans="1:9" x14ac:dyDescent="0.3">
      <c r="A2338" t="s">
        <v>78</v>
      </c>
      <c r="B2338" t="s">
        <v>102</v>
      </c>
      <c r="C2338" t="s">
        <v>115</v>
      </c>
      <c r="D2338" t="s">
        <v>81</v>
      </c>
      <c r="E2338" t="s">
        <v>192</v>
      </c>
      <c r="F2338">
        <v>0.255</v>
      </c>
      <c r="G2338" t="s">
        <v>83</v>
      </c>
      <c r="H2338" t="s">
        <v>97</v>
      </c>
      <c r="I2338">
        <f>_xlfn.NUMBERVALUE(Table_Query_from_DWH[[#This Row],[Date]])</f>
        <v>44468</v>
      </c>
    </row>
    <row r="2339" spans="1:9" x14ac:dyDescent="0.3">
      <c r="A2339" t="s">
        <v>78</v>
      </c>
      <c r="B2339" t="s">
        <v>102</v>
      </c>
      <c r="C2339" t="s">
        <v>115</v>
      </c>
      <c r="D2339" t="s">
        <v>85</v>
      </c>
      <c r="E2339" t="s">
        <v>192</v>
      </c>
      <c r="F2339">
        <v>0.24</v>
      </c>
      <c r="G2339" t="s">
        <v>83</v>
      </c>
      <c r="H2339" t="s">
        <v>97</v>
      </c>
      <c r="I2339">
        <f>_xlfn.NUMBERVALUE(Table_Query_from_DWH[[#This Row],[Date]])</f>
        <v>44468</v>
      </c>
    </row>
    <row r="2340" spans="1:9" x14ac:dyDescent="0.3">
      <c r="A2340" t="s">
        <v>78</v>
      </c>
      <c r="B2340" t="s">
        <v>102</v>
      </c>
      <c r="C2340" t="s">
        <v>115</v>
      </c>
      <c r="D2340" t="s">
        <v>86</v>
      </c>
      <c r="E2340" t="s">
        <v>192</v>
      </c>
      <c r="F2340">
        <v>0.25</v>
      </c>
      <c r="G2340" t="s">
        <v>83</v>
      </c>
      <c r="H2340" t="s">
        <v>97</v>
      </c>
      <c r="I2340">
        <f>_xlfn.NUMBERVALUE(Table_Query_from_DWH[[#This Row],[Date]])</f>
        <v>44468</v>
      </c>
    </row>
    <row r="2341" spans="1:9" x14ac:dyDescent="0.3">
      <c r="A2341" t="s">
        <v>78</v>
      </c>
      <c r="B2341" t="s">
        <v>105</v>
      </c>
      <c r="C2341" t="s">
        <v>164</v>
      </c>
      <c r="D2341" t="s">
        <v>81</v>
      </c>
      <c r="E2341" t="s">
        <v>192</v>
      </c>
      <c r="F2341">
        <v>0.24</v>
      </c>
      <c r="G2341" t="s">
        <v>83</v>
      </c>
      <c r="H2341" t="s">
        <v>97</v>
      </c>
      <c r="I2341">
        <f>_xlfn.NUMBERVALUE(Table_Query_from_DWH[[#This Row],[Date]])</f>
        <v>44468</v>
      </c>
    </row>
    <row r="2342" spans="1:9" x14ac:dyDescent="0.3">
      <c r="A2342" t="s">
        <v>78</v>
      </c>
      <c r="B2342" t="s">
        <v>105</v>
      </c>
      <c r="C2342" t="s">
        <v>164</v>
      </c>
      <c r="D2342" t="s">
        <v>85</v>
      </c>
      <c r="E2342" t="s">
        <v>192</v>
      </c>
      <c r="F2342">
        <v>0.21</v>
      </c>
      <c r="G2342" t="s">
        <v>83</v>
      </c>
      <c r="H2342" t="s">
        <v>97</v>
      </c>
      <c r="I2342">
        <f>_xlfn.NUMBERVALUE(Table_Query_from_DWH[[#This Row],[Date]])</f>
        <v>44468</v>
      </c>
    </row>
    <row r="2343" spans="1:9" x14ac:dyDescent="0.3">
      <c r="A2343" t="s">
        <v>78</v>
      </c>
      <c r="B2343" t="s">
        <v>105</v>
      </c>
      <c r="C2343" t="s">
        <v>164</v>
      </c>
      <c r="D2343" t="s">
        <v>86</v>
      </c>
      <c r="E2343" t="s">
        <v>192</v>
      </c>
      <c r="F2343">
        <v>0.22</v>
      </c>
      <c r="G2343" t="s">
        <v>83</v>
      </c>
      <c r="H2343" t="s">
        <v>97</v>
      </c>
      <c r="I2343">
        <f>_xlfn.NUMBERVALUE(Table_Query_from_DWH[[#This Row],[Date]])</f>
        <v>44468</v>
      </c>
    </row>
    <row r="2344" spans="1:9" x14ac:dyDescent="0.3">
      <c r="A2344" t="s">
        <v>78</v>
      </c>
      <c r="B2344" t="s">
        <v>105</v>
      </c>
      <c r="C2344" t="s">
        <v>181</v>
      </c>
      <c r="D2344" t="s">
        <v>81</v>
      </c>
      <c r="E2344" t="s">
        <v>192</v>
      </c>
      <c r="F2344">
        <v>0.255</v>
      </c>
      <c r="G2344" t="s">
        <v>83</v>
      </c>
      <c r="H2344" t="s">
        <v>97</v>
      </c>
      <c r="I2344">
        <f>_xlfn.NUMBERVALUE(Table_Query_from_DWH[[#This Row],[Date]])</f>
        <v>44468</v>
      </c>
    </row>
    <row r="2345" spans="1:9" x14ac:dyDescent="0.3">
      <c r="A2345" t="s">
        <v>78</v>
      </c>
      <c r="B2345" t="s">
        <v>105</v>
      </c>
      <c r="C2345" t="s">
        <v>181</v>
      </c>
      <c r="D2345" t="s">
        <v>85</v>
      </c>
      <c r="E2345" t="s">
        <v>192</v>
      </c>
      <c r="F2345">
        <v>0.23400000000000001</v>
      </c>
      <c r="G2345" t="s">
        <v>83</v>
      </c>
      <c r="H2345" t="s">
        <v>97</v>
      </c>
      <c r="I2345">
        <f>_xlfn.NUMBERVALUE(Table_Query_from_DWH[[#This Row],[Date]])</f>
        <v>44468</v>
      </c>
    </row>
    <row r="2346" spans="1:9" x14ac:dyDescent="0.3">
      <c r="A2346" t="s">
        <v>78</v>
      </c>
      <c r="B2346" t="s">
        <v>105</v>
      </c>
      <c r="C2346" t="s">
        <v>181</v>
      </c>
      <c r="D2346" t="s">
        <v>86</v>
      </c>
      <c r="E2346" t="s">
        <v>192</v>
      </c>
      <c r="F2346">
        <v>0.245</v>
      </c>
      <c r="G2346" t="s">
        <v>83</v>
      </c>
      <c r="H2346" t="s">
        <v>97</v>
      </c>
      <c r="I2346">
        <f>_xlfn.NUMBERVALUE(Table_Query_from_DWH[[#This Row],[Date]])</f>
        <v>44468</v>
      </c>
    </row>
    <row r="2347" spans="1:9" x14ac:dyDescent="0.3">
      <c r="A2347" t="s">
        <v>78</v>
      </c>
      <c r="B2347" t="s">
        <v>105</v>
      </c>
      <c r="C2347" t="s">
        <v>182</v>
      </c>
      <c r="D2347" t="s">
        <v>81</v>
      </c>
      <c r="E2347" t="s">
        <v>192</v>
      </c>
      <c r="F2347">
        <v>0.4</v>
      </c>
      <c r="G2347" t="s">
        <v>83</v>
      </c>
      <c r="H2347" t="s">
        <v>97</v>
      </c>
      <c r="I2347">
        <f>_xlfn.NUMBERVALUE(Table_Query_from_DWH[[#This Row],[Date]])</f>
        <v>44468</v>
      </c>
    </row>
    <row r="2348" spans="1:9" x14ac:dyDescent="0.3">
      <c r="A2348" t="s">
        <v>78</v>
      </c>
      <c r="B2348" t="s">
        <v>105</v>
      </c>
      <c r="C2348" t="s">
        <v>182</v>
      </c>
      <c r="D2348" t="s">
        <v>85</v>
      </c>
      <c r="E2348" t="s">
        <v>192</v>
      </c>
      <c r="F2348">
        <v>0.33600000000000002</v>
      </c>
      <c r="G2348" t="s">
        <v>83</v>
      </c>
      <c r="H2348" t="s">
        <v>97</v>
      </c>
      <c r="I2348">
        <f>_xlfn.NUMBERVALUE(Table_Query_from_DWH[[#This Row],[Date]])</f>
        <v>44468</v>
      </c>
    </row>
    <row r="2349" spans="1:9" x14ac:dyDescent="0.3">
      <c r="A2349" t="s">
        <v>78</v>
      </c>
      <c r="B2349" t="s">
        <v>105</v>
      </c>
      <c r="C2349" t="s">
        <v>182</v>
      </c>
      <c r="D2349" t="s">
        <v>86</v>
      </c>
      <c r="E2349" t="s">
        <v>192</v>
      </c>
      <c r="F2349">
        <v>0.34799999999999998</v>
      </c>
      <c r="G2349" t="s">
        <v>83</v>
      </c>
      <c r="H2349" t="s">
        <v>97</v>
      </c>
      <c r="I2349">
        <f>_xlfn.NUMBERVALUE(Table_Query_from_DWH[[#This Row],[Date]])</f>
        <v>44468</v>
      </c>
    </row>
    <row r="2350" spans="1:9" x14ac:dyDescent="0.3">
      <c r="A2350" t="s">
        <v>78</v>
      </c>
      <c r="B2350" t="s">
        <v>105</v>
      </c>
      <c r="C2350" t="s">
        <v>183</v>
      </c>
      <c r="D2350" t="s">
        <v>81</v>
      </c>
      <c r="E2350" t="s">
        <v>192</v>
      </c>
      <c r="F2350">
        <v>0.26500000000000001</v>
      </c>
      <c r="G2350" t="s">
        <v>83</v>
      </c>
      <c r="H2350" t="s">
        <v>97</v>
      </c>
      <c r="I2350">
        <f>_xlfn.NUMBERVALUE(Table_Query_from_DWH[[#This Row],[Date]])</f>
        <v>44468</v>
      </c>
    </row>
    <row r="2351" spans="1:9" x14ac:dyDescent="0.3">
      <c r="A2351" t="s">
        <v>78</v>
      </c>
      <c r="B2351" t="s">
        <v>105</v>
      </c>
      <c r="C2351" t="s">
        <v>183</v>
      </c>
      <c r="D2351" t="s">
        <v>85</v>
      </c>
      <c r="E2351" t="s">
        <v>192</v>
      </c>
      <c r="F2351">
        <v>0.24</v>
      </c>
      <c r="G2351" t="s">
        <v>83</v>
      </c>
      <c r="H2351" t="s">
        <v>97</v>
      </c>
      <c r="I2351">
        <f>_xlfn.NUMBERVALUE(Table_Query_from_DWH[[#This Row],[Date]])</f>
        <v>44468</v>
      </c>
    </row>
    <row r="2352" spans="1:9" x14ac:dyDescent="0.3">
      <c r="A2352" t="s">
        <v>78</v>
      </c>
      <c r="B2352" t="s">
        <v>105</v>
      </c>
      <c r="C2352" t="s">
        <v>183</v>
      </c>
      <c r="D2352" t="s">
        <v>86</v>
      </c>
      <c r="E2352" t="s">
        <v>192</v>
      </c>
      <c r="F2352">
        <v>0.25</v>
      </c>
      <c r="G2352" t="s">
        <v>83</v>
      </c>
      <c r="H2352" t="s">
        <v>97</v>
      </c>
      <c r="I2352">
        <f>_xlfn.NUMBERVALUE(Table_Query_from_DWH[[#This Row],[Date]])</f>
        <v>44468</v>
      </c>
    </row>
    <row r="2353" spans="1:9" x14ac:dyDescent="0.3">
      <c r="A2353" t="s">
        <v>78</v>
      </c>
      <c r="B2353" t="s">
        <v>105</v>
      </c>
      <c r="C2353" t="s">
        <v>184</v>
      </c>
      <c r="D2353" t="s">
        <v>81</v>
      </c>
      <c r="E2353" t="s">
        <v>192</v>
      </c>
      <c r="F2353">
        <v>0.35</v>
      </c>
      <c r="G2353" t="s">
        <v>83</v>
      </c>
      <c r="H2353" t="s">
        <v>97</v>
      </c>
      <c r="I2353">
        <f>_xlfn.NUMBERVALUE(Table_Query_from_DWH[[#This Row],[Date]])</f>
        <v>44468</v>
      </c>
    </row>
    <row r="2354" spans="1:9" x14ac:dyDescent="0.3">
      <c r="A2354" t="s">
        <v>78</v>
      </c>
      <c r="B2354" t="s">
        <v>105</v>
      </c>
      <c r="C2354" t="s">
        <v>184</v>
      </c>
      <c r="D2354" t="s">
        <v>85</v>
      </c>
      <c r="E2354" t="s">
        <v>192</v>
      </c>
      <c r="F2354">
        <v>0.24</v>
      </c>
      <c r="G2354" t="s">
        <v>83</v>
      </c>
      <c r="H2354" t="s">
        <v>97</v>
      </c>
      <c r="I2354">
        <f>_xlfn.NUMBERVALUE(Table_Query_from_DWH[[#This Row],[Date]])</f>
        <v>44468</v>
      </c>
    </row>
    <row r="2355" spans="1:9" x14ac:dyDescent="0.3">
      <c r="A2355" t="s">
        <v>78</v>
      </c>
      <c r="B2355" t="s">
        <v>105</v>
      </c>
      <c r="C2355" t="s">
        <v>184</v>
      </c>
      <c r="D2355" t="s">
        <v>86</v>
      </c>
      <c r="E2355" t="s">
        <v>192</v>
      </c>
      <c r="F2355">
        <v>0.25</v>
      </c>
      <c r="G2355" t="s">
        <v>83</v>
      </c>
      <c r="H2355" t="s">
        <v>97</v>
      </c>
      <c r="I2355">
        <f>_xlfn.NUMBERVALUE(Table_Query_from_DWH[[#This Row],[Date]])</f>
        <v>44468</v>
      </c>
    </row>
    <row r="2356" spans="1:9" x14ac:dyDescent="0.3">
      <c r="A2356" t="s">
        <v>78</v>
      </c>
      <c r="B2356" t="s">
        <v>88</v>
      </c>
      <c r="C2356" t="s">
        <v>154</v>
      </c>
      <c r="D2356" t="s">
        <v>81</v>
      </c>
      <c r="E2356" t="s">
        <v>192</v>
      </c>
      <c r="F2356">
        <v>0.375</v>
      </c>
      <c r="G2356" t="s">
        <v>83</v>
      </c>
      <c r="H2356" t="s">
        <v>90</v>
      </c>
      <c r="I2356">
        <f>_xlfn.NUMBERVALUE(Table_Query_from_DWH[[#This Row],[Date]])</f>
        <v>44468</v>
      </c>
    </row>
    <row r="2357" spans="1:9" x14ac:dyDescent="0.3">
      <c r="A2357" t="s">
        <v>78</v>
      </c>
      <c r="B2357" t="s">
        <v>88</v>
      </c>
      <c r="C2357" t="s">
        <v>154</v>
      </c>
      <c r="D2357" t="s">
        <v>85</v>
      </c>
      <c r="E2357" t="s">
        <v>192</v>
      </c>
      <c r="F2357">
        <v>0.32</v>
      </c>
      <c r="G2357" t="s">
        <v>83</v>
      </c>
      <c r="H2357" t="s">
        <v>90</v>
      </c>
      <c r="I2357">
        <f>_xlfn.NUMBERVALUE(Table_Query_from_DWH[[#This Row],[Date]])</f>
        <v>44468</v>
      </c>
    </row>
    <row r="2358" spans="1:9" x14ac:dyDescent="0.3">
      <c r="A2358" t="s">
        <v>78</v>
      </c>
      <c r="B2358" t="s">
        <v>88</v>
      </c>
      <c r="C2358" t="s">
        <v>154</v>
      </c>
      <c r="D2358" t="s">
        <v>86</v>
      </c>
      <c r="E2358" t="s">
        <v>192</v>
      </c>
      <c r="F2358">
        <v>0.35499999999999998</v>
      </c>
      <c r="G2358" t="s">
        <v>83</v>
      </c>
      <c r="H2358" t="s">
        <v>90</v>
      </c>
      <c r="I2358">
        <f>_xlfn.NUMBERVALUE(Table_Query_from_DWH[[#This Row],[Date]])</f>
        <v>44468</v>
      </c>
    </row>
    <row r="2359" spans="1:9" x14ac:dyDescent="0.3">
      <c r="A2359" t="s">
        <v>78</v>
      </c>
      <c r="B2359" t="s">
        <v>88</v>
      </c>
      <c r="C2359" t="s">
        <v>165</v>
      </c>
      <c r="D2359" t="s">
        <v>81</v>
      </c>
      <c r="E2359" t="s">
        <v>192</v>
      </c>
      <c r="F2359">
        <v>0.73499999999999999</v>
      </c>
      <c r="G2359" t="s">
        <v>83</v>
      </c>
      <c r="H2359" t="s">
        <v>90</v>
      </c>
      <c r="I2359">
        <f>_xlfn.NUMBERVALUE(Table_Query_from_DWH[[#This Row],[Date]])</f>
        <v>44468</v>
      </c>
    </row>
    <row r="2360" spans="1:9" x14ac:dyDescent="0.3">
      <c r="A2360" t="s">
        <v>78</v>
      </c>
      <c r="B2360" t="s">
        <v>88</v>
      </c>
      <c r="C2360" t="s">
        <v>165</v>
      </c>
      <c r="D2360" t="s">
        <v>85</v>
      </c>
      <c r="E2360" t="s">
        <v>192</v>
      </c>
      <c r="F2360">
        <v>0.71299999999999997</v>
      </c>
      <c r="G2360" t="s">
        <v>83</v>
      </c>
      <c r="H2360" t="s">
        <v>90</v>
      </c>
      <c r="I2360">
        <f>_xlfn.NUMBERVALUE(Table_Query_from_DWH[[#This Row],[Date]])</f>
        <v>44468</v>
      </c>
    </row>
    <row r="2361" spans="1:9" x14ac:dyDescent="0.3">
      <c r="A2361" t="s">
        <v>78</v>
      </c>
      <c r="B2361" t="s">
        <v>88</v>
      </c>
      <c r="C2361" t="s">
        <v>165</v>
      </c>
      <c r="D2361" t="s">
        <v>86</v>
      </c>
      <c r="E2361" t="s">
        <v>192</v>
      </c>
      <c r="F2361">
        <v>0.72799999999999998</v>
      </c>
      <c r="G2361" t="s">
        <v>83</v>
      </c>
      <c r="H2361" t="s">
        <v>90</v>
      </c>
      <c r="I2361">
        <f>_xlfn.NUMBERVALUE(Table_Query_from_DWH[[#This Row],[Date]])</f>
        <v>44468</v>
      </c>
    </row>
    <row r="2362" spans="1:9" x14ac:dyDescent="0.3">
      <c r="A2362" t="s">
        <v>78</v>
      </c>
      <c r="B2362" t="s">
        <v>88</v>
      </c>
      <c r="C2362" t="s">
        <v>186</v>
      </c>
      <c r="D2362" t="s">
        <v>81</v>
      </c>
      <c r="E2362" t="s">
        <v>192</v>
      </c>
      <c r="F2362">
        <v>0.877</v>
      </c>
      <c r="G2362" t="s">
        <v>83</v>
      </c>
      <c r="H2362" t="s">
        <v>90</v>
      </c>
      <c r="I2362">
        <f>_xlfn.NUMBERVALUE(Table_Query_from_DWH[[#This Row],[Date]])</f>
        <v>44468</v>
      </c>
    </row>
    <row r="2363" spans="1:9" x14ac:dyDescent="0.3">
      <c r="A2363" t="s">
        <v>78</v>
      </c>
      <c r="B2363" t="s">
        <v>88</v>
      </c>
      <c r="C2363" t="s">
        <v>186</v>
      </c>
      <c r="D2363" t="s">
        <v>85</v>
      </c>
      <c r="E2363" t="s">
        <v>192</v>
      </c>
      <c r="F2363">
        <v>0.877</v>
      </c>
      <c r="G2363" t="s">
        <v>83</v>
      </c>
      <c r="H2363" t="s">
        <v>90</v>
      </c>
      <c r="I2363">
        <f>_xlfn.NUMBERVALUE(Table_Query_from_DWH[[#This Row],[Date]])</f>
        <v>44468</v>
      </c>
    </row>
    <row r="2364" spans="1:9" x14ac:dyDescent="0.3">
      <c r="A2364" t="s">
        <v>78</v>
      </c>
      <c r="B2364" t="s">
        <v>88</v>
      </c>
      <c r="C2364" t="s">
        <v>186</v>
      </c>
      <c r="D2364" t="s">
        <v>86</v>
      </c>
      <c r="E2364" t="s">
        <v>192</v>
      </c>
      <c r="F2364">
        <v>0.877</v>
      </c>
      <c r="G2364" t="s">
        <v>83</v>
      </c>
      <c r="H2364" t="s">
        <v>90</v>
      </c>
      <c r="I2364">
        <f>_xlfn.NUMBERVALUE(Table_Query_from_DWH[[#This Row],[Date]])</f>
        <v>44468</v>
      </c>
    </row>
    <row r="2365" spans="1:9" x14ac:dyDescent="0.3">
      <c r="A2365" t="s">
        <v>78</v>
      </c>
      <c r="B2365" t="s">
        <v>88</v>
      </c>
      <c r="C2365" t="s">
        <v>188</v>
      </c>
      <c r="D2365" t="s">
        <v>81</v>
      </c>
      <c r="E2365" t="s">
        <v>192</v>
      </c>
      <c r="F2365">
        <v>1.143</v>
      </c>
      <c r="G2365" t="s">
        <v>83</v>
      </c>
      <c r="H2365" t="s">
        <v>90</v>
      </c>
      <c r="I2365">
        <f>_xlfn.NUMBERVALUE(Table_Query_from_DWH[[#This Row],[Date]])</f>
        <v>44468</v>
      </c>
    </row>
    <row r="2366" spans="1:9" x14ac:dyDescent="0.3">
      <c r="A2366" t="s">
        <v>78</v>
      </c>
      <c r="B2366" t="s">
        <v>88</v>
      </c>
      <c r="C2366" t="s">
        <v>188</v>
      </c>
      <c r="D2366" t="s">
        <v>85</v>
      </c>
      <c r="E2366" t="s">
        <v>192</v>
      </c>
      <c r="F2366">
        <v>1.121</v>
      </c>
      <c r="G2366" t="s">
        <v>83</v>
      </c>
      <c r="H2366" t="s">
        <v>90</v>
      </c>
      <c r="I2366">
        <f>_xlfn.NUMBERVALUE(Table_Query_from_DWH[[#This Row],[Date]])</f>
        <v>44468</v>
      </c>
    </row>
    <row r="2367" spans="1:9" x14ac:dyDescent="0.3">
      <c r="A2367" t="s">
        <v>78</v>
      </c>
      <c r="B2367" t="s">
        <v>88</v>
      </c>
      <c r="C2367" t="s">
        <v>188</v>
      </c>
      <c r="D2367" t="s">
        <v>86</v>
      </c>
      <c r="E2367" t="s">
        <v>192</v>
      </c>
      <c r="F2367">
        <v>1.143</v>
      </c>
      <c r="G2367" t="s">
        <v>83</v>
      </c>
      <c r="H2367" t="s">
        <v>90</v>
      </c>
      <c r="I2367">
        <f>_xlfn.NUMBERVALUE(Table_Query_from_DWH[[#This Row],[Date]])</f>
        <v>44468</v>
      </c>
    </row>
    <row r="2368" spans="1:9" x14ac:dyDescent="0.3">
      <c r="A2368" t="s">
        <v>78</v>
      </c>
      <c r="B2368" t="s">
        <v>124</v>
      </c>
      <c r="C2368" t="s">
        <v>150</v>
      </c>
      <c r="D2368" t="s">
        <v>81</v>
      </c>
      <c r="E2368" t="s">
        <v>191</v>
      </c>
      <c r="F2368">
        <v>0.12</v>
      </c>
      <c r="G2368" t="s">
        <v>83</v>
      </c>
      <c r="H2368" t="s">
        <v>97</v>
      </c>
      <c r="I2368">
        <f>_xlfn.NUMBERVALUE(Table_Query_from_DWH[[#This Row],[Date]])</f>
        <v>44461</v>
      </c>
    </row>
    <row r="2369" spans="1:9" x14ac:dyDescent="0.3">
      <c r="A2369" t="s">
        <v>78</v>
      </c>
      <c r="B2369" t="s">
        <v>124</v>
      </c>
      <c r="C2369" t="s">
        <v>150</v>
      </c>
      <c r="D2369" t="s">
        <v>85</v>
      </c>
      <c r="E2369" t="s">
        <v>191</v>
      </c>
      <c r="F2369">
        <v>0.11</v>
      </c>
      <c r="G2369" t="s">
        <v>83</v>
      </c>
      <c r="H2369" t="s">
        <v>97</v>
      </c>
      <c r="I2369">
        <f>_xlfn.NUMBERVALUE(Table_Query_from_DWH[[#This Row],[Date]])</f>
        <v>44461</v>
      </c>
    </row>
    <row r="2370" spans="1:9" x14ac:dyDescent="0.3">
      <c r="A2370" t="s">
        <v>78</v>
      </c>
      <c r="B2370" t="s">
        <v>124</v>
      </c>
      <c r="C2370" t="s">
        <v>150</v>
      </c>
      <c r="D2370" t="s">
        <v>86</v>
      </c>
      <c r="E2370" t="s">
        <v>191</v>
      </c>
      <c r="F2370">
        <v>0.11600000000000001</v>
      </c>
      <c r="G2370" t="s">
        <v>83</v>
      </c>
      <c r="H2370" t="s">
        <v>97</v>
      </c>
      <c r="I2370">
        <f>_xlfn.NUMBERVALUE(Table_Query_from_DWH[[#This Row],[Date]])</f>
        <v>44461</v>
      </c>
    </row>
    <row r="2371" spans="1:9" x14ac:dyDescent="0.3">
      <c r="A2371" t="s">
        <v>78</v>
      </c>
      <c r="B2371" t="s">
        <v>124</v>
      </c>
      <c r="C2371" t="s">
        <v>152</v>
      </c>
      <c r="D2371" t="s">
        <v>81</v>
      </c>
      <c r="E2371" t="s">
        <v>191</v>
      </c>
      <c r="F2371">
        <v>0.185</v>
      </c>
      <c r="G2371" t="s">
        <v>83</v>
      </c>
      <c r="H2371" t="s">
        <v>97</v>
      </c>
      <c r="I2371">
        <f>_xlfn.NUMBERVALUE(Table_Query_from_DWH[[#This Row],[Date]])</f>
        <v>44461</v>
      </c>
    </row>
    <row r="2372" spans="1:9" x14ac:dyDescent="0.3">
      <c r="A2372" t="s">
        <v>78</v>
      </c>
      <c r="B2372" t="s">
        <v>124</v>
      </c>
      <c r="C2372" t="s">
        <v>152</v>
      </c>
      <c r="D2372" t="s">
        <v>85</v>
      </c>
      <c r="E2372" t="s">
        <v>191</v>
      </c>
      <c r="F2372">
        <v>0.14799999999999999</v>
      </c>
      <c r="G2372" t="s">
        <v>83</v>
      </c>
      <c r="H2372" t="s">
        <v>97</v>
      </c>
      <c r="I2372">
        <f>_xlfn.NUMBERVALUE(Table_Query_from_DWH[[#This Row],[Date]])</f>
        <v>44461</v>
      </c>
    </row>
    <row r="2373" spans="1:9" x14ac:dyDescent="0.3">
      <c r="A2373" t="s">
        <v>78</v>
      </c>
      <c r="B2373" t="s">
        <v>124</v>
      </c>
      <c r="C2373" t="s">
        <v>152</v>
      </c>
      <c r="D2373" t="s">
        <v>86</v>
      </c>
      <c r="E2373" t="s">
        <v>191</v>
      </c>
      <c r="F2373">
        <v>0.153</v>
      </c>
      <c r="G2373" t="s">
        <v>83</v>
      </c>
      <c r="H2373" t="s">
        <v>97</v>
      </c>
      <c r="I2373">
        <f>_xlfn.NUMBERVALUE(Table_Query_from_DWH[[#This Row],[Date]])</f>
        <v>44461</v>
      </c>
    </row>
    <row r="2374" spans="1:9" x14ac:dyDescent="0.3">
      <c r="A2374" t="s">
        <v>78</v>
      </c>
      <c r="B2374" t="s">
        <v>124</v>
      </c>
      <c r="C2374" t="s">
        <v>175</v>
      </c>
      <c r="D2374" t="s">
        <v>81</v>
      </c>
      <c r="E2374" t="s">
        <v>191</v>
      </c>
      <c r="F2374">
        <v>0.18</v>
      </c>
      <c r="G2374" t="s">
        <v>83</v>
      </c>
      <c r="H2374" t="s">
        <v>97</v>
      </c>
      <c r="I2374">
        <f>_xlfn.NUMBERVALUE(Table_Query_from_DWH[[#This Row],[Date]])</f>
        <v>44461</v>
      </c>
    </row>
    <row r="2375" spans="1:9" x14ac:dyDescent="0.3">
      <c r="A2375" t="s">
        <v>78</v>
      </c>
      <c r="B2375" t="s">
        <v>124</v>
      </c>
      <c r="C2375" t="s">
        <v>175</v>
      </c>
      <c r="D2375" t="s">
        <v>85</v>
      </c>
      <c r="E2375" t="s">
        <v>191</v>
      </c>
      <c r="F2375">
        <v>0.14399999999999999</v>
      </c>
      <c r="G2375" t="s">
        <v>83</v>
      </c>
      <c r="H2375" t="s">
        <v>97</v>
      </c>
      <c r="I2375">
        <f>_xlfn.NUMBERVALUE(Table_Query_from_DWH[[#This Row],[Date]])</f>
        <v>44461</v>
      </c>
    </row>
    <row r="2376" spans="1:9" x14ac:dyDescent="0.3">
      <c r="A2376" t="s">
        <v>78</v>
      </c>
      <c r="B2376" t="s">
        <v>124</v>
      </c>
      <c r="C2376" t="s">
        <v>175</v>
      </c>
      <c r="D2376" t="s">
        <v>86</v>
      </c>
      <c r="E2376" t="s">
        <v>191</v>
      </c>
      <c r="F2376">
        <v>0.14499999999999999</v>
      </c>
      <c r="G2376" t="s">
        <v>83</v>
      </c>
      <c r="H2376" t="s">
        <v>97</v>
      </c>
      <c r="I2376">
        <f>_xlfn.NUMBERVALUE(Table_Query_from_DWH[[#This Row],[Date]])</f>
        <v>44461</v>
      </c>
    </row>
    <row r="2377" spans="1:9" x14ac:dyDescent="0.3">
      <c r="A2377" t="s">
        <v>78</v>
      </c>
      <c r="B2377" t="s">
        <v>124</v>
      </c>
      <c r="C2377" t="s">
        <v>176</v>
      </c>
      <c r="D2377" t="s">
        <v>81</v>
      </c>
      <c r="E2377" t="s">
        <v>191</v>
      </c>
      <c r="F2377">
        <v>0.18</v>
      </c>
      <c r="G2377" t="s">
        <v>83</v>
      </c>
      <c r="H2377" t="s">
        <v>97</v>
      </c>
      <c r="I2377">
        <f>_xlfn.NUMBERVALUE(Table_Query_from_DWH[[#This Row],[Date]])</f>
        <v>44461</v>
      </c>
    </row>
    <row r="2378" spans="1:9" x14ac:dyDescent="0.3">
      <c r="A2378" t="s">
        <v>78</v>
      </c>
      <c r="B2378" t="s">
        <v>124</v>
      </c>
      <c r="C2378" t="s">
        <v>176</v>
      </c>
      <c r="D2378" t="s">
        <v>85</v>
      </c>
      <c r="E2378" t="s">
        <v>191</v>
      </c>
      <c r="F2378">
        <v>0.14599999999999999</v>
      </c>
      <c r="G2378" t="s">
        <v>83</v>
      </c>
      <c r="H2378" t="s">
        <v>97</v>
      </c>
      <c r="I2378">
        <f>_xlfn.NUMBERVALUE(Table_Query_from_DWH[[#This Row],[Date]])</f>
        <v>44461</v>
      </c>
    </row>
    <row r="2379" spans="1:9" x14ac:dyDescent="0.3">
      <c r="A2379" t="s">
        <v>78</v>
      </c>
      <c r="B2379" t="s">
        <v>124</v>
      </c>
      <c r="C2379" t="s">
        <v>176</v>
      </c>
      <c r="D2379" t="s">
        <v>86</v>
      </c>
      <c r="E2379" t="s">
        <v>191</v>
      </c>
      <c r="F2379">
        <v>0.14599999999999999</v>
      </c>
      <c r="G2379" t="s">
        <v>83</v>
      </c>
      <c r="H2379" t="s">
        <v>97</v>
      </c>
      <c r="I2379">
        <f>_xlfn.NUMBERVALUE(Table_Query_from_DWH[[#This Row],[Date]])</f>
        <v>44461</v>
      </c>
    </row>
    <row r="2380" spans="1:9" x14ac:dyDescent="0.3">
      <c r="A2380" t="s">
        <v>78</v>
      </c>
      <c r="B2380" t="s">
        <v>124</v>
      </c>
      <c r="C2380" t="s">
        <v>177</v>
      </c>
      <c r="D2380" t="s">
        <v>81</v>
      </c>
      <c r="E2380" t="s">
        <v>191</v>
      </c>
      <c r="F2380">
        <v>0.14599999999999999</v>
      </c>
      <c r="G2380" t="s">
        <v>83</v>
      </c>
      <c r="H2380" t="s">
        <v>97</v>
      </c>
      <c r="I2380">
        <f>_xlfn.NUMBERVALUE(Table_Query_from_DWH[[#This Row],[Date]])</f>
        <v>44461</v>
      </c>
    </row>
    <row r="2381" spans="1:9" x14ac:dyDescent="0.3">
      <c r="A2381" t="s">
        <v>78</v>
      </c>
      <c r="B2381" t="s">
        <v>124</v>
      </c>
      <c r="C2381" t="s">
        <v>177</v>
      </c>
      <c r="D2381" t="s">
        <v>85</v>
      </c>
      <c r="E2381" t="s">
        <v>191</v>
      </c>
      <c r="F2381">
        <v>0.13600000000000001</v>
      </c>
      <c r="G2381" t="s">
        <v>83</v>
      </c>
      <c r="H2381" t="s">
        <v>97</v>
      </c>
      <c r="I2381">
        <f>_xlfn.NUMBERVALUE(Table_Query_from_DWH[[#This Row],[Date]])</f>
        <v>44461</v>
      </c>
    </row>
    <row r="2382" spans="1:9" x14ac:dyDescent="0.3">
      <c r="A2382" t="s">
        <v>78</v>
      </c>
      <c r="B2382" t="s">
        <v>124</v>
      </c>
      <c r="C2382" t="s">
        <v>177</v>
      </c>
      <c r="D2382" t="s">
        <v>86</v>
      </c>
      <c r="E2382" t="s">
        <v>191</v>
      </c>
      <c r="F2382">
        <v>0.13600000000000001</v>
      </c>
      <c r="G2382" t="s">
        <v>83</v>
      </c>
      <c r="H2382" t="s">
        <v>97</v>
      </c>
      <c r="I2382">
        <f>_xlfn.NUMBERVALUE(Table_Query_from_DWH[[#This Row],[Date]])</f>
        <v>44461</v>
      </c>
    </row>
    <row r="2383" spans="1:9" x14ac:dyDescent="0.3">
      <c r="A2383" t="s">
        <v>78</v>
      </c>
      <c r="B2383" t="s">
        <v>102</v>
      </c>
      <c r="C2383" t="s">
        <v>179</v>
      </c>
      <c r="D2383" t="s">
        <v>81</v>
      </c>
      <c r="E2383" t="s">
        <v>191</v>
      </c>
      <c r="F2383">
        <v>0.34499999999999997</v>
      </c>
      <c r="G2383" t="s">
        <v>83</v>
      </c>
      <c r="H2383" t="s">
        <v>97</v>
      </c>
      <c r="I2383">
        <f>_xlfn.NUMBERVALUE(Table_Query_from_DWH[[#This Row],[Date]])</f>
        <v>44461</v>
      </c>
    </row>
    <row r="2384" spans="1:9" x14ac:dyDescent="0.3">
      <c r="A2384" t="s">
        <v>78</v>
      </c>
      <c r="B2384" t="s">
        <v>102</v>
      </c>
      <c r="C2384" t="s">
        <v>179</v>
      </c>
      <c r="D2384" t="s">
        <v>85</v>
      </c>
      <c r="E2384" t="s">
        <v>191</v>
      </c>
      <c r="F2384">
        <v>0.23499999999999999</v>
      </c>
      <c r="G2384" t="s">
        <v>83</v>
      </c>
      <c r="H2384" t="s">
        <v>97</v>
      </c>
      <c r="I2384">
        <f>_xlfn.NUMBERVALUE(Table_Query_from_DWH[[#This Row],[Date]])</f>
        <v>44461</v>
      </c>
    </row>
    <row r="2385" spans="1:9" x14ac:dyDescent="0.3">
      <c r="A2385" t="s">
        <v>78</v>
      </c>
      <c r="B2385" t="s">
        <v>102</v>
      </c>
      <c r="C2385" t="s">
        <v>179</v>
      </c>
      <c r="D2385" t="s">
        <v>86</v>
      </c>
      <c r="E2385" t="s">
        <v>191</v>
      </c>
      <c r="F2385">
        <v>0.24</v>
      </c>
      <c r="G2385" t="s">
        <v>83</v>
      </c>
      <c r="H2385" t="s">
        <v>97</v>
      </c>
      <c r="I2385">
        <f>_xlfn.NUMBERVALUE(Table_Query_from_DWH[[#This Row],[Date]])</f>
        <v>44461</v>
      </c>
    </row>
    <row r="2386" spans="1:9" x14ac:dyDescent="0.3">
      <c r="A2386" t="s">
        <v>78</v>
      </c>
      <c r="B2386" t="s">
        <v>102</v>
      </c>
      <c r="C2386" t="s">
        <v>180</v>
      </c>
      <c r="D2386" t="s">
        <v>81</v>
      </c>
      <c r="E2386" t="s">
        <v>191</v>
      </c>
      <c r="F2386">
        <v>0.255</v>
      </c>
      <c r="G2386" t="s">
        <v>83</v>
      </c>
      <c r="H2386" t="s">
        <v>97</v>
      </c>
      <c r="I2386">
        <f>_xlfn.NUMBERVALUE(Table_Query_from_DWH[[#This Row],[Date]])</f>
        <v>44461</v>
      </c>
    </row>
    <row r="2387" spans="1:9" x14ac:dyDescent="0.3">
      <c r="A2387" t="s">
        <v>78</v>
      </c>
      <c r="B2387" t="s">
        <v>102</v>
      </c>
      <c r="C2387" t="s">
        <v>180</v>
      </c>
      <c r="D2387" t="s">
        <v>85</v>
      </c>
      <c r="E2387" t="s">
        <v>191</v>
      </c>
      <c r="F2387">
        <v>0.23499999999999999</v>
      </c>
      <c r="G2387" t="s">
        <v>83</v>
      </c>
      <c r="H2387" t="s">
        <v>97</v>
      </c>
      <c r="I2387">
        <f>_xlfn.NUMBERVALUE(Table_Query_from_DWH[[#This Row],[Date]])</f>
        <v>44461</v>
      </c>
    </row>
    <row r="2388" spans="1:9" x14ac:dyDescent="0.3">
      <c r="A2388" t="s">
        <v>78</v>
      </c>
      <c r="B2388" t="s">
        <v>102</v>
      </c>
      <c r="C2388" t="s">
        <v>180</v>
      </c>
      <c r="D2388" t="s">
        <v>86</v>
      </c>
      <c r="E2388" t="s">
        <v>191</v>
      </c>
      <c r="F2388">
        <v>0.245</v>
      </c>
      <c r="G2388" t="s">
        <v>83</v>
      </c>
      <c r="H2388" t="s">
        <v>97</v>
      </c>
      <c r="I2388">
        <f>_xlfn.NUMBERVALUE(Table_Query_from_DWH[[#This Row],[Date]])</f>
        <v>44461</v>
      </c>
    </row>
    <row r="2389" spans="1:9" x14ac:dyDescent="0.3">
      <c r="A2389" t="s">
        <v>78</v>
      </c>
      <c r="B2389" t="s">
        <v>102</v>
      </c>
      <c r="C2389" t="s">
        <v>118</v>
      </c>
      <c r="D2389" t="s">
        <v>81</v>
      </c>
      <c r="E2389" t="s">
        <v>191</v>
      </c>
      <c r="F2389">
        <v>0.255</v>
      </c>
      <c r="G2389" t="s">
        <v>83</v>
      </c>
      <c r="H2389" t="s">
        <v>97</v>
      </c>
      <c r="I2389">
        <f>_xlfn.NUMBERVALUE(Table_Query_from_DWH[[#This Row],[Date]])</f>
        <v>44461</v>
      </c>
    </row>
    <row r="2390" spans="1:9" x14ac:dyDescent="0.3">
      <c r="A2390" t="s">
        <v>78</v>
      </c>
      <c r="B2390" t="s">
        <v>102</v>
      </c>
      <c r="C2390" t="s">
        <v>118</v>
      </c>
      <c r="D2390" t="s">
        <v>85</v>
      </c>
      <c r="E2390" t="s">
        <v>191</v>
      </c>
      <c r="F2390">
        <v>0.23499999999999999</v>
      </c>
      <c r="G2390" t="s">
        <v>83</v>
      </c>
      <c r="H2390" t="s">
        <v>97</v>
      </c>
      <c r="I2390">
        <f>_xlfn.NUMBERVALUE(Table_Query_from_DWH[[#This Row],[Date]])</f>
        <v>44461</v>
      </c>
    </row>
    <row r="2391" spans="1:9" x14ac:dyDescent="0.3">
      <c r="A2391" t="s">
        <v>78</v>
      </c>
      <c r="B2391" t="s">
        <v>102</v>
      </c>
      <c r="C2391" t="s">
        <v>118</v>
      </c>
      <c r="D2391" t="s">
        <v>86</v>
      </c>
      <c r="E2391" t="s">
        <v>191</v>
      </c>
      <c r="F2391">
        <v>0.245</v>
      </c>
      <c r="G2391" t="s">
        <v>83</v>
      </c>
      <c r="H2391" t="s">
        <v>97</v>
      </c>
      <c r="I2391">
        <f>_xlfn.NUMBERVALUE(Table_Query_from_DWH[[#This Row],[Date]])</f>
        <v>44461</v>
      </c>
    </row>
    <row r="2392" spans="1:9" x14ac:dyDescent="0.3">
      <c r="A2392" t="s">
        <v>78</v>
      </c>
      <c r="B2392" t="s">
        <v>102</v>
      </c>
      <c r="C2392" t="s">
        <v>115</v>
      </c>
      <c r="D2392" t="s">
        <v>81</v>
      </c>
      <c r="E2392" t="s">
        <v>191</v>
      </c>
      <c r="F2392">
        <v>0.255</v>
      </c>
      <c r="G2392" t="s">
        <v>83</v>
      </c>
      <c r="H2392" t="s">
        <v>97</v>
      </c>
      <c r="I2392">
        <f>_xlfn.NUMBERVALUE(Table_Query_from_DWH[[#This Row],[Date]])</f>
        <v>44461</v>
      </c>
    </row>
    <row r="2393" spans="1:9" x14ac:dyDescent="0.3">
      <c r="A2393" t="s">
        <v>78</v>
      </c>
      <c r="B2393" t="s">
        <v>102</v>
      </c>
      <c r="C2393" t="s">
        <v>115</v>
      </c>
      <c r="D2393" t="s">
        <v>85</v>
      </c>
      <c r="E2393" t="s">
        <v>191</v>
      </c>
      <c r="F2393">
        <v>0.24</v>
      </c>
      <c r="G2393" t="s">
        <v>83</v>
      </c>
      <c r="H2393" t="s">
        <v>97</v>
      </c>
      <c r="I2393">
        <f>_xlfn.NUMBERVALUE(Table_Query_from_DWH[[#This Row],[Date]])</f>
        <v>44461</v>
      </c>
    </row>
    <row r="2394" spans="1:9" x14ac:dyDescent="0.3">
      <c r="A2394" t="s">
        <v>78</v>
      </c>
      <c r="B2394" t="s">
        <v>102</v>
      </c>
      <c r="C2394" t="s">
        <v>115</v>
      </c>
      <c r="D2394" t="s">
        <v>86</v>
      </c>
      <c r="E2394" t="s">
        <v>191</v>
      </c>
      <c r="F2394">
        <v>0.245</v>
      </c>
      <c r="G2394" t="s">
        <v>83</v>
      </c>
      <c r="H2394" t="s">
        <v>97</v>
      </c>
      <c r="I2394">
        <f>_xlfn.NUMBERVALUE(Table_Query_from_DWH[[#This Row],[Date]])</f>
        <v>44461</v>
      </c>
    </row>
    <row r="2395" spans="1:9" x14ac:dyDescent="0.3">
      <c r="A2395" t="s">
        <v>78</v>
      </c>
      <c r="B2395" t="s">
        <v>105</v>
      </c>
      <c r="C2395" t="s">
        <v>164</v>
      </c>
      <c r="D2395" t="s">
        <v>81</v>
      </c>
      <c r="E2395" t="s">
        <v>191</v>
      </c>
      <c r="F2395">
        <v>0.23499999999999999</v>
      </c>
      <c r="G2395" t="s">
        <v>83</v>
      </c>
      <c r="H2395" t="s">
        <v>97</v>
      </c>
      <c r="I2395">
        <f>_xlfn.NUMBERVALUE(Table_Query_from_DWH[[#This Row],[Date]])</f>
        <v>44461</v>
      </c>
    </row>
    <row r="2396" spans="1:9" x14ac:dyDescent="0.3">
      <c r="A2396" t="s">
        <v>78</v>
      </c>
      <c r="B2396" t="s">
        <v>105</v>
      </c>
      <c r="C2396" t="s">
        <v>164</v>
      </c>
      <c r="D2396" t="s">
        <v>85</v>
      </c>
      <c r="E2396" t="s">
        <v>191</v>
      </c>
      <c r="F2396">
        <v>0.20499999999999999</v>
      </c>
      <c r="G2396" t="s">
        <v>83</v>
      </c>
      <c r="H2396" t="s">
        <v>97</v>
      </c>
      <c r="I2396">
        <f>_xlfn.NUMBERVALUE(Table_Query_from_DWH[[#This Row],[Date]])</f>
        <v>44461</v>
      </c>
    </row>
    <row r="2397" spans="1:9" x14ac:dyDescent="0.3">
      <c r="A2397" t="s">
        <v>78</v>
      </c>
      <c r="B2397" t="s">
        <v>105</v>
      </c>
      <c r="C2397" t="s">
        <v>164</v>
      </c>
      <c r="D2397" t="s">
        <v>86</v>
      </c>
      <c r="E2397" t="s">
        <v>191</v>
      </c>
      <c r="F2397">
        <v>0.215</v>
      </c>
      <c r="G2397" t="s">
        <v>83</v>
      </c>
      <c r="H2397" t="s">
        <v>97</v>
      </c>
      <c r="I2397">
        <f>_xlfn.NUMBERVALUE(Table_Query_from_DWH[[#This Row],[Date]])</f>
        <v>44461</v>
      </c>
    </row>
    <row r="2398" spans="1:9" x14ac:dyDescent="0.3">
      <c r="A2398" t="s">
        <v>78</v>
      </c>
      <c r="B2398" t="s">
        <v>105</v>
      </c>
      <c r="C2398" t="s">
        <v>181</v>
      </c>
      <c r="D2398" t="s">
        <v>81</v>
      </c>
      <c r="E2398" t="s">
        <v>191</v>
      </c>
      <c r="F2398">
        <v>0.25</v>
      </c>
      <c r="G2398" t="s">
        <v>83</v>
      </c>
      <c r="H2398" t="s">
        <v>97</v>
      </c>
      <c r="I2398">
        <f>_xlfn.NUMBERVALUE(Table_Query_from_DWH[[#This Row],[Date]])</f>
        <v>44461</v>
      </c>
    </row>
    <row r="2399" spans="1:9" x14ac:dyDescent="0.3">
      <c r="A2399" t="s">
        <v>78</v>
      </c>
      <c r="B2399" t="s">
        <v>105</v>
      </c>
      <c r="C2399" t="s">
        <v>181</v>
      </c>
      <c r="D2399" t="s">
        <v>85</v>
      </c>
      <c r="E2399" t="s">
        <v>191</v>
      </c>
      <c r="F2399">
        <v>0.23400000000000001</v>
      </c>
      <c r="G2399" t="s">
        <v>83</v>
      </c>
      <c r="H2399" t="s">
        <v>97</v>
      </c>
      <c r="I2399">
        <f>_xlfn.NUMBERVALUE(Table_Query_from_DWH[[#This Row],[Date]])</f>
        <v>44461</v>
      </c>
    </row>
    <row r="2400" spans="1:9" x14ac:dyDescent="0.3">
      <c r="A2400" t="s">
        <v>78</v>
      </c>
      <c r="B2400" t="s">
        <v>105</v>
      </c>
      <c r="C2400" t="s">
        <v>181</v>
      </c>
      <c r="D2400" t="s">
        <v>86</v>
      </c>
      <c r="E2400" t="s">
        <v>191</v>
      </c>
      <c r="F2400">
        <v>0.24199999999999999</v>
      </c>
      <c r="G2400" t="s">
        <v>83</v>
      </c>
      <c r="H2400" t="s">
        <v>97</v>
      </c>
      <c r="I2400">
        <f>_xlfn.NUMBERVALUE(Table_Query_from_DWH[[#This Row],[Date]])</f>
        <v>44461</v>
      </c>
    </row>
    <row r="2401" spans="1:9" x14ac:dyDescent="0.3">
      <c r="A2401" t="s">
        <v>78</v>
      </c>
      <c r="B2401" t="s">
        <v>105</v>
      </c>
      <c r="C2401" t="s">
        <v>182</v>
      </c>
      <c r="D2401" t="s">
        <v>81</v>
      </c>
      <c r="E2401" t="s">
        <v>191</v>
      </c>
      <c r="F2401">
        <v>0.4</v>
      </c>
      <c r="G2401" t="s">
        <v>83</v>
      </c>
      <c r="H2401" t="s">
        <v>97</v>
      </c>
      <c r="I2401">
        <f>_xlfn.NUMBERVALUE(Table_Query_from_DWH[[#This Row],[Date]])</f>
        <v>44461</v>
      </c>
    </row>
    <row r="2402" spans="1:9" x14ac:dyDescent="0.3">
      <c r="A2402" t="s">
        <v>78</v>
      </c>
      <c r="B2402" t="s">
        <v>105</v>
      </c>
      <c r="C2402" t="s">
        <v>182</v>
      </c>
      <c r="D2402" t="s">
        <v>85</v>
      </c>
      <c r="E2402" t="s">
        <v>191</v>
      </c>
      <c r="F2402">
        <v>0.33600000000000002</v>
      </c>
      <c r="G2402" t="s">
        <v>83</v>
      </c>
      <c r="H2402" t="s">
        <v>97</v>
      </c>
      <c r="I2402">
        <f>_xlfn.NUMBERVALUE(Table_Query_from_DWH[[#This Row],[Date]])</f>
        <v>44461</v>
      </c>
    </row>
    <row r="2403" spans="1:9" x14ac:dyDescent="0.3">
      <c r="A2403" t="s">
        <v>78</v>
      </c>
      <c r="B2403" t="s">
        <v>105</v>
      </c>
      <c r="C2403" t="s">
        <v>182</v>
      </c>
      <c r="D2403" t="s">
        <v>86</v>
      </c>
      <c r="E2403" t="s">
        <v>191</v>
      </c>
      <c r="F2403">
        <v>0.34200000000000003</v>
      </c>
      <c r="G2403" t="s">
        <v>83</v>
      </c>
      <c r="H2403" t="s">
        <v>97</v>
      </c>
      <c r="I2403">
        <f>_xlfn.NUMBERVALUE(Table_Query_from_DWH[[#This Row],[Date]])</f>
        <v>44461</v>
      </c>
    </row>
    <row r="2404" spans="1:9" x14ac:dyDescent="0.3">
      <c r="A2404" t="s">
        <v>78</v>
      </c>
      <c r="B2404" t="s">
        <v>105</v>
      </c>
      <c r="C2404" t="s">
        <v>183</v>
      </c>
      <c r="D2404" t="s">
        <v>81</v>
      </c>
      <c r="E2404" t="s">
        <v>191</v>
      </c>
      <c r="F2404">
        <v>0.26</v>
      </c>
      <c r="G2404" t="s">
        <v>83</v>
      </c>
      <c r="H2404" t="s">
        <v>97</v>
      </c>
      <c r="I2404">
        <f>_xlfn.NUMBERVALUE(Table_Query_from_DWH[[#This Row],[Date]])</f>
        <v>44461</v>
      </c>
    </row>
    <row r="2405" spans="1:9" x14ac:dyDescent="0.3">
      <c r="A2405" t="s">
        <v>78</v>
      </c>
      <c r="B2405" t="s">
        <v>105</v>
      </c>
      <c r="C2405" t="s">
        <v>183</v>
      </c>
      <c r="D2405" t="s">
        <v>85</v>
      </c>
      <c r="E2405" t="s">
        <v>191</v>
      </c>
      <c r="F2405">
        <v>0.23499999999999999</v>
      </c>
      <c r="G2405" t="s">
        <v>83</v>
      </c>
      <c r="H2405" t="s">
        <v>97</v>
      </c>
      <c r="I2405">
        <f>_xlfn.NUMBERVALUE(Table_Query_from_DWH[[#This Row],[Date]])</f>
        <v>44461</v>
      </c>
    </row>
    <row r="2406" spans="1:9" x14ac:dyDescent="0.3">
      <c r="A2406" t="s">
        <v>78</v>
      </c>
      <c r="B2406" t="s">
        <v>105</v>
      </c>
      <c r="C2406" t="s">
        <v>183</v>
      </c>
      <c r="D2406" t="s">
        <v>86</v>
      </c>
      <c r="E2406" t="s">
        <v>191</v>
      </c>
      <c r="F2406">
        <v>0.245</v>
      </c>
      <c r="G2406" t="s">
        <v>83</v>
      </c>
      <c r="H2406" t="s">
        <v>97</v>
      </c>
      <c r="I2406">
        <f>_xlfn.NUMBERVALUE(Table_Query_from_DWH[[#This Row],[Date]])</f>
        <v>44461</v>
      </c>
    </row>
    <row r="2407" spans="1:9" x14ac:dyDescent="0.3">
      <c r="A2407" t="s">
        <v>78</v>
      </c>
      <c r="B2407" t="s">
        <v>105</v>
      </c>
      <c r="C2407" t="s">
        <v>184</v>
      </c>
      <c r="D2407" t="s">
        <v>81</v>
      </c>
      <c r="E2407" t="s">
        <v>191</v>
      </c>
      <c r="F2407">
        <v>0.26500000000000001</v>
      </c>
      <c r="G2407" t="s">
        <v>83</v>
      </c>
      <c r="H2407" t="s">
        <v>97</v>
      </c>
      <c r="I2407">
        <f>_xlfn.NUMBERVALUE(Table_Query_from_DWH[[#This Row],[Date]])</f>
        <v>44461</v>
      </c>
    </row>
    <row r="2408" spans="1:9" x14ac:dyDescent="0.3">
      <c r="A2408" t="s">
        <v>78</v>
      </c>
      <c r="B2408" t="s">
        <v>105</v>
      </c>
      <c r="C2408" t="s">
        <v>184</v>
      </c>
      <c r="D2408" t="s">
        <v>85</v>
      </c>
      <c r="E2408" t="s">
        <v>191</v>
      </c>
      <c r="F2408">
        <v>0.23499999999999999</v>
      </c>
      <c r="G2408" t="s">
        <v>83</v>
      </c>
      <c r="H2408" t="s">
        <v>97</v>
      </c>
      <c r="I2408">
        <f>_xlfn.NUMBERVALUE(Table_Query_from_DWH[[#This Row],[Date]])</f>
        <v>44461</v>
      </c>
    </row>
    <row r="2409" spans="1:9" x14ac:dyDescent="0.3">
      <c r="A2409" t="s">
        <v>78</v>
      </c>
      <c r="B2409" t="s">
        <v>105</v>
      </c>
      <c r="C2409" t="s">
        <v>184</v>
      </c>
      <c r="D2409" t="s">
        <v>86</v>
      </c>
      <c r="E2409" t="s">
        <v>191</v>
      </c>
      <c r="F2409">
        <v>0.245</v>
      </c>
      <c r="G2409" t="s">
        <v>83</v>
      </c>
      <c r="H2409" t="s">
        <v>97</v>
      </c>
      <c r="I2409">
        <f>_xlfn.NUMBERVALUE(Table_Query_from_DWH[[#This Row],[Date]])</f>
        <v>44461</v>
      </c>
    </row>
    <row r="2410" spans="1:9" x14ac:dyDescent="0.3">
      <c r="A2410" t="s">
        <v>78</v>
      </c>
      <c r="B2410" t="s">
        <v>88</v>
      </c>
      <c r="C2410" t="s">
        <v>154</v>
      </c>
      <c r="D2410" t="s">
        <v>81</v>
      </c>
      <c r="E2410" t="s">
        <v>191</v>
      </c>
      <c r="F2410">
        <v>0.375</v>
      </c>
      <c r="G2410" t="s">
        <v>83</v>
      </c>
      <c r="H2410" t="s">
        <v>90</v>
      </c>
      <c r="I2410">
        <f>_xlfn.NUMBERVALUE(Table_Query_from_DWH[[#This Row],[Date]])</f>
        <v>44461</v>
      </c>
    </row>
    <row r="2411" spans="1:9" x14ac:dyDescent="0.3">
      <c r="A2411" t="s">
        <v>78</v>
      </c>
      <c r="B2411" t="s">
        <v>88</v>
      </c>
      <c r="C2411" t="s">
        <v>154</v>
      </c>
      <c r="D2411" t="s">
        <v>85</v>
      </c>
      <c r="E2411" t="s">
        <v>191</v>
      </c>
      <c r="F2411">
        <v>0.32</v>
      </c>
      <c r="G2411" t="s">
        <v>83</v>
      </c>
      <c r="H2411" t="s">
        <v>90</v>
      </c>
      <c r="I2411">
        <f>_xlfn.NUMBERVALUE(Table_Query_from_DWH[[#This Row],[Date]])</f>
        <v>44461</v>
      </c>
    </row>
    <row r="2412" spans="1:9" x14ac:dyDescent="0.3">
      <c r="A2412" t="s">
        <v>78</v>
      </c>
      <c r="B2412" t="s">
        <v>88</v>
      </c>
      <c r="C2412" t="s">
        <v>154</v>
      </c>
      <c r="D2412" t="s">
        <v>86</v>
      </c>
      <c r="E2412" t="s">
        <v>191</v>
      </c>
      <c r="F2412">
        <v>0.35499999999999998</v>
      </c>
      <c r="G2412" t="s">
        <v>83</v>
      </c>
      <c r="H2412" t="s">
        <v>90</v>
      </c>
      <c r="I2412">
        <f>_xlfn.NUMBERVALUE(Table_Query_from_DWH[[#This Row],[Date]])</f>
        <v>44461</v>
      </c>
    </row>
    <row r="2413" spans="1:9" x14ac:dyDescent="0.3">
      <c r="A2413" t="s">
        <v>78</v>
      </c>
      <c r="B2413" t="s">
        <v>88</v>
      </c>
      <c r="C2413" t="s">
        <v>165</v>
      </c>
      <c r="D2413" t="s">
        <v>81</v>
      </c>
      <c r="E2413" t="s">
        <v>191</v>
      </c>
      <c r="F2413">
        <v>0.73499999999999999</v>
      </c>
      <c r="G2413" t="s">
        <v>83</v>
      </c>
      <c r="H2413" t="s">
        <v>90</v>
      </c>
      <c r="I2413">
        <f>_xlfn.NUMBERVALUE(Table_Query_from_DWH[[#This Row],[Date]])</f>
        <v>44461</v>
      </c>
    </row>
    <row r="2414" spans="1:9" x14ac:dyDescent="0.3">
      <c r="A2414" t="s">
        <v>78</v>
      </c>
      <c r="B2414" t="s">
        <v>88</v>
      </c>
      <c r="C2414" t="s">
        <v>165</v>
      </c>
      <c r="D2414" t="s">
        <v>85</v>
      </c>
      <c r="E2414" t="s">
        <v>191</v>
      </c>
      <c r="F2414">
        <v>0.71299999999999997</v>
      </c>
      <c r="G2414" t="s">
        <v>83</v>
      </c>
      <c r="H2414" t="s">
        <v>90</v>
      </c>
      <c r="I2414">
        <f>_xlfn.NUMBERVALUE(Table_Query_from_DWH[[#This Row],[Date]])</f>
        <v>44461</v>
      </c>
    </row>
    <row r="2415" spans="1:9" x14ac:dyDescent="0.3">
      <c r="A2415" t="s">
        <v>78</v>
      </c>
      <c r="B2415" t="s">
        <v>88</v>
      </c>
      <c r="C2415" t="s">
        <v>165</v>
      </c>
      <c r="D2415" t="s">
        <v>86</v>
      </c>
      <c r="E2415" t="s">
        <v>191</v>
      </c>
      <c r="F2415">
        <v>0.72799999999999998</v>
      </c>
      <c r="G2415" t="s">
        <v>83</v>
      </c>
      <c r="H2415" t="s">
        <v>90</v>
      </c>
      <c r="I2415">
        <f>_xlfn.NUMBERVALUE(Table_Query_from_DWH[[#This Row],[Date]])</f>
        <v>44461</v>
      </c>
    </row>
    <row r="2416" spans="1:9" x14ac:dyDescent="0.3">
      <c r="A2416" t="s">
        <v>78</v>
      </c>
      <c r="B2416" t="s">
        <v>88</v>
      </c>
      <c r="C2416" t="s">
        <v>186</v>
      </c>
      <c r="D2416" t="s">
        <v>81</v>
      </c>
      <c r="E2416" t="s">
        <v>191</v>
      </c>
      <c r="F2416">
        <v>0.877</v>
      </c>
      <c r="G2416" t="s">
        <v>83</v>
      </c>
      <c r="H2416" t="s">
        <v>90</v>
      </c>
      <c r="I2416">
        <f>_xlfn.NUMBERVALUE(Table_Query_from_DWH[[#This Row],[Date]])</f>
        <v>44461</v>
      </c>
    </row>
    <row r="2417" spans="1:9" x14ac:dyDescent="0.3">
      <c r="A2417" t="s">
        <v>78</v>
      </c>
      <c r="B2417" t="s">
        <v>88</v>
      </c>
      <c r="C2417" t="s">
        <v>186</v>
      </c>
      <c r="D2417" t="s">
        <v>85</v>
      </c>
      <c r="E2417" t="s">
        <v>191</v>
      </c>
      <c r="F2417">
        <v>0.877</v>
      </c>
      <c r="G2417" t="s">
        <v>83</v>
      </c>
      <c r="H2417" t="s">
        <v>90</v>
      </c>
      <c r="I2417">
        <f>_xlfn.NUMBERVALUE(Table_Query_from_DWH[[#This Row],[Date]])</f>
        <v>44461</v>
      </c>
    </row>
    <row r="2418" spans="1:9" x14ac:dyDescent="0.3">
      <c r="A2418" t="s">
        <v>78</v>
      </c>
      <c r="B2418" t="s">
        <v>88</v>
      </c>
      <c r="C2418" t="s">
        <v>186</v>
      </c>
      <c r="D2418" t="s">
        <v>86</v>
      </c>
      <c r="E2418" t="s">
        <v>191</v>
      </c>
      <c r="F2418">
        <v>0.877</v>
      </c>
      <c r="G2418" t="s">
        <v>83</v>
      </c>
      <c r="H2418" t="s">
        <v>90</v>
      </c>
      <c r="I2418">
        <f>_xlfn.NUMBERVALUE(Table_Query_from_DWH[[#This Row],[Date]])</f>
        <v>44461</v>
      </c>
    </row>
    <row r="2419" spans="1:9" x14ac:dyDescent="0.3">
      <c r="A2419" t="s">
        <v>78</v>
      </c>
      <c r="B2419" t="s">
        <v>88</v>
      </c>
      <c r="C2419" t="s">
        <v>188</v>
      </c>
      <c r="D2419" t="s">
        <v>81</v>
      </c>
      <c r="E2419" t="s">
        <v>191</v>
      </c>
      <c r="F2419">
        <v>1.143</v>
      </c>
      <c r="G2419" t="s">
        <v>83</v>
      </c>
      <c r="H2419" t="s">
        <v>90</v>
      </c>
      <c r="I2419">
        <f>_xlfn.NUMBERVALUE(Table_Query_from_DWH[[#This Row],[Date]])</f>
        <v>44461</v>
      </c>
    </row>
    <row r="2420" spans="1:9" x14ac:dyDescent="0.3">
      <c r="A2420" t="s">
        <v>78</v>
      </c>
      <c r="B2420" t="s">
        <v>88</v>
      </c>
      <c r="C2420" t="s">
        <v>188</v>
      </c>
      <c r="D2420" t="s">
        <v>85</v>
      </c>
      <c r="E2420" t="s">
        <v>191</v>
      </c>
      <c r="F2420">
        <v>1.121</v>
      </c>
      <c r="G2420" t="s">
        <v>83</v>
      </c>
      <c r="H2420" t="s">
        <v>90</v>
      </c>
      <c r="I2420">
        <f>_xlfn.NUMBERVALUE(Table_Query_from_DWH[[#This Row],[Date]])</f>
        <v>44461</v>
      </c>
    </row>
    <row r="2421" spans="1:9" x14ac:dyDescent="0.3">
      <c r="A2421" t="s">
        <v>78</v>
      </c>
      <c r="B2421" t="s">
        <v>88</v>
      </c>
      <c r="C2421" t="s">
        <v>188</v>
      </c>
      <c r="D2421" t="s">
        <v>86</v>
      </c>
      <c r="E2421" t="s">
        <v>191</v>
      </c>
      <c r="F2421">
        <v>1.143</v>
      </c>
      <c r="G2421" t="s">
        <v>83</v>
      </c>
      <c r="H2421" t="s">
        <v>90</v>
      </c>
      <c r="I2421">
        <f>_xlfn.NUMBERVALUE(Table_Query_from_DWH[[#This Row],[Date]])</f>
        <v>44461</v>
      </c>
    </row>
    <row r="2422" spans="1:9" x14ac:dyDescent="0.3">
      <c r="A2422" t="s">
        <v>78</v>
      </c>
      <c r="B2422" t="s">
        <v>105</v>
      </c>
      <c r="C2422" t="s">
        <v>183</v>
      </c>
      <c r="D2422" t="s">
        <v>81</v>
      </c>
      <c r="E2422" t="s">
        <v>190</v>
      </c>
      <c r="F2422">
        <v>0.255</v>
      </c>
      <c r="G2422" t="s">
        <v>83</v>
      </c>
      <c r="H2422" t="s">
        <v>97</v>
      </c>
      <c r="I2422">
        <f>_xlfn.NUMBERVALUE(Table_Query_from_DWH[[#This Row],[Date]])</f>
        <v>44454</v>
      </c>
    </row>
    <row r="2423" spans="1:9" x14ac:dyDescent="0.3">
      <c r="A2423" t="s">
        <v>78</v>
      </c>
      <c r="B2423" t="s">
        <v>105</v>
      </c>
      <c r="C2423" t="s">
        <v>183</v>
      </c>
      <c r="D2423" t="s">
        <v>85</v>
      </c>
      <c r="E2423" t="s">
        <v>190</v>
      </c>
      <c r="F2423">
        <v>0.23</v>
      </c>
      <c r="G2423" t="s">
        <v>83</v>
      </c>
      <c r="H2423" t="s">
        <v>97</v>
      </c>
      <c r="I2423">
        <f>_xlfn.NUMBERVALUE(Table_Query_from_DWH[[#This Row],[Date]])</f>
        <v>44454</v>
      </c>
    </row>
    <row r="2424" spans="1:9" x14ac:dyDescent="0.3">
      <c r="A2424" t="s">
        <v>78</v>
      </c>
      <c r="B2424" t="s">
        <v>105</v>
      </c>
      <c r="C2424" t="s">
        <v>183</v>
      </c>
      <c r="D2424" t="s">
        <v>86</v>
      </c>
      <c r="E2424" t="s">
        <v>190</v>
      </c>
      <c r="F2424">
        <v>0.24</v>
      </c>
      <c r="G2424" t="s">
        <v>83</v>
      </c>
      <c r="H2424" t="s">
        <v>97</v>
      </c>
      <c r="I2424">
        <f>_xlfn.NUMBERVALUE(Table_Query_from_DWH[[#This Row],[Date]])</f>
        <v>44454</v>
      </c>
    </row>
    <row r="2425" spans="1:9" x14ac:dyDescent="0.3">
      <c r="A2425" t="s">
        <v>78</v>
      </c>
      <c r="B2425" t="s">
        <v>105</v>
      </c>
      <c r="C2425" t="s">
        <v>184</v>
      </c>
      <c r="D2425" t="s">
        <v>81</v>
      </c>
      <c r="E2425" t="s">
        <v>190</v>
      </c>
      <c r="F2425">
        <v>0.26500000000000001</v>
      </c>
      <c r="G2425" t="s">
        <v>83</v>
      </c>
      <c r="H2425" t="s">
        <v>97</v>
      </c>
      <c r="I2425">
        <f>_xlfn.NUMBERVALUE(Table_Query_from_DWH[[#This Row],[Date]])</f>
        <v>44454</v>
      </c>
    </row>
    <row r="2426" spans="1:9" x14ac:dyDescent="0.3">
      <c r="A2426" t="s">
        <v>78</v>
      </c>
      <c r="B2426" t="s">
        <v>105</v>
      </c>
      <c r="C2426" t="s">
        <v>184</v>
      </c>
      <c r="D2426" t="s">
        <v>85</v>
      </c>
      <c r="E2426" t="s">
        <v>190</v>
      </c>
      <c r="F2426">
        <v>0.23</v>
      </c>
      <c r="G2426" t="s">
        <v>83</v>
      </c>
      <c r="H2426" t="s">
        <v>97</v>
      </c>
      <c r="I2426">
        <f>_xlfn.NUMBERVALUE(Table_Query_from_DWH[[#This Row],[Date]])</f>
        <v>44454</v>
      </c>
    </row>
    <row r="2427" spans="1:9" x14ac:dyDescent="0.3">
      <c r="A2427" t="s">
        <v>78</v>
      </c>
      <c r="B2427" t="s">
        <v>105</v>
      </c>
      <c r="C2427" t="s">
        <v>184</v>
      </c>
      <c r="D2427" t="s">
        <v>86</v>
      </c>
      <c r="E2427" t="s">
        <v>190</v>
      </c>
      <c r="F2427">
        <v>0.24</v>
      </c>
      <c r="G2427" t="s">
        <v>83</v>
      </c>
      <c r="H2427" t="s">
        <v>97</v>
      </c>
      <c r="I2427">
        <f>_xlfn.NUMBERVALUE(Table_Query_from_DWH[[#This Row],[Date]])</f>
        <v>44454</v>
      </c>
    </row>
    <row r="2428" spans="1:9" x14ac:dyDescent="0.3">
      <c r="A2428" t="s">
        <v>78</v>
      </c>
      <c r="B2428" t="s">
        <v>88</v>
      </c>
      <c r="C2428" t="s">
        <v>154</v>
      </c>
      <c r="D2428" t="s">
        <v>81</v>
      </c>
      <c r="E2428" t="s">
        <v>190</v>
      </c>
      <c r="F2428">
        <v>0.375</v>
      </c>
      <c r="G2428" t="s">
        <v>83</v>
      </c>
      <c r="H2428" t="s">
        <v>90</v>
      </c>
      <c r="I2428">
        <f>_xlfn.NUMBERVALUE(Table_Query_from_DWH[[#This Row],[Date]])</f>
        <v>44454</v>
      </c>
    </row>
    <row r="2429" spans="1:9" x14ac:dyDescent="0.3">
      <c r="A2429" t="s">
        <v>78</v>
      </c>
      <c r="B2429" t="s">
        <v>88</v>
      </c>
      <c r="C2429" t="s">
        <v>154</v>
      </c>
      <c r="D2429" t="s">
        <v>85</v>
      </c>
      <c r="E2429" t="s">
        <v>190</v>
      </c>
      <c r="F2429">
        <v>0.32</v>
      </c>
      <c r="G2429" t="s">
        <v>83</v>
      </c>
      <c r="H2429" t="s">
        <v>90</v>
      </c>
      <c r="I2429">
        <f>_xlfn.NUMBERVALUE(Table_Query_from_DWH[[#This Row],[Date]])</f>
        <v>44454</v>
      </c>
    </row>
    <row r="2430" spans="1:9" x14ac:dyDescent="0.3">
      <c r="A2430" t="s">
        <v>78</v>
      </c>
      <c r="B2430" t="s">
        <v>88</v>
      </c>
      <c r="C2430" t="s">
        <v>154</v>
      </c>
      <c r="D2430" t="s">
        <v>86</v>
      </c>
      <c r="E2430" t="s">
        <v>190</v>
      </c>
      <c r="F2430">
        <v>0.35499999999999998</v>
      </c>
      <c r="G2430" t="s">
        <v>83</v>
      </c>
      <c r="H2430" t="s">
        <v>90</v>
      </c>
      <c r="I2430">
        <f>_xlfn.NUMBERVALUE(Table_Query_from_DWH[[#This Row],[Date]])</f>
        <v>44454</v>
      </c>
    </row>
    <row r="2431" spans="1:9" x14ac:dyDescent="0.3">
      <c r="A2431" t="s">
        <v>78</v>
      </c>
      <c r="B2431" t="s">
        <v>88</v>
      </c>
      <c r="C2431" t="s">
        <v>165</v>
      </c>
      <c r="D2431" t="s">
        <v>81</v>
      </c>
      <c r="E2431" t="s">
        <v>190</v>
      </c>
      <c r="F2431">
        <v>0.70299999999999996</v>
      </c>
      <c r="G2431" t="s">
        <v>83</v>
      </c>
      <c r="H2431" t="s">
        <v>90</v>
      </c>
      <c r="I2431">
        <f>_xlfn.NUMBERVALUE(Table_Query_from_DWH[[#This Row],[Date]])</f>
        <v>44454</v>
      </c>
    </row>
    <row r="2432" spans="1:9" x14ac:dyDescent="0.3">
      <c r="A2432" t="s">
        <v>78</v>
      </c>
      <c r="B2432" t="s">
        <v>88</v>
      </c>
      <c r="C2432" t="s">
        <v>165</v>
      </c>
      <c r="D2432" t="s">
        <v>85</v>
      </c>
      <c r="E2432" t="s">
        <v>190</v>
      </c>
      <c r="F2432">
        <v>0.69199999999999995</v>
      </c>
      <c r="G2432" t="s">
        <v>83</v>
      </c>
      <c r="H2432" t="s">
        <v>90</v>
      </c>
      <c r="I2432">
        <f>_xlfn.NUMBERVALUE(Table_Query_from_DWH[[#This Row],[Date]])</f>
        <v>44454</v>
      </c>
    </row>
    <row r="2433" spans="1:9" x14ac:dyDescent="0.3">
      <c r="A2433" t="s">
        <v>78</v>
      </c>
      <c r="B2433" t="s">
        <v>88</v>
      </c>
      <c r="C2433" t="s">
        <v>165</v>
      </c>
      <c r="D2433" t="s">
        <v>86</v>
      </c>
      <c r="E2433" t="s">
        <v>190</v>
      </c>
      <c r="F2433">
        <v>0.69699999999999995</v>
      </c>
      <c r="G2433" t="s">
        <v>83</v>
      </c>
      <c r="H2433" t="s">
        <v>90</v>
      </c>
      <c r="I2433">
        <f>_xlfn.NUMBERVALUE(Table_Query_from_DWH[[#This Row],[Date]])</f>
        <v>44454</v>
      </c>
    </row>
    <row r="2434" spans="1:9" x14ac:dyDescent="0.3">
      <c r="A2434" t="s">
        <v>78</v>
      </c>
      <c r="B2434" t="s">
        <v>88</v>
      </c>
      <c r="C2434" t="s">
        <v>186</v>
      </c>
      <c r="D2434" t="s">
        <v>81</v>
      </c>
      <c r="E2434" t="s">
        <v>190</v>
      </c>
      <c r="F2434">
        <v>0.83599999999999997</v>
      </c>
      <c r="G2434" t="s">
        <v>83</v>
      </c>
      <c r="H2434" t="s">
        <v>90</v>
      </c>
      <c r="I2434">
        <f>_xlfn.NUMBERVALUE(Table_Query_from_DWH[[#This Row],[Date]])</f>
        <v>44454</v>
      </c>
    </row>
    <row r="2435" spans="1:9" x14ac:dyDescent="0.3">
      <c r="A2435" t="s">
        <v>78</v>
      </c>
      <c r="B2435" t="s">
        <v>88</v>
      </c>
      <c r="C2435" t="s">
        <v>186</v>
      </c>
      <c r="D2435" t="s">
        <v>85</v>
      </c>
      <c r="E2435" t="s">
        <v>190</v>
      </c>
      <c r="F2435">
        <v>0.83599999999999997</v>
      </c>
      <c r="G2435" t="s">
        <v>83</v>
      </c>
      <c r="H2435" t="s">
        <v>90</v>
      </c>
      <c r="I2435">
        <f>_xlfn.NUMBERVALUE(Table_Query_from_DWH[[#This Row],[Date]])</f>
        <v>44454</v>
      </c>
    </row>
    <row r="2436" spans="1:9" x14ac:dyDescent="0.3">
      <c r="A2436" t="s">
        <v>78</v>
      </c>
      <c r="B2436" t="s">
        <v>88</v>
      </c>
      <c r="C2436" t="s">
        <v>186</v>
      </c>
      <c r="D2436" t="s">
        <v>86</v>
      </c>
      <c r="E2436" t="s">
        <v>190</v>
      </c>
      <c r="F2436">
        <v>0.83599999999999997</v>
      </c>
      <c r="G2436" t="s">
        <v>83</v>
      </c>
      <c r="H2436" t="s">
        <v>90</v>
      </c>
      <c r="I2436">
        <f>_xlfn.NUMBERVALUE(Table_Query_from_DWH[[#This Row],[Date]])</f>
        <v>44454</v>
      </c>
    </row>
    <row r="2437" spans="1:9" x14ac:dyDescent="0.3">
      <c r="A2437" t="s">
        <v>78</v>
      </c>
      <c r="B2437" t="s">
        <v>88</v>
      </c>
      <c r="C2437" t="s">
        <v>188</v>
      </c>
      <c r="D2437" t="s">
        <v>81</v>
      </c>
      <c r="E2437" t="s">
        <v>190</v>
      </c>
      <c r="F2437">
        <v>1.133</v>
      </c>
      <c r="G2437" t="s">
        <v>83</v>
      </c>
      <c r="H2437" t="s">
        <v>90</v>
      </c>
      <c r="I2437">
        <f>_xlfn.NUMBERVALUE(Table_Query_from_DWH[[#This Row],[Date]])</f>
        <v>44454</v>
      </c>
    </row>
    <row r="2438" spans="1:9" x14ac:dyDescent="0.3">
      <c r="A2438" t="s">
        <v>78</v>
      </c>
      <c r="B2438" t="s">
        <v>88</v>
      </c>
      <c r="C2438" t="s">
        <v>188</v>
      </c>
      <c r="D2438" t="s">
        <v>85</v>
      </c>
      <c r="E2438" t="s">
        <v>190</v>
      </c>
      <c r="F2438">
        <v>1.1100000000000001</v>
      </c>
      <c r="G2438" t="s">
        <v>83</v>
      </c>
      <c r="H2438" t="s">
        <v>90</v>
      </c>
      <c r="I2438">
        <f>_xlfn.NUMBERVALUE(Table_Query_from_DWH[[#This Row],[Date]])</f>
        <v>44454</v>
      </c>
    </row>
    <row r="2439" spans="1:9" x14ac:dyDescent="0.3">
      <c r="A2439" t="s">
        <v>78</v>
      </c>
      <c r="B2439" t="s">
        <v>88</v>
      </c>
      <c r="C2439" t="s">
        <v>188</v>
      </c>
      <c r="D2439" t="s">
        <v>86</v>
      </c>
      <c r="E2439" t="s">
        <v>190</v>
      </c>
      <c r="F2439">
        <v>1.1200000000000001</v>
      </c>
      <c r="G2439" t="s">
        <v>83</v>
      </c>
      <c r="H2439" t="s">
        <v>90</v>
      </c>
      <c r="I2439">
        <f>_xlfn.NUMBERVALUE(Table_Query_from_DWH[[#This Row],[Date]])</f>
        <v>44454</v>
      </c>
    </row>
    <row r="2440" spans="1:9" x14ac:dyDescent="0.3">
      <c r="A2440" t="s">
        <v>78</v>
      </c>
      <c r="B2440" t="s">
        <v>124</v>
      </c>
      <c r="C2440" t="s">
        <v>150</v>
      </c>
      <c r="D2440" t="s">
        <v>81</v>
      </c>
      <c r="E2440" t="s">
        <v>190</v>
      </c>
      <c r="F2440">
        <v>0.12</v>
      </c>
      <c r="G2440" t="s">
        <v>83</v>
      </c>
      <c r="H2440" t="s">
        <v>97</v>
      </c>
      <c r="I2440">
        <f>_xlfn.NUMBERVALUE(Table_Query_from_DWH[[#This Row],[Date]])</f>
        <v>44454</v>
      </c>
    </row>
    <row r="2441" spans="1:9" x14ac:dyDescent="0.3">
      <c r="A2441" t="s">
        <v>78</v>
      </c>
      <c r="B2441" t="s">
        <v>124</v>
      </c>
      <c r="C2441" t="s">
        <v>150</v>
      </c>
      <c r="D2441" t="s">
        <v>85</v>
      </c>
      <c r="E2441" t="s">
        <v>190</v>
      </c>
      <c r="F2441">
        <v>0.113</v>
      </c>
      <c r="G2441" t="s">
        <v>83</v>
      </c>
      <c r="H2441" t="s">
        <v>97</v>
      </c>
      <c r="I2441">
        <f>_xlfn.NUMBERVALUE(Table_Query_from_DWH[[#This Row],[Date]])</f>
        <v>44454</v>
      </c>
    </row>
    <row r="2442" spans="1:9" x14ac:dyDescent="0.3">
      <c r="A2442" t="s">
        <v>78</v>
      </c>
      <c r="B2442" t="s">
        <v>124</v>
      </c>
      <c r="C2442" t="s">
        <v>150</v>
      </c>
      <c r="D2442" t="s">
        <v>86</v>
      </c>
      <c r="E2442" t="s">
        <v>190</v>
      </c>
      <c r="F2442">
        <v>0.11600000000000001</v>
      </c>
      <c r="G2442" t="s">
        <v>83</v>
      </c>
      <c r="H2442" t="s">
        <v>97</v>
      </c>
      <c r="I2442">
        <f>_xlfn.NUMBERVALUE(Table_Query_from_DWH[[#This Row],[Date]])</f>
        <v>44454</v>
      </c>
    </row>
    <row r="2443" spans="1:9" x14ac:dyDescent="0.3">
      <c r="A2443" t="s">
        <v>78</v>
      </c>
      <c r="B2443" t="s">
        <v>124</v>
      </c>
      <c r="C2443" t="s">
        <v>152</v>
      </c>
      <c r="D2443" t="s">
        <v>81</v>
      </c>
      <c r="E2443" t="s">
        <v>190</v>
      </c>
      <c r="F2443">
        <v>0.185</v>
      </c>
      <c r="G2443" t="s">
        <v>83</v>
      </c>
      <c r="H2443" t="s">
        <v>97</v>
      </c>
      <c r="I2443">
        <f>_xlfn.NUMBERVALUE(Table_Query_from_DWH[[#This Row],[Date]])</f>
        <v>44454</v>
      </c>
    </row>
    <row r="2444" spans="1:9" x14ac:dyDescent="0.3">
      <c r="A2444" t="s">
        <v>78</v>
      </c>
      <c r="B2444" t="s">
        <v>124</v>
      </c>
      <c r="C2444" t="s">
        <v>152</v>
      </c>
      <c r="D2444" t="s">
        <v>85</v>
      </c>
      <c r="E2444" t="s">
        <v>190</v>
      </c>
      <c r="F2444">
        <v>0.14799999999999999</v>
      </c>
      <c r="G2444" t="s">
        <v>83</v>
      </c>
      <c r="H2444" t="s">
        <v>97</v>
      </c>
      <c r="I2444">
        <f>_xlfn.NUMBERVALUE(Table_Query_from_DWH[[#This Row],[Date]])</f>
        <v>44454</v>
      </c>
    </row>
    <row r="2445" spans="1:9" x14ac:dyDescent="0.3">
      <c r="A2445" t="s">
        <v>78</v>
      </c>
      <c r="B2445" t="s">
        <v>124</v>
      </c>
      <c r="C2445" t="s">
        <v>152</v>
      </c>
      <c r="D2445" t="s">
        <v>86</v>
      </c>
      <c r="E2445" t="s">
        <v>190</v>
      </c>
      <c r="F2445">
        <v>0.153</v>
      </c>
      <c r="G2445" t="s">
        <v>83</v>
      </c>
      <c r="H2445" t="s">
        <v>97</v>
      </c>
      <c r="I2445">
        <f>_xlfn.NUMBERVALUE(Table_Query_from_DWH[[#This Row],[Date]])</f>
        <v>44454</v>
      </c>
    </row>
    <row r="2446" spans="1:9" x14ac:dyDescent="0.3">
      <c r="A2446" t="s">
        <v>78</v>
      </c>
      <c r="B2446" t="s">
        <v>124</v>
      </c>
      <c r="C2446" t="s">
        <v>175</v>
      </c>
      <c r="D2446" t="s">
        <v>81</v>
      </c>
      <c r="E2446" t="s">
        <v>190</v>
      </c>
      <c r="F2446">
        <v>0.18</v>
      </c>
      <c r="G2446" t="s">
        <v>83</v>
      </c>
      <c r="H2446" t="s">
        <v>97</v>
      </c>
      <c r="I2446">
        <f>_xlfn.NUMBERVALUE(Table_Query_from_DWH[[#This Row],[Date]])</f>
        <v>44454</v>
      </c>
    </row>
    <row r="2447" spans="1:9" x14ac:dyDescent="0.3">
      <c r="A2447" t="s">
        <v>78</v>
      </c>
      <c r="B2447" t="s">
        <v>124</v>
      </c>
      <c r="C2447" t="s">
        <v>175</v>
      </c>
      <c r="D2447" t="s">
        <v>85</v>
      </c>
      <c r="E2447" t="s">
        <v>190</v>
      </c>
      <c r="F2447">
        <v>0.13500000000000001</v>
      </c>
      <c r="G2447" t="s">
        <v>83</v>
      </c>
      <c r="H2447" t="s">
        <v>97</v>
      </c>
      <c r="I2447">
        <f>_xlfn.NUMBERVALUE(Table_Query_from_DWH[[#This Row],[Date]])</f>
        <v>44454</v>
      </c>
    </row>
    <row r="2448" spans="1:9" x14ac:dyDescent="0.3">
      <c r="A2448" t="s">
        <v>78</v>
      </c>
      <c r="B2448" t="s">
        <v>124</v>
      </c>
      <c r="C2448" t="s">
        <v>175</v>
      </c>
      <c r="D2448" t="s">
        <v>86</v>
      </c>
      <c r="E2448" t="s">
        <v>190</v>
      </c>
      <c r="F2448">
        <v>0.14499999999999999</v>
      </c>
      <c r="G2448" t="s">
        <v>83</v>
      </c>
      <c r="H2448" t="s">
        <v>97</v>
      </c>
      <c r="I2448">
        <f>_xlfn.NUMBERVALUE(Table_Query_from_DWH[[#This Row],[Date]])</f>
        <v>44454</v>
      </c>
    </row>
    <row r="2449" spans="1:9" x14ac:dyDescent="0.3">
      <c r="A2449" t="s">
        <v>78</v>
      </c>
      <c r="B2449" t="s">
        <v>124</v>
      </c>
      <c r="C2449" t="s">
        <v>176</v>
      </c>
      <c r="D2449" t="s">
        <v>81</v>
      </c>
      <c r="E2449" t="s">
        <v>190</v>
      </c>
      <c r="F2449">
        <v>0.18</v>
      </c>
      <c r="G2449" t="s">
        <v>83</v>
      </c>
      <c r="H2449" t="s">
        <v>97</v>
      </c>
      <c r="I2449">
        <f>_xlfn.NUMBERVALUE(Table_Query_from_DWH[[#This Row],[Date]])</f>
        <v>44454</v>
      </c>
    </row>
    <row r="2450" spans="1:9" x14ac:dyDescent="0.3">
      <c r="A2450" t="s">
        <v>78</v>
      </c>
      <c r="B2450" t="s">
        <v>124</v>
      </c>
      <c r="C2450" t="s">
        <v>176</v>
      </c>
      <c r="D2450" t="s">
        <v>85</v>
      </c>
      <c r="E2450" t="s">
        <v>190</v>
      </c>
      <c r="F2450">
        <v>0.14499999999999999</v>
      </c>
      <c r="G2450" t="s">
        <v>83</v>
      </c>
      <c r="H2450" t="s">
        <v>97</v>
      </c>
      <c r="I2450">
        <f>_xlfn.NUMBERVALUE(Table_Query_from_DWH[[#This Row],[Date]])</f>
        <v>44454</v>
      </c>
    </row>
    <row r="2451" spans="1:9" x14ac:dyDescent="0.3">
      <c r="A2451" t="s">
        <v>78</v>
      </c>
      <c r="B2451" t="s">
        <v>124</v>
      </c>
      <c r="C2451" t="s">
        <v>176</v>
      </c>
      <c r="D2451" t="s">
        <v>86</v>
      </c>
      <c r="E2451" t="s">
        <v>190</v>
      </c>
      <c r="F2451">
        <v>0.14499999999999999</v>
      </c>
      <c r="G2451" t="s">
        <v>83</v>
      </c>
      <c r="H2451" t="s">
        <v>97</v>
      </c>
      <c r="I2451">
        <f>_xlfn.NUMBERVALUE(Table_Query_from_DWH[[#This Row],[Date]])</f>
        <v>44454</v>
      </c>
    </row>
    <row r="2452" spans="1:9" x14ac:dyDescent="0.3">
      <c r="A2452" t="s">
        <v>78</v>
      </c>
      <c r="B2452" t="s">
        <v>124</v>
      </c>
      <c r="C2452" t="s">
        <v>177</v>
      </c>
      <c r="D2452" t="s">
        <v>81</v>
      </c>
      <c r="E2452" t="s">
        <v>190</v>
      </c>
      <c r="F2452">
        <v>0.14199999999999999</v>
      </c>
      <c r="G2452" t="s">
        <v>83</v>
      </c>
      <c r="H2452" t="s">
        <v>97</v>
      </c>
      <c r="I2452">
        <f>_xlfn.NUMBERVALUE(Table_Query_from_DWH[[#This Row],[Date]])</f>
        <v>44454</v>
      </c>
    </row>
    <row r="2453" spans="1:9" x14ac:dyDescent="0.3">
      <c r="A2453" t="s">
        <v>78</v>
      </c>
      <c r="B2453" t="s">
        <v>124</v>
      </c>
      <c r="C2453" t="s">
        <v>177</v>
      </c>
      <c r="D2453" t="s">
        <v>85</v>
      </c>
      <c r="E2453" t="s">
        <v>190</v>
      </c>
      <c r="F2453">
        <v>0.13600000000000001</v>
      </c>
      <c r="G2453" t="s">
        <v>83</v>
      </c>
      <c r="H2453" t="s">
        <v>97</v>
      </c>
      <c r="I2453">
        <f>_xlfn.NUMBERVALUE(Table_Query_from_DWH[[#This Row],[Date]])</f>
        <v>44454</v>
      </c>
    </row>
    <row r="2454" spans="1:9" x14ac:dyDescent="0.3">
      <c r="A2454" t="s">
        <v>78</v>
      </c>
      <c r="B2454" t="s">
        <v>124</v>
      </c>
      <c r="C2454" t="s">
        <v>177</v>
      </c>
      <c r="D2454" t="s">
        <v>86</v>
      </c>
      <c r="E2454" t="s">
        <v>190</v>
      </c>
      <c r="F2454">
        <v>0.13600000000000001</v>
      </c>
      <c r="G2454" t="s">
        <v>83</v>
      </c>
      <c r="H2454" t="s">
        <v>97</v>
      </c>
      <c r="I2454">
        <f>_xlfn.NUMBERVALUE(Table_Query_from_DWH[[#This Row],[Date]])</f>
        <v>44454</v>
      </c>
    </row>
    <row r="2455" spans="1:9" x14ac:dyDescent="0.3">
      <c r="A2455" t="s">
        <v>78</v>
      </c>
      <c r="B2455" t="s">
        <v>102</v>
      </c>
      <c r="C2455" t="s">
        <v>179</v>
      </c>
      <c r="D2455" t="s">
        <v>81</v>
      </c>
      <c r="E2455" t="s">
        <v>190</v>
      </c>
      <c r="F2455">
        <v>0.34499999999999997</v>
      </c>
      <c r="G2455" t="s">
        <v>83</v>
      </c>
      <c r="H2455" t="s">
        <v>97</v>
      </c>
      <c r="I2455">
        <f>_xlfn.NUMBERVALUE(Table_Query_from_DWH[[#This Row],[Date]])</f>
        <v>44454</v>
      </c>
    </row>
    <row r="2456" spans="1:9" x14ac:dyDescent="0.3">
      <c r="A2456" t="s">
        <v>78</v>
      </c>
      <c r="B2456" t="s">
        <v>102</v>
      </c>
      <c r="C2456" t="s">
        <v>179</v>
      </c>
      <c r="D2456" t="s">
        <v>85</v>
      </c>
      <c r="E2456" t="s">
        <v>190</v>
      </c>
      <c r="F2456">
        <v>0.23</v>
      </c>
      <c r="G2456" t="s">
        <v>83</v>
      </c>
      <c r="H2456" t="s">
        <v>97</v>
      </c>
      <c r="I2456">
        <f>_xlfn.NUMBERVALUE(Table_Query_from_DWH[[#This Row],[Date]])</f>
        <v>44454</v>
      </c>
    </row>
    <row r="2457" spans="1:9" x14ac:dyDescent="0.3">
      <c r="A2457" t="s">
        <v>78</v>
      </c>
      <c r="B2457" t="s">
        <v>102</v>
      </c>
      <c r="C2457" t="s">
        <v>179</v>
      </c>
      <c r="D2457" t="s">
        <v>86</v>
      </c>
      <c r="E2457" t="s">
        <v>190</v>
      </c>
      <c r="F2457">
        <v>0.24</v>
      </c>
      <c r="G2457" t="s">
        <v>83</v>
      </c>
      <c r="H2457" t="s">
        <v>97</v>
      </c>
      <c r="I2457">
        <f>_xlfn.NUMBERVALUE(Table_Query_from_DWH[[#This Row],[Date]])</f>
        <v>44454</v>
      </c>
    </row>
    <row r="2458" spans="1:9" x14ac:dyDescent="0.3">
      <c r="A2458" t="s">
        <v>78</v>
      </c>
      <c r="B2458" t="s">
        <v>102</v>
      </c>
      <c r="C2458" t="s">
        <v>180</v>
      </c>
      <c r="D2458" t="s">
        <v>81</v>
      </c>
      <c r="E2458" t="s">
        <v>190</v>
      </c>
      <c r="F2458">
        <v>0.255</v>
      </c>
      <c r="G2458" t="s">
        <v>83</v>
      </c>
      <c r="H2458" t="s">
        <v>97</v>
      </c>
      <c r="I2458">
        <f>_xlfn.NUMBERVALUE(Table_Query_from_DWH[[#This Row],[Date]])</f>
        <v>44454</v>
      </c>
    </row>
    <row r="2459" spans="1:9" x14ac:dyDescent="0.3">
      <c r="A2459" t="s">
        <v>78</v>
      </c>
      <c r="B2459" t="s">
        <v>102</v>
      </c>
      <c r="C2459" t="s">
        <v>180</v>
      </c>
      <c r="D2459" t="s">
        <v>85</v>
      </c>
      <c r="E2459" t="s">
        <v>190</v>
      </c>
      <c r="F2459">
        <v>0.23300000000000001</v>
      </c>
      <c r="G2459" t="s">
        <v>83</v>
      </c>
      <c r="H2459" t="s">
        <v>97</v>
      </c>
      <c r="I2459">
        <f>_xlfn.NUMBERVALUE(Table_Query_from_DWH[[#This Row],[Date]])</f>
        <v>44454</v>
      </c>
    </row>
    <row r="2460" spans="1:9" x14ac:dyDescent="0.3">
      <c r="A2460" t="s">
        <v>78</v>
      </c>
      <c r="B2460" t="s">
        <v>102</v>
      </c>
      <c r="C2460" t="s">
        <v>180</v>
      </c>
      <c r="D2460" t="s">
        <v>86</v>
      </c>
      <c r="E2460" t="s">
        <v>190</v>
      </c>
      <c r="F2460">
        <v>0.24199999999999999</v>
      </c>
      <c r="G2460" t="s">
        <v>83</v>
      </c>
      <c r="H2460" t="s">
        <v>97</v>
      </c>
      <c r="I2460">
        <f>_xlfn.NUMBERVALUE(Table_Query_from_DWH[[#This Row],[Date]])</f>
        <v>44454</v>
      </c>
    </row>
    <row r="2461" spans="1:9" x14ac:dyDescent="0.3">
      <c r="A2461" t="s">
        <v>78</v>
      </c>
      <c r="B2461" t="s">
        <v>102</v>
      </c>
      <c r="C2461" t="s">
        <v>118</v>
      </c>
      <c r="D2461" t="s">
        <v>81</v>
      </c>
      <c r="E2461" t="s">
        <v>190</v>
      </c>
      <c r="F2461">
        <v>0.25</v>
      </c>
      <c r="G2461" t="s">
        <v>83</v>
      </c>
      <c r="H2461" t="s">
        <v>97</v>
      </c>
      <c r="I2461">
        <f>_xlfn.NUMBERVALUE(Table_Query_from_DWH[[#This Row],[Date]])</f>
        <v>44454</v>
      </c>
    </row>
    <row r="2462" spans="1:9" x14ac:dyDescent="0.3">
      <c r="A2462" t="s">
        <v>78</v>
      </c>
      <c r="B2462" t="s">
        <v>102</v>
      </c>
      <c r="C2462" t="s">
        <v>118</v>
      </c>
      <c r="D2462" t="s">
        <v>85</v>
      </c>
      <c r="E2462" t="s">
        <v>190</v>
      </c>
      <c r="F2462">
        <v>0.23499999999999999</v>
      </c>
      <c r="G2462" t="s">
        <v>83</v>
      </c>
      <c r="H2462" t="s">
        <v>97</v>
      </c>
      <c r="I2462">
        <f>_xlfn.NUMBERVALUE(Table_Query_from_DWH[[#This Row],[Date]])</f>
        <v>44454</v>
      </c>
    </row>
    <row r="2463" spans="1:9" x14ac:dyDescent="0.3">
      <c r="A2463" t="s">
        <v>78</v>
      </c>
      <c r="B2463" t="s">
        <v>102</v>
      </c>
      <c r="C2463" t="s">
        <v>118</v>
      </c>
      <c r="D2463" t="s">
        <v>86</v>
      </c>
      <c r="E2463" t="s">
        <v>190</v>
      </c>
      <c r="F2463">
        <v>0.245</v>
      </c>
      <c r="G2463" t="s">
        <v>83</v>
      </c>
      <c r="H2463" t="s">
        <v>97</v>
      </c>
      <c r="I2463">
        <f>_xlfn.NUMBERVALUE(Table_Query_from_DWH[[#This Row],[Date]])</f>
        <v>44454</v>
      </c>
    </row>
    <row r="2464" spans="1:9" x14ac:dyDescent="0.3">
      <c r="A2464" t="s">
        <v>78</v>
      </c>
      <c r="B2464" t="s">
        <v>102</v>
      </c>
      <c r="C2464" t="s">
        <v>115</v>
      </c>
      <c r="D2464" t="s">
        <v>81</v>
      </c>
      <c r="E2464" t="s">
        <v>190</v>
      </c>
      <c r="F2464">
        <v>0.25</v>
      </c>
      <c r="G2464" t="s">
        <v>83</v>
      </c>
      <c r="H2464" t="s">
        <v>97</v>
      </c>
      <c r="I2464">
        <f>_xlfn.NUMBERVALUE(Table_Query_from_DWH[[#This Row],[Date]])</f>
        <v>44454</v>
      </c>
    </row>
    <row r="2465" spans="1:9" x14ac:dyDescent="0.3">
      <c r="A2465" t="s">
        <v>78</v>
      </c>
      <c r="B2465" t="s">
        <v>102</v>
      </c>
      <c r="C2465" t="s">
        <v>115</v>
      </c>
      <c r="D2465" t="s">
        <v>85</v>
      </c>
      <c r="E2465" t="s">
        <v>190</v>
      </c>
      <c r="F2465">
        <v>0.23499999999999999</v>
      </c>
      <c r="G2465" t="s">
        <v>83</v>
      </c>
      <c r="H2465" t="s">
        <v>97</v>
      </c>
      <c r="I2465">
        <f>_xlfn.NUMBERVALUE(Table_Query_from_DWH[[#This Row],[Date]])</f>
        <v>44454</v>
      </c>
    </row>
    <row r="2466" spans="1:9" x14ac:dyDescent="0.3">
      <c r="A2466" t="s">
        <v>78</v>
      </c>
      <c r="B2466" t="s">
        <v>102</v>
      </c>
      <c r="C2466" t="s">
        <v>115</v>
      </c>
      <c r="D2466" t="s">
        <v>86</v>
      </c>
      <c r="E2466" t="s">
        <v>190</v>
      </c>
      <c r="F2466">
        <v>0.245</v>
      </c>
      <c r="G2466" t="s">
        <v>83</v>
      </c>
      <c r="H2466" t="s">
        <v>97</v>
      </c>
      <c r="I2466">
        <f>_xlfn.NUMBERVALUE(Table_Query_from_DWH[[#This Row],[Date]])</f>
        <v>44454</v>
      </c>
    </row>
    <row r="2467" spans="1:9" x14ac:dyDescent="0.3">
      <c r="A2467" t="s">
        <v>78</v>
      </c>
      <c r="B2467" t="s">
        <v>105</v>
      </c>
      <c r="C2467" t="s">
        <v>164</v>
      </c>
      <c r="D2467" t="s">
        <v>81</v>
      </c>
      <c r="E2467" t="s">
        <v>190</v>
      </c>
      <c r="F2467">
        <v>0.23499999999999999</v>
      </c>
      <c r="G2467" t="s">
        <v>83</v>
      </c>
      <c r="H2467" t="s">
        <v>97</v>
      </c>
      <c r="I2467">
        <f>_xlfn.NUMBERVALUE(Table_Query_from_DWH[[#This Row],[Date]])</f>
        <v>44454</v>
      </c>
    </row>
    <row r="2468" spans="1:9" x14ac:dyDescent="0.3">
      <c r="A2468" t="s">
        <v>78</v>
      </c>
      <c r="B2468" t="s">
        <v>105</v>
      </c>
      <c r="C2468" t="s">
        <v>164</v>
      </c>
      <c r="D2468" t="s">
        <v>85</v>
      </c>
      <c r="E2468" t="s">
        <v>190</v>
      </c>
      <c r="F2468">
        <v>0.20499999999999999</v>
      </c>
      <c r="G2468" t="s">
        <v>83</v>
      </c>
      <c r="H2468" t="s">
        <v>97</v>
      </c>
      <c r="I2468">
        <f>_xlfn.NUMBERVALUE(Table_Query_from_DWH[[#This Row],[Date]])</f>
        <v>44454</v>
      </c>
    </row>
    <row r="2469" spans="1:9" x14ac:dyDescent="0.3">
      <c r="A2469" t="s">
        <v>78</v>
      </c>
      <c r="B2469" t="s">
        <v>105</v>
      </c>
      <c r="C2469" t="s">
        <v>164</v>
      </c>
      <c r="D2469" t="s">
        <v>86</v>
      </c>
      <c r="E2469" t="s">
        <v>190</v>
      </c>
      <c r="F2469">
        <v>0.215</v>
      </c>
      <c r="G2469" t="s">
        <v>83</v>
      </c>
      <c r="H2469" t="s">
        <v>97</v>
      </c>
      <c r="I2469">
        <f>_xlfn.NUMBERVALUE(Table_Query_from_DWH[[#This Row],[Date]])</f>
        <v>44454</v>
      </c>
    </row>
    <row r="2470" spans="1:9" x14ac:dyDescent="0.3">
      <c r="A2470" t="s">
        <v>78</v>
      </c>
      <c r="B2470" t="s">
        <v>105</v>
      </c>
      <c r="C2470" t="s">
        <v>181</v>
      </c>
      <c r="D2470" t="s">
        <v>81</v>
      </c>
      <c r="E2470" t="s">
        <v>190</v>
      </c>
      <c r="F2470">
        <v>0.25</v>
      </c>
      <c r="G2470" t="s">
        <v>83</v>
      </c>
      <c r="H2470" t="s">
        <v>97</v>
      </c>
      <c r="I2470">
        <f>_xlfn.NUMBERVALUE(Table_Query_from_DWH[[#This Row],[Date]])</f>
        <v>44454</v>
      </c>
    </row>
    <row r="2471" spans="1:9" x14ac:dyDescent="0.3">
      <c r="A2471" t="s">
        <v>78</v>
      </c>
      <c r="B2471" t="s">
        <v>105</v>
      </c>
      <c r="C2471" t="s">
        <v>181</v>
      </c>
      <c r="D2471" t="s">
        <v>85</v>
      </c>
      <c r="E2471" t="s">
        <v>190</v>
      </c>
      <c r="F2471">
        <v>0.23400000000000001</v>
      </c>
      <c r="G2471" t="s">
        <v>83</v>
      </c>
      <c r="H2471" t="s">
        <v>97</v>
      </c>
      <c r="I2471">
        <f>_xlfn.NUMBERVALUE(Table_Query_from_DWH[[#This Row],[Date]])</f>
        <v>44454</v>
      </c>
    </row>
    <row r="2472" spans="1:9" x14ac:dyDescent="0.3">
      <c r="A2472" t="s">
        <v>78</v>
      </c>
      <c r="B2472" t="s">
        <v>105</v>
      </c>
      <c r="C2472" t="s">
        <v>181</v>
      </c>
      <c r="D2472" t="s">
        <v>86</v>
      </c>
      <c r="E2472" t="s">
        <v>190</v>
      </c>
      <c r="F2472">
        <v>0.24199999999999999</v>
      </c>
      <c r="G2472" t="s">
        <v>83</v>
      </c>
      <c r="H2472" t="s">
        <v>97</v>
      </c>
      <c r="I2472">
        <f>_xlfn.NUMBERVALUE(Table_Query_from_DWH[[#This Row],[Date]])</f>
        <v>44454</v>
      </c>
    </row>
    <row r="2473" spans="1:9" x14ac:dyDescent="0.3">
      <c r="A2473" t="s">
        <v>78</v>
      </c>
      <c r="B2473" t="s">
        <v>105</v>
      </c>
      <c r="C2473" t="s">
        <v>182</v>
      </c>
      <c r="D2473" t="s">
        <v>81</v>
      </c>
      <c r="E2473" t="s">
        <v>190</v>
      </c>
      <c r="F2473">
        <v>0.36</v>
      </c>
      <c r="G2473" t="s">
        <v>83</v>
      </c>
      <c r="H2473" t="s">
        <v>97</v>
      </c>
      <c r="I2473">
        <f>_xlfn.NUMBERVALUE(Table_Query_from_DWH[[#This Row],[Date]])</f>
        <v>44454</v>
      </c>
    </row>
    <row r="2474" spans="1:9" x14ac:dyDescent="0.3">
      <c r="A2474" t="s">
        <v>78</v>
      </c>
      <c r="B2474" t="s">
        <v>105</v>
      </c>
      <c r="C2474" t="s">
        <v>182</v>
      </c>
      <c r="D2474" t="s">
        <v>85</v>
      </c>
      <c r="E2474" t="s">
        <v>190</v>
      </c>
      <c r="F2474">
        <v>0.33</v>
      </c>
      <c r="G2474" t="s">
        <v>83</v>
      </c>
      <c r="H2474" t="s">
        <v>97</v>
      </c>
      <c r="I2474">
        <f>_xlfn.NUMBERVALUE(Table_Query_from_DWH[[#This Row],[Date]])</f>
        <v>44454</v>
      </c>
    </row>
    <row r="2475" spans="1:9" x14ac:dyDescent="0.3">
      <c r="A2475" t="s">
        <v>78</v>
      </c>
      <c r="B2475" t="s">
        <v>105</v>
      </c>
      <c r="C2475" t="s">
        <v>182</v>
      </c>
      <c r="D2475" t="s">
        <v>86</v>
      </c>
      <c r="E2475" t="s">
        <v>190</v>
      </c>
      <c r="F2475">
        <v>0.34200000000000003</v>
      </c>
      <c r="G2475" t="s">
        <v>83</v>
      </c>
      <c r="H2475" t="s">
        <v>97</v>
      </c>
      <c r="I2475">
        <f>_xlfn.NUMBERVALUE(Table_Query_from_DWH[[#This Row],[Date]])</f>
        <v>44454</v>
      </c>
    </row>
    <row r="2476" spans="1:9" x14ac:dyDescent="0.3">
      <c r="A2476" t="s">
        <v>78</v>
      </c>
      <c r="B2476" t="s">
        <v>124</v>
      </c>
      <c r="C2476" t="s">
        <v>150</v>
      </c>
      <c r="D2476" t="s">
        <v>81</v>
      </c>
      <c r="E2476" t="s">
        <v>189</v>
      </c>
      <c r="F2476">
        <v>0.12</v>
      </c>
      <c r="G2476" t="s">
        <v>83</v>
      </c>
      <c r="H2476" t="s">
        <v>97</v>
      </c>
      <c r="I2476">
        <f>_xlfn.NUMBERVALUE(Table_Query_from_DWH[[#This Row],[Date]])</f>
        <v>44447</v>
      </c>
    </row>
    <row r="2477" spans="1:9" x14ac:dyDescent="0.3">
      <c r="A2477" t="s">
        <v>78</v>
      </c>
      <c r="B2477" t="s">
        <v>124</v>
      </c>
      <c r="C2477" t="s">
        <v>150</v>
      </c>
      <c r="D2477" t="s">
        <v>85</v>
      </c>
      <c r="E2477" t="s">
        <v>189</v>
      </c>
      <c r="F2477">
        <v>0.113</v>
      </c>
      <c r="G2477" t="s">
        <v>83</v>
      </c>
      <c r="H2477" t="s">
        <v>97</v>
      </c>
      <c r="I2477">
        <f>_xlfn.NUMBERVALUE(Table_Query_from_DWH[[#This Row],[Date]])</f>
        <v>44447</v>
      </c>
    </row>
    <row r="2478" spans="1:9" x14ac:dyDescent="0.3">
      <c r="A2478" t="s">
        <v>78</v>
      </c>
      <c r="B2478" t="s">
        <v>124</v>
      </c>
      <c r="C2478" t="s">
        <v>150</v>
      </c>
      <c r="D2478" t="s">
        <v>86</v>
      </c>
      <c r="E2478" t="s">
        <v>189</v>
      </c>
      <c r="F2478">
        <v>0.11600000000000001</v>
      </c>
      <c r="G2478" t="s">
        <v>83</v>
      </c>
      <c r="H2478" t="s">
        <v>97</v>
      </c>
      <c r="I2478">
        <f>_xlfn.NUMBERVALUE(Table_Query_from_DWH[[#This Row],[Date]])</f>
        <v>44447</v>
      </c>
    </row>
    <row r="2479" spans="1:9" x14ac:dyDescent="0.3">
      <c r="A2479" t="s">
        <v>78</v>
      </c>
      <c r="B2479" t="s">
        <v>124</v>
      </c>
      <c r="C2479" t="s">
        <v>152</v>
      </c>
      <c r="D2479" t="s">
        <v>81</v>
      </c>
      <c r="E2479" t="s">
        <v>189</v>
      </c>
      <c r="F2479">
        <v>0.185</v>
      </c>
      <c r="G2479" t="s">
        <v>83</v>
      </c>
      <c r="H2479" t="s">
        <v>97</v>
      </c>
      <c r="I2479">
        <f>_xlfn.NUMBERVALUE(Table_Query_from_DWH[[#This Row],[Date]])</f>
        <v>44447</v>
      </c>
    </row>
    <row r="2480" spans="1:9" x14ac:dyDescent="0.3">
      <c r="A2480" t="s">
        <v>78</v>
      </c>
      <c r="B2480" t="s">
        <v>124</v>
      </c>
      <c r="C2480" t="s">
        <v>152</v>
      </c>
      <c r="D2480" t="s">
        <v>85</v>
      </c>
      <c r="E2480" t="s">
        <v>189</v>
      </c>
      <c r="F2480">
        <v>0.14799999999999999</v>
      </c>
      <c r="G2480" t="s">
        <v>83</v>
      </c>
      <c r="H2480" t="s">
        <v>97</v>
      </c>
      <c r="I2480">
        <f>_xlfn.NUMBERVALUE(Table_Query_from_DWH[[#This Row],[Date]])</f>
        <v>44447</v>
      </c>
    </row>
    <row r="2481" spans="1:9" x14ac:dyDescent="0.3">
      <c r="A2481" t="s">
        <v>78</v>
      </c>
      <c r="B2481" t="s">
        <v>124</v>
      </c>
      <c r="C2481" t="s">
        <v>152</v>
      </c>
      <c r="D2481" t="s">
        <v>86</v>
      </c>
      <c r="E2481" t="s">
        <v>189</v>
      </c>
      <c r="F2481">
        <v>0.153</v>
      </c>
      <c r="G2481" t="s">
        <v>83</v>
      </c>
      <c r="H2481" t="s">
        <v>97</v>
      </c>
      <c r="I2481">
        <f>_xlfn.NUMBERVALUE(Table_Query_from_DWH[[#This Row],[Date]])</f>
        <v>44447</v>
      </c>
    </row>
    <row r="2482" spans="1:9" x14ac:dyDescent="0.3">
      <c r="A2482" t="s">
        <v>78</v>
      </c>
      <c r="B2482" t="s">
        <v>124</v>
      </c>
      <c r="C2482" t="s">
        <v>175</v>
      </c>
      <c r="D2482" t="s">
        <v>81</v>
      </c>
      <c r="E2482" t="s">
        <v>189</v>
      </c>
      <c r="F2482">
        <v>0.18</v>
      </c>
      <c r="G2482" t="s">
        <v>83</v>
      </c>
      <c r="H2482" t="s">
        <v>97</v>
      </c>
      <c r="I2482">
        <f>_xlfn.NUMBERVALUE(Table_Query_from_DWH[[#This Row],[Date]])</f>
        <v>44447</v>
      </c>
    </row>
    <row r="2483" spans="1:9" x14ac:dyDescent="0.3">
      <c r="A2483" t="s">
        <v>78</v>
      </c>
      <c r="B2483" t="s">
        <v>124</v>
      </c>
      <c r="C2483" t="s">
        <v>175</v>
      </c>
      <c r="D2483" t="s">
        <v>85</v>
      </c>
      <c r="E2483" t="s">
        <v>189</v>
      </c>
      <c r="F2483">
        <v>0.13500000000000001</v>
      </c>
      <c r="G2483" t="s">
        <v>83</v>
      </c>
      <c r="H2483" t="s">
        <v>97</v>
      </c>
      <c r="I2483">
        <f>_xlfn.NUMBERVALUE(Table_Query_from_DWH[[#This Row],[Date]])</f>
        <v>44447</v>
      </c>
    </row>
    <row r="2484" spans="1:9" x14ac:dyDescent="0.3">
      <c r="A2484" t="s">
        <v>78</v>
      </c>
      <c r="B2484" t="s">
        <v>124</v>
      </c>
      <c r="C2484" t="s">
        <v>175</v>
      </c>
      <c r="D2484" t="s">
        <v>86</v>
      </c>
      <c r="E2484" t="s">
        <v>189</v>
      </c>
      <c r="F2484">
        <v>0.14499999999999999</v>
      </c>
      <c r="G2484" t="s">
        <v>83</v>
      </c>
      <c r="H2484" t="s">
        <v>97</v>
      </c>
      <c r="I2484">
        <f>_xlfn.NUMBERVALUE(Table_Query_from_DWH[[#This Row],[Date]])</f>
        <v>44447</v>
      </c>
    </row>
    <row r="2485" spans="1:9" x14ac:dyDescent="0.3">
      <c r="A2485" t="s">
        <v>78</v>
      </c>
      <c r="B2485" t="s">
        <v>124</v>
      </c>
      <c r="C2485" t="s">
        <v>176</v>
      </c>
      <c r="D2485" t="s">
        <v>81</v>
      </c>
      <c r="E2485" t="s">
        <v>189</v>
      </c>
      <c r="F2485">
        <v>0.18</v>
      </c>
      <c r="G2485" t="s">
        <v>83</v>
      </c>
      <c r="H2485" t="s">
        <v>97</v>
      </c>
      <c r="I2485">
        <f>_xlfn.NUMBERVALUE(Table_Query_from_DWH[[#This Row],[Date]])</f>
        <v>44447</v>
      </c>
    </row>
    <row r="2486" spans="1:9" x14ac:dyDescent="0.3">
      <c r="A2486" t="s">
        <v>78</v>
      </c>
      <c r="B2486" t="s">
        <v>124</v>
      </c>
      <c r="C2486" t="s">
        <v>176</v>
      </c>
      <c r="D2486" t="s">
        <v>85</v>
      </c>
      <c r="E2486" t="s">
        <v>189</v>
      </c>
      <c r="F2486">
        <v>0.14499999999999999</v>
      </c>
      <c r="G2486" t="s">
        <v>83</v>
      </c>
      <c r="H2486" t="s">
        <v>97</v>
      </c>
      <c r="I2486">
        <f>_xlfn.NUMBERVALUE(Table_Query_from_DWH[[#This Row],[Date]])</f>
        <v>44447</v>
      </c>
    </row>
    <row r="2487" spans="1:9" x14ac:dyDescent="0.3">
      <c r="A2487" t="s">
        <v>78</v>
      </c>
      <c r="B2487" t="s">
        <v>124</v>
      </c>
      <c r="C2487" t="s">
        <v>176</v>
      </c>
      <c r="D2487" t="s">
        <v>86</v>
      </c>
      <c r="E2487" t="s">
        <v>189</v>
      </c>
      <c r="F2487">
        <v>0.14499999999999999</v>
      </c>
      <c r="G2487" t="s">
        <v>83</v>
      </c>
      <c r="H2487" t="s">
        <v>97</v>
      </c>
      <c r="I2487">
        <f>_xlfn.NUMBERVALUE(Table_Query_from_DWH[[#This Row],[Date]])</f>
        <v>44447</v>
      </c>
    </row>
    <row r="2488" spans="1:9" x14ac:dyDescent="0.3">
      <c r="A2488" t="s">
        <v>78</v>
      </c>
      <c r="B2488" t="s">
        <v>124</v>
      </c>
      <c r="C2488" t="s">
        <v>177</v>
      </c>
      <c r="D2488" t="s">
        <v>81</v>
      </c>
      <c r="E2488" t="s">
        <v>189</v>
      </c>
      <c r="F2488">
        <v>0.14199999999999999</v>
      </c>
      <c r="G2488" t="s">
        <v>83</v>
      </c>
      <c r="H2488" t="s">
        <v>97</v>
      </c>
      <c r="I2488">
        <f>_xlfn.NUMBERVALUE(Table_Query_from_DWH[[#This Row],[Date]])</f>
        <v>44447</v>
      </c>
    </row>
    <row r="2489" spans="1:9" x14ac:dyDescent="0.3">
      <c r="A2489" t="s">
        <v>78</v>
      </c>
      <c r="B2489" t="s">
        <v>124</v>
      </c>
      <c r="C2489" t="s">
        <v>177</v>
      </c>
      <c r="D2489" t="s">
        <v>85</v>
      </c>
      <c r="E2489" t="s">
        <v>189</v>
      </c>
      <c r="F2489">
        <v>0.13600000000000001</v>
      </c>
      <c r="G2489" t="s">
        <v>83</v>
      </c>
      <c r="H2489" t="s">
        <v>97</v>
      </c>
      <c r="I2489">
        <f>_xlfn.NUMBERVALUE(Table_Query_from_DWH[[#This Row],[Date]])</f>
        <v>44447</v>
      </c>
    </row>
    <row r="2490" spans="1:9" x14ac:dyDescent="0.3">
      <c r="A2490" t="s">
        <v>78</v>
      </c>
      <c r="B2490" t="s">
        <v>124</v>
      </c>
      <c r="C2490" t="s">
        <v>177</v>
      </c>
      <c r="D2490" t="s">
        <v>86</v>
      </c>
      <c r="E2490" t="s">
        <v>189</v>
      </c>
      <c r="F2490">
        <v>0.13600000000000001</v>
      </c>
      <c r="G2490" t="s">
        <v>83</v>
      </c>
      <c r="H2490" t="s">
        <v>97</v>
      </c>
      <c r="I2490">
        <f>_xlfn.NUMBERVALUE(Table_Query_from_DWH[[#This Row],[Date]])</f>
        <v>44447</v>
      </c>
    </row>
    <row r="2491" spans="1:9" x14ac:dyDescent="0.3">
      <c r="A2491" t="s">
        <v>78</v>
      </c>
      <c r="B2491" t="s">
        <v>102</v>
      </c>
      <c r="C2491" t="s">
        <v>179</v>
      </c>
      <c r="D2491" t="s">
        <v>81</v>
      </c>
      <c r="E2491" t="s">
        <v>189</v>
      </c>
      <c r="F2491">
        <v>0.34499999999999997</v>
      </c>
      <c r="G2491" t="s">
        <v>83</v>
      </c>
      <c r="H2491" t="s">
        <v>97</v>
      </c>
      <c r="I2491">
        <f>_xlfn.NUMBERVALUE(Table_Query_from_DWH[[#This Row],[Date]])</f>
        <v>44447</v>
      </c>
    </row>
    <row r="2492" spans="1:9" x14ac:dyDescent="0.3">
      <c r="A2492" t="s">
        <v>78</v>
      </c>
      <c r="B2492" t="s">
        <v>102</v>
      </c>
      <c r="C2492" t="s">
        <v>179</v>
      </c>
      <c r="D2492" t="s">
        <v>85</v>
      </c>
      <c r="E2492" t="s">
        <v>189</v>
      </c>
      <c r="F2492">
        <v>0.23</v>
      </c>
      <c r="G2492" t="s">
        <v>83</v>
      </c>
      <c r="H2492" t="s">
        <v>97</v>
      </c>
      <c r="I2492">
        <f>_xlfn.NUMBERVALUE(Table_Query_from_DWH[[#This Row],[Date]])</f>
        <v>44447</v>
      </c>
    </row>
    <row r="2493" spans="1:9" x14ac:dyDescent="0.3">
      <c r="A2493" t="s">
        <v>78</v>
      </c>
      <c r="B2493" t="s">
        <v>102</v>
      </c>
      <c r="C2493" t="s">
        <v>179</v>
      </c>
      <c r="D2493" t="s">
        <v>86</v>
      </c>
      <c r="E2493" t="s">
        <v>189</v>
      </c>
      <c r="F2493">
        <v>0.24</v>
      </c>
      <c r="G2493" t="s">
        <v>83</v>
      </c>
      <c r="H2493" t="s">
        <v>97</v>
      </c>
      <c r="I2493">
        <f>_xlfn.NUMBERVALUE(Table_Query_from_DWH[[#This Row],[Date]])</f>
        <v>44447</v>
      </c>
    </row>
    <row r="2494" spans="1:9" x14ac:dyDescent="0.3">
      <c r="A2494" t="s">
        <v>78</v>
      </c>
      <c r="B2494" t="s">
        <v>102</v>
      </c>
      <c r="C2494" t="s">
        <v>180</v>
      </c>
      <c r="D2494" t="s">
        <v>81</v>
      </c>
      <c r="E2494" t="s">
        <v>189</v>
      </c>
      <c r="F2494">
        <v>0.255</v>
      </c>
      <c r="G2494" t="s">
        <v>83</v>
      </c>
      <c r="H2494" t="s">
        <v>97</v>
      </c>
      <c r="I2494">
        <f>_xlfn.NUMBERVALUE(Table_Query_from_DWH[[#This Row],[Date]])</f>
        <v>44447</v>
      </c>
    </row>
    <row r="2495" spans="1:9" x14ac:dyDescent="0.3">
      <c r="A2495" t="s">
        <v>78</v>
      </c>
      <c r="B2495" t="s">
        <v>102</v>
      </c>
      <c r="C2495" t="s">
        <v>180</v>
      </c>
      <c r="D2495" t="s">
        <v>85</v>
      </c>
      <c r="E2495" t="s">
        <v>189</v>
      </c>
      <c r="F2495">
        <v>0.23300000000000001</v>
      </c>
      <c r="G2495" t="s">
        <v>83</v>
      </c>
      <c r="H2495" t="s">
        <v>97</v>
      </c>
      <c r="I2495">
        <f>_xlfn.NUMBERVALUE(Table_Query_from_DWH[[#This Row],[Date]])</f>
        <v>44447</v>
      </c>
    </row>
    <row r="2496" spans="1:9" x14ac:dyDescent="0.3">
      <c r="A2496" t="s">
        <v>78</v>
      </c>
      <c r="B2496" t="s">
        <v>102</v>
      </c>
      <c r="C2496" t="s">
        <v>180</v>
      </c>
      <c r="D2496" t="s">
        <v>86</v>
      </c>
      <c r="E2496" t="s">
        <v>189</v>
      </c>
      <c r="F2496">
        <v>0.24199999999999999</v>
      </c>
      <c r="G2496" t="s">
        <v>83</v>
      </c>
      <c r="H2496" t="s">
        <v>97</v>
      </c>
      <c r="I2496">
        <f>_xlfn.NUMBERVALUE(Table_Query_from_DWH[[#This Row],[Date]])</f>
        <v>44447</v>
      </c>
    </row>
    <row r="2497" spans="1:9" x14ac:dyDescent="0.3">
      <c r="A2497" t="s">
        <v>78</v>
      </c>
      <c r="B2497" t="s">
        <v>102</v>
      </c>
      <c r="C2497" t="s">
        <v>118</v>
      </c>
      <c r="D2497" t="s">
        <v>81</v>
      </c>
      <c r="E2497" t="s">
        <v>189</v>
      </c>
      <c r="F2497">
        <v>0.25</v>
      </c>
      <c r="G2497" t="s">
        <v>83</v>
      </c>
      <c r="H2497" t="s">
        <v>97</v>
      </c>
      <c r="I2497">
        <f>_xlfn.NUMBERVALUE(Table_Query_from_DWH[[#This Row],[Date]])</f>
        <v>44447</v>
      </c>
    </row>
    <row r="2498" spans="1:9" x14ac:dyDescent="0.3">
      <c r="A2498" t="s">
        <v>78</v>
      </c>
      <c r="B2498" t="s">
        <v>102</v>
      </c>
      <c r="C2498" t="s">
        <v>118</v>
      </c>
      <c r="D2498" t="s">
        <v>85</v>
      </c>
      <c r="E2498" t="s">
        <v>189</v>
      </c>
      <c r="F2498">
        <v>0.23499999999999999</v>
      </c>
      <c r="G2498" t="s">
        <v>83</v>
      </c>
      <c r="H2498" t="s">
        <v>97</v>
      </c>
      <c r="I2498">
        <f>_xlfn.NUMBERVALUE(Table_Query_from_DWH[[#This Row],[Date]])</f>
        <v>44447</v>
      </c>
    </row>
    <row r="2499" spans="1:9" x14ac:dyDescent="0.3">
      <c r="A2499" t="s">
        <v>78</v>
      </c>
      <c r="B2499" t="s">
        <v>102</v>
      </c>
      <c r="C2499" t="s">
        <v>118</v>
      </c>
      <c r="D2499" t="s">
        <v>86</v>
      </c>
      <c r="E2499" t="s">
        <v>189</v>
      </c>
      <c r="F2499">
        <v>0.245</v>
      </c>
      <c r="G2499" t="s">
        <v>83</v>
      </c>
      <c r="H2499" t="s">
        <v>97</v>
      </c>
      <c r="I2499">
        <f>_xlfn.NUMBERVALUE(Table_Query_from_DWH[[#This Row],[Date]])</f>
        <v>44447</v>
      </c>
    </row>
    <row r="2500" spans="1:9" x14ac:dyDescent="0.3">
      <c r="A2500" t="s">
        <v>78</v>
      </c>
      <c r="B2500" t="s">
        <v>102</v>
      </c>
      <c r="C2500" t="s">
        <v>115</v>
      </c>
      <c r="D2500" t="s">
        <v>81</v>
      </c>
      <c r="E2500" t="s">
        <v>189</v>
      </c>
      <c r="F2500">
        <v>0.25</v>
      </c>
      <c r="G2500" t="s">
        <v>83</v>
      </c>
      <c r="H2500" t="s">
        <v>97</v>
      </c>
      <c r="I2500">
        <f>_xlfn.NUMBERVALUE(Table_Query_from_DWH[[#This Row],[Date]])</f>
        <v>44447</v>
      </c>
    </row>
    <row r="2501" spans="1:9" x14ac:dyDescent="0.3">
      <c r="A2501" t="s">
        <v>78</v>
      </c>
      <c r="B2501" t="s">
        <v>102</v>
      </c>
      <c r="C2501" t="s">
        <v>115</v>
      </c>
      <c r="D2501" t="s">
        <v>85</v>
      </c>
      <c r="E2501" t="s">
        <v>189</v>
      </c>
      <c r="F2501">
        <v>0.23499999999999999</v>
      </c>
      <c r="G2501" t="s">
        <v>83</v>
      </c>
      <c r="H2501" t="s">
        <v>97</v>
      </c>
      <c r="I2501">
        <f>_xlfn.NUMBERVALUE(Table_Query_from_DWH[[#This Row],[Date]])</f>
        <v>44447</v>
      </c>
    </row>
    <row r="2502" spans="1:9" x14ac:dyDescent="0.3">
      <c r="A2502" t="s">
        <v>78</v>
      </c>
      <c r="B2502" t="s">
        <v>102</v>
      </c>
      <c r="C2502" t="s">
        <v>115</v>
      </c>
      <c r="D2502" t="s">
        <v>86</v>
      </c>
      <c r="E2502" t="s">
        <v>189</v>
      </c>
      <c r="F2502">
        <v>0.245</v>
      </c>
      <c r="G2502" t="s">
        <v>83</v>
      </c>
      <c r="H2502" t="s">
        <v>97</v>
      </c>
      <c r="I2502">
        <f>_xlfn.NUMBERVALUE(Table_Query_from_DWH[[#This Row],[Date]])</f>
        <v>44447</v>
      </c>
    </row>
    <row r="2503" spans="1:9" x14ac:dyDescent="0.3">
      <c r="A2503" t="s">
        <v>78</v>
      </c>
      <c r="B2503" t="s">
        <v>105</v>
      </c>
      <c r="C2503" t="s">
        <v>164</v>
      </c>
      <c r="D2503" t="s">
        <v>81</v>
      </c>
      <c r="E2503" t="s">
        <v>189</v>
      </c>
      <c r="F2503">
        <v>0.23499999999999999</v>
      </c>
      <c r="G2503" t="s">
        <v>83</v>
      </c>
      <c r="H2503" t="s">
        <v>97</v>
      </c>
      <c r="I2503">
        <f>_xlfn.NUMBERVALUE(Table_Query_from_DWH[[#This Row],[Date]])</f>
        <v>44447</v>
      </c>
    </row>
    <row r="2504" spans="1:9" x14ac:dyDescent="0.3">
      <c r="A2504" t="s">
        <v>78</v>
      </c>
      <c r="B2504" t="s">
        <v>105</v>
      </c>
      <c r="C2504" t="s">
        <v>164</v>
      </c>
      <c r="D2504" t="s">
        <v>85</v>
      </c>
      <c r="E2504" t="s">
        <v>189</v>
      </c>
      <c r="F2504">
        <v>0.20499999999999999</v>
      </c>
      <c r="G2504" t="s">
        <v>83</v>
      </c>
      <c r="H2504" t="s">
        <v>97</v>
      </c>
      <c r="I2504">
        <f>_xlfn.NUMBERVALUE(Table_Query_from_DWH[[#This Row],[Date]])</f>
        <v>44447</v>
      </c>
    </row>
    <row r="2505" spans="1:9" x14ac:dyDescent="0.3">
      <c r="A2505" t="s">
        <v>78</v>
      </c>
      <c r="B2505" t="s">
        <v>105</v>
      </c>
      <c r="C2505" t="s">
        <v>164</v>
      </c>
      <c r="D2505" t="s">
        <v>86</v>
      </c>
      <c r="E2505" t="s">
        <v>189</v>
      </c>
      <c r="F2505">
        <v>0.215</v>
      </c>
      <c r="G2505" t="s">
        <v>83</v>
      </c>
      <c r="H2505" t="s">
        <v>97</v>
      </c>
      <c r="I2505">
        <f>_xlfn.NUMBERVALUE(Table_Query_from_DWH[[#This Row],[Date]])</f>
        <v>44447</v>
      </c>
    </row>
    <row r="2506" spans="1:9" x14ac:dyDescent="0.3">
      <c r="A2506" t="s">
        <v>78</v>
      </c>
      <c r="B2506" t="s">
        <v>105</v>
      </c>
      <c r="C2506" t="s">
        <v>181</v>
      </c>
      <c r="D2506" t="s">
        <v>81</v>
      </c>
      <c r="E2506" t="s">
        <v>189</v>
      </c>
      <c r="F2506">
        <v>0.25</v>
      </c>
      <c r="G2506" t="s">
        <v>83</v>
      </c>
      <c r="H2506" t="s">
        <v>97</v>
      </c>
      <c r="I2506">
        <f>_xlfn.NUMBERVALUE(Table_Query_from_DWH[[#This Row],[Date]])</f>
        <v>44447</v>
      </c>
    </row>
    <row r="2507" spans="1:9" x14ac:dyDescent="0.3">
      <c r="A2507" t="s">
        <v>78</v>
      </c>
      <c r="B2507" t="s">
        <v>105</v>
      </c>
      <c r="C2507" t="s">
        <v>181</v>
      </c>
      <c r="D2507" t="s">
        <v>85</v>
      </c>
      <c r="E2507" t="s">
        <v>189</v>
      </c>
      <c r="F2507">
        <v>0.23400000000000001</v>
      </c>
      <c r="G2507" t="s">
        <v>83</v>
      </c>
      <c r="H2507" t="s">
        <v>97</v>
      </c>
      <c r="I2507">
        <f>_xlfn.NUMBERVALUE(Table_Query_from_DWH[[#This Row],[Date]])</f>
        <v>44447</v>
      </c>
    </row>
    <row r="2508" spans="1:9" x14ac:dyDescent="0.3">
      <c r="A2508" t="s">
        <v>78</v>
      </c>
      <c r="B2508" t="s">
        <v>105</v>
      </c>
      <c r="C2508" t="s">
        <v>181</v>
      </c>
      <c r="D2508" t="s">
        <v>86</v>
      </c>
      <c r="E2508" t="s">
        <v>189</v>
      </c>
      <c r="F2508">
        <v>0.24199999999999999</v>
      </c>
      <c r="G2508" t="s">
        <v>83</v>
      </c>
      <c r="H2508" t="s">
        <v>97</v>
      </c>
      <c r="I2508">
        <f>_xlfn.NUMBERVALUE(Table_Query_from_DWH[[#This Row],[Date]])</f>
        <v>44447</v>
      </c>
    </row>
    <row r="2509" spans="1:9" x14ac:dyDescent="0.3">
      <c r="A2509" t="s">
        <v>78</v>
      </c>
      <c r="B2509" t="s">
        <v>105</v>
      </c>
      <c r="C2509" t="s">
        <v>182</v>
      </c>
      <c r="D2509" t="s">
        <v>81</v>
      </c>
      <c r="E2509" t="s">
        <v>189</v>
      </c>
      <c r="F2509">
        <v>0.36</v>
      </c>
      <c r="G2509" t="s">
        <v>83</v>
      </c>
      <c r="H2509" t="s">
        <v>97</v>
      </c>
      <c r="I2509">
        <f>_xlfn.NUMBERVALUE(Table_Query_from_DWH[[#This Row],[Date]])</f>
        <v>44447</v>
      </c>
    </row>
    <row r="2510" spans="1:9" x14ac:dyDescent="0.3">
      <c r="A2510" t="s">
        <v>78</v>
      </c>
      <c r="B2510" t="s">
        <v>105</v>
      </c>
      <c r="C2510" t="s">
        <v>182</v>
      </c>
      <c r="D2510" t="s">
        <v>85</v>
      </c>
      <c r="E2510" t="s">
        <v>189</v>
      </c>
      <c r="F2510">
        <v>0.33</v>
      </c>
      <c r="G2510" t="s">
        <v>83</v>
      </c>
      <c r="H2510" t="s">
        <v>97</v>
      </c>
      <c r="I2510">
        <f>_xlfn.NUMBERVALUE(Table_Query_from_DWH[[#This Row],[Date]])</f>
        <v>44447</v>
      </c>
    </row>
    <row r="2511" spans="1:9" x14ac:dyDescent="0.3">
      <c r="A2511" t="s">
        <v>78</v>
      </c>
      <c r="B2511" t="s">
        <v>105</v>
      </c>
      <c r="C2511" t="s">
        <v>182</v>
      </c>
      <c r="D2511" t="s">
        <v>86</v>
      </c>
      <c r="E2511" t="s">
        <v>189</v>
      </c>
      <c r="F2511">
        <v>0.34200000000000003</v>
      </c>
      <c r="G2511" t="s">
        <v>83</v>
      </c>
      <c r="H2511" t="s">
        <v>97</v>
      </c>
      <c r="I2511">
        <f>_xlfn.NUMBERVALUE(Table_Query_from_DWH[[#This Row],[Date]])</f>
        <v>44447</v>
      </c>
    </row>
    <row r="2512" spans="1:9" x14ac:dyDescent="0.3">
      <c r="A2512" t="s">
        <v>78</v>
      </c>
      <c r="B2512" t="s">
        <v>105</v>
      </c>
      <c r="C2512" t="s">
        <v>183</v>
      </c>
      <c r="D2512" t="s">
        <v>81</v>
      </c>
      <c r="E2512" t="s">
        <v>189</v>
      </c>
      <c r="F2512">
        <v>0.255</v>
      </c>
      <c r="G2512" t="s">
        <v>83</v>
      </c>
      <c r="H2512" t="s">
        <v>97</v>
      </c>
      <c r="I2512">
        <f>_xlfn.NUMBERVALUE(Table_Query_from_DWH[[#This Row],[Date]])</f>
        <v>44447</v>
      </c>
    </row>
    <row r="2513" spans="1:9" x14ac:dyDescent="0.3">
      <c r="A2513" t="s">
        <v>78</v>
      </c>
      <c r="B2513" t="s">
        <v>105</v>
      </c>
      <c r="C2513" t="s">
        <v>183</v>
      </c>
      <c r="D2513" t="s">
        <v>85</v>
      </c>
      <c r="E2513" t="s">
        <v>189</v>
      </c>
      <c r="F2513">
        <v>0.23</v>
      </c>
      <c r="G2513" t="s">
        <v>83</v>
      </c>
      <c r="H2513" t="s">
        <v>97</v>
      </c>
      <c r="I2513">
        <f>_xlfn.NUMBERVALUE(Table_Query_from_DWH[[#This Row],[Date]])</f>
        <v>44447</v>
      </c>
    </row>
    <row r="2514" spans="1:9" x14ac:dyDescent="0.3">
      <c r="A2514" t="s">
        <v>78</v>
      </c>
      <c r="B2514" t="s">
        <v>105</v>
      </c>
      <c r="C2514" t="s">
        <v>183</v>
      </c>
      <c r="D2514" t="s">
        <v>86</v>
      </c>
      <c r="E2514" t="s">
        <v>189</v>
      </c>
      <c r="F2514">
        <v>0.24</v>
      </c>
      <c r="G2514" t="s">
        <v>83</v>
      </c>
      <c r="H2514" t="s">
        <v>97</v>
      </c>
      <c r="I2514">
        <f>_xlfn.NUMBERVALUE(Table_Query_from_DWH[[#This Row],[Date]])</f>
        <v>44447</v>
      </c>
    </row>
    <row r="2515" spans="1:9" x14ac:dyDescent="0.3">
      <c r="A2515" t="s">
        <v>78</v>
      </c>
      <c r="B2515" t="s">
        <v>105</v>
      </c>
      <c r="C2515" t="s">
        <v>184</v>
      </c>
      <c r="D2515" t="s">
        <v>81</v>
      </c>
      <c r="E2515" t="s">
        <v>189</v>
      </c>
      <c r="F2515">
        <v>0.26500000000000001</v>
      </c>
      <c r="G2515" t="s">
        <v>83</v>
      </c>
      <c r="H2515" t="s">
        <v>97</v>
      </c>
      <c r="I2515">
        <f>_xlfn.NUMBERVALUE(Table_Query_from_DWH[[#This Row],[Date]])</f>
        <v>44447</v>
      </c>
    </row>
    <row r="2516" spans="1:9" x14ac:dyDescent="0.3">
      <c r="A2516" t="s">
        <v>78</v>
      </c>
      <c r="B2516" t="s">
        <v>105</v>
      </c>
      <c r="C2516" t="s">
        <v>184</v>
      </c>
      <c r="D2516" t="s">
        <v>85</v>
      </c>
      <c r="E2516" t="s">
        <v>189</v>
      </c>
      <c r="F2516">
        <v>0.23</v>
      </c>
      <c r="G2516" t="s">
        <v>83</v>
      </c>
      <c r="H2516" t="s">
        <v>97</v>
      </c>
      <c r="I2516">
        <f>_xlfn.NUMBERVALUE(Table_Query_from_DWH[[#This Row],[Date]])</f>
        <v>44447</v>
      </c>
    </row>
    <row r="2517" spans="1:9" x14ac:dyDescent="0.3">
      <c r="A2517" t="s">
        <v>78</v>
      </c>
      <c r="B2517" t="s">
        <v>105</v>
      </c>
      <c r="C2517" t="s">
        <v>184</v>
      </c>
      <c r="D2517" t="s">
        <v>86</v>
      </c>
      <c r="E2517" t="s">
        <v>189</v>
      </c>
      <c r="F2517">
        <v>0.24</v>
      </c>
      <c r="G2517" t="s">
        <v>83</v>
      </c>
      <c r="H2517" t="s">
        <v>97</v>
      </c>
      <c r="I2517">
        <f>_xlfn.NUMBERVALUE(Table_Query_from_DWH[[#This Row],[Date]])</f>
        <v>44447</v>
      </c>
    </row>
    <row r="2518" spans="1:9" x14ac:dyDescent="0.3">
      <c r="A2518" t="s">
        <v>78</v>
      </c>
      <c r="B2518" t="s">
        <v>88</v>
      </c>
      <c r="C2518" t="s">
        <v>154</v>
      </c>
      <c r="D2518" t="s">
        <v>81</v>
      </c>
      <c r="E2518" t="s">
        <v>189</v>
      </c>
      <c r="F2518">
        <v>0.375</v>
      </c>
      <c r="G2518" t="s">
        <v>83</v>
      </c>
      <c r="H2518" t="s">
        <v>90</v>
      </c>
      <c r="I2518">
        <f>_xlfn.NUMBERVALUE(Table_Query_from_DWH[[#This Row],[Date]])</f>
        <v>44447</v>
      </c>
    </row>
    <row r="2519" spans="1:9" x14ac:dyDescent="0.3">
      <c r="A2519" t="s">
        <v>78</v>
      </c>
      <c r="B2519" t="s">
        <v>88</v>
      </c>
      <c r="C2519" t="s">
        <v>154</v>
      </c>
      <c r="D2519" t="s">
        <v>85</v>
      </c>
      <c r="E2519" t="s">
        <v>189</v>
      </c>
      <c r="F2519">
        <v>0.30499999999999999</v>
      </c>
      <c r="G2519" t="s">
        <v>83</v>
      </c>
      <c r="H2519" t="s">
        <v>90</v>
      </c>
      <c r="I2519">
        <f>_xlfn.NUMBERVALUE(Table_Query_from_DWH[[#This Row],[Date]])</f>
        <v>44447</v>
      </c>
    </row>
    <row r="2520" spans="1:9" x14ac:dyDescent="0.3">
      <c r="A2520" t="s">
        <v>78</v>
      </c>
      <c r="B2520" t="s">
        <v>88</v>
      </c>
      <c r="C2520" t="s">
        <v>154</v>
      </c>
      <c r="D2520" t="s">
        <v>86</v>
      </c>
      <c r="E2520" t="s">
        <v>189</v>
      </c>
      <c r="F2520">
        <v>0.35499999999999998</v>
      </c>
      <c r="G2520" t="s">
        <v>83</v>
      </c>
      <c r="H2520" t="s">
        <v>90</v>
      </c>
      <c r="I2520">
        <f>_xlfn.NUMBERVALUE(Table_Query_from_DWH[[#This Row],[Date]])</f>
        <v>44447</v>
      </c>
    </row>
    <row r="2521" spans="1:9" x14ac:dyDescent="0.3">
      <c r="A2521" t="s">
        <v>78</v>
      </c>
      <c r="B2521" t="s">
        <v>88</v>
      </c>
      <c r="C2521" t="s">
        <v>165</v>
      </c>
      <c r="D2521" t="s">
        <v>81</v>
      </c>
      <c r="E2521" t="s">
        <v>189</v>
      </c>
      <c r="F2521">
        <v>0.70299999999999996</v>
      </c>
      <c r="G2521" t="s">
        <v>83</v>
      </c>
      <c r="H2521" t="s">
        <v>90</v>
      </c>
      <c r="I2521">
        <f>_xlfn.NUMBERVALUE(Table_Query_from_DWH[[#This Row],[Date]])</f>
        <v>44447</v>
      </c>
    </row>
    <row r="2522" spans="1:9" x14ac:dyDescent="0.3">
      <c r="A2522" t="s">
        <v>78</v>
      </c>
      <c r="B2522" t="s">
        <v>88</v>
      </c>
      <c r="C2522" t="s">
        <v>165</v>
      </c>
      <c r="D2522" t="s">
        <v>85</v>
      </c>
      <c r="E2522" t="s">
        <v>189</v>
      </c>
      <c r="F2522">
        <v>0.69199999999999995</v>
      </c>
      <c r="G2522" t="s">
        <v>83</v>
      </c>
      <c r="H2522" t="s">
        <v>90</v>
      </c>
      <c r="I2522">
        <f>_xlfn.NUMBERVALUE(Table_Query_from_DWH[[#This Row],[Date]])</f>
        <v>44447</v>
      </c>
    </row>
    <row r="2523" spans="1:9" x14ac:dyDescent="0.3">
      <c r="A2523" t="s">
        <v>78</v>
      </c>
      <c r="B2523" t="s">
        <v>88</v>
      </c>
      <c r="C2523" t="s">
        <v>165</v>
      </c>
      <c r="D2523" t="s">
        <v>86</v>
      </c>
      <c r="E2523" t="s">
        <v>189</v>
      </c>
      <c r="F2523">
        <v>0.69699999999999995</v>
      </c>
      <c r="G2523" t="s">
        <v>83</v>
      </c>
      <c r="H2523" t="s">
        <v>90</v>
      </c>
      <c r="I2523">
        <f>_xlfn.NUMBERVALUE(Table_Query_from_DWH[[#This Row],[Date]])</f>
        <v>44447</v>
      </c>
    </row>
    <row r="2524" spans="1:9" x14ac:dyDescent="0.3">
      <c r="A2524" t="s">
        <v>78</v>
      </c>
      <c r="B2524" t="s">
        <v>88</v>
      </c>
      <c r="C2524" t="s">
        <v>186</v>
      </c>
      <c r="D2524" t="s">
        <v>81</v>
      </c>
      <c r="E2524" t="s">
        <v>189</v>
      </c>
      <c r="F2524">
        <v>0.83599999999999997</v>
      </c>
      <c r="G2524" t="s">
        <v>83</v>
      </c>
      <c r="H2524" t="s">
        <v>90</v>
      </c>
      <c r="I2524">
        <f>_xlfn.NUMBERVALUE(Table_Query_from_DWH[[#This Row],[Date]])</f>
        <v>44447</v>
      </c>
    </row>
    <row r="2525" spans="1:9" x14ac:dyDescent="0.3">
      <c r="A2525" t="s">
        <v>78</v>
      </c>
      <c r="B2525" t="s">
        <v>88</v>
      </c>
      <c r="C2525" t="s">
        <v>186</v>
      </c>
      <c r="D2525" t="s">
        <v>85</v>
      </c>
      <c r="E2525" t="s">
        <v>189</v>
      </c>
      <c r="F2525">
        <v>0.83599999999999997</v>
      </c>
      <c r="G2525" t="s">
        <v>83</v>
      </c>
      <c r="H2525" t="s">
        <v>90</v>
      </c>
      <c r="I2525">
        <f>_xlfn.NUMBERVALUE(Table_Query_from_DWH[[#This Row],[Date]])</f>
        <v>44447</v>
      </c>
    </row>
    <row r="2526" spans="1:9" x14ac:dyDescent="0.3">
      <c r="A2526" t="s">
        <v>78</v>
      </c>
      <c r="B2526" t="s">
        <v>88</v>
      </c>
      <c r="C2526" t="s">
        <v>186</v>
      </c>
      <c r="D2526" t="s">
        <v>86</v>
      </c>
      <c r="E2526" t="s">
        <v>189</v>
      </c>
      <c r="F2526">
        <v>0.83599999999999997</v>
      </c>
      <c r="G2526" t="s">
        <v>83</v>
      </c>
      <c r="H2526" t="s">
        <v>90</v>
      </c>
      <c r="I2526">
        <f>_xlfn.NUMBERVALUE(Table_Query_from_DWH[[#This Row],[Date]])</f>
        <v>44447</v>
      </c>
    </row>
    <row r="2527" spans="1:9" x14ac:dyDescent="0.3">
      <c r="A2527" t="s">
        <v>78</v>
      </c>
      <c r="B2527" t="s">
        <v>88</v>
      </c>
      <c r="C2527" t="s">
        <v>188</v>
      </c>
      <c r="D2527" t="s">
        <v>81</v>
      </c>
      <c r="E2527" t="s">
        <v>189</v>
      </c>
      <c r="F2527">
        <v>1.133</v>
      </c>
      <c r="G2527" t="s">
        <v>83</v>
      </c>
      <c r="H2527" t="s">
        <v>90</v>
      </c>
      <c r="I2527">
        <f>_xlfn.NUMBERVALUE(Table_Query_from_DWH[[#This Row],[Date]])</f>
        <v>44447</v>
      </c>
    </row>
    <row r="2528" spans="1:9" x14ac:dyDescent="0.3">
      <c r="A2528" t="s">
        <v>78</v>
      </c>
      <c r="B2528" t="s">
        <v>88</v>
      </c>
      <c r="C2528" t="s">
        <v>188</v>
      </c>
      <c r="D2528" t="s">
        <v>85</v>
      </c>
      <c r="E2528" t="s">
        <v>189</v>
      </c>
      <c r="F2528">
        <v>1.1100000000000001</v>
      </c>
      <c r="G2528" t="s">
        <v>83</v>
      </c>
      <c r="H2528" t="s">
        <v>90</v>
      </c>
      <c r="I2528">
        <f>_xlfn.NUMBERVALUE(Table_Query_from_DWH[[#This Row],[Date]])</f>
        <v>44447</v>
      </c>
    </row>
    <row r="2529" spans="1:9" x14ac:dyDescent="0.3">
      <c r="A2529" t="s">
        <v>78</v>
      </c>
      <c r="B2529" t="s">
        <v>88</v>
      </c>
      <c r="C2529" t="s">
        <v>188</v>
      </c>
      <c r="D2529" t="s">
        <v>86</v>
      </c>
      <c r="E2529" t="s">
        <v>189</v>
      </c>
      <c r="F2529">
        <v>1.1200000000000001</v>
      </c>
      <c r="G2529" t="s">
        <v>83</v>
      </c>
      <c r="H2529" t="s">
        <v>90</v>
      </c>
      <c r="I2529">
        <f>_xlfn.NUMBERVALUE(Table_Query_from_DWH[[#This Row],[Date]])</f>
        <v>44447</v>
      </c>
    </row>
    <row r="2530" spans="1:9" x14ac:dyDescent="0.3">
      <c r="A2530" t="s">
        <v>78</v>
      </c>
      <c r="B2530" t="s">
        <v>124</v>
      </c>
      <c r="C2530" t="s">
        <v>150</v>
      </c>
      <c r="D2530" t="s">
        <v>81</v>
      </c>
      <c r="E2530" t="s">
        <v>187</v>
      </c>
      <c r="F2530">
        <v>0.11899999999999999</v>
      </c>
      <c r="G2530" t="s">
        <v>83</v>
      </c>
      <c r="H2530" t="s">
        <v>97</v>
      </c>
      <c r="I2530">
        <f>_xlfn.NUMBERVALUE(Table_Query_from_DWH[[#This Row],[Date]])</f>
        <v>44440</v>
      </c>
    </row>
    <row r="2531" spans="1:9" x14ac:dyDescent="0.3">
      <c r="A2531" t="s">
        <v>78</v>
      </c>
      <c r="B2531" t="s">
        <v>124</v>
      </c>
      <c r="C2531" t="s">
        <v>150</v>
      </c>
      <c r="D2531" t="s">
        <v>85</v>
      </c>
      <c r="E2531" t="s">
        <v>187</v>
      </c>
      <c r="F2531">
        <v>0.113</v>
      </c>
      <c r="G2531" t="s">
        <v>83</v>
      </c>
      <c r="H2531" t="s">
        <v>97</v>
      </c>
      <c r="I2531">
        <f>_xlfn.NUMBERVALUE(Table_Query_from_DWH[[#This Row],[Date]])</f>
        <v>44440</v>
      </c>
    </row>
    <row r="2532" spans="1:9" x14ac:dyDescent="0.3">
      <c r="A2532" t="s">
        <v>78</v>
      </c>
      <c r="B2532" t="s">
        <v>124</v>
      </c>
      <c r="C2532" t="s">
        <v>150</v>
      </c>
      <c r="D2532" t="s">
        <v>86</v>
      </c>
      <c r="E2532" t="s">
        <v>187</v>
      </c>
      <c r="F2532">
        <v>0.11600000000000001</v>
      </c>
      <c r="G2532" t="s">
        <v>83</v>
      </c>
      <c r="H2532" t="s">
        <v>97</v>
      </c>
      <c r="I2532">
        <f>_xlfn.NUMBERVALUE(Table_Query_from_DWH[[#This Row],[Date]])</f>
        <v>44440</v>
      </c>
    </row>
    <row r="2533" spans="1:9" x14ac:dyDescent="0.3">
      <c r="A2533" t="s">
        <v>78</v>
      </c>
      <c r="B2533" t="s">
        <v>124</v>
      </c>
      <c r="C2533" t="s">
        <v>152</v>
      </c>
      <c r="D2533" t="s">
        <v>81</v>
      </c>
      <c r="E2533" t="s">
        <v>187</v>
      </c>
      <c r="F2533">
        <v>0.17</v>
      </c>
      <c r="G2533" t="s">
        <v>83</v>
      </c>
      <c r="H2533" t="s">
        <v>97</v>
      </c>
      <c r="I2533">
        <f>_xlfn.NUMBERVALUE(Table_Query_from_DWH[[#This Row],[Date]])</f>
        <v>44440</v>
      </c>
    </row>
    <row r="2534" spans="1:9" x14ac:dyDescent="0.3">
      <c r="A2534" t="s">
        <v>78</v>
      </c>
      <c r="B2534" t="s">
        <v>124</v>
      </c>
      <c r="C2534" t="s">
        <v>152</v>
      </c>
      <c r="D2534" t="s">
        <v>85</v>
      </c>
      <c r="E2534" t="s">
        <v>187</v>
      </c>
      <c r="F2534">
        <v>0.14799999999999999</v>
      </c>
      <c r="G2534" t="s">
        <v>83</v>
      </c>
      <c r="H2534" t="s">
        <v>97</v>
      </c>
      <c r="I2534">
        <f>_xlfn.NUMBERVALUE(Table_Query_from_DWH[[#This Row],[Date]])</f>
        <v>44440</v>
      </c>
    </row>
    <row r="2535" spans="1:9" x14ac:dyDescent="0.3">
      <c r="A2535" t="s">
        <v>78</v>
      </c>
      <c r="B2535" t="s">
        <v>124</v>
      </c>
      <c r="C2535" t="s">
        <v>152</v>
      </c>
      <c r="D2535" t="s">
        <v>86</v>
      </c>
      <c r="E2535" t="s">
        <v>187</v>
      </c>
      <c r="F2535">
        <v>0.153</v>
      </c>
      <c r="G2535" t="s">
        <v>83</v>
      </c>
      <c r="H2535" t="s">
        <v>97</v>
      </c>
      <c r="I2535">
        <f>_xlfn.NUMBERVALUE(Table_Query_from_DWH[[#This Row],[Date]])</f>
        <v>44440</v>
      </c>
    </row>
    <row r="2536" spans="1:9" x14ac:dyDescent="0.3">
      <c r="A2536" t="s">
        <v>78</v>
      </c>
      <c r="B2536" t="s">
        <v>124</v>
      </c>
      <c r="C2536" t="s">
        <v>175</v>
      </c>
      <c r="D2536" t="s">
        <v>81</v>
      </c>
      <c r="E2536" t="s">
        <v>187</v>
      </c>
      <c r="F2536">
        <v>0.18</v>
      </c>
      <c r="G2536" t="s">
        <v>83</v>
      </c>
      <c r="H2536" t="s">
        <v>97</v>
      </c>
      <c r="I2536">
        <f>_xlfn.NUMBERVALUE(Table_Query_from_DWH[[#This Row],[Date]])</f>
        <v>44440</v>
      </c>
    </row>
    <row r="2537" spans="1:9" x14ac:dyDescent="0.3">
      <c r="A2537" t="s">
        <v>78</v>
      </c>
      <c r="B2537" t="s">
        <v>124</v>
      </c>
      <c r="C2537" t="s">
        <v>175</v>
      </c>
      <c r="D2537" t="s">
        <v>85</v>
      </c>
      <c r="E2537" t="s">
        <v>187</v>
      </c>
      <c r="F2537">
        <v>0.13500000000000001</v>
      </c>
      <c r="G2537" t="s">
        <v>83</v>
      </c>
      <c r="H2537" t="s">
        <v>97</v>
      </c>
      <c r="I2537">
        <f>_xlfn.NUMBERVALUE(Table_Query_from_DWH[[#This Row],[Date]])</f>
        <v>44440</v>
      </c>
    </row>
    <row r="2538" spans="1:9" x14ac:dyDescent="0.3">
      <c r="A2538" t="s">
        <v>78</v>
      </c>
      <c r="B2538" t="s">
        <v>124</v>
      </c>
      <c r="C2538" t="s">
        <v>175</v>
      </c>
      <c r="D2538" t="s">
        <v>86</v>
      </c>
      <c r="E2538" t="s">
        <v>187</v>
      </c>
      <c r="F2538">
        <v>0.14499999999999999</v>
      </c>
      <c r="G2538" t="s">
        <v>83</v>
      </c>
      <c r="H2538" t="s">
        <v>97</v>
      </c>
      <c r="I2538">
        <f>_xlfn.NUMBERVALUE(Table_Query_from_DWH[[#This Row],[Date]])</f>
        <v>44440</v>
      </c>
    </row>
    <row r="2539" spans="1:9" x14ac:dyDescent="0.3">
      <c r="A2539" t="s">
        <v>78</v>
      </c>
      <c r="B2539" t="s">
        <v>124</v>
      </c>
      <c r="C2539" t="s">
        <v>176</v>
      </c>
      <c r="D2539" t="s">
        <v>81</v>
      </c>
      <c r="E2539" t="s">
        <v>187</v>
      </c>
      <c r="F2539">
        <v>0.18</v>
      </c>
      <c r="G2539" t="s">
        <v>83</v>
      </c>
      <c r="H2539" t="s">
        <v>97</v>
      </c>
      <c r="I2539">
        <f>_xlfn.NUMBERVALUE(Table_Query_from_DWH[[#This Row],[Date]])</f>
        <v>44440</v>
      </c>
    </row>
    <row r="2540" spans="1:9" x14ac:dyDescent="0.3">
      <c r="A2540" t="s">
        <v>78</v>
      </c>
      <c r="B2540" t="s">
        <v>124</v>
      </c>
      <c r="C2540" t="s">
        <v>176</v>
      </c>
      <c r="D2540" t="s">
        <v>85</v>
      </c>
      <c r="E2540" t="s">
        <v>187</v>
      </c>
      <c r="F2540">
        <v>0.14499999999999999</v>
      </c>
      <c r="G2540" t="s">
        <v>83</v>
      </c>
      <c r="H2540" t="s">
        <v>97</v>
      </c>
      <c r="I2540">
        <f>_xlfn.NUMBERVALUE(Table_Query_from_DWH[[#This Row],[Date]])</f>
        <v>44440</v>
      </c>
    </row>
    <row r="2541" spans="1:9" x14ac:dyDescent="0.3">
      <c r="A2541" t="s">
        <v>78</v>
      </c>
      <c r="B2541" t="s">
        <v>124</v>
      </c>
      <c r="C2541" t="s">
        <v>176</v>
      </c>
      <c r="D2541" t="s">
        <v>86</v>
      </c>
      <c r="E2541" t="s">
        <v>187</v>
      </c>
      <c r="F2541">
        <v>0.14499999999999999</v>
      </c>
      <c r="G2541" t="s">
        <v>83</v>
      </c>
      <c r="H2541" t="s">
        <v>97</v>
      </c>
      <c r="I2541">
        <f>_xlfn.NUMBERVALUE(Table_Query_from_DWH[[#This Row],[Date]])</f>
        <v>44440</v>
      </c>
    </row>
    <row r="2542" spans="1:9" x14ac:dyDescent="0.3">
      <c r="A2542" t="s">
        <v>78</v>
      </c>
      <c r="B2542" t="s">
        <v>124</v>
      </c>
      <c r="C2542" t="s">
        <v>177</v>
      </c>
      <c r="D2542" t="s">
        <v>81</v>
      </c>
      <c r="E2542" t="s">
        <v>187</v>
      </c>
      <c r="F2542">
        <v>0.14199999999999999</v>
      </c>
      <c r="G2542" t="s">
        <v>83</v>
      </c>
      <c r="H2542" t="s">
        <v>97</v>
      </c>
      <c r="I2542">
        <f>_xlfn.NUMBERVALUE(Table_Query_from_DWH[[#This Row],[Date]])</f>
        <v>44440</v>
      </c>
    </row>
    <row r="2543" spans="1:9" x14ac:dyDescent="0.3">
      <c r="A2543" t="s">
        <v>78</v>
      </c>
      <c r="B2543" t="s">
        <v>124</v>
      </c>
      <c r="C2543" t="s">
        <v>177</v>
      </c>
      <c r="D2543" t="s">
        <v>85</v>
      </c>
      <c r="E2543" t="s">
        <v>187</v>
      </c>
      <c r="F2543">
        <v>0.13600000000000001</v>
      </c>
      <c r="G2543" t="s">
        <v>83</v>
      </c>
      <c r="H2543" t="s">
        <v>97</v>
      </c>
      <c r="I2543">
        <f>_xlfn.NUMBERVALUE(Table_Query_from_DWH[[#This Row],[Date]])</f>
        <v>44440</v>
      </c>
    </row>
    <row r="2544" spans="1:9" x14ac:dyDescent="0.3">
      <c r="A2544" t="s">
        <v>78</v>
      </c>
      <c r="B2544" t="s">
        <v>124</v>
      </c>
      <c r="C2544" t="s">
        <v>177</v>
      </c>
      <c r="D2544" t="s">
        <v>86</v>
      </c>
      <c r="E2544" t="s">
        <v>187</v>
      </c>
      <c r="F2544">
        <v>0.13600000000000001</v>
      </c>
      <c r="G2544" t="s">
        <v>83</v>
      </c>
      <c r="H2544" t="s">
        <v>97</v>
      </c>
      <c r="I2544">
        <f>_xlfn.NUMBERVALUE(Table_Query_from_DWH[[#This Row],[Date]])</f>
        <v>44440</v>
      </c>
    </row>
    <row r="2545" spans="1:9" x14ac:dyDescent="0.3">
      <c r="A2545" t="s">
        <v>78</v>
      </c>
      <c r="B2545" t="s">
        <v>102</v>
      </c>
      <c r="C2545" t="s">
        <v>179</v>
      </c>
      <c r="D2545" t="s">
        <v>81</v>
      </c>
      <c r="E2545" t="s">
        <v>187</v>
      </c>
      <c r="F2545">
        <v>0.34499999999999997</v>
      </c>
      <c r="G2545" t="s">
        <v>83</v>
      </c>
      <c r="H2545" t="s">
        <v>97</v>
      </c>
      <c r="I2545">
        <f>_xlfn.NUMBERVALUE(Table_Query_from_DWH[[#This Row],[Date]])</f>
        <v>44440</v>
      </c>
    </row>
    <row r="2546" spans="1:9" x14ac:dyDescent="0.3">
      <c r="A2546" t="s">
        <v>78</v>
      </c>
      <c r="B2546" t="s">
        <v>102</v>
      </c>
      <c r="C2546" t="s">
        <v>179</v>
      </c>
      <c r="D2546" t="s">
        <v>85</v>
      </c>
      <c r="E2546" t="s">
        <v>187</v>
      </c>
      <c r="F2546">
        <v>0.23</v>
      </c>
      <c r="G2546" t="s">
        <v>83</v>
      </c>
      <c r="H2546" t="s">
        <v>97</v>
      </c>
      <c r="I2546">
        <f>_xlfn.NUMBERVALUE(Table_Query_from_DWH[[#This Row],[Date]])</f>
        <v>44440</v>
      </c>
    </row>
    <row r="2547" spans="1:9" x14ac:dyDescent="0.3">
      <c r="A2547" t="s">
        <v>78</v>
      </c>
      <c r="B2547" t="s">
        <v>102</v>
      </c>
      <c r="C2547" t="s">
        <v>179</v>
      </c>
      <c r="D2547" t="s">
        <v>86</v>
      </c>
      <c r="E2547" t="s">
        <v>187</v>
      </c>
      <c r="F2547">
        <v>0.24</v>
      </c>
      <c r="G2547" t="s">
        <v>83</v>
      </c>
      <c r="H2547" t="s">
        <v>97</v>
      </c>
      <c r="I2547">
        <f>_xlfn.NUMBERVALUE(Table_Query_from_DWH[[#This Row],[Date]])</f>
        <v>44440</v>
      </c>
    </row>
    <row r="2548" spans="1:9" x14ac:dyDescent="0.3">
      <c r="A2548" t="s">
        <v>78</v>
      </c>
      <c r="B2548" t="s">
        <v>102</v>
      </c>
      <c r="C2548" t="s">
        <v>180</v>
      </c>
      <c r="D2548" t="s">
        <v>81</v>
      </c>
      <c r="E2548" t="s">
        <v>187</v>
      </c>
      <c r="F2548">
        <v>0.25</v>
      </c>
      <c r="G2548" t="s">
        <v>83</v>
      </c>
      <c r="H2548" t="s">
        <v>97</v>
      </c>
      <c r="I2548">
        <f>_xlfn.NUMBERVALUE(Table_Query_from_DWH[[#This Row],[Date]])</f>
        <v>44440</v>
      </c>
    </row>
    <row r="2549" spans="1:9" x14ac:dyDescent="0.3">
      <c r="A2549" t="s">
        <v>78</v>
      </c>
      <c r="B2549" t="s">
        <v>102</v>
      </c>
      <c r="C2549" t="s">
        <v>180</v>
      </c>
      <c r="D2549" t="s">
        <v>85</v>
      </c>
      <c r="E2549" t="s">
        <v>187</v>
      </c>
      <c r="F2549">
        <v>0.23300000000000001</v>
      </c>
      <c r="G2549" t="s">
        <v>83</v>
      </c>
      <c r="H2549" t="s">
        <v>97</v>
      </c>
      <c r="I2549">
        <f>_xlfn.NUMBERVALUE(Table_Query_from_DWH[[#This Row],[Date]])</f>
        <v>44440</v>
      </c>
    </row>
    <row r="2550" spans="1:9" x14ac:dyDescent="0.3">
      <c r="A2550" t="s">
        <v>78</v>
      </c>
      <c r="B2550" t="s">
        <v>102</v>
      </c>
      <c r="C2550" t="s">
        <v>180</v>
      </c>
      <c r="D2550" t="s">
        <v>86</v>
      </c>
      <c r="E2550" t="s">
        <v>187</v>
      </c>
      <c r="F2550">
        <v>0.24</v>
      </c>
      <c r="G2550" t="s">
        <v>83</v>
      </c>
      <c r="H2550" t="s">
        <v>97</v>
      </c>
      <c r="I2550">
        <f>_xlfn.NUMBERVALUE(Table_Query_from_DWH[[#This Row],[Date]])</f>
        <v>44440</v>
      </c>
    </row>
    <row r="2551" spans="1:9" x14ac:dyDescent="0.3">
      <c r="A2551" t="s">
        <v>78</v>
      </c>
      <c r="B2551" t="s">
        <v>102</v>
      </c>
      <c r="C2551" t="s">
        <v>118</v>
      </c>
      <c r="D2551" t="s">
        <v>81</v>
      </c>
      <c r="E2551" t="s">
        <v>187</v>
      </c>
      <c r="F2551">
        <v>0.25</v>
      </c>
      <c r="G2551" t="s">
        <v>83</v>
      </c>
      <c r="H2551" t="s">
        <v>97</v>
      </c>
      <c r="I2551">
        <f>_xlfn.NUMBERVALUE(Table_Query_from_DWH[[#This Row],[Date]])</f>
        <v>44440</v>
      </c>
    </row>
    <row r="2552" spans="1:9" x14ac:dyDescent="0.3">
      <c r="A2552" t="s">
        <v>78</v>
      </c>
      <c r="B2552" t="s">
        <v>102</v>
      </c>
      <c r="C2552" t="s">
        <v>118</v>
      </c>
      <c r="D2552" t="s">
        <v>85</v>
      </c>
      <c r="E2552" t="s">
        <v>187</v>
      </c>
      <c r="F2552">
        <v>0.23499999999999999</v>
      </c>
      <c r="G2552" t="s">
        <v>83</v>
      </c>
      <c r="H2552" t="s">
        <v>97</v>
      </c>
      <c r="I2552">
        <f>_xlfn.NUMBERVALUE(Table_Query_from_DWH[[#This Row],[Date]])</f>
        <v>44440</v>
      </c>
    </row>
    <row r="2553" spans="1:9" x14ac:dyDescent="0.3">
      <c r="A2553" t="s">
        <v>78</v>
      </c>
      <c r="B2553" t="s">
        <v>102</v>
      </c>
      <c r="C2553" t="s">
        <v>118</v>
      </c>
      <c r="D2553" t="s">
        <v>86</v>
      </c>
      <c r="E2553" t="s">
        <v>187</v>
      </c>
      <c r="F2553">
        <v>0.245</v>
      </c>
      <c r="G2553" t="s">
        <v>83</v>
      </c>
      <c r="H2553" t="s">
        <v>97</v>
      </c>
      <c r="I2553">
        <f>_xlfn.NUMBERVALUE(Table_Query_from_DWH[[#This Row],[Date]])</f>
        <v>44440</v>
      </c>
    </row>
    <row r="2554" spans="1:9" x14ac:dyDescent="0.3">
      <c r="A2554" t="s">
        <v>78</v>
      </c>
      <c r="B2554" t="s">
        <v>102</v>
      </c>
      <c r="C2554" t="s">
        <v>115</v>
      </c>
      <c r="D2554" t="s">
        <v>81</v>
      </c>
      <c r="E2554" t="s">
        <v>187</v>
      </c>
      <c r="F2554">
        <v>0.25</v>
      </c>
      <c r="G2554" t="s">
        <v>83</v>
      </c>
      <c r="H2554" t="s">
        <v>97</v>
      </c>
      <c r="I2554">
        <f>_xlfn.NUMBERVALUE(Table_Query_from_DWH[[#This Row],[Date]])</f>
        <v>44440</v>
      </c>
    </row>
    <row r="2555" spans="1:9" x14ac:dyDescent="0.3">
      <c r="A2555" t="s">
        <v>78</v>
      </c>
      <c r="B2555" t="s">
        <v>102</v>
      </c>
      <c r="C2555" t="s">
        <v>115</v>
      </c>
      <c r="D2555" t="s">
        <v>85</v>
      </c>
      <c r="E2555" t="s">
        <v>187</v>
      </c>
      <c r="F2555">
        <v>0.23499999999999999</v>
      </c>
      <c r="G2555" t="s">
        <v>83</v>
      </c>
      <c r="H2555" t="s">
        <v>97</v>
      </c>
      <c r="I2555">
        <f>_xlfn.NUMBERVALUE(Table_Query_from_DWH[[#This Row],[Date]])</f>
        <v>44440</v>
      </c>
    </row>
    <row r="2556" spans="1:9" x14ac:dyDescent="0.3">
      <c r="A2556" t="s">
        <v>78</v>
      </c>
      <c r="B2556" t="s">
        <v>102</v>
      </c>
      <c r="C2556" t="s">
        <v>115</v>
      </c>
      <c r="D2556" t="s">
        <v>86</v>
      </c>
      <c r="E2556" t="s">
        <v>187</v>
      </c>
      <c r="F2556">
        <v>0.245</v>
      </c>
      <c r="G2556" t="s">
        <v>83</v>
      </c>
      <c r="H2556" t="s">
        <v>97</v>
      </c>
      <c r="I2556">
        <f>_xlfn.NUMBERVALUE(Table_Query_from_DWH[[#This Row],[Date]])</f>
        <v>44440</v>
      </c>
    </row>
    <row r="2557" spans="1:9" x14ac:dyDescent="0.3">
      <c r="A2557" t="s">
        <v>78</v>
      </c>
      <c r="B2557" t="s">
        <v>105</v>
      </c>
      <c r="C2557" t="s">
        <v>164</v>
      </c>
      <c r="D2557" t="s">
        <v>81</v>
      </c>
      <c r="E2557" t="s">
        <v>187</v>
      </c>
      <c r="F2557">
        <v>0.23</v>
      </c>
      <c r="G2557" t="s">
        <v>83</v>
      </c>
      <c r="H2557" t="s">
        <v>97</v>
      </c>
      <c r="I2557">
        <f>_xlfn.NUMBERVALUE(Table_Query_from_DWH[[#This Row],[Date]])</f>
        <v>44440</v>
      </c>
    </row>
    <row r="2558" spans="1:9" x14ac:dyDescent="0.3">
      <c r="A2558" t="s">
        <v>78</v>
      </c>
      <c r="B2558" t="s">
        <v>105</v>
      </c>
      <c r="C2558" t="s">
        <v>164</v>
      </c>
      <c r="D2558" t="s">
        <v>85</v>
      </c>
      <c r="E2558" t="s">
        <v>187</v>
      </c>
      <c r="F2558">
        <v>0.20499999999999999</v>
      </c>
      <c r="G2558" t="s">
        <v>83</v>
      </c>
      <c r="H2558" t="s">
        <v>97</v>
      </c>
      <c r="I2558">
        <f>_xlfn.NUMBERVALUE(Table_Query_from_DWH[[#This Row],[Date]])</f>
        <v>44440</v>
      </c>
    </row>
    <row r="2559" spans="1:9" x14ac:dyDescent="0.3">
      <c r="A2559" t="s">
        <v>78</v>
      </c>
      <c r="B2559" t="s">
        <v>105</v>
      </c>
      <c r="C2559" t="s">
        <v>164</v>
      </c>
      <c r="D2559" t="s">
        <v>86</v>
      </c>
      <c r="E2559" t="s">
        <v>187</v>
      </c>
      <c r="F2559">
        <v>0.21</v>
      </c>
      <c r="G2559" t="s">
        <v>83</v>
      </c>
      <c r="H2559" t="s">
        <v>97</v>
      </c>
      <c r="I2559">
        <f>_xlfn.NUMBERVALUE(Table_Query_from_DWH[[#This Row],[Date]])</f>
        <v>44440</v>
      </c>
    </row>
    <row r="2560" spans="1:9" x14ac:dyDescent="0.3">
      <c r="A2560" t="s">
        <v>78</v>
      </c>
      <c r="B2560" t="s">
        <v>105</v>
      </c>
      <c r="C2560" t="s">
        <v>181</v>
      </c>
      <c r="D2560" t="s">
        <v>81</v>
      </c>
      <c r="E2560" t="s">
        <v>187</v>
      </c>
      <c r="F2560">
        <v>0.25</v>
      </c>
      <c r="G2560" t="s">
        <v>83</v>
      </c>
      <c r="H2560" t="s">
        <v>97</v>
      </c>
      <c r="I2560">
        <f>_xlfn.NUMBERVALUE(Table_Query_from_DWH[[#This Row],[Date]])</f>
        <v>44440</v>
      </c>
    </row>
    <row r="2561" spans="1:9" x14ac:dyDescent="0.3">
      <c r="A2561" t="s">
        <v>78</v>
      </c>
      <c r="B2561" t="s">
        <v>105</v>
      </c>
      <c r="C2561" t="s">
        <v>181</v>
      </c>
      <c r="D2561" t="s">
        <v>85</v>
      </c>
      <c r="E2561" t="s">
        <v>187</v>
      </c>
      <c r="F2561">
        <v>0.23400000000000001</v>
      </c>
      <c r="G2561" t="s">
        <v>83</v>
      </c>
      <c r="H2561" t="s">
        <v>97</v>
      </c>
      <c r="I2561">
        <f>_xlfn.NUMBERVALUE(Table_Query_from_DWH[[#This Row],[Date]])</f>
        <v>44440</v>
      </c>
    </row>
    <row r="2562" spans="1:9" x14ac:dyDescent="0.3">
      <c r="A2562" t="s">
        <v>78</v>
      </c>
      <c r="B2562" t="s">
        <v>105</v>
      </c>
      <c r="C2562" t="s">
        <v>181</v>
      </c>
      <c r="D2562" t="s">
        <v>86</v>
      </c>
      <c r="E2562" t="s">
        <v>187</v>
      </c>
      <c r="F2562">
        <v>0.24</v>
      </c>
      <c r="G2562" t="s">
        <v>83</v>
      </c>
      <c r="H2562" t="s">
        <v>97</v>
      </c>
      <c r="I2562">
        <f>_xlfn.NUMBERVALUE(Table_Query_from_DWH[[#This Row],[Date]])</f>
        <v>44440</v>
      </c>
    </row>
    <row r="2563" spans="1:9" x14ac:dyDescent="0.3">
      <c r="A2563" t="s">
        <v>78</v>
      </c>
      <c r="B2563" t="s">
        <v>105</v>
      </c>
      <c r="C2563" t="s">
        <v>182</v>
      </c>
      <c r="D2563" t="s">
        <v>81</v>
      </c>
      <c r="E2563" t="s">
        <v>187</v>
      </c>
      <c r="F2563">
        <v>0.36</v>
      </c>
      <c r="G2563" t="s">
        <v>83</v>
      </c>
      <c r="H2563" t="s">
        <v>97</v>
      </c>
      <c r="I2563">
        <f>_xlfn.NUMBERVALUE(Table_Query_from_DWH[[#This Row],[Date]])</f>
        <v>44440</v>
      </c>
    </row>
    <row r="2564" spans="1:9" x14ac:dyDescent="0.3">
      <c r="A2564" t="s">
        <v>78</v>
      </c>
      <c r="B2564" t="s">
        <v>105</v>
      </c>
      <c r="C2564" t="s">
        <v>182</v>
      </c>
      <c r="D2564" t="s">
        <v>85</v>
      </c>
      <c r="E2564" t="s">
        <v>187</v>
      </c>
      <c r="F2564">
        <v>0.33</v>
      </c>
      <c r="G2564" t="s">
        <v>83</v>
      </c>
      <c r="H2564" t="s">
        <v>97</v>
      </c>
      <c r="I2564">
        <f>_xlfn.NUMBERVALUE(Table_Query_from_DWH[[#This Row],[Date]])</f>
        <v>44440</v>
      </c>
    </row>
    <row r="2565" spans="1:9" x14ac:dyDescent="0.3">
      <c r="A2565" t="s">
        <v>78</v>
      </c>
      <c r="B2565" t="s">
        <v>105</v>
      </c>
      <c r="C2565" t="s">
        <v>182</v>
      </c>
      <c r="D2565" t="s">
        <v>86</v>
      </c>
      <c r="E2565" t="s">
        <v>187</v>
      </c>
      <c r="F2565">
        <v>0.34200000000000003</v>
      </c>
      <c r="G2565" t="s">
        <v>83</v>
      </c>
      <c r="H2565" t="s">
        <v>97</v>
      </c>
      <c r="I2565">
        <f>_xlfn.NUMBERVALUE(Table_Query_from_DWH[[#This Row],[Date]])</f>
        <v>44440</v>
      </c>
    </row>
    <row r="2566" spans="1:9" x14ac:dyDescent="0.3">
      <c r="A2566" t="s">
        <v>78</v>
      </c>
      <c r="B2566" t="s">
        <v>105</v>
      </c>
      <c r="C2566" t="s">
        <v>183</v>
      </c>
      <c r="D2566" t="s">
        <v>81</v>
      </c>
      <c r="E2566" t="s">
        <v>187</v>
      </c>
      <c r="F2566">
        <v>0.25</v>
      </c>
      <c r="G2566" t="s">
        <v>83</v>
      </c>
      <c r="H2566" t="s">
        <v>97</v>
      </c>
      <c r="I2566">
        <f>_xlfn.NUMBERVALUE(Table_Query_from_DWH[[#This Row],[Date]])</f>
        <v>44440</v>
      </c>
    </row>
    <row r="2567" spans="1:9" x14ac:dyDescent="0.3">
      <c r="A2567" t="s">
        <v>78</v>
      </c>
      <c r="B2567" t="s">
        <v>105</v>
      </c>
      <c r="C2567" t="s">
        <v>183</v>
      </c>
      <c r="D2567" t="s">
        <v>85</v>
      </c>
      <c r="E2567" t="s">
        <v>187</v>
      </c>
      <c r="F2567">
        <v>0.23</v>
      </c>
      <c r="G2567" t="s">
        <v>83</v>
      </c>
      <c r="H2567" t="s">
        <v>97</v>
      </c>
      <c r="I2567">
        <f>_xlfn.NUMBERVALUE(Table_Query_from_DWH[[#This Row],[Date]])</f>
        <v>44440</v>
      </c>
    </row>
    <row r="2568" spans="1:9" x14ac:dyDescent="0.3">
      <c r="A2568" t="s">
        <v>78</v>
      </c>
      <c r="B2568" t="s">
        <v>105</v>
      </c>
      <c r="C2568" t="s">
        <v>183</v>
      </c>
      <c r="D2568" t="s">
        <v>86</v>
      </c>
      <c r="E2568" t="s">
        <v>187</v>
      </c>
      <c r="F2568">
        <v>0.24</v>
      </c>
      <c r="G2568" t="s">
        <v>83</v>
      </c>
      <c r="H2568" t="s">
        <v>97</v>
      </c>
      <c r="I2568">
        <f>_xlfn.NUMBERVALUE(Table_Query_from_DWH[[#This Row],[Date]])</f>
        <v>44440</v>
      </c>
    </row>
    <row r="2569" spans="1:9" x14ac:dyDescent="0.3">
      <c r="A2569" t="s">
        <v>78</v>
      </c>
      <c r="B2569" t="s">
        <v>105</v>
      </c>
      <c r="C2569" t="s">
        <v>184</v>
      </c>
      <c r="D2569" t="s">
        <v>81</v>
      </c>
      <c r="E2569" t="s">
        <v>187</v>
      </c>
      <c r="F2569">
        <v>0.26</v>
      </c>
      <c r="G2569" t="s">
        <v>83</v>
      </c>
      <c r="H2569" t="s">
        <v>97</v>
      </c>
      <c r="I2569">
        <f>_xlfn.NUMBERVALUE(Table_Query_from_DWH[[#This Row],[Date]])</f>
        <v>44440</v>
      </c>
    </row>
    <row r="2570" spans="1:9" x14ac:dyDescent="0.3">
      <c r="A2570" t="s">
        <v>78</v>
      </c>
      <c r="B2570" t="s">
        <v>105</v>
      </c>
      <c r="C2570" t="s">
        <v>184</v>
      </c>
      <c r="D2570" t="s">
        <v>85</v>
      </c>
      <c r="E2570" t="s">
        <v>187</v>
      </c>
      <c r="F2570">
        <v>0.23</v>
      </c>
      <c r="G2570" t="s">
        <v>83</v>
      </c>
      <c r="H2570" t="s">
        <v>97</v>
      </c>
      <c r="I2570">
        <f>_xlfn.NUMBERVALUE(Table_Query_from_DWH[[#This Row],[Date]])</f>
        <v>44440</v>
      </c>
    </row>
    <row r="2571" spans="1:9" x14ac:dyDescent="0.3">
      <c r="A2571" t="s">
        <v>78</v>
      </c>
      <c r="B2571" t="s">
        <v>105</v>
      </c>
      <c r="C2571" t="s">
        <v>184</v>
      </c>
      <c r="D2571" t="s">
        <v>86</v>
      </c>
      <c r="E2571" t="s">
        <v>187</v>
      </c>
      <c r="F2571">
        <v>0.24</v>
      </c>
      <c r="G2571" t="s">
        <v>83</v>
      </c>
      <c r="H2571" t="s">
        <v>97</v>
      </c>
      <c r="I2571">
        <f>_xlfn.NUMBERVALUE(Table_Query_from_DWH[[#This Row],[Date]])</f>
        <v>44440</v>
      </c>
    </row>
    <row r="2572" spans="1:9" x14ac:dyDescent="0.3">
      <c r="A2572" t="s">
        <v>78</v>
      </c>
      <c r="B2572" t="s">
        <v>88</v>
      </c>
      <c r="C2572" t="s">
        <v>154</v>
      </c>
      <c r="D2572" t="s">
        <v>81</v>
      </c>
      <c r="E2572" t="s">
        <v>187</v>
      </c>
      <c r="F2572">
        <v>0.33500000000000002</v>
      </c>
      <c r="G2572" t="s">
        <v>83</v>
      </c>
      <c r="H2572" t="s">
        <v>90</v>
      </c>
      <c r="I2572">
        <f>_xlfn.NUMBERVALUE(Table_Query_from_DWH[[#This Row],[Date]])</f>
        <v>44440</v>
      </c>
    </row>
    <row r="2573" spans="1:9" x14ac:dyDescent="0.3">
      <c r="A2573" t="s">
        <v>78</v>
      </c>
      <c r="B2573" t="s">
        <v>88</v>
      </c>
      <c r="C2573" t="s">
        <v>154</v>
      </c>
      <c r="D2573" t="s">
        <v>85</v>
      </c>
      <c r="E2573" t="s">
        <v>187</v>
      </c>
      <c r="F2573">
        <v>0.3</v>
      </c>
      <c r="G2573" t="s">
        <v>83</v>
      </c>
      <c r="H2573" t="s">
        <v>90</v>
      </c>
      <c r="I2573">
        <f>_xlfn.NUMBERVALUE(Table_Query_from_DWH[[#This Row],[Date]])</f>
        <v>44440</v>
      </c>
    </row>
    <row r="2574" spans="1:9" x14ac:dyDescent="0.3">
      <c r="A2574" t="s">
        <v>78</v>
      </c>
      <c r="B2574" t="s">
        <v>88</v>
      </c>
      <c r="C2574" t="s">
        <v>154</v>
      </c>
      <c r="D2574" t="s">
        <v>86</v>
      </c>
      <c r="E2574" t="s">
        <v>187</v>
      </c>
      <c r="F2574">
        <v>0.30499999999999999</v>
      </c>
      <c r="G2574" t="s">
        <v>83</v>
      </c>
      <c r="H2574" t="s">
        <v>90</v>
      </c>
      <c r="I2574">
        <f>_xlfn.NUMBERVALUE(Table_Query_from_DWH[[#This Row],[Date]])</f>
        <v>44440</v>
      </c>
    </row>
    <row r="2575" spans="1:9" x14ac:dyDescent="0.3">
      <c r="A2575" t="s">
        <v>78</v>
      </c>
      <c r="B2575" t="s">
        <v>88</v>
      </c>
      <c r="C2575" t="s">
        <v>165</v>
      </c>
      <c r="D2575" t="s">
        <v>81</v>
      </c>
      <c r="E2575" t="s">
        <v>187</v>
      </c>
      <c r="F2575">
        <v>0.70299999999999996</v>
      </c>
      <c r="G2575" t="s">
        <v>83</v>
      </c>
      <c r="H2575" t="s">
        <v>90</v>
      </c>
      <c r="I2575">
        <f>_xlfn.NUMBERVALUE(Table_Query_from_DWH[[#This Row],[Date]])</f>
        <v>44440</v>
      </c>
    </row>
    <row r="2576" spans="1:9" x14ac:dyDescent="0.3">
      <c r="A2576" t="s">
        <v>78</v>
      </c>
      <c r="B2576" t="s">
        <v>88</v>
      </c>
      <c r="C2576" t="s">
        <v>165</v>
      </c>
      <c r="D2576" t="s">
        <v>85</v>
      </c>
      <c r="E2576" t="s">
        <v>187</v>
      </c>
      <c r="F2576">
        <v>0.68400000000000005</v>
      </c>
      <c r="G2576" t="s">
        <v>83</v>
      </c>
      <c r="H2576" t="s">
        <v>90</v>
      </c>
      <c r="I2576">
        <f>_xlfn.NUMBERVALUE(Table_Query_from_DWH[[#This Row],[Date]])</f>
        <v>44440</v>
      </c>
    </row>
    <row r="2577" spans="1:9" x14ac:dyDescent="0.3">
      <c r="A2577" t="s">
        <v>78</v>
      </c>
      <c r="B2577" t="s">
        <v>88</v>
      </c>
      <c r="C2577" t="s">
        <v>165</v>
      </c>
      <c r="D2577" t="s">
        <v>86</v>
      </c>
      <c r="E2577" t="s">
        <v>187</v>
      </c>
      <c r="F2577">
        <v>0.69399999999999995</v>
      </c>
      <c r="G2577" t="s">
        <v>83</v>
      </c>
      <c r="H2577" t="s">
        <v>90</v>
      </c>
      <c r="I2577">
        <f>_xlfn.NUMBERVALUE(Table_Query_from_DWH[[#This Row],[Date]])</f>
        <v>44440</v>
      </c>
    </row>
    <row r="2578" spans="1:9" x14ac:dyDescent="0.3">
      <c r="A2578" t="s">
        <v>78</v>
      </c>
      <c r="B2578" t="s">
        <v>88</v>
      </c>
      <c r="C2578" t="s">
        <v>186</v>
      </c>
      <c r="D2578" t="s">
        <v>81</v>
      </c>
      <c r="E2578" t="s">
        <v>187</v>
      </c>
      <c r="F2578">
        <v>0.83599999999999997</v>
      </c>
      <c r="G2578" t="s">
        <v>83</v>
      </c>
      <c r="H2578" t="s">
        <v>90</v>
      </c>
      <c r="I2578">
        <f>_xlfn.NUMBERVALUE(Table_Query_from_DWH[[#This Row],[Date]])</f>
        <v>44440</v>
      </c>
    </row>
    <row r="2579" spans="1:9" x14ac:dyDescent="0.3">
      <c r="A2579" t="s">
        <v>78</v>
      </c>
      <c r="B2579" t="s">
        <v>88</v>
      </c>
      <c r="C2579" t="s">
        <v>186</v>
      </c>
      <c r="D2579" t="s">
        <v>85</v>
      </c>
      <c r="E2579" t="s">
        <v>187</v>
      </c>
      <c r="F2579">
        <v>0.83599999999999997</v>
      </c>
      <c r="G2579" t="s">
        <v>83</v>
      </c>
      <c r="H2579" t="s">
        <v>90</v>
      </c>
      <c r="I2579">
        <f>_xlfn.NUMBERVALUE(Table_Query_from_DWH[[#This Row],[Date]])</f>
        <v>44440</v>
      </c>
    </row>
    <row r="2580" spans="1:9" x14ac:dyDescent="0.3">
      <c r="A2580" t="s">
        <v>78</v>
      </c>
      <c r="B2580" t="s">
        <v>88</v>
      </c>
      <c r="C2580" t="s">
        <v>186</v>
      </c>
      <c r="D2580" t="s">
        <v>86</v>
      </c>
      <c r="E2580" t="s">
        <v>187</v>
      </c>
      <c r="F2580">
        <v>0.83599999999999997</v>
      </c>
      <c r="G2580" t="s">
        <v>83</v>
      </c>
      <c r="H2580" t="s">
        <v>90</v>
      </c>
      <c r="I2580">
        <f>_xlfn.NUMBERVALUE(Table_Query_from_DWH[[#This Row],[Date]])</f>
        <v>44440</v>
      </c>
    </row>
    <row r="2581" spans="1:9" x14ac:dyDescent="0.3">
      <c r="A2581" t="s">
        <v>78</v>
      </c>
      <c r="B2581" t="s">
        <v>88</v>
      </c>
      <c r="C2581" t="s">
        <v>188</v>
      </c>
      <c r="D2581" t="s">
        <v>81</v>
      </c>
      <c r="E2581" t="s">
        <v>187</v>
      </c>
      <c r="F2581">
        <v>1.133</v>
      </c>
      <c r="G2581" t="s">
        <v>83</v>
      </c>
      <c r="H2581" t="s">
        <v>90</v>
      </c>
      <c r="I2581">
        <f>_xlfn.NUMBERVALUE(Table_Query_from_DWH[[#This Row],[Date]])</f>
        <v>44440</v>
      </c>
    </row>
    <row r="2582" spans="1:9" x14ac:dyDescent="0.3">
      <c r="A2582" t="s">
        <v>78</v>
      </c>
      <c r="B2582" t="s">
        <v>88</v>
      </c>
      <c r="C2582" t="s">
        <v>188</v>
      </c>
      <c r="D2582" t="s">
        <v>85</v>
      </c>
      <c r="E2582" t="s">
        <v>187</v>
      </c>
      <c r="F2582">
        <v>1.1100000000000001</v>
      </c>
      <c r="G2582" t="s">
        <v>83</v>
      </c>
      <c r="H2582" t="s">
        <v>90</v>
      </c>
      <c r="I2582">
        <f>_xlfn.NUMBERVALUE(Table_Query_from_DWH[[#This Row],[Date]])</f>
        <v>44440</v>
      </c>
    </row>
    <row r="2583" spans="1:9" x14ac:dyDescent="0.3">
      <c r="A2583" t="s">
        <v>78</v>
      </c>
      <c r="B2583" t="s">
        <v>88</v>
      </c>
      <c r="C2583" t="s">
        <v>188</v>
      </c>
      <c r="D2583" t="s">
        <v>86</v>
      </c>
      <c r="E2583" t="s">
        <v>187</v>
      </c>
      <c r="F2583">
        <v>1.1200000000000001</v>
      </c>
      <c r="G2583" t="s">
        <v>83</v>
      </c>
      <c r="H2583" t="s">
        <v>90</v>
      </c>
      <c r="I2583">
        <f>_xlfn.NUMBERVALUE(Table_Query_from_DWH[[#This Row],[Date]])</f>
        <v>44440</v>
      </c>
    </row>
    <row r="2584" spans="1:9" x14ac:dyDescent="0.3">
      <c r="A2584" t="s">
        <v>78</v>
      </c>
      <c r="B2584" t="s">
        <v>124</v>
      </c>
      <c r="C2584" t="s">
        <v>150</v>
      </c>
      <c r="D2584" t="s">
        <v>81</v>
      </c>
      <c r="E2584" t="s">
        <v>185</v>
      </c>
      <c r="F2584">
        <v>0.11600000000000001</v>
      </c>
      <c r="G2584" t="s">
        <v>83</v>
      </c>
      <c r="H2584" t="s">
        <v>97</v>
      </c>
      <c r="I2584">
        <f>_xlfn.NUMBERVALUE(Table_Query_from_DWH[[#This Row],[Date]])</f>
        <v>44433</v>
      </c>
    </row>
    <row r="2585" spans="1:9" x14ac:dyDescent="0.3">
      <c r="A2585" t="s">
        <v>78</v>
      </c>
      <c r="B2585" t="s">
        <v>124</v>
      </c>
      <c r="C2585" t="s">
        <v>150</v>
      </c>
      <c r="D2585" t="s">
        <v>85</v>
      </c>
      <c r="E2585" t="s">
        <v>185</v>
      </c>
      <c r="F2585">
        <v>0.104</v>
      </c>
      <c r="G2585" t="s">
        <v>83</v>
      </c>
      <c r="H2585" t="s">
        <v>97</v>
      </c>
      <c r="I2585">
        <f>_xlfn.NUMBERVALUE(Table_Query_from_DWH[[#This Row],[Date]])</f>
        <v>44433</v>
      </c>
    </row>
    <row r="2586" spans="1:9" x14ac:dyDescent="0.3">
      <c r="A2586" t="s">
        <v>78</v>
      </c>
      <c r="B2586" t="s">
        <v>124</v>
      </c>
      <c r="C2586" t="s">
        <v>150</v>
      </c>
      <c r="D2586" t="s">
        <v>86</v>
      </c>
      <c r="E2586" t="s">
        <v>185</v>
      </c>
      <c r="F2586">
        <v>0.114</v>
      </c>
      <c r="G2586" t="s">
        <v>83</v>
      </c>
      <c r="H2586" t="s">
        <v>97</v>
      </c>
      <c r="I2586">
        <f>_xlfn.NUMBERVALUE(Table_Query_from_DWH[[#This Row],[Date]])</f>
        <v>44433</v>
      </c>
    </row>
    <row r="2587" spans="1:9" x14ac:dyDescent="0.3">
      <c r="A2587" t="s">
        <v>78</v>
      </c>
      <c r="B2587" t="s">
        <v>124</v>
      </c>
      <c r="C2587" t="s">
        <v>152</v>
      </c>
      <c r="D2587" t="s">
        <v>81</v>
      </c>
      <c r="E2587" t="s">
        <v>185</v>
      </c>
      <c r="F2587">
        <v>0.17</v>
      </c>
      <c r="G2587" t="s">
        <v>83</v>
      </c>
      <c r="H2587" t="s">
        <v>97</v>
      </c>
      <c r="I2587">
        <f>_xlfn.NUMBERVALUE(Table_Query_from_DWH[[#This Row],[Date]])</f>
        <v>44433</v>
      </c>
    </row>
    <row r="2588" spans="1:9" x14ac:dyDescent="0.3">
      <c r="A2588" t="s">
        <v>78</v>
      </c>
      <c r="B2588" t="s">
        <v>124</v>
      </c>
      <c r="C2588" t="s">
        <v>152</v>
      </c>
      <c r="D2588" t="s">
        <v>85</v>
      </c>
      <c r="E2588" t="s">
        <v>185</v>
      </c>
      <c r="F2588">
        <v>0.15</v>
      </c>
      <c r="G2588" t="s">
        <v>83</v>
      </c>
      <c r="H2588" t="s">
        <v>97</v>
      </c>
      <c r="I2588">
        <f>_xlfn.NUMBERVALUE(Table_Query_from_DWH[[#This Row],[Date]])</f>
        <v>44433</v>
      </c>
    </row>
    <row r="2589" spans="1:9" x14ac:dyDescent="0.3">
      <c r="A2589" t="s">
        <v>78</v>
      </c>
      <c r="B2589" t="s">
        <v>124</v>
      </c>
      <c r="C2589" t="s">
        <v>152</v>
      </c>
      <c r="D2589" t="s">
        <v>86</v>
      </c>
      <c r="E2589" t="s">
        <v>185</v>
      </c>
      <c r="F2589">
        <v>0.153</v>
      </c>
      <c r="G2589" t="s">
        <v>83</v>
      </c>
      <c r="H2589" t="s">
        <v>97</v>
      </c>
      <c r="I2589">
        <f>_xlfn.NUMBERVALUE(Table_Query_from_DWH[[#This Row],[Date]])</f>
        <v>44433</v>
      </c>
    </row>
    <row r="2590" spans="1:9" x14ac:dyDescent="0.3">
      <c r="A2590" t="s">
        <v>78</v>
      </c>
      <c r="B2590" t="s">
        <v>124</v>
      </c>
      <c r="C2590" t="s">
        <v>175</v>
      </c>
      <c r="D2590" t="s">
        <v>81</v>
      </c>
      <c r="E2590" t="s">
        <v>185</v>
      </c>
      <c r="F2590">
        <v>0.18</v>
      </c>
      <c r="G2590" t="s">
        <v>83</v>
      </c>
      <c r="H2590" t="s">
        <v>97</v>
      </c>
      <c r="I2590">
        <f>_xlfn.NUMBERVALUE(Table_Query_from_DWH[[#This Row],[Date]])</f>
        <v>44433</v>
      </c>
    </row>
    <row r="2591" spans="1:9" x14ac:dyDescent="0.3">
      <c r="A2591" t="s">
        <v>78</v>
      </c>
      <c r="B2591" t="s">
        <v>124</v>
      </c>
      <c r="C2591" t="s">
        <v>175</v>
      </c>
      <c r="D2591" t="s">
        <v>85</v>
      </c>
      <c r="E2591" t="s">
        <v>185</v>
      </c>
      <c r="F2591">
        <v>0.13500000000000001</v>
      </c>
      <c r="G2591" t="s">
        <v>83</v>
      </c>
      <c r="H2591" t="s">
        <v>97</v>
      </c>
      <c r="I2591">
        <f>_xlfn.NUMBERVALUE(Table_Query_from_DWH[[#This Row],[Date]])</f>
        <v>44433</v>
      </c>
    </row>
    <row r="2592" spans="1:9" x14ac:dyDescent="0.3">
      <c r="A2592" t="s">
        <v>78</v>
      </c>
      <c r="B2592" t="s">
        <v>124</v>
      </c>
      <c r="C2592" t="s">
        <v>175</v>
      </c>
      <c r="D2592" t="s">
        <v>86</v>
      </c>
      <c r="E2592" t="s">
        <v>185</v>
      </c>
      <c r="F2592">
        <v>0.14199999999999999</v>
      </c>
      <c r="G2592" t="s">
        <v>83</v>
      </c>
      <c r="H2592" t="s">
        <v>97</v>
      </c>
      <c r="I2592">
        <f>_xlfn.NUMBERVALUE(Table_Query_from_DWH[[#This Row],[Date]])</f>
        <v>44433</v>
      </c>
    </row>
    <row r="2593" spans="1:9" x14ac:dyDescent="0.3">
      <c r="A2593" t="s">
        <v>78</v>
      </c>
      <c r="B2593" t="s">
        <v>124</v>
      </c>
      <c r="C2593" t="s">
        <v>176</v>
      </c>
      <c r="D2593" t="s">
        <v>81</v>
      </c>
      <c r="E2593" t="s">
        <v>185</v>
      </c>
      <c r="F2593">
        <v>0.18</v>
      </c>
      <c r="G2593" t="s">
        <v>83</v>
      </c>
      <c r="H2593" t="s">
        <v>97</v>
      </c>
      <c r="I2593">
        <f>_xlfn.NUMBERVALUE(Table_Query_from_DWH[[#This Row],[Date]])</f>
        <v>44433</v>
      </c>
    </row>
    <row r="2594" spans="1:9" x14ac:dyDescent="0.3">
      <c r="A2594" t="s">
        <v>78</v>
      </c>
      <c r="B2594" t="s">
        <v>124</v>
      </c>
      <c r="C2594" t="s">
        <v>176</v>
      </c>
      <c r="D2594" t="s">
        <v>85</v>
      </c>
      <c r="E2594" t="s">
        <v>185</v>
      </c>
      <c r="F2594">
        <v>0.13600000000000001</v>
      </c>
      <c r="G2594" t="s">
        <v>83</v>
      </c>
      <c r="H2594" t="s">
        <v>97</v>
      </c>
      <c r="I2594">
        <f>_xlfn.NUMBERVALUE(Table_Query_from_DWH[[#This Row],[Date]])</f>
        <v>44433</v>
      </c>
    </row>
    <row r="2595" spans="1:9" x14ac:dyDescent="0.3">
      <c r="A2595" t="s">
        <v>78</v>
      </c>
      <c r="B2595" t="s">
        <v>124</v>
      </c>
      <c r="C2595" t="s">
        <v>176</v>
      </c>
      <c r="D2595" t="s">
        <v>86</v>
      </c>
      <c r="E2595" t="s">
        <v>185</v>
      </c>
      <c r="F2595">
        <v>0.14299999999999999</v>
      </c>
      <c r="G2595" t="s">
        <v>83</v>
      </c>
      <c r="H2595" t="s">
        <v>97</v>
      </c>
      <c r="I2595">
        <f>_xlfn.NUMBERVALUE(Table_Query_from_DWH[[#This Row],[Date]])</f>
        <v>44433</v>
      </c>
    </row>
    <row r="2596" spans="1:9" x14ac:dyDescent="0.3">
      <c r="A2596" t="s">
        <v>78</v>
      </c>
      <c r="B2596" t="s">
        <v>124</v>
      </c>
      <c r="C2596" t="s">
        <v>177</v>
      </c>
      <c r="D2596" t="s">
        <v>81</v>
      </c>
      <c r="E2596" t="s">
        <v>185</v>
      </c>
      <c r="F2596">
        <v>0.14499999999999999</v>
      </c>
      <c r="G2596" t="s">
        <v>83</v>
      </c>
      <c r="H2596" t="s">
        <v>97</v>
      </c>
      <c r="I2596">
        <f>_xlfn.NUMBERVALUE(Table_Query_from_DWH[[#This Row],[Date]])</f>
        <v>44433</v>
      </c>
    </row>
    <row r="2597" spans="1:9" x14ac:dyDescent="0.3">
      <c r="A2597" t="s">
        <v>78</v>
      </c>
      <c r="B2597" t="s">
        <v>124</v>
      </c>
      <c r="C2597" t="s">
        <v>177</v>
      </c>
      <c r="D2597" t="s">
        <v>85</v>
      </c>
      <c r="E2597" t="s">
        <v>185</v>
      </c>
      <c r="F2597">
        <v>0.13600000000000001</v>
      </c>
      <c r="G2597" t="s">
        <v>83</v>
      </c>
      <c r="H2597" t="s">
        <v>97</v>
      </c>
      <c r="I2597">
        <f>_xlfn.NUMBERVALUE(Table_Query_from_DWH[[#This Row],[Date]])</f>
        <v>44433</v>
      </c>
    </row>
    <row r="2598" spans="1:9" x14ac:dyDescent="0.3">
      <c r="A2598" t="s">
        <v>78</v>
      </c>
      <c r="B2598" t="s">
        <v>124</v>
      </c>
      <c r="C2598" t="s">
        <v>177</v>
      </c>
      <c r="D2598" t="s">
        <v>86</v>
      </c>
      <c r="E2598" t="s">
        <v>185</v>
      </c>
      <c r="F2598">
        <v>0.13600000000000001</v>
      </c>
      <c r="G2598" t="s">
        <v>83</v>
      </c>
      <c r="H2598" t="s">
        <v>97</v>
      </c>
      <c r="I2598">
        <f>_xlfn.NUMBERVALUE(Table_Query_from_DWH[[#This Row],[Date]])</f>
        <v>44433</v>
      </c>
    </row>
    <row r="2599" spans="1:9" x14ac:dyDescent="0.3">
      <c r="A2599" t="s">
        <v>78</v>
      </c>
      <c r="B2599" t="s">
        <v>102</v>
      </c>
      <c r="C2599" t="s">
        <v>158</v>
      </c>
      <c r="D2599" t="s">
        <v>81</v>
      </c>
      <c r="E2599" t="s">
        <v>185</v>
      </c>
      <c r="F2599">
        <v>0.27</v>
      </c>
      <c r="G2599" t="s">
        <v>83</v>
      </c>
      <c r="H2599" t="s">
        <v>97</v>
      </c>
      <c r="I2599">
        <f>_xlfn.NUMBERVALUE(Table_Query_from_DWH[[#This Row],[Date]])</f>
        <v>44433</v>
      </c>
    </row>
    <row r="2600" spans="1:9" x14ac:dyDescent="0.3">
      <c r="A2600" t="s">
        <v>78</v>
      </c>
      <c r="B2600" t="s">
        <v>102</v>
      </c>
      <c r="C2600" t="s">
        <v>158</v>
      </c>
      <c r="D2600" t="s">
        <v>85</v>
      </c>
      <c r="E2600" t="s">
        <v>185</v>
      </c>
      <c r="F2600">
        <v>0.21</v>
      </c>
      <c r="G2600" t="s">
        <v>83</v>
      </c>
      <c r="H2600" t="s">
        <v>97</v>
      </c>
      <c r="I2600">
        <f>_xlfn.NUMBERVALUE(Table_Query_from_DWH[[#This Row],[Date]])</f>
        <v>44433</v>
      </c>
    </row>
    <row r="2601" spans="1:9" x14ac:dyDescent="0.3">
      <c r="A2601" t="s">
        <v>78</v>
      </c>
      <c r="B2601" t="s">
        <v>102</v>
      </c>
      <c r="C2601" t="s">
        <v>158</v>
      </c>
      <c r="D2601" t="s">
        <v>86</v>
      </c>
      <c r="E2601" t="s">
        <v>185</v>
      </c>
      <c r="F2601">
        <v>0.21299999999999999</v>
      </c>
      <c r="G2601" t="s">
        <v>83</v>
      </c>
      <c r="H2601" t="s">
        <v>97</v>
      </c>
      <c r="I2601">
        <f>_xlfn.NUMBERVALUE(Table_Query_from_DWH[[#This Row],[Date]])</f>
        <v>44433</v>
      </c>
    </row>
    <row r="2602" spans="1:9" x14ac:dyDescent="0.3">
      <c r="A2602" t="s">
        <v>78</v>
      </c>
      <c r="B2602" t="s">
        <v>102</v>
      </c>
      <c r="C2602" t="s">
        <v>178</v>
      </c>
      <c r="D2602" t="s">
        <v>81</v>
      </c>
      <c r="E2602" t="s">
        <v>185</v>
      </c>
      <c r="F2602">
        <v>0.34499999999999997</v>
      </c>
      <c r="G2602" t="s">
        <v>83</v>
      </c>
      <c r="H2602" t="s">
        <v>97</v>
      </c>
      <c r="I2602">
        <f>_xlfn.NUMBERVALUE(Table_Query_from_DWH[[#This Row],[Date]])</f>
        <v>44433</v>
      </c>
    </row>
    <row r="2603" spans="1:9" x14ac:dyDescent="0.3">
      <c r="A2603" t="s">
        <v>78</v>
      </c>
      <c r="B2603" t="s">
        <v>102</v>
      </c>
      <c r="C2603" t="s">
        <v>178</v>
      </c>
      <c r="D2603" t="s">
        <v>85</v>
      </c>
      <c r="E2603" t="s">
        <v>185</v>
      </c>
      <c r="F2603">
        <v>0.22500000000000001</v>
      </c>
      <c r="G2603" t="s">
        <v>83</v>
      </c>
      <c r="H2603" t="s">
        <v>97</v>
      </c>
      <c r="I2603">
        <f>_xlfn.NUMBERVALUE(Table_Query_from_DWH[[#This Row],[Date]])</f>
        <v>44433</v>
      </c>
    </row>
    <row r="2604" spans="1:9" x14ac:dyDescent="0.3">
      <c r="A2604" t="s">
        <v>78</v>
      </c>
      <c r="B2604" t="s">
        <v>102</v>
      </c>
      <c r="C2604" t="s">
        <v>178</v>
      </c>
      <c r="D2604" t="s">
        <v>86</v>
      </c>
      <c r="E2604" t="s">
        <v>185</v>
      </c>
      <c r="F2604">
        <v>0.22700000000000001</v>
      </c>
      <c r="G2604" t="s">
        <v>83</v>
      </c>
      <c r="H2604" t="s">
        <v>97</v>
      </c>
      <c r="I2604">
        <f>_xlfn.NUMBERVALUE(Table_Query_from_DWH[[#This Row],[Date]])</f>
        <v>44433</v>
      </c>
    </row>
    <row r="2605" spans="1:9" x14ac:dyDescent="0.3">
      <c r="A2605" t="s">
        <v>78</v>
      </c>
      <c r="B2605" t="s">
        <v>102</v>
      </c>
      <c r="C2605" t="s">
        <v>179</v>
      </c>
      <c r="D2605" t="s">
        <v>81</v>
      </c>
      <c r="E2605" t="s">
        <v>185</v>
      </c>
      <c r="F2605">
        <v>0.34499999999999997</v>
      </c>
      <c r="G2605" t="s">
        <v>83</v>
      </c>
      <c r="H2605" t="s">
        <v>97</v>
      </c>
      <c r="I2605">
        <f>_xlfn.NUMBERVALUE(Table_Query_from_DWH[[#This Row],[Date]])</f>
        <v>44433</v>
      </c>
    </row>
    <row r="2606" spans="1:9" x14ac:dyDescent="0.3">
      <c r="A2606" t="s">
        <v>78</v>
      </c>
      <c r="B2606" t="s">
        <v>102</v>
      </c>
      <c r="C2606" t="s">
        <v>179</v>
      </c>
      <c r="D2606" t="s">
        <v>85</v>
      </c>
      <c r="E2606" t="s">
        <v>185</v>
      </c>
      <c r="F2606">
        <v>0.23</v>
      </c>
      <c r="G2606" t="s">
        <v>83</v>
      </c>
      <c r="H2606" t="s">
        <v>97</v>
      </c>
      <c r="I2606">
        <f>_xlfn.NUMBERVALUE(Table_Query_from_DWH[[#This Row],[Date]])</f>
        <v>44433</v>
      </c>
    </row>
    <row r="2607" spans="1:9" x14ac:dyDescent="0.3">
      <c r="A2607" t="s">
        <v>78</v>
      </c>
      <c r="B2607" t="s">
        <v>102</v>
      </c>
      <c r="C2607" t="s">
        <v>179</v>
      </c>
      <c r="D2607" t="s">
        <v>86</v>
      </c>
      <c r="E2607" t="s">
        <v>185</v>
      </c>
      <c r="F2607">
        <v>0.24</v>
      </c>
      <c r="G2607" t="s">
        <v>83</v>
      </c>
      <c r="H2607" t="s">
        <v>97</v>
      </c>
      <c r="I2607">
        <f>_xlfn.NUMBERVALUE(Table_Query_from_DWH[[#This Row],[Date]])</f>
        <v>44433</v>
      </c>
    </row>
    <row r="2608" spans="1:9" x14ac:dyDescent="0.3">
      <c r="A2608" t="s">
        <v>78</v>
      </c>
      <c r="B2608" t="s">
        <v>102</v>
      </c>
      <c r="C2608" t="s">
        <v>180</v>
      </c>
      <c r="D2608" t="s">
        <v>81</v>
      </c>
      <c r="E2608" t="s">
        <v>185</v>
      </c>
      <c r="F2608">
        <v>0.248</v>
      </c>
      <c r="G2608" t="s">
        <v>83</v>
      </c>
      <c r="H2608" t="s">
        <v>97</v>
      </c>
      <c r="I2608">
        <f>_xlfn.NUMBERVALUE(Table_Query_from_DWH[[#This Row],[Date]])</f>
        <v>44433</v>
      </c>
    </row>
    <row r="2609" spans="1:9" x14ac:dyDescent="0.3">
      <c r="A2609" t="s">
        <v>78</v>
      </c>
      <c r="B2609" t="s">
        <v>102</v>
      </c>
      <c r="C2609" t="s">
        <v>180</v>
      </c>
      <c r="D2609" t="s">
        <v>85</v>
      </c>
      <c r="E2609" t="s">
        <v>185</v>
      </c>
      <c r="F2609">
        <v>0.23300000000000001</v>
      </c>
      <c r="G2609" t="s">
        <v>83</v>
      </c>
      <c r="H2609" t="s">
        <v>97</v>
      </c>
      <c r="I2609">
        <f>_xlfn.NUMBERVALUE(Table_Query_from_DWH[[#This Row],[Date]])</f>
        <v>44433</v>
      </c>
    </row>
    <row r="2610" spans="1:9" x14ac:dyDescent="0.3">
      <c r="A2610" t="s">
        <v>78</v>
      </c>
      <c r="B2610" t="s">
        <v>102</v>
      </c>
      <c r="C2610" t="s">
        <v>180</v>
      </c>
      <c r="D2610" t="s">
        <v>86</v>
      </c>
      <c r="E2610" t="s">
        <v>185</v>
      </c>
      <c r="F2610">
        <v>0.24</v>
      </c>
      <c r="G2610" t="s">
        <v>83</v>
      </c>
      <c r="H2610" t="s">
        <v>97</v>
      </c>
      <c r="I2610">
        <f>_xlfn.NUMBERVALUE(Table_Query_from_DWH[[#This Row],[Date]])</f>
        <v>44433</v>
      </c>
    </row>
    <row r="2611" spans="1:9" x14ac:dyDescent="0.3">
      <c r="A2611" t="s">
        <v>78</v>
      </c>
      <c r="B2611" t="s">
        <v>102</v>
      </c>
      <c r="C2611" t="s">
        <v>118</v>
      </c>
      <c r="D2611" t="s">
        <v>81</v>
      </c>
      <c r="E2611" t="s">
        <v>185</v>
      </c>
      <c r="F2611">
        <v>0.25</v>
      </c>
      <c r="G2611" t="s">
        <v>83</v>
      </c>
      <c r="H2611" t="s">
        <v>97</v>
      </c>
      <c r="I2611">
        <f>_xlfn.NUMBERVALUE(Table_Query_from_DWH[[#This Row],[Date]])</f>
        <v>44433</v>
      </c>
    </row>
    <row r="2612" spans="1:9" x14ac:dyDescent="0.3">
      <c r="A2612" t="s">
        <v>78</v>
      </c>
      <c r="B2612" t="s">
        <v>102</v>
      </c>
      <c r="C2612" t="s">
        <v>118</v>
      </c>
      <c r="D2612" t="s">
        <v>85</v>
      </c>
      <c r="E2612" t="s">
        <v>185</v>
      </c>
      <c r="F2612">
        <v>0.23499999999999999</v>
      </c>
      <c r="G2612" t="s">
        <v>83</v>
      </c>
      <c r="H2612" t="s">
        <v>97</v>
      </c>
      <c r="I2612">
        <f>_xlfn.NUMBERVALUE(Table_Query_from_DWH[[#This Row],[Date]])</f>
        <v>44433</v>
      </c>
    </row>
    <row r="2613" spans="1:9" x14ac:dyDescent="0.3">
      <c r="A2613" t="s">
        <v>78</v>
      </c>
      <c r="B2613" t="s">
        <v>102</v>
      </c>
      <c r="C2613" t="s">
        <v>118</v>
      </c>
      <c r="D2613" t="s">
        <v>86</v>
      </c>
      <c r="E2613" t="s">
        <v>185</v>
      </c>
      <c r="F2613">
        <v>0.245</v>
      </c>
      <c r="G2613" t="s">
        <v>83</v>
      </c>
      <c r="H2613" t="s">
        <v>97</v>
      </c>
      <c r="I2613">
        <f>_xlfn.NUMBERVALUE(Table_Query_from_DWH[[#This Row],[Date]])</f>
        <v>44433</v>
      </c>
    </row>
    <row r="2614" spans="1:9" x14ac:dyDescent="0.3">
      <c r="A2614" t="s">
        <v>78</v>
      </c>
      <c r="B2614" t="s">
        <v>102</v>
      </c>
      <c r="C2614" t="s">
        <v>115</v>
      </c>
      <c r="D2614" t="s">
        <v>81</v>
      </c>
      <c r="E2614" t="s">
        <v>185</v>
      </c>
      <c r="F2614">
        <v>0.25</v>
      </c>
      <c r="G2614" t="s">
        <v>83</v>
      </c>
      <c r="H2614" t="s">
        <v>97</v>
      </c>
      <c r="I2614">
        <f>_xlfn.NUMBERVALUE(Table_Query_from_DWH[[#This Row],[Date]])</f>
        <v>44433</v>
      </c>
    </row>
    <row r="2615" spans="1:9" x14ac:dyDescent="0.3">
      <c r="A2615" t="s">
        <v>78</v>
      </c>
      <c r="B2615" t="s">
        <v>102</v>
      </c>
      <c r="C2615" t="s">
        <v>115</v>
      </c>
      <c r="D2615" t="s">
        <v>85</v>
      </c>
      <c r="E2615" t="s">
        <v>185</v>
      </c>
      <c r="F2615">
        <v>0.23499999999999999</v>
      </c>
      <c r="G2615" t="s">
        <v>83</v>
      </c>
      <c r="H2615" t="s">
        <v>97</v>
      </c>
      <c r="I2615">
        <f>_xlfn.NUMBERVALUE(Table_Query_from_DWH[[#This Row],[Date]])</f>
        <v>44433</v>
      </c>
    </row>
    <row r="2616" spans="1:9" x14ac:dyDescent="0.3">
      <c r="A2616" t="s">
        <v>78</v>
      </c>
      <c r="B2616" t="s">
        <v>102</v>
      </c>
      <c r="C2616" t="s">
        <v>115</v>
      </c>
      <c r="D2616" t="s">
        <v>86</v>
      </c>
      <c r="E2616" t="s">
        <v>185</v>
      </c>
      <c r="F2616">
        <v>0.245</v>
      </c>
      <c r="G2616" t="s">
        <v>83</v>
      </c>
      <c r="H2616" t="s">
        <v>97</v>
      </c>
      <c r="I2616">
        <f>_xlfn.NUMBERVALUE(Table_Query_from_DWH[[#This Row],[Date]])</f>
        <v>44433</v>
      </c>
    </row>
    <row r="2617" spans="1:9" x14ac:dyDescent="0.3">
      <c r="A2617" t="s">
        <v>78</v>
      </c>
      <c r="B2617" t="s">
        <v>79</v>
      </c>
      <c r="C2617" t="s">
        <v>162</v>
      </c>
      <c r="D2617" t="s">
        <v>81</v>
      </c>
      <c r="E2617" t="s">
        <v>185</v>
      </c>
      <c r="F2617">
        <v>29</v>
      </c>
      <c r="G2617" t="s">
        <v>83</v>
      </c>
      <c r="H2617" t="s">
        <v>84</v>
      </c>
      <c r="I2617">
        <f>_xlfn.NUMBERVALUE(Table_Query_from_DWH[[#This Row],[Date]])</f>
        <v>44433</v>
      </c>
    </row>
    <row r="2618" spans="1:9" x14ac:dyDescent="0.3">
      <c r="A2618" t="s">
        <v>78</v>
      </c>
      <c r="B2618" t="s">
        <v>79</v>
      </c>
      <c r="C2618" t="s">
        <v>162</v>
      </c>
      <c r="D2618" t="s">
        <v>85</v>
      </c>
      <c r="E2618" t="s">
        <v>185</v>
      </c>
      <c r="F2618">
        <v>26</v>
      </c>
      <c r="G2618" t="s">
        <v>83</v>
      </c>
      <c r="H2618" t="s">
        <v>84</v>
      </c>
      <c r="I2618">
        <f>_xlfn.NUMBERVALUE(Table_Query_from_DWH[[#This Row],[Date]])</f>
        <v>44433</v>
      </c>
    </row>
    <row r="2619" spans="1:9" x14ac:dyDescent="0.3">
      <c r="A2619" t="s">
        <v>78</v>
      </c>
      <c r="B2619" t="s">
        <v>79</v>
      </c>
      <c r="C2619" t="s">
        <v>162</v>
      </c>
      <c r="D2619" t="s">
        <v>86</v>
      </c>
      <c r="E2619" t="s">
        <v>185</v>
      </c>
      <c r="F2619">
        <v>26.7</v>
      </c>
      <c r="G2619" t="s">
        <v>83</v>
      </c>
      <c r="H2619" t="s">
        <v>84</v>
      </c>
      <c r="I2619">
        <f>_xlfn.NUMBERVALUE(Table_Query_from_DWH[[#This Row],[Date]])</f>
        <v>44433</v>
      </c>
    </row>
    <row r="2620" spans="1:9" x14ac:dyDescent="0.3">
      <c r="A2620" t="s">
        <v>78</v>
      </c>
      <c r="B2620" t="s">
        <v>105</v>
      </c>
      <c r="C2620" t="s">
        <v>164</v>
      </c>
      <c r="D2620" t="s">
        <v>81</v>
      </c>
      <c r="E2620" t="s">
        <v>185</v>
      </c>
      <c r="F2620">
        <v>0.23</v>
      </c>
      <c r="G2620" t="s">
        <v>83</v>
      </c>
      <c r="H2620" t="s">
        <v>97</v>
      </c>
      <c r="I2620">
        <f>_xlfn.NUMBERVALUE(Table_Query_from_DWH[[#This Row],[Date]])</f>
        <v>44433</v>
      </c>
    </row>
    <row r="2621" spans="1:9" x14ac:dyDescent="0.3">
      <c r="A2621" t="s">
        <v>78</v>
      </c>
      <c r="B2621" t="s">
        <v>105</v>
      </c>
      <c r="C2621" t="s">
        <v>164</v>
      </c>
      <c r="D2621" t="s">
        <v>85</v>
      </c>
      <c r="E2621" t="s">
        <v>185</v>
      </c>
      <c r="F2621">
        <v>0.20499999999999999</v>
      </c>
      <c r="G2621" t="s">
        <v>83</v>
      </c>
      <c r="H2621" t="s">
        <v>97</v>
      </c>
      <c r="I2621">
        <f>_xlfn.NUMBERVALUE(Table_Query_from_DWH[[#This Row],[Date]])</f>
        <v>44433</v>
      </c>
    </row>
    <row r="2622" spans="1:9" x14ac:dyDescent="0.3">
      <c r="A2622" t="s">
        <v>78</v>
      </c>
      <c r="B2622" t="s">
        <v>105</v>
      </c>
      <c r="C2622" t="s">
        <v>164</v>
      </c>
      <c r="D2622" t="s">
        <v>86</v>
      </c>
      <c r="E2622" t="s">
        <v>185</v>
      </c>
      <c r="F2622">
        <v>0.21</v>
      </c>
      <c r="G2622" t="s">
        <v>83</v>
      </c>
      <c r="H2622" t="s">
        <v>97</v>
      </c>
      <c r="I2622">
        <f>_xlfn.NUMBERVALUE(Table_Query_from_DWH[[#This Row],[Date]])</f>
        <v>44433</v>
      </c>
    </row>
    <row r="2623" spans="1:9" x14ac:dyDescent="0.3">
      <c r="A2623" t="s">
        <v>78</v>
      </c>
      <c r="B2623" t="s">
        <v>105</v>
      </c>
      <c r="C2623" t="s">
        <v>181</v>
      </c>
      <c r="D2623" t="s">
        <v>81</v>
      </c>
      <c r="E2623" t="s">
        <v>185</v>
      </c>
      <c r="F2623">
        <v>0.25</v>
      </c>
      <c r="G2623" t="s">
        <v>83</v>
      </c>
      <c r="H2623" t="s">
        <v>97</v>
      </c>
      <c r="I2623">
        <f>_xlfn.NUMBERVALUE(Table_Query_from_DWH[[#This Row],[Date]])</f>
        <v>44433</v>
      </c>
    </row>
    <row r="2624" spans="1:9" x14ac:dyDescent="0.3">
      <c r="A2624" t="s">
        <v>78</v>
      </c>
      <c r="B2624" t="s">
        <v>105</v>
      </c>
      <c r="C2624" t="s">
        <v>181</v>
      </c>
      <c r="D2624" t="s">
        <v>85</v>
      </c>
      <c r="E2624" t="s">
        <v>185</v>
      </c>
      <c r="F2624">
        <v>0.23400000000000001</v>
      </c>
      <c r="G2624" t="s">
        <v>83</v>
      </c>
      <c r="H2624" t="s">
        <v>97</v>
      </c>
      <c r="I2624">
        <f>_xlfn.NUMBERVALUE(Table_Query_from_DWH[[#This Row],[Date]])</f>
        <v>44433</v>
      </c>
    </row>
    <row r="2625" spans="1:9" x14ac:dyDescent="0.3">
      <c r="A2625" t="s">
        <v>78</v>
      </c>
      <c r="B2625" t="s">
        <v>105</v>
      </c>
      <c r="C2625" t="s">
        <v>181</v>
      </c>
      <c r="D2625" t="s">
        <v>86</v>
      </c>
      <c r="E2625" t="s">
        <v>185</v>
      </c>
      <c r="F2625">
        <v>0.24</v>
      </c>
      <c r="G2625" t="s">
        <v>83</v>
      </c>
      <c r="H2625" t="s">
        <v>97</v>
      </c>
      <c r="I2625">
        <f>_xlfn.NUMBERVALUE(Table_Query_from_DWH[[#This Row],[Date]])</f>
        <v>44433</v>
      </c>
    </row>
    <row r="2626" spans="1:9" x14ac:dyDescent="0.3">
      <c r="A2626" t="s">
        <v>78</v>
      </c>
      <c r="B2626" t="s">
        <v>105</v>
      </c>
      <c r="C2626" t="s">
        <v>182</v>
      </c>
      <c r="D2626" t="s">
        <v>81</v>
      </c>
      <c r="E2626" t="s">
        <v>185</v>
      </c>
      <c r="F2626">
        <v>0.36</v>
      </c>
      <c r="G2626" t="s">
        <v>83</v>
      </c>
      <c r="H2626" t="s">
        <v>97</v>
      </c>
      <c r="I2626">
        <f>_xlfn.NUMBERVALUE(Table_Query_from_DWH[[#This Row],[Date]])</f>
        <v>44433</v>
      </c>
    </row>
    <row r="2627" spans="1:9" x14ac:dyDescent="0.3">
      <c r="A2627" t="s">
        <v>78</v>
      </c>
      <c r="B2627" t="s">
        <v>105</v>
      </c>
      <c r="C2627" t="s">
        <v>182</v>
      </c>
      <c r="D2627" t="s">
        <v>85</v>
      </c>
      <c r="E2627" t="s">
        <v>185</v>
      </c>
      <c r="F2627">
        <v>0.33</v>
      </c>
      <c r="G2627" t="s">
        <v>83</v>
      </c>
      <c r="H2627" t="s">
        <v>97</v>
      </c>
      <c r="I2627">
        <f>_xlfn.NUMBERVALUE(Table_Query_from_DWH[[#This Row],[Date]])</f>
        <v>44433</v>
      </c>
    </row>
    <row r="2628" spans="1:9" x14ac:dyDescent="0.3">
      <c r="A2628" t="s">
        <v>78</v>
      </c>
      <c r="B2628" t="s">
        <v>105</v>
      </c>
      <c r="C2628" t="s">
        <v>182</v>
      </c>
      <c r="D2628" t="s">
        <v>86</v>
      </c>
      <c r="E2628" t="s">
        <v>185</v>
      </c>
      <c r="F2628">
        <v>0.34200000000000003</v>
      </c>
      <c r="G2628" t="s">
        <v>83</v>
      </c>
      <c r="H2628" t="s">
        <v>97</v>
      </c>
      <c r="I2628">
        <f>_xlfn.NUMBERVALUE(Table_Query_from_DWH[[#This Row],[Date]])</f>
        <v>44433</v>
      </c>
    </row>
    <row r="2629" spans="1:9" x14ac:dyDescent="0.3">
      <c r="A2629" t="s">
        <v>78</v>
      </c>
      <c r="B2629" t="s">
        <v>105</v>
      </c>
      <c r="C2629" t="s">
        <v>183</v>
      </c>
      <c r="D2629" t="s">
        <v>81</v>
      </c>
      <c r="E2629" t="s">
        <v>185</v>
      </c>
      <c r="F2629">
        <v>0.25</v>
      </c>
      <c r="G2629" t="s">
        <v>83</v>
      </c>
      <c r="H2629" t="s">
        <v>97</v>
      </c>
      <c r="I2629">
        <f>_xlfn.NUMBERVALUE(Table_Query_from_DWH[[#This Row],[Date]])</f>
        <v>44433</v>
      </c>
    </row>
    <row r="2630" spans="1:9" x14ac:dyDescent="0.3">
      <c r="A2630" t="s">
        <v>78</v>
      </c>
      <c r="B2630" t="s">
        <v>105</v>
      </c>
      <c r="C2630" t="s">
        <v>183</v>
      </c>
      <c r="D2630" t="s">
        <v>85</v>
      </c>
      <c r="E2630" t="s">
        <v>185</v>
      </c>
      <c r="F2630">
        <v>0.23</v>
      </c>
      <c r="G2630" t="s">
        <v>83</v>
      </c>
      <c r="H2630" t="s">
        <v>97</v>
      </c>
      <c r="I2630">
        <f>_xlfn.NUMBERVALUE(Table_Query_from_DWH[[#This Row],[Date]])</f>
        <v>44433</v>
      </c>
    </row>
    <row r="2631" spans="1:9" x14ac:dyDescent="0.3">
      <c r="A2631" t="s">
        <v>78</v>
      </c>
      <c r="B2631" t="s">
        <v>105</v>
      </c>
      <c r="C2631" t="s">
        <v>183</v>
      </c>
      <c r="D2631" t="s">
        <v>86</v>
      </c>
      <c r="E2631" t="s">
        <v>185</v>
      </c>
      <c r="F2631">
        <v>0.24</v>
      </c>
      <c r="G2631" t="s">
        <v>83</v>
      </c>
      <c r="H2631" t="s">
        <v>97</v>
      </c>
      <c r="I2631">
        <f>_xlfn.NUMBERVALUE(Table_Query_from_DWH[[#This Row],[Date]])</f>
        <v>44433</v>
      </c>
    </row>
    <row r="2632" spans="1:9" x14ac:dyDescent="0.3">
      <c r="A2632" t="s">
        <v>78</v>
      </c>
      <c r="B2632" t="s">
        <v>105</v>
      </c>
      <c r="C2632" t="s">
        <v>184</v>
      </c>
      <c r="D2632" t="s">
        <v>81</v>
      </c>
      <c r="E2632" t="s">
        <v>185</v>
      </c>
      <c r="F2632">
        <v>0.26</v>
      </c>
      <c r="G2632" t="s">
        <v>83</v>
      </c>
      <c r="H2632" t="s">
        <v>97</v>
      </c>
      <c r="I2632">
        <f>_xlfn.NUMBERVALUE(Table_Query_from_DWH[[#This Row],[Date]])</f>
        <v>44433</v>
      </c>
    </row>
    <row r="2633" spans="1:9" x14ac:dyDescent="0.3">
      <c r="A2633" t="s">
        <v>78</v>
      </c>
      <c r="B2633" t="s">
        <v>105</v>
      </c>
      <c r="C2633" t="s">
        <v>184</v>
      </c>
      <c r="D2633" t="s">
        <v>85</v>
      </c>
      <c r="E2633" t="s">
        <v>185</v>
      </c>
      <c r="F2633">
        <v>0.23</v>
      </c>
      <c r="G2633" t="s">
        <v>83</v>
      </c>
      <c r="H2633" t="s">
        <v>97</v>
      </c>
      <c r="I2633">
        <f>_xlfn.NUMBERVALUE(Table_Query_from_DWH[[#This Row],[Date]])</f>
        <v>44433</v>
      </c>
    </row>
    <row r="2634" spans="1:9" x14ac:dyDescent="0.3">
      <c r="A2634" t="s">
        <v>78</v>
      </c>
      <c r="B2634" t="s">
        <v>105</v>
      </c>
      <c r="C2634" t="s">
        <v>184</v>
      </c>
      <c r="D2634" t="s">
        <v>86</v>
      </c>
      <c r="E2634" t="s">
        <v>185</v>
      </c>
      <c r="F2634">
        <v>0.24</v>
      </c>
      <c r="G2634" t="s">
        <v>83</v>
      </c>
      <c r="H2634" t="s">
        <v>97</v>
      </c>
      <c r="I2634">
        <f>_xlfn.NUMBERVALUE(Table_Query_from_DWH[[#This Row],[Date]])</f>
        <v>44433</v>
      </c>
    </row>
    <row r="2635" spans="1:9" x14ac:dyDescent="0.3">
      <c r="A2635" t="s">
        <v>78</v>
      </c>
      <c r="B2635" t="s">
        <v>88</v>
      </c>
      <c r="C2635" t="s">
        <v>154</v>
      </c>
      <c r="D2635" t="s">
        <v>81</v>
      </c>
      <c r="E2635" t="s">
        <v>185</v>
      </c>
      <c r="F2635">
        <v>0.315</v>
      </c>
      <c r="G2635" t="s">
        <v>83</v>
      </c>
      <c r="H2635" t="s">
        <v>90</v>
      </c>
      <c r="I2635">
        <f>_xlfn.NUMBERVALUE(Table_Query_from_DWH[[#This Row],[Date]])</f>
        <v>44433</v>
      </c>
    </row>
    <row r="2636" spans="1:9" x14ac:dyDescent="0.3">
      <c r="A2636" t="s">
        <v>78</v>
      </c>
      <c r="B2636" t="s">
        <v>88</v>
      </c>
      <c r="C2636" t="s">
        <v>154</v>
      </c>
      <c r="D2636" t="s">
        <v>85</v>
      </c>
      <c r="E2636" t="s">
        <v>185</v>
      </c>
      <c r="F2636">
        <v>0.28999999999999998</v>
      </c>
      <c r="G2636" t="s">
        <v>83</v>
      </c>
      <c r="H2636" t="s">
        <v>90</v>
      </c>
      <c r="I2636">
        <f>_xlfn.NUMBERVALUE(Table_Query_from_DWH[[#This Row],[Date]])</f>
        <v>44433</v>
      </c>
    </row>
    <row r="2637" spans="1:9" x14ac:dyDescent="0.3">
      <c r="A2637" t="s">
        <v>78</v>
      </c>
      <c r="B2637" t="s">
        <v>88</v>
      </c>
      <c r="C2637" t="s">
        <v>154</v>
      </c>
      <c r="D2637" t="s">
        <v>86</v>
      </c>
      <c r="E2637" t="s">
        <v>185</v>
      </c>
      <c r="F2637">
        <v>0.30499999999999999</v>
      </c>
      <c r="G2637" t="s">
        <v>83</v>
      </c>
      <c r="H2637" t="s">
        <v>90</v>
      </c>
      <c r="I2637">
        <f>_xlfn.NUMBERVALUE(Table_Query_from_DWH[[#This Row],[Date]])</f>
        <v>44433</v>
      </c>
    </row>
    <row r="2638" spans="1:9" x14ac:dyDescent="0.3">
      <c r="A2638" t="s">
        <v>78</v>
      </c>
      <c r="B2638" t="s">
        <v>88</v>
      </c>
      <c r="C2638" t="s">
        <v>155</v>
      </c>
      <c r="D2638" t="s">
        <v>81</v>
      </c>
      <c r="E2638" t="s">
        <v>185</v>
      </c>
      <c r="F2638">
        <v>0.68700000000000006</v>
      </c>
      <c r="G2638" t="s">
        <v>83</v>
      </c>
      <c r="H2638" t="s">
        <v>90</v>
      </c>
      <c r="I2638">
        <f>_xlfn.NUMBERVALUE(Table_Query_from_DWH[[#This Row],[Date]])</f>
        <v>44433</v>
      </c>
    </row>
    <row r="2639" spans="1:9" x14ac:dyDescent="0.3">
      <c r="A2639" t="s">
        <v>78</v>
      </c>
      <c r="B2639" t="s">
        <v>88</v>
      </c>
      <c r="C2639" t="s">
        <v>155</v>
      </c>
      <c r="D2639" t="s">
        <v>85</v>
      </c>
      <c r="E2639" t="s">
        <v>185</v>
      </c>
      <c r="F2639">
        <v>0.67100000000000004</v>
      </c>
      <c r="G2639" t="s">
        <v>83</v>
      </c>
      <c r="H2639" t="s">
        <v>90</v>
      </c>
      <c r="I2639">
        <f>_xlfn.NUMBERVALUE(Table_Query_from_DWH[[#This Row],[Date]])</f>
        <v>44433</v>
      </c>
    </row>
    <row r="2640" spans="1:9" x14ac:dyDescent="0.3">
      <c r="A2640" t="s">
        <v>78</v>
      </c>
      <c r="B2640" t="s">
        <v>88</v>
      </c>
      <c r="C2640" t="s">
        <v>155</v>
      </c>
      <c r="D2640" t="s">
        <v>86</v>
      </c>
      <c r="E2640" t="s">
        <v>185</v>
      </c>
      <c r="F2640">
        <v>0.68300000000000005</v>
      </c>
      <c r="G2640" t="s">
        <v>83</v>
      </c>
      <c r="H2640" t="s">
        <v>90</v>
      </c>
      <c r="I2640">
        <f>_xlfn.NUMBERVALUE(Table_Query_from_DWH[[#This Row],[Date]])</f>
        <v>44433</v>
      </c>
    </row>
    <row r="2641" spans="1:9" x14ac:dyDescent="0.3">
      <c r="A2641" t="s">
        <v>78</v>
      </c>
      <c r="B2641" t="s">
        <v>88</v>
      </c>
      <c r="C2641" t="s">
        <v>165</v>
      </c>
      <c r="D2641" t="s">
        <v>81</v>
      </c>
      <c r="E2641" t="s">
        <v>185</v>
      </c>
      <c r="F2641">
        <v>0.7</v>
      </c>
      <c r="G2641" t="s">
        <v>83</v>
      </c>
      <c r="H2641" t="s">
        <v>90</v>
      </c>
      <c r="I2641">
        <f>_xlfn.NUMBERVALUE(Table_Query_from_DWH[[#This Row],[Date]])</f>
        <v>44433</v>
      </c>
    </row>
    <row r="2642" spans="1:9" x14ac:dyDescent="0.3">
      <c r="A2642" t="s">
        <v>78</v>
      </c>
      <c r="B2642" t="s">
        <v>88</v>
      </c>
      <c r="C2642" t="s">
        <v>165</v>
      </c>
      <c r="D2642" t="s">
        <v>85</v>
      </c>
      <c r="E2642" t="s">
        <v>185</v>
      </c>
      <c r="F2642">
        <v>0.68400000000000005</v>
      </c>
      <c r="G2642" t="s">
        <v>83</v>
      </c>
      <c r="H2642" t="s">
        <v>90</v>
      </c>
      <c r="I2642">
        <f>_xlfn.NUMBERVALUE(Table_Query_from_DWH[[#This Row],[Date]])</f>
        <v>44433</v>
      </c>
    </row>
    <row r="2643" spans="1:9" x14ac:dyDescent="0.3">
      <c r="A2643" t="s">
        <v>78</v>
      </c>
      <c r="B2643" t="s">
        <v>88</v>
      </c>
      <c r="C2643" t="s">
        <v>165</v>
      </c>
      <c r="D2643" t="s">
        <v>86</v>
      </c>
      <c r="E2643" t="s">
        <v>185</v>
      </c>
      <c r="F2643">
        <v>0.69399999999999995</v>
      </c>
      <c r="G2643" t="s">
        <v>83</v>
      </c>
      <c r="H2643" t="s">
        <v>90</v>
      </c>
      <c r="I2643">
        <f>_xlfn.NUMBERVALUE(Table_Query_from_DWH[[#This Row],[Date]])</f>
        <v>44433</v>
      </c>
    </row>
    <row r="2644" spans="1:9" x14ac:dyDescent="0.3">
      <c r="A2644" t="s">
        <v>78</v>
      </c>
      <c r="B2644" t="s">
        <v>88</v>
      </c>
      <c r="C2644" t="s">
        <v>186</v>
      </c>
      <c r="D2644" t="s">
        <v>81</v>
      </c>
      <c r="E2644" t="s">
        <v>185</v>
      </c>
      <c r="F2644">
        <v>0.83599999999999997</v>
      </c>
      <c r="G2644" t="s">
        <v>83</v>
      </c>
      <c r="H2644" t="s">
        <v>90</v>
      </c>
      <c r="I2644">
        <f>_xlfn.NUMBERVALUE(Table_Query_from_DWH[[#This Row],[Date]])</f>
        <v>44433</v>
      </c>
    </row>
    <row r="2645" spans="1:9" x14ac:dyDescent="0.3">
      <c r="A2645" t="s">
        <v>78</v>
      </c>
      <c r="B2645" t="s">
        <v>88</v>
      </c>
      <c r="C2645" t="s">
        <v>186</v>
      </c>
      <c r="D2645" t="s">
        <v>85</v>
      </c>
      <c r="E2645" t="s">
        <v>185</v>
      </c>
      <c r="F2645">
        <v>0.83599999999999997</v>
      </c>
      <c r="G2645" t="s">
        <v>83</v>
      </c>
      <c r="H2645" t="s">
        <v>90</v>
      </c>
      <c r="I2645">
        <f>_xlfn.NUMBERVALUE(Table_Query_from_DWH[[#This Row],[Date]])</f>
        <v>44433</v>
      </c>
    </row>
    <row r="2646" spans="1:9" x14ac:dyDescent="0.3">
      <c r="A2646" t="s">
        <v>78</v>
      </c>
      <c r="B2646" t="s">
        <v>88</v>
      </c>
      <c r="C2646" t="s">
        <v>186</v>
      </c>
      <c r="D2646" t="s">
        <v>86</v>
      </c>
      <c r="E2646" t="s">
        <v>185</v>
      </c>
      <c r="F2646">
        <v>0.83599999999999997</v>
      </c>
      <c r="G2646" t="s">
        <v>83</v>
      </c>
      <c r="H2646" t="s">
        <v>90</v>
      </c>
      <c r="I2646">
        <f>_xlfn.NUMBERVALUE(Table_Query_from_DWH[[#This Row],[Date]])</f>
        <v>44433</v>
      </c>
    </row>
    <row r="2647" spans="1:9" x14ac:dyDescent="0.3">
      <c r="A2647" t="s">
        <v>78</v>
      </c>
      <c r="B2647" t="s">
        <v>88</v>
      </c>
      <c r="C2647" t="s">
        <v>167</v>
      </c>
      <c r="D2647" t="s">
        <v>81</v>
      </c>
      <c r="E2647" t="s">
        <v>185</v>
      </c>
      <c r="F2647">
        <v>1.1200000000000001</v>
      </c>
      <c r="G2647" t="s">
        <v>83</v>
      </c>
      <c r="H2647" t="s">
        <v>90</v>
      </c>
      <c r="I2647">
        <f>_xlfn.NUMBERVALUE(Table_Query_from_DWH[[#This Row],[Date]])</f>
        <v>44433</v>
      </c>
    </row>
    <row r="2648" spans="1:9" x14ac:dyDescent="0.3">
      <c r="A2648" t="s">
        <v>78</v>
      </c>
      <c r="B2648" t="s">
        <v>88</v>
      </c>
      <c r="C2648" t="s">
        <v>167</v>
      </c>
      <c r="D2648" t="s">
        <v>85</v>
      </c>
      <c r="E2648" t="s">
        <v>185</v>
      </c>
      <c r="F2648">
        <v>1.1100000000000001</v>
      </c>
      <c r="G2648" t="s">
        <v>83</v>
      </c>
      <c r="H2648" t="s">
        <v>90</v>
      </c>
      <c r="I2648">
        <f>_xlfn.NUMBERVALUE(Table_Query_from_DWH[[#This Row],[Date]])</f>
        <v>44433</v>
      </c>
    </row>
    <row r="2649" spans="1:9" x14ac:dyDescent="0.3">
      <c r="A2649" t="s">
        <v>78</v>
      </c>
      <c r="B2649" t="s">
        <v>88</v>
      </c>
      <c r="C2649" t="s">
        <v>167</v>
      </c>
      <c r="D2649" t="s">
        <v>86</v>
      </c>
      <c r="E2649" t="s">
        <v>185</v>
      </c>
      <c r="F2649">
        <v>1.1200000000000001</v>
      </c>
      <c r="G2649" t="s">
        <v>83</v>
      </c>
      <c r="H2649" t="s">
        <v>90</v>
      </c>
      <c r="I2649">
        <f>_xlfn.NUMBERVALUE(Table_Query_from_DWH[[#This Row],[Date]])</f>
        <v>44433</v>
      </c>
    </row>
    <row r="2650" spans="1:9" x14ac:dyDescent="0.3">
      <c r="A2650" t="s">
        <v>78</v>
      </c>
      <c r="B2650" t="s">
        <v>124</v>
      </c>
      <c r="C2650" t="s">
        <v>150</v>
      </c>
      <c r="D2650" t="s">
        <v>81</v>
      </c>
      <c r="E2650" t="s">
        <v>174</v>
      </c>
      <c r="F2650">
        <v>0.114</v>
      </c>
      <c r="G2650" t="s">
        <v>83</v>
      </c>
      <c r="H2650" t="s">
        <v>97</v>
      </c>
      <c r="I2650">
        <f>_xlfn.NUMBERVALUE(Table_Query_from_DWH[[#This Row],[Date]])</f>
        <v>44426</v>
      </c>
    </row>
    <row r="2651" spans="1:9" x14ac:dyDescent="0.3">
      <c r="A2651" t="s">
        <v>78</v>
      </c>
      <c r="B2651" t="s">
        <v>124</v>
      </c>
      <c r="C2651" t="s">
        <v>150</v>
      </c>
      <c r="D2651" t="s">
        <v>85</v>
      </c>
      <c r="E2651" t="s">
        <v>174</v>
      </c>
      <c r="F2651">
        <v>0.10100000000000001</v>
      </c>
      <c r="G2651" t="s">
        <v>83</v>
      </c>
      <c r="H2651" t="s">
        <v>97</v>
      </c>
      <c r="I2651">
        <f>_xlfn.NUMBERVALUE(Table_Query_from_DWH[[#This Row],[Date]])</f>
        <v>44426</v>
      </c>
    </row>
    <row r="2652" spans="1:9" x14ac:dyDescent="0.3">
      <c r="A2652" t="s">
        <v>78</v>
      </c>
      <c r="B2652" t="s">
        <v>124</v>
      </c>
      <c r="C2652" t="s">
        <v>150</v>
      </c>
      <c r="D2652" t="s">
        <v>86</v>
      </c>
      <c r="E2652" t="s">
        <v>174</v>
      </c>
      <c r="F2652">
        <v>0.104</v>
      </c>
      <c r="G2652" t="s">
        <v>83</v>
      </c>
      <c r="H2652" t="s">
        <v>97</v>
      </c>
      <c r="I2652">
        <f>_xlfn.NUMBERVALUE(Table_Query_from_DWH[[#This Row],[Date]])</f>
        <v>44426</v>
      </c>
    </row>
    <row r="2653" spans="1:9" x14ac:dyDescent="0.3">
      <c r="A2653" t="s">
        <v>78</v>
      </c>
      <c r="B2653" t="s">
        <v>124</v>
      </c>
      <c r="C2653" t="s">
        <v>152</v>
      </c>
      <c r="D2653" t="s">
        <v>81</v>
      </c>
      <c r="E2653" t="s">
        <v>174</v>
      </c>
      <c r="F2653">
        <v>0.17</v>
      </c>
      <c r="G2653" t="s">
        <v>83</v>
      </c>
      <c r="H2653" t="s">
        <v>97</v>
      </c>
      <c r="I2653">
        <f>_xlfn.NUMBERVALUE(Table_Query_from_DWH[[#This Row],[Date]])</f>
        <v>44426</v>
      </c>
    </row>
    <row r="2654" spans="1:9" x14ac:dyDescent="0.3">
      <c r="A2654" t="s">
        <v>78</v>
      </c>
      <c r="B2654" t="s">
        <v>124</v>
      </c>
      <c r="C2654" t="s">
        <v>152</v>
      </c>
      <c r="D2654" t="s">
        <v>85</v>
      </c>
      <c r="E2654" t="s">
        <v>174</v>
      </c>
      <c r="F2654">
        <v>0.15</v>
      </c>
      <c r="G2654" t="s">
        <v>83</v>
      </c>
      <c r="H2654" t="s">
        <v>97</v>
      </c>
      <c r="I2654">
        <f>_xlfn.NUMBERVALUE(Table_Query_from_DWH[[#This Row],[Date]])</f>
        <v>44426</v>
      </c>
    </row>
    <row r="2655" spans="1:9" x14ac:dyDescent="0.3">
      <c r="A2655" t="s">
        <v>78</v>
      </c>
      <c r="B2655" t="s">
        <v>124</v>
      </c>
      <c r="C2655" t="s">
        <v>152</v>
      </c>
      <c r="D2655" t="s">
        <v>86</v>
      </c>
      <c r="E2655" t="s">
        <v>174</v>
      </c>
      <c r="F2655">
        <v>0.153</v>
      </c>
      <c r="G2655" t="s">
        <v>83</v>
      </c>
      <c r="H2655" t="s">
        <v>97</v>
      </c>
      <c r="I2655">
        <f>_xlfn.NUMBERVALUE(Table_Query_from_DWH[[#This Row],[Date]])</f>
        <v>44426</v>
      </c>
    </row>
    <row r="2656" spans="1:9" x14ac:dyDescent="0.3">
      <c r="A2656" t="s">
        <v>78</v>
      </c>
      <c r="B2656" t="s">
        <v>124</v>
      </c>
      <c r="C2656" t="s">
        <v>175</v>
      </c>
      <c r="D2656" t="s">
        <v>81</v>
      </c>
      <c r="E2656" t="s">
        <v>174</v>
      </c>
      <c r="F2656">
        <v>0.18</v>
      </c>
      <c r="G2656" t="s">
        <v>83</v>
      </c>
      <c r="H2656" t="s">
        <v>97</v>
      </c>
      <c r="I2656">
        <f>_xlfn.NUMBERVALUE(Table_Query_from_DWH[[#This Row],[Date]])</f>
        <v>44426</v>
      </c>
    </row>
    <row r="2657" spans="1:9" x14ac:dyDescent="0.3">
      <c r="A2657" t="s">
        <v>78</v>
      </c>
      <c r="B2657" t="s">
        <v>124</v>
      </c>
      <c r="C2657" t="s">
        <v>175</v>
      </c>
      <c r="D2657" t="s">
        <v>85</v>
      </c>
      <c r="E2657" t="s">
        <v>174</v>
      </c>
      <c r="F2657">
        <v>0.13500000000000001</v>
      </c>
      <c r="G2657" t="s">
        <v>83</v>
      </c>
      <c r="H2657" t="s">
        <v>97</v>
      </c>
      <c r="I2657">
        <f>_xlfn.NUMBERVALUE(Table_Query_from_DWH[[#This Row],[Date]])</f>
        <v>44426</v>
      </c>
    </row>
    <row r="2658" spans="1:9" x14ac:dyDescent="0.3">
      <c r="A2658" t="s">
        <v>78</v>
      </c>
      <c r="B2658" t="s">
        <v>124</v>
      </c>
      <c r="C2658" t="s">
        <v>175</v>
      </c>
      <c r="D2658" t="s">
        <v>86</v>
      </c>
      <c r="E2658" t="s">
        <v>174</v>
      </c>
      <c r="F2658">
        <v>0.13900000000000001</v>
      </c>
      <c r="G2658" t="s">
        <v>83</v>
      </c>
      <c r="H2658" t="s">
        <v>97</v>
      </c>
      <c r="I2658">
        <f>_xlfn.NUMBERVALUE(Table_Query_from_DWH[[#This Row],[Date]])</f>
        <v>44426</v>
      </c>
    </row>
    <row r="2659" spans="1:9" x14ac:dyDescent="0.3">
      <c r="A2659" t="s">
        <v>78</v>
      </c>
      <c r="B2659" t="s">
        <v>124</v>
      </c>
      <c r="C2659" t="s">
        <v>176</v>
      </c>
      <c r="D2659" t="s">
        <v>81</v>
      </c>
      <c r="E2659" t="s">
        <v>174</v>
      </c>
      <c r="F2659">
        <v>0.18</v>
      </c>
      <c r="G2659" t="s">
        <v>83</v>
      </c>
      <c r="H2659" t="s">
        <v>97</v>
      </c>
      <c r="I2659">
        <f>_xlfn.NUMBERVALUE(Table_Query_from_DWH[[#This Row],[Date]])</f>
        <v>44426</v>
      </c>
    </row>
    <row r="2660" spans="1:9" x14ac:dyDescent="0.3">
      <c r="A2660" t="s">
        <v>78</v>
      </c>
      <c r="B2660" t="s">
        <v>124</v>
      </c>
      <c r="C2660" t="s">
        <v>176</v>
      </c>
      <c r="D2660" t="s">
        <v>85</v>
      </c>
      <c r="E2660" t="s">
        <v>174</v>
      </c>
      <c r="F2660">
        <v>0.13600000000000001</v>
      </c>
      <c r="G2660" t="s">
        <v>83</v>
      </c>
      <c r="H2660" t="s">
        <v>97</v>
      </c>
      <c r="I2660">
        <f>_xlfn.NUMBERVALUE(Table_Query_from_DWH[[#This Row],[Date]])</f>
        <v>44426</v>
      </c>
    </row>
    <row r="2661" spans="1:9" x14ac:dyDescent="0.3">
      <c r="A2661" t="s">
        <v>78</v>
      </c>
      <c r="B2661" t="s">
        <v>124</v>
      </c>
      <c r="C2661" t="s">
        <v>176</v>
      </c>
      <c r="D2661" t="s">
        <v>86</v>
      </c>
      <c r="E2661" t="s">
        <v>174</v>
      </c>
      <c r="F2661">
        <v>0.14099999999999999</v>
      </c>
      <c r="G2661" t="s">
        <v>83</v>
      </c>
      <c r="H2661" t="s">
        <v>97</v>
      </c>
      <c r="I2661">
        <f>_xlfn.NUMBERVALUE(Table_Query_from_DWH[[#This Row],[Date]])</f>
        <v>44426</v>
      </c>
    </row>
    <row r="2662" spans="1:9" x14ac:dyDescent="0.3">
      <c r="A2662" t="s">
        <v>78</v>
      </c>
      <c r="B2662" t="s">
        <v>124</v>
      </c>
      <c r="C2662" t="s">
        <v>177</v>
      </c>
      <c r="D2662" t="s">
        <v>81</v>
      </c>
      <c r="E2662" t="s">
        <v>174</v>
      </c>
      <c r="F2662">
        <v>0.14499999999999999</v>
      </c>
      <c r="G2662" t="s">
        <v>83</v>
      </c>
      <c r="H2662" t="s">
        <v>97</v>
      </c>
      <c r="I2662">
        <f>_xlfn.NUMBERVALUE(Table_Query_from_DWH[[#This Row],[Date]])</f>
        <v>44426</v>
      </c>
    </row>
    <row r="2663" spans="1:9" x14ac:dyDescent="0.3">
      <c r="A2663" t="s">
        <v>78</v>
      </c>
      <c r="B2663" t="s">
        <v>124</v>
      </c>
      <c r="C2663" t="s">
        <v>177</v>
      </c>
      <c r="D2663" t="s">
        <v>85</v>
      </c>
      <c r="E2663" t="s">
        <v>174</v>
      </c>
      <c r="F2663">
        <v>0.13600000000000001</v>
      </c>
      <c r="G2663" t="s">
        <v>83</v>
      </c>
      <c r="H2663" t="s">
        <v>97</v>
      </c>
      <c r="I2663">
        <f>_xlfn.NUMBERVALUE(Table_Query_from_DWH[[#This Row],[Date]])</f>
        <v>44426</v>
      </c>
    </row>
    <row r="2664" spans="1:9" x14ac:dyDescent="0.3">
      <c r="A2664" t="s">
        <v>78</v>
      </c>
      <c r="B2664" t="s">
        <v>124</v>
      </c>
      <c r="C2664" t="s">
        <v>177</v>
      </c>
      <c r="D2664" t="s">
        <v>86</v>
      </c>
      <c r="E2664" t="s">
        <v>174</v>
      </c>
      <c r="F2664">
        <v>0.13600000000000001</v>
      </c>
      <c r="G2664" t="s">
        <v>83</v>
      </c>
      <c r="H2664" t="s">
        <v>97</v>
      </c>
      <c r="I2664">
        <f>_xlfn.NUMBERVALUE(Table_Query_from_DWH[[#This Row],[Date]])</f>
        <v>44426</v>
      </c>
    </row>
    <row r="2665" spans="1:9" x14ac:dyDescent="0.3">
      <c r="A2665" t="s">
        <v>78</v>
      </c>
      <c r="B2665" t="s">
        <v>102</v>
      </c>
      <c r="C2665" t="s">
        <v>158</v>
      </c>
      <c r="D2665" t="s">
        <v>81</v>
      </c>
      <c r="E2665" t="s">
        <v>174</v>
      </c>
      <c r="F2665">
        <v>0.27</v>
      </c>
      <c r="G2665" t="s">
        <v>83</v>
      </c>
      <c r="H2665" t="s">
        <v>97</v>
      </c>
      <c r="I2665">
        <f>_xlfn.NUMBERVALUE(Table_Query_from_DWH[[#This Row],[Date]])</f>
        <v>44426</v>
      </c>
    </row>
    <row r="2666" spans="1:9" x14ac:dyDescent="0.3">
      <c r="A2666" t="s">
        <v>78</v>
      </c>
      <c r="B2666" t="s">
        <v>102</v>
      </c>
      <c r="C2666" t="s">
        <v>158</v>
      </c>
      <c r="D2666" t="s">
        <v>85</v>
      </c>
      <c r="E2666" t="s">
        <v>174</v>
      </c>
      <c r="F2666">
        <v>0.21</v>
      </c>
      <c r="G2666" t="s">
        <v>83</v>
      </c>
      <c r="H2666" t="s">
        <v>97</v>
      </c>
      <c r="I2666">
        <f>_xlfn.NUMBERVALUE(Table_Query_from_DWH[[#This Row],[Date]])</f>
        <v>44426</v>
      </c>
    </row>
    <row r="2667" spans="1:9" x14ac:dyDescent="0.3">
      <c r="A2667" t="s">
        <v>78</v>
      </c>
      <c r="B2667" t="s">
        <v>102</v>
      </c>
      <c r="C2667" t="s">
        <v>158</v>
      </c>
      <c r="D2667" t="s">
        <v>86</v>
      </c>
      <c r="E2667" t="s">
        <v>174</v>
      </c>
      <c r="F2667">
        <v>0.21299999999999999</v>
      </c>
      <c r="G2667" t="s">
        <v>83</v>
      </c>
      <c r="H2667" t="s">
        <v>97</v>
      </c>
      <c r="I2667">
        <f>_xlfn.NUMBERVALUE(Table_Query_from_DWH[[#This Row],[Date]])</f>
        <v>44426</v>
      </c>
    </row>
    <row r="2668" spans="1:9" x14ac:dyDescent="0.3">
      <c r="A2668" t="s">
        <v>78</v>
      </c>
      <c r="B2668" t="s">
        <v>102</v>
      </c>
      <c r="C2668" t="s">
        <v>178</v>
      </c>
      <c r="D2668" t="s">
        <v>81</v>
      </c>
      <c r="E2668" t="s">
        <v>174</v>
      </c>
      <c r="F2668">
        <v>0.34499999999999997</v>
      </c>
      <c r="G2668" t="s">
        <v>83</v>
      </c>
      <c r="H2668" t="s">
        <v>97</v>
      </c>
      <c r="I2668">
        <f>_xlfn.NUMBERVALUE(Table_Query_from_DWH[[#This Row],[Date]])</f>
        <v>44426</v>
      </c>
    </row>
    <row r="2669" spans="1:9" x14ac:dyDescent="0.3">
      <c r="A2669" t="s">
        <v>78</v>
      </c>
      <c r="B2669" t="s">
        <v>102</v>
      </c>
      <c r="C2669" t="s">
        <v>178</v>
      </c>
      <c r="D2669" t="s">
        <v>85</v>
      </c>
      <c r="E2669" t="s">
        <v>174</v>
      </c>
      <c r="F2669">
        <v>0.22500000000000001</v>
      </c>
      <c r="G2669" t="s">
        <v>83</v>
      </c>
      <c r="H2669" t="s">
        <v>97</v>
      </c>
      <c r="I2669">
        <f>_xlfn.NUMBERVALUE(Table_Query_from_DWH[[#This Row],[Date]])</f>
        <v>44426</v>
      </c>
    </row>
    <row r="2670" spans="1:9" x14ac:dyDescent="0.3">
      <c r="A2670" t="s">
        <v>78</v>
      </c>
      <c r="B2670" t="s">
        <v>102</v>
      </c>
      <c r="C2670" t="s">
        <v>178</v>
      </c>
      <c r="D2670" t="s">
        <v>86</v>
      </c>
      <c r="E2670" t="s">
        <v>174</v>
      </c>
      <c r="F2670">
        <v>0.22700000000000001</v>
      </c>
      <c r="G2670" t="s">
        <v>83</v>
      </c>
      <c r="H2670" t="s">
        <v>97</v>
      </c>
      <c r="I2670">
        <f>_xlfn.NUMBERVALUE(Table_Query_from_DWH[[#This Row],[Date]])</f>
        <v>44426</v>
      </c>
    </row>
    <row r="2671" spans="1:9" x14ac:dyDescent="0.3">
      <c r="A2671" t="s">
        <v>78</v>
      </c>
      <c r="B2671" t="s">
        <v>102</v>
      </c>
      <c r="C2671" t="s">
        <v>179</v>
      </c>
      <c r="D2671" t="s">
        <v>81</v>
      </c>
      <c r="E2671" t="s">
        <v>174</v>
      </c>
      <c r="F2671">
        <v>0.34499999999999997</v>
      </c>
      <c r="G2671" t="s">
        <v>83</v>
      </c>
      <c r="H2671" t="s">
        <v>97</v>
      </c>
      <c r="I2671">
        <f>_xlfn.NUMBERVALUE(Table_Query_from_DWH[[#This Row],[Date]])</f>
        <v>44426</v>
      </c>
    </row>
    <row r="2672" spans="1:9" x14ac:dyDescent="0.3">
      <c r="A2672" t="s">
        <v>78</v>
      </c>
      <c r="B2672" t="s">
        <v>102</v>
      </c>
      <c r="C2672" t="s">
        <v>179</v>
      </c>
      <c r="D2672" t="s">
        <v>85</v>
      </c>
      <c r="E2672" t="s">
        <v>174</v>
      </c>
      <c r="F2672">
        <v>0.23</v>
      </c>
      <c r="G2672" t="s">
        <v>83</v>
      </c>
      <c r="H2672" t="s">
        <v>97</v>
      </c>
      <c r="I2672">
        <f>_xlfn.NUMBERVALUE(Table_Query_from_DWH[[#This Row],[Date]])</f>
        <v>44426</v>
      </c>
    </row>
    <row r="2673" spans="1:9" x14ac:dyDescent="0.3">
      <c r="A2673" t="s">
        <v>78</v>
      </c>
      <c r="B2673" t="s">
        <v>102</v>
      </c>
      <c r="C2673" t="s">
        <v>179</v>
      </c>
      <c r="D2673" t="s">
        <v>86</v>
      </c>
      <c r="E2673" t="s">
        <v>174</v>
      </c>
      <c r="F2673">
        <v>0.24</v>
      </c>
      <c r="G2673" t="s">
        <v>83</v>
      </c>
      <c r="H2673" t="s">
        <v>97</v>
      </c>
      <c r="I2673">
        <f>_xlfn.NUMBERVALUE(Table_Query_from_DWH[[#This Row],[Date]])</f>
        <v>44426</v>
      </c>
    </row>
    <row r="2674" spans="1:9" x14ac:dyDescent="0.3">
      <c r="A2674" t="s">
        <v>78</v>
      </c>
      <c r="B2674" t="s">
        <v>102</v>
      </c>
      <c r="C2674" t="s">
        <v>180</v>
      </c>
      <c r="D2674" t="s">
        <v>81</v>
      </c>
      <c r="E2674" t="s">
        <v>174</v>
      </c>
      <c r="F2674">
        <v>0.248</v>
      </c>
      <c r="G2674" t="s">
        <v>83</v>
      </c>
      <c r="H2674" t="s">
        <v>97</v>
      </c>
      <c r="I2674">
        <f>_xlfn.NUMBERVALUE(Table_Query_from_DWH[[#This Row],[Date]])</f>
        <v>44426</v>
      </c>
    </row>
    <row r="2675" spans="1:9" x14ac:dyDescent="0.3">
      <c r="A2675" t="s">
        <v>78</v>
      </c>
      <c r="B2675" t="s">
        <v>102</v>
      </c>
      <c r="C2675" t="s">
        <v>180</v>
      </c>
      <c r="D2675" t="s">
        <v>85</v>
      </c>
      <c r="E2675" t="s">
        <v>174</v>
      </c>
      <c r="F2675">
        <v>0.23300000000000001</v>
      </c>
      <c r="G2675" t="s">
        <v>83</v>
      </c>
      <c r="H2675" t="s">
        <v>97</v>
      </c>
      <c r="I2675">
        <f>_xlfn.NUMBERVALUE(Table_Query_from_DWH[[#This Row],[Date]])</f>
        <v>44426</v>
      </c>
    </row>
    <row r="2676" spans="1:9" x14ac:dyDescent="0.3">
      <c r="A2676" t="s">
        <v>78</v>
      </c>
      <c r="B2676" t="s">
        <v>102</v>
      </c>
      <c r="C2676" t="s">
        <v>180</v>
      </c>
      <c r="D2676" t="s">
        <v>86</v>
      </c>
      <c r="E2676" t="s">
        <v>174</v>
      </c>
      <c r="F2676">
        <v>0.24</v>
      </c>
      <c r="G2676" t="s">
        <v>83</v>
      </c>
      <c r="H2676" t="s">
        <v>97</v>
      </c>
      <c r="I2676">
        <f>_xlfn.NUMBERVALUE(Table_Query_from_DWH[[#This Row],[Date]])</f>
        <v>44426</v>
      </c>
    </row>
    <row r="2677" spans="1:9" x14ac:dyDescent="0.3">
      <c r="A2677" t="s">
        <v>78</v>
      </c>
      <c r="B2677" t="s">
        <v>102</v>
      </c>
      <c r="C2677" t="s">
        <v>118</v>
      </c>
      <c r="D2677" t="s">
        <v>81</v>
      </c>
      <c r="E2677" t="s">
        <v>174</v>
      </c>
      <c r="F2677">
        <v>0.25</v>
      </c>
      <c r="G2677" t="s">
        <v>83</v>
      </c>
      <c r="H2677" t="s">
        <v>97</v>
      </c>
      <c r="I2677">
        <f>_xlfn.NUMBERVALUE(Table_Query_from_DWH[[#This Row],[Date]])</f>
        <v>44426</v>
      </c>
    </row>
    <row r="2678" spans="1:9" x14ac:dyDescent="0.3">
      <c r="A2678" t="s">
        <v>78</v>
      </c>
      <c r="B2678" t="s">
        <v>102</v>
      </c>
      <c r="C2678" t="s">
        <v>118</v>
      </c>
      <c r="D2678" t="s">
        <v>85</v>
      </c>
      <c r="E2678" t="s">
        <v>174</v>
      </c>
      <c r="F2678">
        <v>0.23499999999999999</v>
      </c>
      <c r="G2678" t="s">
        <v>83</v>
      </c>
      <c r="H2678" t="s">
        <v>97</v>
      </c>
      <c r="I2678">
        <f>_xlfn.NUMBERVALUE(Table_Query_from_DWH[[#This Row],[Date]])</f>
        <v>44426</v>
      </c>
    </row>
    <row r="2679" spans="1:9" x14ac:dyDescent="0.3">
      <c r="A2679" t="s">
        <v>78</v>
      </c>
      <c r="B2679" t="s">
        <v>102</v>
      </c>
      <c r="C2679" t="s">
        <v>118</v>
      </c>
      <c r="D2679" t="s">
        <v>86</v>
      </c>
      <c r="E2679" t="s">
        <v>174</v>
      </c>
      <c r="F2679">
        <v>0.245</v>
      </c>
      <c r="G2679" t="s">
        <v>83</v>
      </c>
      <c r="H2679" t="s">
        <v>97</v>
      </c>
      <c r="I2679">
        <f>_xlfn.NUMBERVALUE(Table_Query_from_DWH[[#This Row],[Date]])</f>
        <v>44426</v>
      </c>
    </row>
    <row r="2680" spans="1:9" x14ac:dyDescent="0.3">
      <c r="A2680" t="s">
        <v>78</v>
      </c>
      <c r="B2680" t="s">
        <v>102</v>
      </c>
      <c r="C2680" t="s">
        <v>115</v>
      </c>
      <c r="D2680" t="s">
        <v>81</v>
      </c>
      <c r="E2680" t="s">
        <v>174</v>
      </c>
      <c r="F2680">
        <v>0.25</v>
      </c>
      <c r="G2680" t="s">
        <v>83</v>
      </c>
      <c r="H2680" t="s">
        <v>97</v>
      </c>
      <c r="I2680">
        <f>_xlfn.NUMBERVALUE(Table_Query_from_DWH[[#This Row],[Date]])</f>
        <v>44426</v>
      </c>
    </row>
    <row r="2681" spans="1:9" x14ac:dyDescent="0.3">
      <c r="A2681" t="s">
        <v>78</v>
      </c>
      <c r="B2681" t="s">
        <v>102</v>
      </c>
      <c r="C2681" t="s">
        <v>115</v>
      </c>
      <c r="D2681" t="s">
        <v>85</v>
      </c>
      <c r="E2681" t="s">
        <v>174</v>
      </c>
      <c r="F2681">
        <v>0.23499999999999999</v>
      </c>
      <c r="G2681" t="s">
        <v>83</v>
      </c>
      <c r="H2681" t="s">
        <v>97</v>
      </c>
      <c r="I2681">
        <f>_xlfn.NUMBERVALUE(Table_Query_from_DWH[[#This Row],[Date]])</f>
        <v>44426</v>
      </c>
    </row>
    <row r="2682" spans="1:9" x14ac:dyDescent="0.3">
      <c r="A2682" t="s">
        <v>78</v>
      </c>
      <c r="B2682" t="s">
        <v>102</v>
      </c>
      <c r="C2682" t="s">
        <v>115</v>
      </c>
      <c r="D2682" t="s">
        <v>86</v>
      </c>
      <c r="E2682" t="s">
        <v>174</v>
      </c>
      <c r="F2682">
        <v>0.245</v>
      </c>
      <c r="G2682" t="s">
        <v>83</v>
      </c>
      <c r="H2682" t="s">
        <v>97</v>
      </c>
      <c r="I2682">
        <f>_xlfn.NUMBERVALUE(Table_Query_from_DWH[[#This Row],[Date]])</f>
        <v>44426</v>
      </c>
    </row>
    <row r="2683" spans="1:9" x14ac:dyDescent="0.3">
      <c r="A2683" t="s">
        <v>78</v>
      </c>
      <c r="B2683" t="s">
        <v>79</v>
      </c>
      <c r="C2683" t="s">
        <v>162</v>
      </c>
      <c r="D2683" t="s">
        <v>81</v>
      </c>
      <c r="E2683" t="s">
        <v>174</v>
      </c>
      <c r="F2683">
        <v>28.4</v>
      </c>
      <c r="G2683" t="s">
        <v>83</v>
      </c>
      <c r="H2683" t="s">
        <v>84</v>
      </c>
      <c r="I2683">
        <f>_xlfn.NUMBERVALUE(Table_Query_from_DWH[[#This Row],[Date]])</f>
        <v>44426</v>
      </c>
    </row>
    <row r="2684" spans="1:9" x14ac:dyDescent="0.3">
      <c r="A2684" t="s">
        <v>78</v>
      </c>
      <c r="B2684" t="s">
        <v>79</v>
      </c>
      <c r="C2684" t="s">
        <v>162</v>
      </c>
      <c r="D2684" t="s">
        <v>85</v>
      </c>
      <c r="E2684" t="s">
        <v>174</v>
      </c>
      <c r="F2684">
        <v>25.8</v>
      </c>
      <c r="G2684" t="s">
        <v>83</v>
      </c>
      <c r="H2684" t="s">
        <v>84</v>
      </c>
      <c r="I2684">
        <f>_xlfn.NUMBERVALUE(Table_Query_from_DWH[[#This Row],[Date]])</f>
        <v>44426</v>
      </c>
    </row>
    <row r="2685" spans="1:9" x14ac:dyDescent="0.3">
      <c r="A2685" t="s">
        <v>78</v>
      </c>
      <c r="B2685" t="s">
        <v>79</v>
      </c>
      <c r="C2685" t="s">
        <v>162</v>
      </c>
      <c r="D2685" t="s">
        <v>86</v>
      </c>
      <c r="E2685" t="s">
        <v>174</v>
      </c>
      <c r="F2685">
        <v>26.5</v>
      </c>
      <c r="G2685" t="s">
        <v>83</v>
      </c>
      <c r="H2685" t="s">
        <v>84</v>
      </c>
      <c r="I2685">
        <f>_xlfn.NUMBERVALUE(Table_Query_from_DWH[[#This Row],[Date]])</f>
        <v>44426</v>
      </c>
    </row>
    <row r="2686" spans="1:9" x14ac:dyDescent="0.3">
      <c r="A2686" t="s">
        <v>78</v>
      </c>
      <c r="B2686" t="s">
        <v>105</v>
      </c>
      <c r="C2686" t="s">
        <v>164</v>
      </c>
      <c r="D2686" t="s">
        <v>81</v>
      </c>
      <c r="E2686" t="s">
        <v>174</v>
      </c>
      <c r="F2686">
        <v>0.23</v>
      </c>
      <c r="G2686" t="s">
        <v>83</v>
      </c>
      <c r="H2686" t="s">
        <v>97</v>
      </c>
      <c r="I2686">
        <f>_xlfn.NUMBERVALUE(Table_Query_from_DWH[[#This Row],[Date]])</f>
        <v>44426</v>
      </c>
    </row>
    <row r="2687" spans="1:9" x14ac:dyDescent="0.3">
      <c r="A2687" t="s">
        <v>78</v>
      </c>
      <c r="B2687" t="s">
        <v>105</v>
      </c>
      <c r="C2687" t="s">
        <v>164</v>
      </c>
      <c r="D2687" t="s">
        <v>85</v>
      </c>
      <c r="E2687" t="s">
        <v>174</v>
      </c>
      <c r="F2687">
        <v>0.20499999999999999</v>
      </c>
      <c r="G2687" t="s">
        <v>83</v>
      </c>
      <c r="H2687" t="s">
        <v>97</v>
      </c>
      <c r="I2687">
        <f>_xlfn.NUMBERVALUE(Table_Query_from_DWH[[#This Row],[Date]])</f>
        <v>44426</v>
      </c>
    </row>
    <row r="2688" spans="1:9" x14ac:dyDescent="0.3">
      <c r="A2688" t="s">
        <v>78</v>
      </c>
      <c r="B2688" t="s">
        <v>105</v>
      </c>
      <c r="C2688" t="s">
        <v>164</v>
      </c>
      <c r="D2688" t="s">
        <v>86</v>
      </c>
      <c r="E2688" t="s">
        <v>174</v>
      </c>
      <c r="F2688">
        <v>0.21</v>
      </c>
      <c r="G2688" t="s">
        <v>83</v>
      </c>
      <c r="H2688" t="s">
        <v>97</v>
      </c>
      <c r="I2688">
        <f>_xlfn.NUMBERVALUE(Table_Query_from_DWH[[#This Row],[Date]])</f>
        <v>44426</v>
      </c>
    </row>
    <row r="2689" spans="1:9" x14ac:dyDescent="0.3">
      <c r="A2689" t="s">
        <v>78</v>
      </c>
      <c r="B2689" t="s">
        <v>105</v>
      </c>
      <c r="C2689" t="s">
        <v>181</v>
      </c>
      <c r="D2689" t="s">
        <v>81</v>
      </c>
      <c r="E2689" t="s">
        <v>174</v>
      </c>
      <c r="F2689">
        <v>0.25</v>
      </c>
      <c r="G2689" t="s">
        <v>83</v>
      </c>
      <c r="H2689" t="s">
        <v>97</v>
      </c>
      <c r="I2689">
        <f>_xlfn.NUMBERVALUE(Table_Query_from_DWH[[#This Row],[Date]])</f>
        <v>44426</v>
      </c>
    </row>
    <row r="2690" spans="1:9" x14ac:dyDescent="0.3">
      <c r="A2690" t="s">
        <v>78</v>
      </c>
      <c r="B2690" t="s">
        <v>105</v>
      </c>
      <c r="C2690" t="s">
        <v>181</v>
      </c>
      <c r="D2690" t="s">
        <v>85</v>
      </c>
      <c r="E2690" t="s">
        <v>174</v>
      </c>
      <c r="F2690">
        <v>0.23400000000000001</v>
      </c>
      <c r="G2690" t="s">
        <v>83</v>
      </c>
      <c r="H2690" t="s">
        <v>97</v>
      </c>
      <c r="I2690">
        <f>_xlfn.NUMBERVALUE(Table_Query_from_DWH[[#This Row],[Date]])</f>
        <v>44426</v>
      </c>
    </row>
    <row r="2691" spans="1:9" x14ac:dyDescent="0.3">
      <c r="A2691" t="s">
        <v>78</v>
      </c>
      <c r="B2691" t="s">
        <v>105</v>
      </c>
      <c r="C2691" t="s">
        <v>181</v>
      </c>
      <c r="D2691" t="s">
        <v>86</v>
      </c>
      <c r="E2691" t="s">
        <v>174</v>
      </c>
      <c r="F2691">
        <v>0.24</v>
      </c>
      <c r="G2691" t="s">
        <v>83</v>
      </c>
      <c r="H2691" t="s">
        <v>97</v>
      </c>
      <c r="I2691">
        <f>_xlfn.NUMBERVALUE(Table_Query_from_DWH[[#This Row],[Date]])</f>
        <v>44426</v>
      </c>
    </row>
    <row r="2692" spans="1:9" x14ac:dyDescent="0.3">
      <c r="A2692" t="s">
        <v>78</v>
      </c>
      <c r="B2692" t="s">
        <v>105</v>
      </c>
      <c r="C2692" t="s">
        <v>182</v>
      </c>
      <c r="D2692" t="s">
        <v>81</v>
      </c>
      <c r="E2692" t="s">
        <v>174</v>
      </c>
      <c r="F2692">
        <v>0.36</v>
      </c>
      <c r="G2692" t="s">
        <v>83</v>
      </c>
      <c r="H2692" t="s">
        <v>97</v>
      </c>
      <c r="I2692">
        <f>_xlfn.NUMBERVALUE(Table_Query_from_DWH[[#This Row],[Date]])</f>
        <v>44426</v>
      </c>
    </row>
    <row r="2693" spans="1:9" x14ac:dyDescent="0.3">
      <c r="A2693" t="s">
        <v>78</v>
      </c>
      <c r="B2693" t="s">
        <v>105</v>
      </c>
      <c r="C2693" t="s">
        <v>182</v>
      </c>
      <c r="D2693" t="s">
        <v>85</v>
      </c>
      <c r="E2693" t="s">
        <v>174</v>
      </c>
      <c r="F2693">
        <v>0.33</v>
      </c>
      <c r="G2693" t="s">
        <v>83</v>
      </c>
      <c r="H2693" t="s">
        <v>97</v>
      </c>
      <c r="I2693">
        <f>_xlfn.NUMBERVALUE(Table_Query_from_DWH[[#This Row],[Date]])</f>
        <v>44426</v>
      </c>
    </row>
    <row r="2694" spans="1:9" x14ac:dyDescent="0.3">
      <c r="A2694" t="s">
        <v>78</v>
      </c>
      <c r="B2694" t="s">
        <v>105</v>
      </c>
      <c r="C2694" t="s">
        <v>182</v>
      </c>
      <c r="D2694" t="s">
        <v>86</v>
      </c>
      <c r="E2694" t="s">
        <v>174</v>
      </c>
      <c r="F2694">
        <v>0.34200000000000003</v>
      </c>
      <c r="G2694" t="s">
        <v>83</v>
      </c>
      <c r="H2694" t="s">
        <v>97</v>
      </c>
      <c r="I2694">
        <f>_xlfn.NUMBERVALUE(Table_Query_from_DWH[[#This Row],[Date]])</f>
        <v>44426</v>
      </c>
    </row>
    <row r="2695" spans="1:9" x14ac:dyDescent="0.3">
      <c r="A2695" t="s">
        <v>78</v>
      </c>
      <c r="B2695" t="s">
        <v>105</v>
      </c>
      <c r="C2695" t="s">
        <v>183</v>
      </c>
      <c r="D2695" t="s">
        <v>81</v>
      </c>
      <c r="E2695" t="s">
        <v>174</v>
      </c>
      <c r="F2695">
        <v>0.25</v>
      </c>
      <c r="G2695" t="s">
        <v>83</v>
      </c>
      <c r="H2695" t="s">
        <v>97</v>
      </c>
      <c r="I2695">
        <f>_xlfn.NUMBERVALUE(Table_Query_from_DWH[[#This Row],[Date]])</f>
        <v>44426</v>
      </c>
    </row>
    <row r="2696" spans="1:9" x14ac:dyDescent="0.3">
      <c r="A2696" t="s">
        <v>78</v>
      </c>
      <c r="B2696" t="s">
        <v>105</v>
      </c>
      <c r="C2696" t="s">
        <v>183</v>
      </c>
      <c r="D2696" t="s">
        <v>85</v>
      </c>
      <c r="E2696" t="s">
        <v>174</v>
      </c>
      <c r="F2696">
        <v>0.23</v>
      </c>
      <c r="G2696" t="s">
        <v>83</v>
      </c>
      <c r="H2696" t="s">
        <v>97</v>
      </c>
      <c r="I2696">
        <f>_xlfn.NUMBERVALUE(Table_Query_from_DWH[[#This Row],[Date]])</f>
        <v>44426</v>
      </c>
    </row>
    <row r="2697" spans="1:9" x14ac:dyDescent="0.3">
      <c r="A2697" t="s">
        <v>78</v>
      </c>
      <c r="B2697" t="s">
        <v>105</v>
      </c>
      <c r="C2697" t="s">
        <v>183</v>
      </c>
      <c r="D2697" t="s">
        <v>86</v>
      </c>
      <c r="E2697" t="s">
        <v>174</v>
      </c>
      <c r="F2697">
        <v>0.24</v>
      </c>
      <c r="G2697" t="s">
        <v>83</v>
      </c>
      <c r="H2697" t="s">
        <v>97</v>
      </c>
      <c r="I2697">
        <f>_xlfn.NUMBERVALUE(Table_Query_from_DWH[[#This Row],[Date]])</f>
        <v>44426</v>
      </c>
    </row>
    <row r="2698" spans="1:9" x14ac:dyDescent="0.3">
      <c r="A2698" t="s">
        <v>78</v>
      </c>
      <c r="B2698" t="s">
        <v>105</v>
      </c>
      <c r="C2698" t="s">
        <v>184</v>
      </c>
      <c r="D2698" t="s">
        <v>81</v>
      </c>
      <c r="E2698" t="s">
        <v>174</v>
      </c>
      <c r="F2698">
        <v>0.26</v>
      </c>
      <c r="G2698" t="s">
        <v>83</v>
      </c>
      <c r="H2698" t="s">
        <v>97</v>
      </c>
      <c r="I2698">
        <f>_xlfn.NUMBERVALUE(Table_Query_from_DWH[[#This Row],[Date]])</f>
        <v>44426</v>
      </c>
    </row>
    <row r="2699" spans="1:9" x14ac:dyDescent="0.3">
      <c r="A2699" t="s">
        <v>78</v>
      </c>
      <c r="B2699" t="s">
        <v>105</v>
      </c>
      <c r="C2699" t="s">
        <v>184</v>
      </c>
      <c r="D2699" t="s">
        <v>85</v>
      </c>
      <c r="E2699" t="s">
        <v>174</v>
      </c>
      <c r="F2699">
        <v>0.23</v>
      </c>
      <c r="G2699" t="s">
        <v>83</v>
      </c>
      <c r="H2699" t="s">
        <v>97</v>
      </c>
      <c r="I2699">
        <f>_xlfn.NUMBERVALUE(Table_Query_from_DWH[[#This Row],[Date]])</f>
        <v>44426</v>
      </c>
    </row>
    <row r="2700" spans="1:9" x14ac:dyDescent="0.3">
      <c r="A2700" t="s">
        <v>78</v>
      </c>
      <c r="B2700" t="s">
        <v>105</v>
      </c>
      <c r="C2700" t="s">
        <v>184</v>
      </c>
      <c r="D2700" t="s">
        <v>86</v>
      </c>
      <c r="E2700" t="s">
        <v>174</v>
      </c>
      <c r="F2700">
        <v>0.24</v>
      </c>
      <c r="G2700" t="s">
        <v>83</v>
      </c>
      <c r="H2700" t="s">
        <v>97</v>
      </c>
      <c r="I2700">
        <f>_xlfn.NUMBERVALUE(Table_Query_from_DWH[[#This Row],[Date]])</f>
        <v>44426</v>
      </c>
    </row>
    <row r="2701" spans="1:9" x14ac:dyDescent="0.3">
      <c r="A2701" t="s">
        <v>78</v>
      </c>
      <c r="B2701" t="s">
        <v>88</v>
      </c>
      <c r="C2701" t="s">
        <v>154</v>
      </c>
      <c r="D2701" t="s">
        <v>81</v>
      </c>
      <c r="E2701" t="s">
        <v>174</v>
      </c>
      <c r="F2701">
        <v>0.315</v>
      </c>
      <c r="G2701" t="s">
        <v>83</v>
      </c>
      <c r="H2701" t="s">
        <v>90</v>
      </c>
      <c r="I2701">
        <f>_xlfn.NUMBERVALUE(Table_Query_from_DWH[[#This Row],[Date]])</f>
        <v>44426</v>
      </c>
    </row>
    <row r="2702" spans="1:9" x14ac:dyDescent="0.3">
      <c r="A2702" t="s">
        <v>78</v>
      </c>
      <c r="B2702" t="s">
        <v>88</v>
      </c>
      <c r="C2702" t="s">
        <v>154</v>
      </c>
      <c r="D2702" t="s">
        <v>85</v>
      </c>
      <c r="E2702" t="s">
        <v>174</v>
      </c>
      <c r="F2702">
        <v>0.27</v>
      </c>
      <c r="G2702" t="s">
        <v>83</v>
      </c>
      <c r="H2702" t="s">
        <v>90</v>
      </c>
      <c r="I2702">
        <f>_xlfn.NUMBERVALUE(Table_Query_from_DWH[[#This Row],[Date]])</f>
        <v>44426</v>
      </c>
    </row>
    <row r="2703" spans="1:9" x14ac:dyDescent="0.3">
      <c r="A2703" t="s">
        <v>78</v>
      </c>
      <c r="B2703" t="s">
        <v>88</v>
      </c>
      <c r="C2703" t="s">
        <v>154</v>
      </c>
      <c r="D2703" t="s">
        <v>86</v>
      </c>
      <c r="E2703" t="s">
        <v>174</v>
      </c>
      <c r="F2703">
        <v>0.29499999999999998</v>
      </c>
      <c r="G2703" t="s">
        <v>83</v>
      </c>
      <c r="H2703" t="s">
        <v>90</v>
      </c>
      <c r="I2703">
        <f>_xlfn.NUMBERVALUE(Table_Query_from_DWH[[#This Row],[Date]])</f>
        <v>44426</v>
      </c>
    </row>
    <row r="2704" spans="1:9" x14ac:dyDescent="0.3">
      <c r="A2704" t="s">
        <v>78</v>
      </c>
      <c r="B2704" t="s">
        <v>88</v>
      </c>
      <c r="C2704" t="s">
        <v>155</v>
      </c>
      <c r="D2704" t="s">
        <v>81</v>
      </c>
      <c r="E2704" t="s">
        <v>174</v>
      </c>
      <c r="F2704">
        <v>0.68700000000000006</v>
      </c>
      <c r="G2704" t="s">
        <v>83</v>
      </c>
      <c r="H2704" t="s">
        <v>90</v>
      </c>
      <c r="I2704">
        <f>_xlfn.NUMBERVALUE(Table_Query_from_DWH[[#This Row],[Date]])</f>
        <v>44426</v>
      </c>
    </row>
    <row r="2705" spans="1:9" x14ac:dyDescent="0.3">
      <c r="A2705" t="s">
        <v>78</v>
      </c>
      <c r="B2705" t="s">
        <v>88</v>
      </c>
      <c r="C2705" t="s">
        <v>155</v>
      </c>
      <c r="D2705" t="s">
        <v>85</v>
      </c>
      <c r="E2705" t="s">
        <v>174</v>
      </c>
      <c r="F2705">
        <v>0.65500000000000003</v>
      </c>
      <c r="G2705" t="s">
        <v>83</v>
      </c>
      <c r="H2705" t="s">
        <v>90</v>
      </c>
      <c r="I2705">
        <f>_xlfn.NUMBERVALUE(Table_Query_from_DWH[[#This Row],[Date]])</f>
        <v>44426</v>
      </c>
    </row>
    <row r="2706" spans="1:9" x14ac:dyDescent="0.3">
      <c r="A2706" t="s">
        <v>78</v>
      </c>
      <c r="B2706" t="s">
        <v>88</v>
      </c>
      <c r="C2706" t="s">
        <v>155</v>
      </c>
      <c r="D2706" t="s">
        <v>86</v>
      </c>
      <c r="E2706" t="s">
        <v>174</v>
      </c>
      <c r="F2706">
        <v>0.68</v>
      </c>
      <c r="G2706" t="s">
        <v>83</v>
      </c>
      <c r="H2706" t="s">
        <v>90</v>
      </c>
      <c r="I2706">
        <f>_xlfn.NUMBERVALUE(Table_Query_from_DWH[[#This Row],[Date]])</f>
        <v>44426</v>
      </c>
    </row>
    <row r="2707" spans="1:9" x14ac:dyDescent="0.3">
      <c r="A2707" t="s">
        <v>78</v>
      </c>
      <c r="B2707" t="s">
        <v>88</v>
      </c>
      <c r="C2707" t="s">
        <v>165</v>
      </c>
      <c r="D2707" t="s">
        <v>81</v>
      </c>
      <c r="E2707" t="s">
        <v>174</v>
      </c>
      <c r="F2707">
        <v>0.7</v>
      </c>
      <c r="G2707" t="s">
        <v>83</v>
      </c>
      <c r="H2707" t="s">
        <v>90</v>
      </c>
      <c r="I2707">
        <f>_xlfn.NUMBERVALUE(Table_Query_from_DWH[[#This Row],[Date]])</f>
        <v>44426</v>
      </c>
    </row>
    <row r="2708" spans="1:9" x14ac:dyDescent="0.3">
      <c r="A2708" t="s">
        <v>78</v>
      </c>
      <c r="B2708" t="s">
        <v>88</v>
      </c>
      <c r="C2708" t="s">
        <v>165</v>
      </c>
      <c r="D2708" t="s">
        <v>85</v>
      </c>
      <c r="E2708" t="s">
        <v>174</v>
      </c>
      <c r="F2708">
        <v>0.623</v>
      </c>
      <c r="G2708" t="s">
        <v>83</v>
      </c>
      <c r="H2708" t="s">
        <v>90</v>
      </c>
      <c r="I2708">
        <f>_xlfn.NUMBERVALUE(Table_Query_from_DWH[[#This Row],[Date]])</f>
        <v>44426</v>
      </c>
    </row>
    <row r="2709" spans="1:9" x14ac:dyDescent="0.3">
      <c r="A2709" t="s">
        <v>78</v>
      </c>
      <c r="B2709" t="s">
        <v>88</v>
      </c>
      <c r="C2709" t="s">
        <v>165</v>
      </c>
      <c r="D2709" t="s">
        <v>86</v>
      </c>
      <c r="E2709" t="s">
        <v>174</v>
      </c>
      <c r="F2709">
        <v>0.67</v>
      </c>
      <c r="G2709" t="s">
        <v>83</v>
      </c>
      <c r="H2709" t="s">
        <v>90</v>
      </c>
      <c r="I2709">
        <f>_xlfn.NUMBERVALUE(Table_Query_from_DWH[[#This Row],[Date]])</f>
        <v>44426</v>
      </c>
    </row>
    <row r="2710" spans="1:9" x14ac:dyDescent="0.3">
      <c r="A2710" t="s">
        <v>78</v>
      </c>
      <c r="B2710" t="s">
        <v>88</v>
      </c>
      <c r="C2710" t="s">
        <v>166</v>
      </c>
      <c r="D2710" t="s">
        <v>81</v>
      </c>
      <c r="E2710" t="s">
        <v>174</v>
      </c>
      <c r="F2710">
        <v>0.81100000000000005</v>
      </c>
      <c r="G2710" t="s">
        <v>83</v>
      </c>
      <c r="H2710" t="s">
        <v>90</v>
      </c>
      <c r="I2710">
        <f>_xlfn.NUMBERVALUE(Table_Query_from_DWH[[#This Row],[Date]])</f>
        <v>44426</v>
      </c>
    </row>
    <row r="2711" spans="1:9" x14ac:dyDescent="0.3">
      <c r="A2711" t="s">
        <v>78</v>
      </c>
      <c r="B2711" t="s">
        <v>88</v>
      </c>
      <c r="C2711" t="s">
        <v>166</v>
      </c>
      <c r="D2711" t="s">
        <v>85</v>
      </c>
      <c r="E2711" t="s">
        <v>174</v>
      </c>
      <c r="F2711">
        <v>0.81100000000000005</v>
      </c>
      <c r="G2711" t="s">
        <v>83</v>
      </c>
      <c r="H2711" t="s">
        <v>90</v>
      </c>
      <c r="I2711">
        <f>_xlfn.NUMBERVALUE(Table_Query_from_DWH[[#This Row],[Date]])</f>
        <v>44426</v>
      </c>
    </row>
    <row r="2712" spans="1:9" x14ac:dyDescent="0.3">
      <c r="A2712" t="s">
        <v>78</v>
      </c>
      <c r="B2712" t="s">
        <v>88</v>
      </c>
      <c r="C2712" t="s">
        <v>166</v>
      </c>
      <c r="D2712" t="s">
        <v>86</v>
      </c>
      <c r="E2712" t="s">
        <v>174</v>
      </c>
      <c r="F2712">
        <v>0.81100000000000005</v>
      </c>
      <c r="G2712" t="s">
        <v>83</v>
      </c>
      <c r="H2712" t="s">
        <v>90</v>
      </c>
      <c r="I2712">
        <f>_xlfn.NUMBERVALUE(Table_Query_from_DWH[[#This Row],[Date]])</f>
        <v>44426</v>
      </c>
    </row>
    <row r="2713" spans="1:9" x14ac:dyDescent="0.3">
      <c r="A2713" t="s">
        <v>78</v>
      </c>
      <c r="B2713" t="s">
        <v>88</v>
      </c>
      <c r="C2713" t="s">
        <v>167</v>
      </c>
      <c r="D2713" t="s">
        <v>81</v>
      </c>
      <c r="E2713" t="s">
        <v>174</v>
      </c>
      <c r="F2713">
        <v>1.1200000000000001</v>
      </c>
      <c r="G2713" t="s">
        <v>83</v>
      </c>
      <c r="H2713" t="s">
        <v>90</v>
      </c>
      <c r="I2713">
        <f>_xlfn.NUMBERVALUE(Table_Query_from_DWH[[#This Row],[Date]])</f>
        <v>44426</v>
      </c>
    </row>
    <row r="2714" spans="1:9" x14ac:dyDescent="0.3">
      <c r="A2714" t="s">
        <v>78</v>
      </c>
      <c r="B2714" t="s">
        <v>88</v>
      </c>
      <c r="C2714" t="s">
        <v>167</v>
      </c>
      <c r="D2714" t="s">
        <v>85</v>
      </c>
      <c r="E2714" t="s">
        <v>174</v>
      </c>
      <c r="F2714">
        <v>1.1100000000000001</v>
      </c>
      <c r="G2714" t="s">
        <v>83</v>
      </c>
      <c r="H2714" t="s">
        <v>90</v>
      </c>
      <c r="I2714">
        <f>_xlfn.NUMBERVALUE(Table_Query_from_DWH[[#This Row],[Date]])</f>
        <v>44426</v>
      </c>
    </row>
    <row r="2715" spans="1:9" x14ac:dyDescent="0.3">
      <c r="A2715" t="s">
        <v>78</v>
      </c>
      <c r="B2715" t="s">
        <v>88</v>
      </c>
      <c r="C2715" t="s">
        <v>167</v>
      </c>
      <c r="D2715" t="s">
        <v>86</v>
      </c>
      <c r="E2715" t="s">
        <v>174</v>
      </c>
      <c r="F2715">
        <v>1.1200000000000001</v>
      </c>
      <c r="G2715" t="s">
        <v>83</v>
      </c>
      <c r="H2715" t="s">
        <v>90</v>
      </c>
      <c r="I2715">
        <f>_xlfn.NUMBERVALUE(Table_Query_from_DWH[[#This Row],[Date]])</f>
        <v>44426</v>
      </c>
    </row>
    <row r="2716" spans="1:9" x14ac:dyDescent="0.3">
      <c r="A2716" t="s">
        <v>78</v>
      </c>
      <c r="B2716" t="s">
        <v>124</v>
      </c>
      <c r="C2716" t="s">
        <v>150</v>
      </c>
      <c r="D2716" t="s">
        <v>81</v>
      </c>
      <c r="E2716" t="s">
        <v>173</v>
      </c>
      <c r="F2716">
        <v>9.8000000000000004E-2</v>
      </c>
      <c r="G2716" t="s">
        <v>83</v>
      </c>
      <c r="H2716" t="s">
        <v>97</v>
      </c>
      <c r="I2716">
        <f>_xlfn.NUMBERVALUE(Table_Query_from_DWH[[#This Row],[Date]])</f>
        <v>44405</v>
      </c>
    </row>
    <row r="2717" spans="1:9" x14ac:dyDescent="0.3">
      <c r="A2717" t="s">
        <v>78</v>
      </c>
      <c r="B2717" t="s">
        <v>124</v>
      </c>
      <c r="C2717" t="s">
        <v>150</v>
      </c>
      <c r="D2717" t="s">
        <v>85</v>
      </c>
      <c r="E2717" t="s">
        <v>173</v>
      </c>
      <c r="F2717">
        <v>9.4E-2</v>
      </c>
      <c r="G2717" t="s">
        <v>83</v>
      </c>
      <c r="H2717" t="s">
        <v>97</v>
      </c>
      <c r="I2717">
        <f>_xlfn.NUMBERVALUE(Table_Query_from_DWH[[#This Row],[Date]])</f>
        <v>44405</v>
      </c>
    </row>
    <row r="2718" spans="1:9" x14ac:dyDescent="0.3">
      <c r="A2718" t="s">
        <v>78</v>
      </c>
      <c r="B2718" t="s">
        <v>124</v>
      </c>
      <c r="C2718" t="s">
        <v>150</v>
      </c>
      <c r="D2718" t="s">
        <v>86</v>
      </c>
      <c r="E2718" t="s">
        <v>173</v>
      </c>
      <c r="F2718">
        <v>9.5000000000000001E-2</v>
      </c>
      <c r="G2718" t="s">
        <v>83</v>
      </c>
      <c r="H2718" t="s">
        <v>97</v>
      </c>
      <c r="I2718">
        <f>_xlfn.NUMBERVALUE(Table_Query_from_DWH[[#This Row],[Date]])</f>
        <v>44405</v>
      </c>
    </row>
    <row r="2719" spans="1:9" x14ac:dyDescent="0.3">
      <c r="A2719" t="s">
        <v>78</v>
      </c>
      <c r="B2719" t="s">
        <v>124</v>
      </c>
      <c r="C2719" t="s">
        <v>152</v>
      </c>
      <c r="D2719" t="s">
        <v>81</v>
      </c>
      <c r="E2719" t="s">
        <v>173</v>
      </c>
      <c r="F2719">
        <v>0.17499999999999999</v>
      </c>
      <c r="G2719" t="s">
        <v>83</v>
      </c>
      <c r="H2719" t="s">
        <v>97</v>
      </c>
      <c r="I2719">
        <f>_xlfn.NUMBERVALUE(Table_Query_from_DWH[[#This Row],[Date]])</f>
        <v>44405</v>
      </c>
    </row>
    <row r="2720" spans="1:9" x14ac:dyDescent="0.3">
      <c r="A2720" t="s">
        <v>78</v>
      </c>
      <c r="B2720" t="s">
        <v>124</v>
      </c>
      <c r="C2720" t="s">
        <v>152</v>
      </c>
      <c r="D2720" t="s">
        <v>85</v>
      </c>
      <c r="E2720" t="s">
        <v>173</v>
      </c>
      <c r="F2720">
        <v>0.14399999999999999</v>
      </c>
      <c r="G2720" t="s">
        <v>83</v>
      </c>
      <c r="H2720" t="s">
        <v>97</v>
      </c>
      <c r="I2720">
        <f>_xlfn.NUMBERVALUE(Table_Query_from_DWH[[#This Row],[Date]])</f>
        <v>44405</v>
      </c>
    </row>
    <row r="2721" spans="1:9" x14ac:dyDescent="0.3">
      <c r="A2721" t="s">
        <v>78</v>
      </c>
      <c r="B2721" t="s">
        <v>124</v>
      </c>
      <c r="C2721" t="s">
        <v>152</v>
      </c>
      <c r="D2721" t="s">
        <v>86</v>
      </c>
      <c r="E2721" t="s">
        <v>173</v>
      </c>
      <c r="F2721">
        <v>0.14599999999999999</v>
      </c>
      <c r="G2721" t="s">
        <v>83</v>
      </c>
      <c r="H2721" t="s">
        <v>97</v>
      </c>
      <c r="I2721">
        <f>_xlfn.NUMBERVALUE(Table_Query_from_DWH[[#This Row],[Date]])</f>
        <v>44405</v>
      </c>
    </row>
    <row r="2722" spans="1:9" x14ac:dyDescent="0.3">
      <c r="A2722" t="s">
        <v>78</v>
      </c>
      <c r="B2722" t="s">
        <v>124</v>
      </c>
      <c r="C2722" t="s">
        <v>153</v>
      </c>
      <c r="D2722" t="s">
        <v>81</v>
      </c>
      <c r="E2722" t="s">
        <v>173</v>
      </c>
      <c r="F2722">
        <v>0.18</v>
      </c>
      <c r="G2722" t="s">
        <v>83</v>
      </c>
      <c r="H2722" t="s">
        <v>97</v>
      </c>
      <c r="I2722">
        <f>_xlfn.NUMBERVALUE(Table_Query_from_DWH[[#This Row],[Date]])</f>
        <v>44405</v>
      </c>
    </row>
    <row r="2723" spans="1:9" x14ac:dyDescent="0.3">
      <c r="A2723" t="s">
        <v>78</v>
      </c>
      <c r="B2723" t="s">
        <v>124</v>
      </c>
      <c r="C2723" t="s">
        <v>153</v>
      </c>
      <c r="D2723" t="s">
        <v>85</v>
      </c>
      <c r="E2723" t="s">
        <v>173</v>
      </c>
      <c r="F2723">
        <v>0.13</v>
      </c>
      <c r="G2723" t="s">
        <v>83</v>
      </c>
      <c r="H2723" t="s">
        <v>97</v>
      </c>
      <c r="I2723">
        <f>_xlfn.NUMBERVALUE(Table_Query_from_DWH[[#This Row],[Date]])</f>
        <v>44405</v>
      </c>
    </row>
    <row r="2724" spans="1:9" x14ac:dyDescent="0.3">
      <c r="A2724" t="s">
        <v>78</v>
      </c>
      <c r="B2724" t="s">
        <v>124</v>
      </c>
      <c r="C2724" t="s">
        <v>153</v>
      </c>
      <c r="D2724" t="s">
        <v>86</v>
      </c>
      <c r="E2724" t="s">
        <v>173</v>
      </c>
      <c r="F2724">
        <v>0.13400000000000001</v>
      </c>
      <c r="G2724" t="s">
        <v>83</v>
      </c>
      <c r="H2724" t="s">
        <v>97</v>
      </c>
      <c r="I2724">
        <f>_xlfn.NUMBERVALUE(Table_Query_from_DWH[[#This Row],[Date]])</f>
        <v>44405</v>
      </c>
    </row>
    <row r="2725" spans="1:9" x14ac:dyDescent="0.3">
      <c r="A2725" t="s">
        <v>78</v>
      </c>
      <c r="B2725" t="s">
        <v>124</v>
      </c>
      <c r="C2725" t="s">
        <v>156</v>
      </c>
      <c r="D2725" t="s">
        <v>81</v>
      </c>
      <c r="E2725" t="s">
        <v>173</v>
      </c>
      <c r="F2725">
        <v>0.19</v>
      </c>
      <c r="G2725" t="s">
        <v>83</v>
      </c>
      <c r="H2725" t="s">
        <v>97</v>
      </c>
      <c r="I2725">
        <f>_xlfn.NUMBERVALUE(Table_Query_from_DWH[[#This Row],[Date]])</f>
        <v>44405</v>
      </c>
    </row>
    <row r="2726" spans="1:9" x14ac:dyDescent="0.3">
      <c r="A2726" t="s">
        <v>78</v>
      </c>
      <c r="B2726" t="s">
        <v>124</v>
      </c>
      <c r="C2726" t="s">
        <v>156</v>
      </c>
      <c r="D2726" t="s">
        <v>85</v>
      </c>
      <c r="E2726" t="s">
        <v>173</v>
      </c>
      <c r="F2726">
        <v>0.13700000000000001</v>
      </c>
      <c r="G2726" t="s">
        <v>83</v>
      </c>
      <c r="H2726" t="s">
        <v>97</v>
      </c>
      <c r="I2726">
        <f>_xlfn.NUMBERVALUE(Table_Query_from_DWH[[#This Row],[Date]])</f>
        <v>44405</v>
      </c>
    </row>
    <row r="2727" spans="1:9" x14ac:dyDescent="0.3">
      <c r="A2727" t="s">
        <v>78</v>
      </c>
      <c r="B2727" t="s">
        <v>124</v>
      </c>
      <c r="C2727" t="s">
        <v>156</v>
      </c>
      <c r="D2727" t="s">
        <v>86</v>
      </c>
      <c r="E2727" t="s">
        <v>173</v>
      </c>
      <c r="F2727">
        <v>0.13700000000000001</v>
      </c>
      <c r="G2727" t="s">
        <v>83</v>
      </c>
      <c r="H2727" t="s">
        <v>97</v>
      </c>
      <c r="I2727">
        <f>_xlfn.NUMBERVALUE(Table_Query_from_DWH[[#This Row],[Date]])</f>
        <v>44405</v>
      </c>
    </row>
    <row r="2728" spans="1:9" x14ac:dyDescent="0.3">
      <c r="A2728" t="s">
        <v>78</v>
      </c>
      <c r="B2728" t="s">
        <v>124</v>
      </c>
      <c r="C2728" t="s">
        <v>157</v>
      </c>
      <c r="D2728" t="s">
        <v>81</v>
      </c>
      <c r="E2728" t="s">
        <v>173</v>
      </c>
      <c r="F2728">
        <v>0.14099999999999999</v>
      </c>
      <c r="G2728" t="s">
        <v>83</v>
      </c>
      <c r="H2728" t="s">
        <v>97</v>
      </c>
      <c r="I2728">
        <f>_xlfn.NUMBERVALUE(Table_Query_from_DWH[[#This Row],[Date]])</f>
        <v>44405</v>
      </c>
    </row>
    <row r="2729" spans="1:9" x14ac:dyDescent="0.3">
      <c r="A2729" t="s">
        <v>78</v>
      </c>
      <c r="B2729" t="s">
        <v>124</v>
      </c>
      <c r="C2729" t="s">
        <v>157</v>
      </c>
      <c r="D2729" t="s">
        <v>85</v>
      </c>
      <c r="E2729" t="s">
        <v>173</v>
      </c>
      <c r="F2729">
        <v>0.13700000000000001</v>
      </c>
      <c r="G2729" t="s">
        <v>83</v>
      </c>
      <c r="H2729" t="s">
        <v>97</v>
      </c>
      <c r="I2729">
        <f>_xlfn.NUMBERVALUE(Table_Query_from_DWH[[#This Row],[Date]])</f>
        <v>44405</v>
      </c>
    </row>
    <row r="2730" spans="1:9" x14ac:dyDescent="0.3">
      <c r="A2730" t="s">
        <v>78</v>
      </c>
      <c r="B2730" t="s">
        <v>124</v>
      </c>
      <c r="C2730" t="s">
        <v>157</v>
      </c>
      <c r="D2730" t="s">
        <v>86</v>
      </c>
      <c r="E2730" t="s">
        <v>173</v>
      </c>
      <c r="F2730">
        <v>0.13700000000000001</v>
      </c>
      <c r="G2730" t="s">
        <v>83</v>
      </c>
      <c r="H2730" t="s">
        <v>97</v>
      </c>
      <c r="I2730">
        <f>_xlfn.NUMBERVALUE(Table_Query_from_DWH[[#This Row],[Date]])</f>
        <v>44405</v>
      </c>
    </row>
    <row r="2731" spans="1:9" x14ac:dyDescent="0.3">
      <c r="A2731" t="s">
        <v>78</v>
      </c>
      <c r="B2731" t="s">
        <v>102</v>
      </c>
      <c r="C2731" t="s">
        <v>158</v>
      </c>
      <c r="D2731" t="s">
        <v>81</v>
      </c>
      <c r="E2731" t="s">
        <v>173</v>
      </c>
      <c r="F2731">
        <v>0.27</v>
      </c>
      <c r="G2731" t="s">
        <v>83</v>
      </c>
      <c r="H2731" t="s">
        <v>97</v>
      </c>
      <c r="I2731">
        <f>_xlfn.NUMBERVALUE(Table_Query_from_DWH[[#This Row],[Date]])</f>
        <v>44405</v>
      </c>
    </row>
    <row r="2732" spans="1:9" x14ac:dyDescent="0.3">
      <c r="A2732" t="s">
        <v>78</v>
      </c>
      <c r="B2732" t="s">
        <v>102</v>
      </c>
      <c r="C2732" t="s">
        <v>158</v>
      </c>
      <c r="D2732" t="s">
        <v>85</v>
      </c>
      <c r="E2732" t="s">
        <v>173</v>
      </c>
      <c r="F2732">
        <v>0.21</v>
      </c>
      <c r="G2732" t="s">
        <v>83</v>
      </c>
      <c r="H2732" t="s">
        <v>97</v>
      </c>
      <c r="I2732">
        <f>_xlfn.NUMBERVALUE(Table_Query_from_DWH[[#This Row],[Date]])</f>
        <v>44405</v>
      </c>
    </row>
    <row r="2733" spans="1:9" x14ac:dyDescent="0.3">
      <c r="A2733" t="s">
        <v>78</v>
      </c>
      <c r="B2733" t="s">
        <v>102</v>
      </c>
      <c r="C2733" t="s">
        <v>158</v>
      </c>
      <c r="D2733" t="s">
        <v>86</v>
      </c>
      <c r="E2733" t="s">
        <v>173</v>
      </c>
      <c r="F2733">
        <v>0.21299999999999999</v>
      </c>
      <c r="G2733" t="s">
        <v>83</v>
      </c>
      <c r="H2733" t="s">
        <v>97</v>
      </c>
      <c r="I2733">
        <f>_xlfn.NUMBERVALUE(Table_Query_from_DWH[[#This Row],[Date]])</f>
        <v>44405</v>
      </c>
    </row>
    <row r="2734" spans="1:9" x14ac:dyDescent="0.3">
      <c r="A2734" t="s">
        <v>78</v>
      </c>
      <c r="B2734" t="s">
        <v>102</v>
      </c>
      <c r="C2734" t="s">
        <v>159</v>
      </c>
      <c r="D2734" t="s">
        <v>81</v>
      </c>
      <c r="E2734" t="s">
        <v>173</v>
      </c>
      <c r="F2734">
        <v>0.36</v>
      </c>
      <c r="G2734" t="s">
        <v>83</v>
      </c>
      <c r="H2734" t="s">
        <v>97</v>
      </c>
      <c r="I2734">
        <f>_xlfn.NUMBERVALUE(Table_Query_from_DWH[[#This Row],[Date]])</f>
        <v>44405</v>
      </c>
    </row>
    <row r="2735" spans="1:9" x14ac:dyDescent="0.3">
      <c r="A2735" t="s">
        <v>78</v>
      </c>
      <c r="B2735" t="s">
        <v>102</v>
      </c>
      <c r="C2735" t="s">
        <v>159</v>
      </c>
      <c r="D2735" t="s">
        <v>85</v>
      </c>
      <c r="E2735" t="s">
        <v>173</v>
      </c>
      <c r="F2735">
        <v>0.22500000000000001</v>
      </c>
      <c r="G2735" t="s">
        <v>83</v>
      </c>
      <c r="H2735" t="s">
        <v>97</v>
      </c>
      <c r="I2735">
        <f>_xlfn.NUMBERVALUE(Table_Query_from_DWH[[#This Row],[Date]])</f>
        <v>44405</v>
      </c>
    </row>
    <row r="2736" spans="1:9" x14ac:dyDescent="0.3">
      <c r="A2736" t="s">
        <v>78</v>
      </c>
      <c r="B2736" t="s">
        <v>102</v>
      </c>
      <c r="C2736" t="s">
        <v>159</v>
      </c>
      <c r="D2736" t="s">
        <v>86</v>
      </c>
      <c r="E2736" t="s">
        <v>173</v>
      </c>
      <c r="F2736">
        <v>0.22700000000000001</v>
      </c>
      <c r="G2736" t="s">
        <v>83</v>
      </c>
      <c r="H2736" t="s">
        <v>97</v>
      </c>
      <c r="I2736">
        <f>_xlfn.NUMBERVALUE(Table_Query_from_DWH[[#This Row],[Date]])</f>
        <v>44405</v>
      </c>
    </row>
    <row r="2737" spans="1:9" x14ac:dyDescent="0.3">
      <c r="A2737" t="s">
        <v>78</v>
      </c>
      <c r="B2737" t="s">
        <v>102</v>
      </c>
      <c r="C2737" t="s">
        <v>160</v>
      </c>
      <c r="D2737" t="s">
        <v>81</v>
      </c>
      <c r="E2737" t="s">
        <v>173</v>
      </c>
      <c r="F2737">
        <v>0.36</v>
      </c>
      <c r="G2737" t="s">
        <v>83</v>
      </c>
      <c r="H2737" t="s">
        <v>97</v>
      </c>
      <c r="I2737">
        <f>_xlfn.NUMBERVALUE(Table_Query_from_DWH[[#This Row],[Date]])</f>
        <v>44405</v>
      </c>
    </row>
    <row r="2738" spans="1:9" x14ac:dyDescent="0.3">
      <c r="A2738" t="s">
        <v>78</v>
      </c>
      <c r="B2738" t="s">
        <v>102</v>
      </c>
      <c r="C2738" t="s">
        <v>160</v>
      </c>
      <c r="D2738" t="s">
        <v>85</v>
      </c>
      <c r="E2738" t="s">
        <v>173</v>
      </c>
      <c r="F2738">
        <v>0.23</v>
      </c>
      <c r="G2738" t="s">
        <v>83</v>
      </c>
      <c r="H2738" t="s">
        <v>97</v>
      </c>
      <c r="I2738">
        <f>_xlfn.NUMBERVALUE(Table_Query_from_DWH[[#This Row],[Date]])</f>
        <v>44405</v>
      </c>
    </row>
    <row r="2739" spans="1:9" x14ac:dyDescent="0.3">
      <c r="A2739" t="s">
        <v>78</v>
      </c>
      <c r="B2739" t="s">
        <v>102</v>
      </c>
      <c r="C2739" t="s">
        <v>160</v>
      </c>
      <c r="D2739" t="s">
        <v>86</v>
      </c>
      <c r="E2739" t="s">
        <v>173</v>
      </c>
      <c r="F2739">
        <v>0.24</v>
      </c>
      <c r="G2739" t="s">
        <v>83</v>
      </c>
      <c r="H2739" t="s">
        <v>97</v>
      </c>
      <c r="I2739">
        <f>_xlfn.NUMBERVALUE(Table_Query_from_DWH[[#This Row],[Date]])</f>
        <v>44405</v>
      </c>
    </row>
    <row r="2740" spans="1:9" x14ac:dyDescent="0.3">
      <c r="A2740" t="s">
        <v>78</v>
      </c>
      <c r="B2740" t="s">
        <v>102</v>
      </c>
      <c r="C2740" t="s">
        <v>161</v>
      </c>
      <c r="D2740" t="s">
        <v>81</v>
      </c>
      <c r="E2740" t="s">
        <v>173</v>
      </c>
      <c r="F2740">
        <v>0.255</v>
      </c>
      <c r="G2740" t="s">
        <v>83</v>
      </c>
      <c r="H2740" t="s">
        <v>97</v>
      </c>
      <c r="I2740">
        <f>_xlfn.NUMBERVALUE(Table_Query_from_DWH[[#This Row],[Date]])</f>
        <v>44405</v>
      </c>
    </row>
    <row r="2741" spans="1:9" x14ac:dyDescent="0.3">
      <c r="A2741" t="s">
        <v>78</v>
      </c>
      <c r="B2741" t="s">
        <v>102</v>
      </c>
      <c r="C2741" t="s">
        <v>161</v>
      </c>
      <c r="D2741" t="s">
        <v>85</v>
      </c>
      <c r="E2741" t="s">
        <v>173</v>
      </c>
      <c r="F2741">
        <v>0.23300000000000001</v>
      </c>
      <c r="G2741" t="s">
        <v>83</v>
      </c>
      <c r="H2741" t="s">
        <v>97</v>
      </c>
      <c r="I2741">
        <f>_xlfn.NUMBERVALUE(Table_Query_from_DWH[[#This Row],[Date]])</f>
        <v>44405</v>
      </c>
    </row>
    <row r="2742" spans="1:9" x14ac:dyDescent="0.3">
      <c r="A2742" t="s">
        <v>78</v>
      </c>
      <c r="B2742" t="s">
        <v>102</v>
      </c>
      <c r="C2742" t="s">
        <v>161</v>
      </c>
      <c r="D2742" t="s">
        <v>86</v>
      </c>
      <c r="E2742" t="s">
        <v>173</v>
      </c>
      <c r="F2742">
        <v>0.245</v>
      </c>
      <c r="G2742" t="s">
        <v>83</v>
      </c>
      <c r="H2742" t="s">
        <v>97</v>
      </c>
      <c r="I2742">
        <f>_xlfn.NUMBERVALUE(Table_Query_from_DWH[[#This Row],[Date]])</f>
        <v>44405</v>
      </c>
    </row>
    <row r="2743" spans="1:9" x14ac:dyDescent="0.3">
      <c r="A2743" t="s">
        <v>78</v>
      </c>
      <c r="B2743" t="s">
        <v>102</v>
      </c>
      <c r="C2743" t="s">
        <v>118</v>
      </c>
      <c r="D2743" t="s">
        <v>81</v>
      </c>
      <c r="E2743" t="s">
        <v>173</v>
      </c>
      <c r="F2743">
        <v>0.255</v>
      </c>
      <c r="G2743" t="s">
        <v>83</v>
      </c>
      <c r="H2743" t="s">
        <v>97</v>
      </c>
      <c r="I2743">
        <f>_xlfn.NUMBERVALUE(Table_Query_from_DWH[[#This Row],[Date]])</f>
        <v>44405</v>
      </c>
    </row>
    <row r="2744" spans="1:9" x14ac:dyDescent="0.3">
      <c r="A2744" t="s">
        <v>78</v>
      </c>
      <c r="B2744" t="s">
        <v>102</v>
      </c>
      <c r="C2744" t="s">
        <v>118</v>
      </c>
      <c r="D2744" t="s">
        <v>85</v>
      </c>
      <c r="E2744" t="s">
        <v>173</v>
      </c>
      <c r="F2744">
        <v>0.23499999999999999</v>
      </c>
      <c r="G2744" t="s">
        <v>83</v>
      </c>
      <c r="H2744" t="s">
        <v>97</v>
      </c>
      <c r="I2744">
        <f>_xlfn.NUMBERVALUE(Table_Query_from_DWH[[#This Row],[Date]])</f>
        <v>44405</v>
      </c>
    </row>
    <row r="2745" spans="1:9" x14ac:dyDescent="0.3">
      <c r="A2745" t="s">
        <v>78</v>
      </c>
      <c r="B2745" t="s">
        <v>102</v>
      </c>
      <c r="C2745" t="s">
        <v>118</v>
      </c>
      <c r="D2745" t="s">
        <v>86</v>
      </c>
      <c r="E2745" t="s">
        <v>173</v>
      </c>
      <c r="F2745">
        <v>0.248</v>
      </c>
      <c r="G2745" t="s">
        <v>83</v>
      </c>
      <c r="H2745" t="s">
        <v>97</v>
      </c>
      <c r="I2745">
        <f>_xlfn.NUMBERVALUE(Table_Query_from_DWH[[#This Row],[Date]])</f>
        <v>44405</v>
      </c>
    </row>
    <row r="2746" spans="1:9" x14ac:dyDescent="0.3">
      <c r="A2746" t="s">
        <v>78</v>
      </c>
      <c r="B2746" t="s">
        <v>102</v>
      </c>
      <c r="C2746" t="s">
        <v>115</v>
      </c>
      <c r="D2746" t="s">
        <v>81</v>
      </c>
      <c r="E2746" t="s">
        <v>173</v>
      </c>
      <c r="F2746">
        <v>0.255</v>
      </c>
      <c r="G2746" t="s">
        <v>83</v>
      </c>
      <c r="H2746" t="s">
        <v>97</v>
      </c>
      <c r="I2746">
        <f>_xlfn.NUMBERVALUE(Table_Query_from_DWH[[#This Row],[Date]])</f>
        <v>44405</v>
      </c>
    </row>
    <row r="2747" spans="1:9" x14ac:dyDescent="0.3">
      <c r="A2747" t="s">
        <v>78</v>
      </c>
      <c r="B2747" t="s">
        <v>102</v>
      </c>
      <c r="C2747" t="s">
        <v>115</v>
      </c>
      <c r="D2747" t="s">
        <v>85</v>
      </c>
      <c r="E2747" t="s">
        <v>173</v>
      </c>
      <c r="F2747">
        <v>0.23499999999999999</v>
      </c>
      <c r="G2747" t="s">
        <v>83</v>
      </c>
      <c r="H2747" t="s">
        <v>97</v>
      </c>
      <c r="I2747">
        <f>_xlfn.NUMBERVALUE(Table_Query_from_DWH[[#This Row],[Date]])</f>
        <v>44405</v>
      </c>
    </row>
    <row r="2748" spans="1:9" x14ac:dyDescent="0.3">
      <c r="A2748" t="s">
        <v>78</v>
      </c>
      <c r="B2748" t="s">
        <v>102</v>
      </c>
      <c r="C2748" t="s">
        <v>115</v>
      </c>
      <c r="D2748" t="s">
        <v>86</v>
      </c>
      <c r="E2748" t="s">
        <v>173</v>
      </c>
      <c r="F2748">
        <v>0.248</v>
      </c>
      <c r="G2748" t="s">
        <v>83</v>
      </c>
      <c r="H2748" t="s">
        <v>97</v>
      </c>
      <c r="I2748">
        <f>_xlfn.NUMBERVALUE(Table_Query_from_DWH[[#This Row],[Date]])</f>
        <v>44405</v>
      </c>
    </row>
    <row r="2749" spans="1:9" x14ac:dyDescent="0.3">
      <c r="A2749" t="s">
        <v>78</v>
      </c>
      <c r="B2749" t="s">
        <v>79</v>
      </c>
      <c r="C2749" t="s">
        <v>162</v>
      </c>
      <c r="D2749" t="s">
        <v>81</v>
      </c>
      <c r="E2749" t="s">
        <v>173</v>
      </c>
      <c r="F2749">
        <v>28.1</v>
      </c>
      <c r="G2749" t="s">
        <v>83</v>
      </c>
      <c r="H2749" t="s">
        <v>84</v>
      </c>
      <c r="I2749">
        <f>_xlfn.NUMBERVALUE(Table_Query_from_DWH[[#This Row],[Date]])</f>
        <v>44405</v>
      </c>
    </row>
    <row r="2750" spans="1:9" x14ac:dyDescent="0.3">
      <c r="A2750" t="s">
        <v>78</v>
      </c>
      <c r="B2750" t="s">
        <v>79</v>
      </c>
      <c r="C2750" t="s">
        <v>162</v>
      </c>
      <c r="D2750" t="s">
        <v>85</v>
      </c>
      <c r="E2750" t="s">
        <v>173</v>
      </c>
      <c r="F2750">
        <v>25.7</v>
      </c>
      <c r="G2750" t="s">
        <v>83</v>
      </c>
      <c r="H2750" t="s">
        <v>84</v>
      </c>
      <c r="I2750">
        <f>_xlfn.NUMBERVALUE(Table_Query_from_DWH[[#This Row],[Date]])</f>
        <v>44405</v>
      </c>
    </row>
    <row r="2751" spans="1:9" x14ac:dyDescent="0.3">
      <c r="A2751" t="s">
        <v>78</v>
      </c>
      <c r="B2751" t="s">
        <v>79</v>
      </c>
      <c r="C2751" t="s">
        <v>162</v>
      </c>
      <c r="D2751" t="s">
        <v>86</v>
      </c>
      <c r="E2751" t="s">
        <v>173</v>
      </c>
      <c r="F2751">
        <v>26.3</v>
      </c>
      <c r="G2751" t="s">
        <v>83</v>
      </c>
      <c r="H2751" t="s">
        <v>84</v>
      </c>
      <c r="I2751">
        <f>_xlfn.NUMBERVALUE(Table_Query_from_DWH[[#This Row],[Date]])</f>
        <v>44405</v>
      </c>
    </row>
    <row r="2752" spans="1:9" x14ac:dyDescent="0.3">
      <c r="A2752" t="s">
        <v>78</v>
      </c>
      <c r="B2752" t="s">
        <v>105</v>
      </c>
      <c r="C2752" t="s">
        <v>163</v>
      </c>
      <c r="D2752" t="s">
        <v>81</v>
      </c>
      <c r="E2752" t="s">
        <v>173</v>
      </c>
      <c r="F2752">
        <v>0.22500000000000001</v>
      </c>
      <c r="G2752" t="s">
        <v>83</v>
      </c>
      <c r="H2752" t="s">
        <v>97</v>
      </c>
      <c r="I2752">
        <f>_xlfn.NUMBERVALUE(Table_Query_from_DWH[[#This Row],[Date]])</f>
        <v>44405</v>
      </c>
    </row>
    <row r="2753" spans="1:9" x14ac:dyDescent="0.3">
      <c r="A2753" t="s">
        <v>78</v>
      </c>
      <c r="B2753" t="s">
        <v>105</v>
      </c>
      <c r="C2753" t="s">
        <v>163</v>
      </c>
      <c r="D2753" t="s">
        <v>85</v>
      </c>
      <c r="E2753" t="s">
        <v>173</v>
      </c>
      <c r="F2753">
        <v>0.21</v>
      </c>
      <c r="G2753" t="s">
        <v>83</v>
      </c>
      <c r="H2753" t="s">
        <v>97</v>
      </c>
      <c r="I2753">
        <f>_xlfn.NUMBERVALUE(Table_Query_from_DWH[[#This Row],[Date]])</f>
        <v>44405</v>
      </c>
    </row>
    <row r="2754" spans="1:9" x14ac:dyDescent="0.3">
      <c r="A2754" t="s">
        <v>78</v>
      </c>
      <c r="B2754" t="s">
        <v>105</v>
      </c>
      <c r="C2754" t="s">
        <v>163</v>
      </c>
      <c r="D2754" t="s">
        <v>86</v>
      </c>
      <c r="E2754" t="s">
        <v>173</v>
      </c>
      <c r="F2754">
        <v>0.21299999999999999</v>
      </c>
      <c r="G2754" t="s">
        <v>83</v>
      </c>
      <c r="H2754" t="s">
        <v>97</v>
      </c>
      <c r="I2754">
        <f>_xlfn.NUMBERVALUE(Table_Query_from_DWH[[#This Row],[Date]])</f>
        <v>44405</v>
      </c>
    </row>
    <row r="2755" spans="1:9" x14ac:dyDescent="0.3">
      <c r="A2755" t="s">
        <v>78</v>
      </c>
      <c r="B2755" t="s">
        <v>105</v>
      </c>
      <c r="C2755" t="s">
        <v>164</v>
      </c>
      <c r="D2755" t="s">
        <v>81</v>
      </c>
      <c r="E2755" t="s">
        <v>173</v>
      </c>
      <c r="F2755">
        <v>0.26300000000000001</v>
      </c>
      <c r="G2755" t="s">
        <v>83</v>
      </c>
      <c r="H2755" t="s">
        <v>97</v>
      </c>
      <c r="I2755">
        <f>_xlfn.NUMBERVALUE(Table_Query_from_DWH[[#This Row],[Date]])</f>
        <v>44405</v>
      </c>
    </row>
    <row r="2756" spans="1:9" x14ac:dyDescent="0.3">
      <c r="A2756" t="s">
        <v>78</v>
      </c>
      <c r="B2756" t="s">
        <v>105</v>
      </c>
      <c r="C2756" t="s">
        <v>164</v>
      </c>
      <c r="D2756" t="s">
        <v>85</v>
      </c>
      <c r="E2756" t="s">
        <v>173</v>
      </c>
      <c r="F2756">
        <v>0.23499999999999999</v>
      </c>
      <c r="G2756" t="s">
        <v>83</v>
      </c>
      <c r="H2756" t="s">
        <v>97</v>
      </c>
      <c r="I2756">
        <f>_xlfn.NUMBERVALUE(Table_Query_from_DWH[[#This Row],[Date]])</f>
        <v>44405</v>
      </c>
    </row>
    <row r="2757" spans="1:9" x14ac:dyDescent="0.3">
      <c r="A2757" t="s">
        <v>78</v>
      </c>
      <c r="B2757" t="s">
        <v>105</v>
      </c>
      <c r="C2757" t="s">
        <v>164</v>
      </c>
      <c r="D2757" t="s">
        <v>86</v>
      </c>
      <c r="E2757" t="s">
        <v>173</v>
      </c>
      <c r="F2757">
        <v>0.24199999999999999</v>
      </c>
      <c r="G2757" t="s">
        <v>83</v>
      </c>
      <c r="H2757" t="s">
        <v>97</v>
      </c>
      <c r="I2757">
        <f>_xlfn.NUMBERVALUE(Table_Query_from_DWH[[#This Row],[Date]])</f>
        <v>44405</v>
      </c>
    </row>
    <row r="2758" spans="1:9" x14ac:dyDescent="0.3">
      <c r="A2758" t="s">
        <v>78</v>
      </c>
      <c r="B2758" t="s">
        <v>105</v>
      </c>
      <c r="C2758" t="s">
        <v>133</v>
      </c>
      <c r="D2758" t="s">
        <v>81</v>
      </c>
      <c r="E2758" t="s">
        <v>173</v>
      </c>
      <c r="F2758">
        <v>0.36</v>
      </c>
      <c r="G2758" t="s">
        <v>83</v>
      </c>
      <c r="H2758" t="s">
        <v>97</v>
      </c>
      <c r="I2758">
        <f>_xlfn.NUMBERVALUE(Table_Query_from_DWH[[#This Row],[Date]])</f>
        <v>44405</v>
      </c>
    </row>
    <row r="2759" spans="1:9" x14ac:dyDescent="0.3">
      <c r="A2759" t="s">
        <v>78</v>
      </c>
      <c r="B2759" t="s">
        <v>105</v>
      </c>
      <c r="C2759" t="s">
        <v>133</v>
      </c>
      <c r="D2759" t="s">
        <v>85</v>
      </c>
      <c r="E2759" t="s">
        <v>173</v>
      </c>
      <c r="F2759">
        <v>0.33</v>
      </c>
      <c r="G2759" t="s">
        <v>83</v>
      </c>
      <c r="H2759" t="s">
        <v>97</v>
      </c>
      <c r="I2759">
        <f>_xlfn.NUMBERVALUE(Table_Query_from_DWH[[#This Row],[Date]])</f>
        <v>44405</v>
      </c>
    </row>
    <row r="2760" spans="1:9" x14ac:dyDescent="0.3">
      <c r="A2760" t="s">
        <v>78</v>
      </c>
      <c r="B2760" t="s">
        <v>105</v>
      </c>
      <c r="C2760" t="s">
        <v>133</v>
      </c>
      <c r="D2760" t="s">
        <v>86</v>
      </c>
      <c r="E2760" t="s">
        <v>173</v>
      </c>
      <c r="F2760">
        <v>0.34200000000000003</v>
      </c>
      <c r="G2760" t="s">
        <v>83</v>
      </c>
      <c r="H2760" t="s">
        <v>97</v>
      </c>
      <c r="I2760">
        <f>_xlfn.NUMBERVALUE(Table_Query_from_DWH[[#This Row],[Date]])</f>
        <v>44405</v>
      </c>
    </row>
    <row r="2761" spans="1:9" x14ac:dyDescent="0.3">
      <c r="A2761" t="s">
        <v>78</v>
      </c>
      <c r="B2761" t="s">
        <v>105</v>
      </c>
      <c r="C2761" t="s">
        <v>132</v>
      </c>
      <c r="D2761" t="s">
        <v>81</v>
      </c>
      <c r="E2761" t="s">
        <v>173</v>
      </c>
      <c r="F2761">
        <v>0.255</v>
      </c>
      <c r="G2761" t="s">
        <v>83</v>
      </c>
      <c r="H2761" t="s">
        <v>97</v>
      </c>
      <c r="I2761">
        <f>_xlfn.NUMBERVALUE(Table_Query_from_DWH[[#This Row],[Date]])</f>
        <v>44405</v>
      </c>
    </row>
    <row r="2762" spans="1:9" x14ac:dyDescent="0.3">
      <c r="A2762" t="s">
        <v>78</v>
      </c>
      <c r="B2762" t="s">
        <v>105</v>
      </c>
      <c r="C2762" t="s">
        <v>132</v>
      </c>
      <c r="D2762" t="s">
        <v>85</v>
      </c>
      <c r="E2762" t="s">
        <v>173</v>
      </c>
      <c r="F2762">
        <v>0.23</v>
      </c>
      <c r="G2762" t="s">
        <v>83</v>
      </c>
      <c r="H2762" t="s">
        <v>97</v>
      </c>
      <c r="I2762">
        <f>_xlfn.NUMBERVALUE(Table_Query_from_DWH[[#This Row],[Date]])</f>
        <v>44405</v>
      </c>
    </row>
    <row r="2763" spans="1:9" x14ac:dyDescent="0.3">
      <c r="A2763" t="s">
        <v>78</v>
      </c>
      <c r="B2763" t="s">
        <v>105</v>
      </c>
      <c r="C2763" t="s">
        <v>132</v>
      </c>
      <c r="D2763" t="s">
        <v>86</v>
      </c>
      <c r="E2763" t="s">
        <v>173</v>
      </c>
      <c r="F2763">
        <v>0.24</v>
      </c>
      <c r="G2763" t="s">
        <v>83</v>
      </c>
      <c r="H2763" t="s">
        <v>97</v>
      </c>
      <c r="I2763">
        <f>_xlfn.NUMBERVALUE(Table_Query_from_DWH[[#This Row],[Date]])</f>
        <v>44405</v>
      </c>
    </row>
    <row r="2764" spans="1:9" x14ac:dyDescent="0.3">
      <c r="A2764" t="s">
        <v>78</v>
      </c>
      <c r="B2764" t="s">
        <v>105</v>
      </c>
      <c r="C2764" t="s">
        <v>131</v>
      </c>
      <c r="D2764" t="s">
        <v>81</v>
      </c>
      <c r="E2764" t="s">
        <v>173</v>
      </c>
      <c r="F2764">
        <v>0.255</v>
      </c>
      <c r="G2764" t="s">
        <v>83</v>
      </c>
      <c r="H2764" t="s">
        <v>97</v>
      </c>
      <c r="I2764">
        <f>_xlfn.NUMBERVALUE(Table_Query_from_DWH[[#This Row],[Date]])</f>
        <v>44405</v>
      </c>
    </row>
    <row r="2765" spans="1:9" x14ac:dyDescent="0.3">
      <c r="A2765" t="s">
        <v>78</v>
      </c>
      <c r="B2765" t="s">
        <v>105</v>
      </c>
      <c r="C2765" t="s">
        <v>131</v>
      </c>
      <c r="D2765" t="s">
        <v>85</v>
      </c>
      <c r="E2765" t="s">
        <v>173</v>
      </c>
      <c r="F2765">
        <v>0.23</v>
      </c>
      <c r="G2765" t="s">
        <v>83</v>
      </c>
      <c r="H2765" t="s">
        <v>97</v>
      </c>
      <c r="I2765">
        <f>_xlfn.NUMBERVALUE(Table_Query_from_DWH[[#This Row],[Date]])</f>
        <v>44405</v>
      </c>
    </row>
    <row r="2766" spans="1:9" x14ac:dyDescent="0.3">
      <c r="A2766" t="s">
        <v>78</v>
      </c>
      <c r="B2766" t="s">
        <v>105</v>
      </c>
      <c r="C2766" t="s">
        <v>131</v>
      </c>
      <c r="D2766" t="s">
        <v>86</v>
      </c>
      <c r="E2766" t="s">
        <v>173</v>
      </c>
      <c r="F2766">
        <v>0.24</v>
      </c>
      <c r="G2766" t="s">
        <v>83</v>
      </c>
      <c r="H2766" t="s">
        <v>97</v>
      </c>
      <c r="I2766">
        <f>_xlfn.NUMBERVALUE(Table_Query_from_DWH[[#This Row],[Date]])</f>
        <v>44405</v>
      </c>
    </row>
    <row r="2767" spans="1:9" x14ac:dyDescent="0.3">
      <c r="A2767" t="s">
        <v>78</v>
      </c>
      <c r="B2767" t="s">
        <v>88</v>
      </c>
      <c r="C2767" t="s">
        <v>154</v>
      </c>
      <c r="D2767" t="s">
        <v>81</v>
      </c>
      <c r="E2767" t="s">
        <v>173</v>
      </c>
      <c r="F2767">
        <v>0.28000000000000003</v>
      </c>
      <c r="G2767" t="s">
        <v>83</v>
      </c>
      <c r="H2767" t="s">
        <v>90</v>
      </c>
      <c r="I2767">
        <f>_xlfn.NUMBERVALUE(Table_Query_from_DWH[[#This Row],[Date]])</f>
        <v>44405</v>
      </c>
    </row>
    <row r="2768" spans="1:9" x14ac:dyDescent="0.3">
      <c r="A2768" t="s">
        <v>78</v>
      </c>
      <c r="B2768" t="s">
        <v>88</v>
      </c>
      <c r="C2768" t="s">
        <v>154</v>
      </c>
      <c r="D2768" t="s">
        <v>85</v>
      </c>
      <c r="E2768" t="s">
        <v>173</v>
      </c>
      <c r="F2768">
        <v>0.245</v>
      </c>
      <c r="G2768" t="s">
        <v>83</v>
      </c>
      <c r="H2768" t="s">
        <v>90</v>
      </c>
      <c r="I2768">
        <f>_xlfn.NUMBERVALUE(Table_Query_from_DWH[[#This Row],[Date]])</f>
        <v>44405</v>
      </c>
    </row>
    <row r="2769" spans="1:9" x14ac:dyDescent="0.3">
      <c r="A2769" t="s">
        <v>78</v>
      </c>
      <c r="B2769" t="s">
        <v>88</v>
      </c>
      <c r="C2769" t="s">
        <v>154</v>
      </c>
      <c r="D2769" t="s">
        <v>86</v>
      </c>
      <c r="E2769" t="s">
        <v>173</v>
      </c>
      <c r="F2769">
        <v>0.25</v>
      </c>
      <c r="G2769" t="s">
        <v>83</v>
      </c>
      <c r="H2769" t="s">
        <v>90</v>
      </c>
      <c r="I2769">
        <f>_xlfn.NUMBERVALUE(Table_Query_from_DWH[[#This Row],[Date]])</f>
        <v>44405</v>
      </c>
    </row>
    <row r="2770" spans="1:9" x14ac:dyDescent="0.3">
      <c r="A2770" t="s">
        <v>78</v>
      </c>
      <c r="B2770" t="s">
        <v>88</v>
      </c>
      <c r="C2770" t="s">
        <v>155</v>
      </c>
      <c r="D2770" t="s">
        <v>81</v>
      </c>
      <c r="E2770" t="s">
        <v>173</v>
      </c>
      <c r="F2770">
        <v>0.65600000000000003</v>
      </c>
      <c r="G2770" t="s">
        <v>83</v>
      </c>
      <c r="H2770" t="s">
        <v>90</v>
      </c>
      <c r="I2770">
        <f>_xlfn.NUMBERVALUE(Table_Query_from_DWH[[#This Row],[Date]])</f>
        <v>44405</v>
      </c>
    </row>
    <row r="2771" spans="1:9" x14ac:dyDescent="0.3">
      <c r="A2771" t="s">
        <v>78</v>
      </c>
      <c r="B2771" t="s">
        <v>88</v>
      </c>
      <c r="C2771" t="s">
        <v>155</v>
      </c>
      <c r="D2771" t="s">
        <v>85</v>
      </c>
      <c r="E2771" t="s">
        <v>173</v>
      </c>
      <c r="F2771">
        <v>0.64</v>
      </c>
      <c r="G2771" t="s">
        <v>83</v>
      </c>
      <c r="H2771" t="s">
        <v>90</v>
      </c>
      <c r="I2771">
        <f>_xlfn.NUMBERVALUE(Table_Query_from_DWH[[#This Row],[Date]])</f>
        <v>44405</v>
      </c>
    </row>
    <row r="2772" spans="1:9" x14ac:dyDescent="0.3">
      <c r="A2772" t="s">
        <v>78</v>
      </c>
      <c r="B2772" t="s">
        <v>88</v>
      </c>
      <c r="C2772" t="s">
        <v>155</v>
      </c>
      <c r="D2772" t="s">
        <v>86</v>
      </c>
      <c r="E2772" t="s">
        <v>173</v>
      </c>
      <c r="F2772">
        <v>0.64800000000000002</v>
      </c>
      <c r="G2772" t="s">
        <v>83</v>
      </c>
      <c r="H2772" t="s">
        <v>90</v>
      </c>
      <c r="I2772">
        <f>_xlfn.NUMBERVALUE(Table_Query_from_DWH[[#This Row],[Date]])</f>
        <v>44405</v>
      </c>
    </row>
    <row r="2773" spans="1:9" x14ac:dyDescent="0.3">
      <c r="A2773" t="s">
        <v>78</v>
      </c>
      <c r="B2773" t="s">
        <v>88</v>
      </c>
      <c r="C2773" t="s">
        <v>165</v>
      </c>
      <c r="D2773" t="s">
        <v>81</v>
      </c>
      <c r="E2773" t="s">
        <v>173</v>
      </c>
      <c r="F2773">
        <v>0.67</v>
      </c>
      <c r="G2773" t="s">
        <v>83</v>
      </c>
      <c r="H2773" t="s">
        <v>90</v>
      </c>
      <c r="I2773">
        <f>_xlfn.NUMBERVALUE(Table_Query_from_DWH[[#This Row],[Date]])</f>
        <v>44405</v>
      </c>
    </row>
    <row r="2774" spans="1:9" x14ac:dyDescent="0.3">
      <c r="A2774" t="s">
        <v>78</v>
      </c>
      <c r="B2774" t="s">
        <v>88</v>
      </c>
      <c r="C2774" t="s">
        <v>165</v>
      </c>
      <c r="D2774" t="s">
        <v>85</v>
      </c>
      <c r="E2774" t="s">
        <v>173</v>
      </c>
      <c r="F2774">
        <v>0.623</v>
      </c>
      <c r="G2774" t="s">
        <v>83</v>
      </c>
      <c r="H2774" t="s">
        <v>90</v>
      </c>
      <c r="I2774">
        <f>_xlfn.NUMBERVALUE(Table_Query_from_DWH[[#This Row],[Date]])</f>
        <v>44405</v>
      </c>
    </row>
    <row r="2775" spans="1:9" x14ac:dyDescent="0.3">
      <c r="A2775" t="s">
        <v>78</v>
      </c>
      <c r="B2775" t="s">
        <v>88</v>
      </c>
      <c r="C2775" t="s">
        <v>165</v>
      </c>
      <c r="D2775" t="s">
        <v>86</v>
      </c>
      <c r="E2775" t="s">
        <v>173</v>
      </c>
      <c r="F2775">
        <v>0.63500000000000001</v>
      </c>
      <c r="G2775" t="s">
        <v>83</v>
      </c>
      <c r="H2775" t="s">
        <v>90</v>
      </c>
      <c r="I2775">
        <f>_xlfn.NUMBERVALUE(Table_Query_from_DWH[[#This Row],[Date]])</f>
        <v>44405</v>
      </c>
    </row>
    <row r="2776" spans="1:9" x14ac:dyDescent="0.3">
      <c r="A2776" t="s">
        <v>78</v>
      </c>
      <c r="B2776" t="s">
        <v>88</v>
      </c>
      <c r="C2776" t="s">
        <v>166</v>
      </c>
      <c r="D2776" t="s">
        <v>81</v>
      </c>
      <c r="E2776" t="s">
        <v>173</v>
      </c>
      <c r="F2776">
        <v>0.81100000000000005</v>
      </c>
      <c r="G2776" t="s">
        <v>83</v>
      </c>
      <c r="H2776" t="s">
        <v>90</v>
      </c>
      <c r="I2776">
        <f>_xlfn.NUMBERVALUE(Table_Query_from_DWH[[#This Row],[Date]])</f>
        <v>44405</v>
      </c>
    </row>
    <row r="2777" spans="1:9" x14ac:dyDescent="0.3">
      <c r="A2777" t="s">
        <v>78</v>
      </c>
      <c r="B2777" t="s">
        <v>88</v>
      </c>
      <c r="C2777" t="s">
        <v>166</v>
      </c>
      <c r="D2777" t="s">
        <v>85</v>
      </c>
      <c r="E2777" t="s">
        <v>173</v>
      </c>
      <c r="F2777">
        <v>0.81100000000000005</v>
      </c>
      <c r="G2777" t="s">
        <v>83</v>
      </c>
      <c r="H2777" t="s">
        <v>90</v>
      </c>
      <c r="I2777">
        <f>_xlfn.NUMBERVALUE(Table_Query_from_DWH[[#This Row],[Date]])</f>
        <v>44405</v>
      </c>
    </row>
    <row r="2778" spans="1:9" x14ac:dyDescent="0.3">
      <c r="A2778" t="s">
        <v>78</v>
      </c>
      <c r="B2778" t="s">
        <v>88</v>
      </c>
      <c r="C2778" t="s">
        <v>166</v>
      </c>
      <c r="D2778" t="s">
        <v>86</v>
      </c>
      <c r="E2778" t="s">
        <v>173</v>
      </c>
      <c r="F2778">
        <v>0.81100000000000005</v>
      </c>
      <c r="G2778" t="s">
        <v>83</v>
      </c>
      <c r="H2778" t="s">
        <v>90</v>
      </c>
      <c r="I2778">
        <f>_xlfn.NUMBERVALUE(Table_Query_from_DWH[[#This Row],[Date]])</f>
        <v>44405</v>
      </c>
    </row>
    <row r="2779" spans="1:9" x14ac:dyDescent="0.3">
      <c r="A2779" t="s">
        <v>78</v>
      </c>
      <c r="B2779" t="s">
        <v>88</v>
      </c>
      <c r="C2779" t="s">
        <v>167</v>
      </c>
      <c r="D2779" t="s">
        <v>81</v>
      </c>
      <c r="E2779" t="s">
        <v>173</v>
      </c>
      <c r="F2779">
        <v>1.0640000000000001</v>
      </c>
      <c r="G2779" t="s">
        <v>83</v>
      </c>
      <c r="H2779" t="s">
        <v>90</v>
      </c>
      <c r="I2779">
        <f>_xlfn.NUMBERVALUE(Table_Query_from_DWH[[#This Row],[Date]])</f>
        <v>44405</v>
      </c>
    </row>
    <row r="2780" spans="1:9" x14ac:dyDescent="0.3">
      <c r="A2780" t="s">
        <v>78</v>
      </c>
      <c r="B2780" t="s">
        <v>88</v>
      </c>
      <c r="C2780" t="s">
        <v>167</v>
      </c>
      <c r="D2780" t="s">
        <v>85</v>
      </c>
      <c r="E2780" t="s">
        <v>173</v>
      </c>
      <c r="F2780">
        <v>1.044</v>
      </c>
      <c r="G2780" t="s">
        <v>83</v>
      </c>
      <c r="H2780" t="s">
        <v>90</v>
      </c>
      <c r="I2780">
        <f>_xlfn.NUMBERVALUE(Table_Query_from_DWH[[#This Row],[Date]])</f>
        <v>44405</v>
      </c>
    </row>
    <row r="2781" spans="1:9" x14ac:dyDescent="0.3">
      <c r="A2781" t="s">
        <v>78</v>
      </c>
      <c r="B2781" t="s">
        <v>88</v>
      </c>
      <c r="C2781" t="s">
        <v>167</v>
      </c>
      <c r="D2781" t="s">
        <v>86</v>
      </c>
      <c r="E2781" t="s">
        <v>173</v>
      </c>
      <c r="F2781">
        <v>1.05</v>
      </c>
      <c r="G2781" t="s">
        <v>83</v>
      </c>
      <c r="H2781" t="s">
        <v>90</v>
      </c>
      <c r="I2781">
        <f>_xlfn.NUMBERVALUE(Table_Query_from_DWH[[#This Row],[Date]])</f>
        <v>44405</v>
      </c>
    </row>
    <row r="2782" spans="1:9" x14ac:dyDescent="0.3">
      <c r="A2782" t="s">
        <v>78</v>
      </c>
      <c r="B2782" t="s">
        <v>124</v>
      </c>
      <c r="C2782" t="s">
        <v>150</v>
      </c>
      <c r="D2782" t="s">
        <v>81</v>
      </c>
      <c r="E2782" t="s">
        <v>172</v>
      </c>
      <c r="F2782">
        <v>9.7000000000000003E-2</v>
      </c>
      <c r="G2782" t="s">
        <v>83</v>
      </c>
      <c r="H2782" t="s">
        <v>97</v>
      </c>
      <c r="I2782">
        <f>_xlfn.NUMBERVALUE(Table_Query_from_DWH[[#This Row],[Date]])</f>
        <v>44398</v>
      </c>
    </row>
    <row r="2783" spans="1:9" x14ac:dyDescent="0.3">
      <c r="A2783" t="s">
        <v>78</v>
      </c>
      <c r="B2783" t="s">
        <v>124</v>
      </c>
      <c r="C2783" t="s">
        <v>150</v>
      </c>
      <c r="D2783" t="s">
        <v>85</v>
      </c>
      <c r="E2783" t="s">
        <v>172</v>
      </c>
      <c r="F2783">
        <v>9.1999999999999998E-2</v>
      </c>
      <c r="G2783" t="s">
        <v>83</v>
      </c>
      <c r="H2783" t="s">
        <v>97</v>
      </c>
      <c r="I2783">
        <f>_xlfn.NUMBERVALUE(Table_Query_from_DWH[[#This Row],[Date]])</f>
        <v>44398</v>
      </c>
    </row>
    <row r="2784" spans="1:9" x14ac:dyDescent="0.3">
      <c r="A2784" t="s">
        <v>78</v>
      </c>
      <c r="B2784" t="s">
        <v>124</v>
      </c>
      <c r="C2784" t="s">
        <v>150</v>
      </c>
      <c r="D2784" t="s">
        <v>86</v>
      </c>
      <c r="E2784" t="s">
        <v>172</v>
      </c>
      <c r="F2784">
        <v>9.5000000000000001E-2</v>
      </c>
      <c r="G2784" t="s">
        <v>83</v>
      </c>
      <c r="H2784" t="s">
        <v>97</v>
      </c>
      <c r="I2784">
        <f>_xlfn.NUMBERVALUE(Table_Query_from_DWH[[#This Row],[Date]])</f>
        <v>44398</v>
      </c>
    </row>
    <row r="2785" spans="1:9" x14ac:dyDescent="0.3">
      <c r="A2785" t="s">
        <v>78</v>
      </c>
      <c r="B2785" t="s">
        <v>124</v>
      </c>
      <c r="C2785" t="s">
        <v>152</v>
      </c>
      <c r="D2785" t="s">
        <v>81</v>
      </c>
      <c r="E2785" t="s">
        <v>172</v>
      </c>
      <c r="F2785">
        <v>0.17499999999999999</v>
      </c>
      <c r="G2785" t="s">
        <v>83</v>
      </c>
      <c r="H2785" t="s">
        <v>97</v>
      </c>
      <c r="I2785">
        <f>_xlfn.NUMBERVALUE(Table_Query_from_DWH[[#This Row],[Date]])</f>
        <v>44398</v>
      </c>
    </row>
    <row r="2786" spans="1:9" x14ac:dyDescent="0.3">
      <c r="A2786" t="s">
        <v>78</v>
      </c>
      <c r="B2786" t="s">
        <v>124</v>
      </c>
      <c r="C2786" t="s">
        <v>152</v>
      </c>
      <c r="D2786" t="s">
        <v>85</v>
      </c>
      <c r="E2786" t="s">
        <v>172</v>
      </c>
      <c r="F2786">
        <v>0.14399999999999999</v>
      </c>
      <c r="G2786" t="s">
        <v>83</v>
      </c>
      <c r="H2786" t="s">
        <v>97</v>
      </c>
      <c r="I2786">
        <f>_xlfn.NUMBERVALUE(Table_Query_from_DWH[[#This Row],[Date]])</f>
        <v>44398</v>
      </c>
    </row>
    <row r="2787" spans="1:9" x14ac:dyDescent="0.3">
      <c r="A2787" t="s">
        <v>78</v>
      </c>
      <c r="B2787" t="s">
        <v>124</v>
      </c>
      <c r="C2787" t="s">
        <v>152</v>
      </c>
      <c r="D2787" t="s">
        <v>86</v>
      </c>
      <c r="E2787" t="s">
        <v>172</v>
      </c>
      <c r="F2787">
        <v>0.14599999999999999</v>
      </c>
      <c r="G2787" t="s">
        <v>83</v>
      </c>
      <c r="H2787" t="s">
        <v>97</v>
      </c>
      <c r="I2787">
        <f>_xlfn.NUMBERVALUE(Table_Query_from_DWH[[#This Row],[Date]])</f>
        <v>44398</v>
      </c>
    </row>
    <row r="2788" spans="1:9" x14ac:dyDescent="0.3">
      <c r="A2788" t="s">
        <v>78</v>
      </c>
      <c r="B2788" t="s">
        <v>124</v>
      </c>
      <c r="C2788" t="s">
        <v>153</v>
      </c>
      <c r="D2788" t="s">
        <v>81</v>
      </c>
      <c r="E2788" t="s">
        <v>172</v>
      </c>
      <c r="F2788">
        <v>0.18</v>
      </c>
      <c r="G2788" t="s">
        <v>83</v>
      </c>
      <c r="H2788" t="s">
        <v>97</v>
      </c>
      <c r="I2788">
        <f>_xlfn.NUMBERVALUE(Table_Query_from_DWH[[#This Row],[Date]])</f>
        <v>44398</v>
      </c>
    </row>
    <row r="2789" spans="1:9" x14ac:dyDescent="0.3">
      <c r="A2789" t="s">
        <v>78</v>
      </c>
      <c r="B2789" t="s">
        <v>124</v>
      </c>
      <c r="C2789" t="s">
        <v>153</v>
      </c>
      <c r="D2789" t="s">
        <v>85</v>
      </c>
      <c r="E2789" t="s">
        <v>172</v>
      </c>
      <c r="F2789">
        <v>0.13</v>
      </c>
      <c r="G2789" t="s">
        <v>83</v>
      </c>
      <c r="H2789" t="s">
        <v>97</v>
      </c>
      <c r="I2789">
        <f>_xlfn.NUMBERVALUE(Table_Query_from_DWH[[#This Row],[Date]])</f>
        <v>44398</v>
      </c>
    </row>
    <row r="2790" spans="1:9" x14ac:dyDescent="0.3">
      <c r="A2790" t="s">
        <v>78</v>
      </c>
      <c r="B2790" t="s">
        <v>124</v>
      </c>
      <c r="C2790" t="s">
        <v>153</v>
      </c>
      <c r="D2790" t="s">
        <v>86</v>
      </c>
      <c r="E2790" t="s">
        <v>172</v>
      </c>
      <c r="F2790">
        <v>0.13400000000000001</v>
      </c>
      <c r="G2790" t="s">
        <v>83</v>
      </c>
      <c r="H2790" t="s">
        <v>97</v>
      </c>
      <c r="I2790">
        <f>_xlfn.NUMBERVALUE(Table_Query_from_DWH[[#This Row],[Date]])</f>
        <v>44398</v>
      </c>
    </row>
    <row r="2791" spans="1:9" x14ac:dyDescent="0.3">
      <c r="A2791" t="s">
        <v>78</v>
      </c>
      <c r="B2791" t="s">
        <v>124</v>
      </c>
      <c r="C2791" t="s">
        <v>156</v>
      </c>
      <c r="D2791" t="s">
        <v>81</v>
      </c>
      <c r="E2791" t="s">
        <v>172</v>
      </c>
      <c r="F2791">
        <v>0.19</v>
      </c>
      <c r="G2791" t="s">
        <v>83</v>
      </c>
      <c r="H2791" t="s">
        <v>97</v>
      </c>
      <c r="I2791">
        <f>_xlfn.NUMBERVALUE(Table_Query_from_DWH[[#This Row],[Date]])</f>
        <v>44398</v>
      </c>
    </row>
    <row r="2792" spans="1:9" x14ac:dyDescent="0.3">
      <c r="A2792" t="s">
        <v>78</v>
      </c>
      <c r="B2792" t="s">
        <v>124</v>
      </c>
      <c r="C2792" t="s">
        <v>156</v>
      </c>
      <c r="D2792" t="s">
        <v>85</v>
      </c>
      <c r="E2792" t="s">
        <v>172</v>
      </c>
      <c r="F2792">
        <v>0.13700000000000001</v>
      </c>
      <c r="G2792" t="s">
        <v>83</v>
      </c>
      <c r="H2792" t="s">
        <v>97</v>
      </c>
      <c r="I2792">
        <f>_xlfn.NUMBERVALUE(Table_Query_from_DWH[[#This Row],[Date]])</f>
        <v>44398</v>
      </c>
    </row>
    <row r="2793" spans="1:9" x14ac:dyDescent="0.3">
      <c r="A2793" t="s">
        <v>78</v>
      </c>
      <c r="B2793" t="s">
        <v>124</v>
      </c>
      <c r="C2793" t="s">
        <v>156</v>
      </c>
      <c r="D2793" t="s">
        <v>86</v>
      </c>
      <c r="E2793" t="s">
        <v>172</v>
      </c>
      <c r="F2793">
        <v>0.13700000000000001</v>
      </c>
      <c r="G2793" t="s">
        <v>83</v>
      </c>
      <c r="H2793" t="s">
        <v>97</v>
      </c>
      <c r="I2793">
        <f>_xlfn.NUMBERVALUE(Table_Query_from_DWH[[#This Row],[Date]])</f>
        <v>44398</v>
      </c>
    </row>
    <row r="2794" spans="1:9" x14ac:dyDescent="0.3">
      <c r="A2794" t="s">
        <v>78</v>
      </c>
      <c r="B2794" t="s">
        <v>124</v>
      </c>
      <c r="C2794" t="s">
        <v>157</v>
      </c>
      <c r="D2794" t="s">
        <v>81</v>
      </c>
      <c r="E2794" t="s">
        <v>172</v>
      </c>
      <c r="F2794">
        <v>0.14099999999999999</v>
      </c>
      <c r="G2794" t="s">
        <v>83</v>
      </c>
      <c r="H2794" t="s">
        <v>97</v>
      </c>
      <c r="I2794">
        <f>_xlfn.NUMBERVALUE(Table_Query_from_DWH[[#This Row],[Date]])</f>
        <v>44398</v>
      </c>
    </row>
    <row r="2795" spans="1:9" x14ac:dyDescent="0.3">
      <c r="A2795" t="s">
        <v>78</v>
      </c>
      <c r="B2795" t="s">
        <v>124</v>
      </c>
      <c r="C2795" t="s">
        <v>157</v>
      </c>
      <c r="D2795" t="s">
        <v>85</v>
      </c>
      <c r="E2795" t="s">
        <v>172</v>
      </c>
      <c r="F2795">
        <v>0.13700000000000001</v>
      </c>
      <c r="G2795" t="s">
        <v>83</v>
      </c>
      <c r="H2795" t="s">
        <v>97</v>
      </c>
      <c r="I2795">
        <f>_xlfn.NUMBERVALUE(Table_Query_from_DWH[[#This Row],[Date]])</f>
        <v>44398</v>
      </c>
    </row>
    <row r="2796" spans="1:9" x14ac:dyDescent="0.3">
      <c r="A2796" t="s">
        <v>78</v>
      </c>
      <c r="B2796" t="s">
        <v>124</v>
      </c>
      <c r="C2796" t="s">
        <v>157</v>
      </c>
      <c r="D2796" t="s">
        <v>86</v>
      </c>
      <c r="E2796" t="s">
        <v>172</v>
      </c>
      <c r="F2796">
        <v>0.13700000000000001</v>
      </c>
      <c r="G2796" t="s">
        <v>83</v>
      </c>
      <c r="H2796" t="s">
        <v>97</v>
      </c>
      <c r="I2796">
        <f>_xlfn.NUMBERVALUE(Table_Query_from_DWH[[#This Row],[Date]])</f>
        <v>44398</v>
      </c>
    </row>
    <row r="2797" spans="1:9" x14ac:dyDescent="0.3">
      <c r="A2797" t="s">
        <v>78</v>
      </c>
      <c r="B2797" t="s">
        <v>102</v>
      </c>
      <c r="C2797" t="s">
        <v>158</v>
      </c>
      <c r="D2797" t="s">
        <v>81</v>
      </c>
      <c r="E2797" t="s">
        <v>172</v>
      </c>
      <c r="F2797">
        <v>0.27</v>
      </c>
      <c r="G2797" t="s">
        <v>83</v>
      </c>
      <c r="H2797" t="s">
        <v>97</v>
      </c>
      <c r="I2797">
        <f>_xlfn.NUMBERVALUE(Table_Query_from_DWH[[#This Row],[Date]])</f>
        <v>44398</v>
      </c>
    </row>
    <row r="2798" spans="1:9" x14ac:dyDescent="0.3">
      <c r="A2798" t="s">
        <v>78</v>
      </c>
      <c r="B2798" t="s">
        <v>102</v>
      </c>
      <c r="C2798" t="s">
        <v>158</v>
      </c>
      <c r="D2798" t="s">
        <v>85</v>
      </c>
      <c r="E2798" t="s">
        <v>172</v>
      </c>
      <c r="F2798">
        <v>0.21</v>
      </c>
      <c r="G2798" t="s">
        <v>83</v>
      </c>
      <c r="H2798" t="s">
        <v>97</v>
      </c>
      <c r="I2798">
        <f>_xlfn.NUMBERVALUE(Table_Query_from_DWH[[#This Row],[Date]])</f>
        <v>44398</v>
      </c>
    </row>
    <row r="2799" spans="1:9" x14ac:dyDescent="0.3">
      <c r="A2799" t="s">
        <v>78</v>
      </c>
      <c r="B2799" t="s">
        <v>102</v>
      </c>
      <c r="C2799" t="s">
        <v>158</v>
      </c>
      <c r="D2799" t="s">
        <v>86</v>
      </c>
      <c r="E2799" t="s">
        <v>172</v>
      </c>
      <c r="F2799">
        <v>0.21299999999999999</v>
      </c>
      <c r="G2799" t="s">
        <v>83</v>
      </c>
      <c r="H2799" t="s">
        <v>97</v>
      </c>
      <c r="I2799">
        <f>_xlfn.NUMBERVALUE(Table_Query_from_DWH[[#This Row],[Date]])</f>
        <v>44398</v>
      </c>
    </row>
    <row r="2800" spans="1:9" x14ac:dyDescent="0.3">
      <c r="A2800" t="s">
        <v>78</v>
      </c>
      <c r="B2800" t="s">
        <v>102</v>
      </c>
      <c r="C2800" t="s">
        <v>159</v>
      </c>
      <c r="D2800" t="s">
        <v>81</v>
      </c>
      <c r="E2800" t="s">
        <v>172</v>
      </c>
      <c r="F2800">
        <v>0.36</v>
      </c>
      <c r="G2800" t="s">
        <v>83</v>
      </c>
      <c r="H2800" t="s">
        <v>97</v>
      </c>
      <c r="I2800">
        <f>_xlfn.NUMBERVALUE(Table_Query_from_DWH[[#This Row],[Date]])</f>
        <v>44398</v>
      </c>
    </row>
    <row r="2801" spans="1:9" x14ac:dyDescent="0.3">
      <c r="A2801" t="s">
        <v>78</v>
      </c>
      <c r="B2801" t="s">
        <v>102</v>
      </c>
      <c r="C2801" t="s">
        <v>159</v>
      </c>
      <c r="D2801" t="s">
        <v>85</v>
      </c>
      <c r="E2801" t="s">
        <v>172</v>
      </c>
      <c r="F2801">
        <v>0.22500000000000001</v>
      </c>
      <c r="G2801" t="s">
        <v>83</v>
      </c>
      <c r="H2801" t="s">
        <v>97</v>
      </c>
      <c r="I2801">
        <f>_xlfn.NUMBERVALUE(Table_Query_from_DWH[[#This Row],[Date]])</f>
        <v>44398</v>
      </c>
    </row>
    <row r="2802" spans="1:9" x14ac:dyDescent="0.3">
      <c r="A2802" t="s">
        <v>78</v>
      </c>
      <c r="B2802" t="s">
        <v>102</v>
      </c>
      <c r="C2802" t="s">
        <v>159</v>
      </c>
      <c r="D2802" t="s">
        <v>86</v>
      </c>
      <c r="E2802" t="s">
        <v>172</v>
      </c>
      <c r="F2802">
        <v>0.22700000000000001</v>
      </c>
      <c r="G2802" t="s">
        <v>83</v>
      </c>
      <c r="H2802" t="s">
        <v>97</v>
      </c>
      <c r="I2802">
        <f>_xlfn.NUMBERVALUE(Table_Query_from_DWH[[#This Row],[Date]])</f>
        <v>44398</v>
      </c>
    </row>
    <row r="2803" spans="1:9" x14ac:dyDescent="0.3">
      <c r="A2803" t="s">
        <v>78</v>
      </c>
      <c r="B2803" t="s">
        <v>102</v>
      </c>
      <c r="C2803" t="s">
        <v>160</v>
      </c>
      <c r="D2803" t="s">
        <v>81</v>
      </c>
      <c r="E2803" t="s">
        <v>172</v>
      </c>
      <c r="F2803">
        <v>0.36</v>
      </c>
      <c r="G2803" t="s">
        <v>83</v>
      </c>
      <c r="H2803" t="s">
        <v>97</v>
      </c>
      <c r="I2803">
        <f>_xlfn.NUMBERVALUE(Table_Query_from_DWH[[#This Row],[Date]])</f>
        <v>44398</v>
      </c>
    </row>
    <row r="2804" spans="1:9" x14ac:dyDescent="0.3">
      <c r="A2804" t="s">
        <v>78</v>
      </c>
      <c r="B2804" t="s">
        <v>102</v>
      </c>
      <c r="C2804" t="s">
        <v>160</v>
      </c>
      <c r="D2804" t="s">
        <v>85</v>
      </c>
      <c r="E2804" t="s">
        <v>172</v>
      </c>
      <c r="F2804">
        <v>0.23</v>
      </c>
      <c r="G2804" t="s">
        <v>83</v>
      </c>
      <c r="H2804" t="s">
        <v>97</v>
      </c>
      <c r="I2804">
        <f>_xlfn.NUMBERVALUE(Table_Query_from_DWH[[#This Row],[Date]])</f>
        <v>44398</v>
      </c>
    </row>
    <row r="2805" spans="1:9" x14ac:dyDescent="0.3">
      <c r="A2805" t="s">
        <v>78</v>
      </c>
      <c r="B2805" t="s">
        <v>102</v>
      </c>
      <c r="C2805" t="s">
        <v>160</v>
      </c>
      <c r="D2805" t="s">
        <v>86</v>
      </c>
      <c r="E2805" t="s">
        <v>172</v>
      </c>
      <c r="F2805">
        <v>0.24</v>
      </c>
      <c r="G2805" t="s">
        <v>83</v>
      </c>
      <c r="H2805" t="s">
        <v>97</v>
      </c>
      <c r="I2805">
        <f>_xlfn.NUMBERVALUE(Table_Query_from_DWH[[#This Row],[Date]])</f>
        <v>44398</v>
      </c>
    </row>
    <row r="2806" spans="1:9" x14ac:dyDescent="0.3">
      <c r="A2806" t="s">
        <v>78</v>
      </c>
      <c r="B2806" t="s">
        <v>102</v>
      </c>
      <c r="C2806" t="s">
        <v>161</v>
      </c>
      <c r="D2806" t="s">
        <v>81</v>
      </c>
      <c r="E2806" t="s">
        <v>172</v>
      </c>
      <c r="F2806">
        <v>0.255</v>
      </c>
      <c r="G2806" t="s">
        <v>83</v>
      </c>
      <c r="H2806" t="s">
        <v>97</v>
      </c>
      <c r="I2806">
        <f>_xlfn.NUMBERVALUE(Table_Query_from_DWH[[#This Row],[Date]])</f>
        <v>44398</v>
      </c>
    </row>
    <row r="2807" spans="1:9" x14ac:dyDescent="0.3">
      <c r="A2807" t="s">
        <v>78</v>
      </c>
      <c r="B2807" t="s">
        <v>102</v>
      </c>
      <c r="C2807" t="s">
        <v>161</v>
      </c>
      <c r="D2807" t="s">
        <v>85</v>
      </c>
      <c r="E2807" t="s">
        <v>172</v>
      </c>
      <c r="F2807">
        <v>0.23300000000000001</v>
      </c>
      <c r="G2807" t="s">
        <v>83</v>
      </c>
      <c r="H2807" t="s">
        <v>97</v>
      </c>
      <c r="I2807">
        <f>_xlfn.NUMBERVALUE(Table_Query_from_DWH[[#This Row],[Date]])</f>
        <v>44398</v>
      </c>
    </row>
    <row r="2808" spans="1:9" x14ac:dyDescent="0.3">
      <c r="A2808" t="s">
        <v>78</v>
      </c>
      <c r="B2808" t="s">
        <v>102</v>
      </c>
      <c r="C2808" t="s">
        <v>161</v>
      </c>
      <c r="D2808" t="s">
        <v>86</v>
      </c>
      <c r="E2808" t="s">
        <v>172</v>
      </c>
      <c r="F2808">
        <v>0.245</v>
      </c>
      <c r="G2808" t="s">
        <v>83</v>
      </c>
      <c r="H2808" t="s">
        <v>97</v>
      </c>
      <c r="I2808">
        <f>_xlfn.NUMBERVALUE(Table_Query_from_DWH[[#This Row],[Date]])</f>
        <v>44398</v>
      </c>
    </row>
    <row r="2809" spans="1:9" x14ac:dyDescent="0.3">
      <c r="A2809" t="s">
        <v>78</v>
      </c>
      <c r="B2809" t="s">
        <v>102</v>
      </c>
      <c r="C2809" t="s">
        <v>118</v>
      </c>
      <c r="D2809" t="s">
        <v>81</v>
      </c>
      <c r="E2809" t="s">
        <v>172</v>
      </c>
      <c r="F2809">
        <v>0.255</v>
      </c>
      <c r="G2809" t="s">
        <v>83</v>
      </c>
      <c r="H2809" t="s">
        <v>97</v>
      </c>
      <c r="I2809">
        <f>_xlfn.NUMBERVALUE(Table_Query_from_DWH[[#This Row],[Date]])</f>
        <v>44398</v>
      </c>
    </row>
    <row r="2810" spans="1:9" x14ac:dyDescent="0.3">
      <c r="A2810" t="s">
        <v>78</v>
      </c>
      <c r="B2810" t="s">
        <v>102</v>
      </c>
      <c r="C2810" t="s">
        <v>118</v>
      </c>
      <c r="D2810" t="s">
        <v>85</v>
      </c>
      <c r="E2810" t="s">
        <v>172</v>
      </c>
      <c r="F2810">
        <v>0.23499999999999999</v>
      </c>
      <c r="G2810" t="s">
        <v>83</v>
      </c>
      <c r="H2810" t="s">
        <v>97</v>
      </c>
      <c r="I2810">
        <f>_xlfn.NUMBERVALUE(Table_Query_from_DWH[[#This Row],[Date]])</f>
        <v>44398</v>
      </c>
    </row>
    <row r="2811" spans="1:9" x14ac:dyDescent="0.3">
      <c r="A2811" t="s">
        <v>78</v>
      </c>
      <c r="B2811" t="s">
        <v>102</v>
      </c>
      <c r="C2811" t="s">
        <v>118</v>
      </c>
      <c r="D2811" t="s">
        <v>86</v>
      </c>
      <c r="E2811" t="s">
        <v>172</v>
      </c>
      <c r="F2811">
        <v>0.248</v>
      </c>
      <c r="G2811" t="s">
        <v>83</v>
      </c>
      <c r="H2811" t="s">
        <v>97</v>
      </c>
      <c r="I2811">
        <f>_xlfn.NUMBERVALUE(Table_Query_from_DWH[[#This Row],[Date]])</f>
        <v>44398</v>
      </c>
    </row>
    <row r="2812" spans="1:9" x14ac:dyDescent="0.3">
      <c r="A2812" t="s">
        <v>78</v>
      </c>
      <c r="B2812" t="s">
        <v>102</v>
      </c>
      <c r="C2812" t="s">
        <v>115</v>
      </c>
      <c r="D2812" t="s">
        <v>81</v>
      </c>
      <c r="E2812" t="s">
        <v>172</v>
      </c>
      <c r="F2812">
        <v>0.255</v>
      </c>
      <c r="G2812" t="s">
        <v>83</v>
      </c>
      <c r="H2812" t="s">
        <v>97</v>
      </c>
      <c r="I2812">
        <f>_xlfn.NUMBERVALUE(Table_Query_from_DWH[[#This Row],[Date]])</f>
        <v>44398</v>
      </c>
    </row>
    <row r="2813" spans="1:9" x14ac:dyDescent="0.3">
      <c r="A2813" t="s">
        <v>78</v>
      </c>
      <c r="B2813" t="s">
        <v>102</v>
      </c>
      <c r="C2813" t="s">
        <v>115</v>
      </c>
      <c r="D2813" t="s">
        <v>85</v>
      </c>
      <c r="E2813" t="s">
        <v>172</v>
      </c>
      <c r="F2813">
        <v>0.23499999999999999</v>
      </c>
      <c r="G2813" t="s">
        <v>83</v>
      </c>
      <c r="H2813" t="s">
        <v>97</v>
      </c>
      <c r="I2813">
        <f>_xlfn.NUMBERVALUE(Table_Query_from_DWH[[#This Row],[Date]])</f>
        <v>44398</v>
      </c>
    </row>
    <row r="2814" spans="1:9" x14ac:dyDescent="0.3">
      <c r="A2814" t="s">
        <v>78</v>
      </c>
      <c r="B2814" t="s">
        <v>102</v>
      </c>
      <c r="C2814" t="s">
        <v>115</v>
      </c>
      <c r="D2814" t="s">
        <v>86</v>
      </c>
      <c r="E2814" t="s">
        <v>172</v>
      </c>
      <c r="F2814">
        <v>0.248</v>
      </c>
      <c r="G2814" t="s">
        <v>83</v>
      </c>
      <c r="H2814" t="s">
        <v>97</v>
      </c>
      <c r="I2814">
        <f>_xlfn.NUMBERVALUE(Table_Query_from_DWH[[#This Row],[Date]])</f>
        <v>44398</v>
      </c>
    </row>
    <row r="2815" spans="1:9" x14ac:dyDescent="0.3">
      <c r="A2815" t="s">
        <v>78</v>
      </c>
      <c r="B2815" t="s">
        <v>79</v>
      </c>
      <c r="C2815" t="s">
        <v>162</v>
      </c>
      <c r="D2815" t="s">
        <v>81</v>
      </c>
      <c r="E2815" t="s">
        <v>172</v>
      </c>
      <c r="F2815">
        <v>28.4</v>
      </c>
      <c r="G2815" t="s">
        <v>83</v>
      </c>
      <c r="H2815" t="s">
        <v>84</v>
      </c>
      <c r="I2815">
        <f>_xlfn.NUMBERVALUE(Table_Query_from_DWH[[#This Row],[Date]])</f>
        <v>44398</v>
      </c>
    </row>
    <row r="2816" spans="1:9" x14ac:dyDescent="0.3">
      <c r="A2816" t="s">
        <v>78</v>
      </c>
      <c r="B2816" t="s">
        <v>79</v>
      </c>
      <c r="C2816" t="s">
        <v>162</v>
      </c>
      <c r="D2816" t="s">
        <v>85</v>
      </c>
      <c r="E2816" t="s">
        <v>172</v>
      </c>
      <c r="F2816">
        <v>25.7</v>
      </c>
      <c r="G2816" t="s">
        <v>83</v>
      </c>
      <c r="H2816" t="s">
        <v>84</v>
      </c>
      <c r="I2816">
        <f>_xlfn.NUMBERVALUE(Table_Query_from_DWH[[#This Row],[Date]])</f>
        <v>44398</v>
      </c>
    </row>
    <row r="2817" spans="1:9" x14ac:dyDescent="0.3">
      <c r="A2817" t="s">
        <v>78</v>
      </c>
      <c r="B2817" t="s">
        <v>79</v>
      </c>
      <c r="C2817" t="s">
        <v>162</v>
      </c>
      <c r="D2817" t="s">
        <v>86</v>
      </c>
      <c r="E2817" t="s">
        <v>172</v>
      </c>
      <c r="F2817">
        <v>26.4</v>
      </c>
      <c r="G2817" t="s">
        <v>83</v>
      </c>
      <c r="H2817" t="s">
        <v>84</v>
      </c>
      <c r="I2817">
        <f>_xlfn.NUMBERVALUE(Table_Query_from_DWH[[#This Row],[Date]])</f>
        <v>44398</v>
      </c>
    </row>
    <row r="2818" spans="1:9" x14ac:dyDescent="0.3">
      <c r="A2818" t="s">
        <v>78</v>
      </c>
      <c r="B2818" t="s">
        <v>105</v>
      </c>
      <c r="C2818" t="s">
        <v>163</v>
      </c>
      <c r="D2818" t="s">
        <v>81</v>
      </c>
      <c r="E2818" t="s">
        <v>172</v>
      </c>
      <c r="F2818">
        <v>0.22500000000000001</v>
      </c>
      <c r="G2818" t="s">
        <v>83</v>
      </c>
      <c r="H2818" t="s">
        <v>97</v>
      </c>
      <c r="I2818">
        <f>_xlfn.NUMBERVALUE(Table_Query_from_DWH[[#This Row],[Date]])</f>
        <v>44398</v>
      </c>
    </row>
    <row r="2819" spans="1:9" x14ac:dyDescent="0.3">
      <c r="A2819" t="s">
        <v>78</v>
      </c>
      <c r="B2819" t="s">
        <v>105</v>
      </c>
      <c r="C2819" t="s">
        <v>163</v>
      </c>
      <c r="D2819" t="s">
        <v>85</v>
      </c>
      <c r="E2819" t="s">
        <v>172</v>
      </c>
      <c r="F2819">
        <v>0.21</v>
      </c>
      <c r="G2819" t="s">
        <v>83</v>
      </c>
      <c r="H2819" t="s">
        <v>97</v>
      </c>
      <c r="I2819">
        <f>_xlfn.NUMBERVALUE(Table_Query_from_DWH[[#This Row],[Date]])</f>
        <v>44398</v>
      </c>
    </row>
    <row r="2820" spans="1:9" x14ac:dyDescent="0.3">
      <c r="A2820" t="s">
        <v>78</v>
      </c>
      <c r="B2820" t="s">
        <v>105</v>
      </c>
      <c r="C2820" t="s">
        <v>163</v>
      </c>
      <c r="D2820" t="s">
        <v>86</v>
      </c>
      <c r="E2820" t="s">
        <v>172</v>
      </c>
      <c r="F2820">
        <v>0.21299999999999999</v>
      </c>
      <c r="G2820" t="s">
        <v>83</v>
      </c>
      <c r="H2820" t="s">
        <v>97</v>
      </c>
      <c r="I2820">
        <f>_xlfn.NUMBERVALUE(Table_Query_from_DWH[[#This Row],[Date]])</f>
        <v>44398</v>
      </c>
    </row>
    <row r="2821" spans="1:9" x14ac:dyDescent="0.3">
      <c r="A2821" t="s">
        <v>78</v>
      </c>
      <c r="B2821" t="s">
        <v>105</v>
      </c>
      <c r="C2821" t="s">
        <v>164</v>
      </c>
      <c r="D2821" t="s">
        <v>81</v>
      </c>
      <c r="E2821" t="s">
        <v>172</v>
      </c>
      <c r="F2821">
        <v>0.255</v>
      </c>
      <c r="G2821" t="s">
        <v>83</v>
      </c>
      <c r="H2821" t="s">
        <v>97</v>
      </c>
      <c r="I2821">
        <f>_xlfn.NUMBERVALUE(Table_Query_from_DWH[[#This Row],[Date]])</f>
        <v>44398</v>
      </c>
    </row>
    <row r="2822" spans="1:9" x14ac:dyDescent="0.3">
      <c r="A2822" t="s">
        <v>78</v>
      </c>
      <c r="B2822" t="s">
        <v>105</v>
      </c>
      <c r="C2822" t="s">
        <v>164</v>
      </c>
      <c r="D2822" t="s">
        <v>85</v>
      </c>
      <c r="E2822" t="s">
        <v>172</v>
      </c>
      <c r="F2822">
        <v>0.23</v>
      </c>
      <c r="G2822" t="s">
        <v>83</v>
      </c>
      <c r="H2822" t="s">
        <v>97</v>
      </c>
      <c r="I2822">
        <f>_xlfn.NUMBERVALUE(Table_Query_from_DWH[[#This Row],[Date]])</f>
        <v>44398</v>
      </c>
    </row>
    <row r="2823" spans="1:9" x14ac:dyDescent="0.3">
      <c r="A2823" t="s">
        <v>78</v>
      </c>
      <c r="B2823" t="s">
        <v>105</v>
      </c>
      <c r="C2823" t="s">
        <v>164</v>
      </c>
      <c r="D2823" t="s">
        <v>86</v>
      </c>
      <c r="E2823" t="s">
        <v>172</v>
      </c>
      <c r="F2823">
        <v>0.24199999999999999</v>
      </c>
      <c r="G2823" t="s">
        <v>83</v>
      </c>
      <c r="H2823" t="s">
        <v>97</v>
      </c>
      <c r="I2823">
        <f>_xlfn.NUMBERVALUE(Table_Query_from_DWH[[#This Row],[Date]])</f>
        <v>44398</v>
      </c>
    </row>
    <row r="2824" spans="1:9" x14ac:dyDescent="0.3">
      <c r="A2824" t="s">
        <v>78</v>
      </c>
      <c r="B2824" t="s">
        <v>105</v>
      </c>
      <c r="C2824" t="s">
        <v>133</v>
      </c>
      <c r="D2824" t="s">
        <v>81</v>
      </c>
      <c r="E2824" t="s">
        <v>172</v>
      </c>
      <c r="F2824">
        <v>0.37</v>
      </c>
      <c r="G2824" t="s">
        <v>83</v>
      </c>
      <c r="H2824" t="s">
        <v>97</v>
      </c>
      <c r="I2824">
        <f>_xlfn.NUMBERVALUE(Table_Query_from_DWH[[#This Row],[Date]])</f>
        <v>44398</v>
      </c>
    </row>
    <row r="2825" spans="1:9" x14ac:dyDescent="0.3">
      <c r="A2825" t="s">
        <v>78</v>
      </c>
      <c r="B2825" t="s">
        <v>105</v>
      </c>
      <c r="C2825" t="s">
        <v>133</v>
      </c>
      <c r="D2825" t="s">
        <v>85</v>
      </c>
      <c r="E2825" t="s">
        <v>172</v>
      </c>
      <c r="F2825">
        <v>0.33500000000000002</v>
      </c>
      <c r="G2825" t="s">
        <v>83</v>
      </c>
      <c r="H2825" t="s">
        <v>97</v>
      </c>
      <c r="I2825">
        <f>_xlfn.NUMBERVALUE(Table_Query_from_DWH[[#This Row],[Date]])</f>
        <v>44398</v>
      </c>
    </row>
    <row r="2826" spans="1:9" x14ac:dyDescent="0.3">
      <c r="A2826" t="s">
        <v>78</v>
      </c>
      <c r="B2826" t="s">
        <v>105</v>
      </c>
      <c r="C2826" t="s">
        <v>133</v>
      </c>
      <c r="D2826" t="s">
        <v>86</v>
      </c>
      <c r="E2826" t="s">
        <v>172</v>
      </c>
      <c r="F2826">
        <v>0.34499999999999997</v>
      </c>
      <c r="G2826" t="s">
        <v>83</v>
      </c>
      <c r="H2826" t="s">
        <v>97</v>
      </c>
      <c r="I2826">
        <f>_xlfn.NUMBERVALUE(Table_Query_from_DWH[[#This Row],[Date]])</f>
        <v>44398</v>
      </c>
    </row>
    <row r="2827" spans="1:9" x14ac:dyDescent="0.3">
      <c r="A2827" t="s">
        <v>78</v>
      </c>
      <c r="B2827" t="s">
        <v>105</v>
      </c>
      <c r="C2827" t="s">
        <v>132</v>
      </c>
      <c r="D2827" t="s">
        <v>81</v>
      </c>
      <c r="E2827" t="s">
        <v>172</v>
      </c>
      <c r="F2827">
        <v>0.255</v>
      </c>
      <c r="G2827" t="s">
        <v>83</v>
      </c>
      <c r="H2827" t="s">
        <v>97</v>
      </c>
      <c r="I2827">
        <f>_xlfn.NUMBERVALUE(Table_Query_from_DWH[[#This Row],[Date]])</f>
        <v>44398</v>
      </c>
    </row>
    <row r="2828" spans="1:9" x14ac:dyDescent="0.3">
      <c r="A2828" t="s">
        <v>78</v>
      </c>
      <c r="B2828" t="s">
        <v>105</v>
      </c>
      <c r="C2828" t="s">
        <v>132</v>
      </c>
      <c r="D2828" t="s">
        <v>85</v>
      </c>
      <c r="E2828" t="s">
        <v>172</v>
      </c>
      <c r="F2828">
        <v>0.23</v>
      </c>
      <c r="G2828" t="s">
        <v>83</v>
      </c>
      <c r="H2828" t="s">
        <v>97</v>
      </c>
      <c r="I2828">
        <f>_xlfn.NUMBERVALUE(Table_Query_from_DWH[[#This Row],[Date]])</f>
        <v>44398</v>
      </c>
    </row>
    <row r="2829" spans="1:9" x14ac:dyDescent="0.3">
      <c r="A2829" t="s">
        <v>78</v>
      </c>
      <c r="B2829" t="s">
        <v>105</v>
      </c>
      <c r="C2829" t="s">
        <v>132</v>
      </c>
      <c r="D2829" t="s">
        <v>86</v>
      </c>
      <c r="E2829" t="s">
        <v>172</v>
      </c>
      <c r="F2829">
        <v>0.24</v>
      </c>
      <c r="G2829" t="s">
        <v>83</v>
      </c>
      <c r="H2829" t="s">
        <v>97</v>
      </c>
      <c r="I2829">
        <f>_xlfn.NUMBERVALUE(Table_Query_from_DWH[[#This Row],[Date]])</f>
        <v>44398</v>
      </c>
    </row>
    <row r="2830" spans="1:9" x14ac:dyDescent="0.3">
      <c r="A2830" t="s">
        <v>78</v>
      </c>
      <c r="B2830" t="s">
        <v>105</v>
      </c>
      <c r="C2830" t="s">
        <v>131</v>
      </c>
      <c r="D2830" t="s">
        <v>81</v>
      </c>
      <c r="E2830" t="s">
        <v>172</v>
      </c>
      <c r="F2830">
        <v>0.255</v>
      </c>
      <c r="G2830" t="s">
        <v>83</v>
      </c>
      <c r="H2830" t="s">
        <v>97</v>
      </c>
      <c r="I2830">
        <f>_xlfn.NUMBERVALUE(Table_Query_from_DWH[[#This Row],[Date]])</f>
        <v>44398</v>
      </c>
    </row>
    <row r="2831" spans="1:9" x14ac:dyDescent="0.3">
      <c r="A2831" t="s">
        <v>78</v>
      </c>
      <c r="B2831" t="s">
        <v>105</v>
      </c>
      <c r="C2831" t="s">
        <v>131</v>
      </c>
      <c r="D2831" t="s">
        <v>85</v>
      </c>
      <c r="E2831" t="s">
        <v>172</v>
      </c>
      <c r="F2831">
        <v>0.23</v>
      </c>
      <c r="G2831" t="s">
        <v>83</v>
      </c>
      <c r="H2831" t="s">
        <v>97</v>
      </c>
      <c r="I2831">
        <f>_xlfn.NUMBERVALUE(Table_Query_from_DWH[[#This Row],[Date]])</f>
        <v>44398</v>
      </c>
    </row>
    <row r="2832" spans="1:9" x14ac:dyDescent="0.3">
      <c r="A2832" t="s">
        <v>78</v>
      </c>
      <c r="B2832" t="s">
        <v>105</v>
      </c>
      <c r="C2832" t="s">
        <v>131</v>
      </c>
      <c r="D2832" t="s">
        <v>86</v>
      </c>
      <c r="E2832" t="s">
        <v>172</v>
      </c>
      <c r="F2832">
        <v>0.24</v>
      </c>
      <c r="G2832" t="s">
        <v>83</v>
      </c>
      <c r="H2832" t="s">
        <v>97</v>
      </c>
      <c r="I2832">
        <f>_xlfn.NUMBERVALUE(Table_Query_from_DWH[[#This Row],[Date]])</f>
        <v>44398</v>
      </c>
    </row>
    <row r="2833" spans="1:9" x14ac:dyDescent="0.3">
      <c r="A2833" t="s">
        <v>78</v>
      </c>
      <c r="B2833" t="s">
        <v>88</v>
      </c>
      <c r="C2833" t="s">
        <v>154</v>
      </c>
      <c r="D2833" t="s">
        <v>81</v>
      </c>
      <c r="E2833" t="s">
        <v>172</v>
      </c>
      <c r="F2833">
        <v>0.28000000000000003</v>
      </c>
      <c r="G2833" t="s">
        <v>83</v>
      </c>
      <c r="H2833" t="s">
        <v>90</v>
      </c>
      <c r="I2833">
        <f>_xlfn.NUMBERVALUE(Table_Query_from_DWH[[#This Row],[Date]])</f>
        <v>44398</v>
      </c>
    </row>
    <row r="2834" spans="1:9" x14ac:dyDescent="0.3">
      <c r="A2834" t="s">
        <v>78</v>
      </c>
      <c r="B2834" t="s">
        <v>88</v>
      </c>
      <c r="C2834" t="s">
        <v>154</v>
      </c>
      <c r="D2834" t="s">
        <v>85</v>
      </c>
      <c r="E2834" t="s">
        <v>172</v>
      </c>
      <c r="F2834">
        <v>0.245</v>
      </c>
      <c r="G2834" t="s">
        <v>83</v>
      </c>
      <c r="H2834" t="s">
        <v>90</v>
      </c>
      <c r="I2834">
        <f>_xlfn.NUMBERVALUE(Table_Query_from_DWH[[#This Row],[Date]])</f>
        <v>44398</v>
      </c>
    </row>
    <row r="2835" spans="1:9" x14ac:dyDescent="0.3">
      <c r="A2835" t="s">
        <v>78</v>
      </c>
      <c r="B2835" t="s">
        <v>88</v>
      </c>
      <c r="C2835" t="s">
        <v>154</v>
      </c>
      <c r="D2835" t="s">
        <v>86</v>
      </c>
      <c r="E2835" t="s">
        <v>172</v>
      </c>
      <c r="F2835">
        <v>0.25</v>
      </c>
      <c r="G2835" t="s">
        <v>83</v>
      </c>
      <c r="H2835" t="s">
        <v>90</v>
      </c>
      <c r="I2835">
        <f>_xlfn.NUMBERVALUE(Table_Query_from_DWH[[#This Row],[Date]])</f>
        <v>44398</v>
      </c>
    </row>
    <row r="2836" spans="1:9" x14ac:dyDescent="0.3">
      <c r="A2836" t="s">
        <v>78</v>
      </c>
      <c r="B2836" t="s">
        <v>88</v>
      </c>
      <c r="C2836" t="s">
        <v>155</v>
      </c>
      <c r="D2836" t="s">
        <v>81</v>
      </c>
      <c r="E2836" t="s">
        <v>172</v>
      </c>
      <c r="F2836">
        <v>0.65600000000000003</v>
      </c>
      <c r="G2836" t="s">
        <v>83</v>
      </c>
      <c r="H2836" t="s">
        <v>90</v>
      </c>
      <c r="I2836">
        <f>_xlfn.NUMBERVALUE(Table_Query_from_DWH[[#This Row],[Date]])</f>
        <v>44398</v>
      </c>
    </row>
    <row r="2837" spans="1:9" x14ac:dyDescent="0.3">
      <c r="A2837" t="s">
        <v>78</v>
      </c>
      <c r="B2837" t="s">
        <v>88</v>
      </c>
      <c r="C2837" t="s">
        <v>155</v>
      </c>
      <c r="D2837" t="s">
        <v>85</v>
      </c>
      <c r="E2837" t="s">
        <v>172</v>
      </c>
      <c r="F2837">
        <v>0.64</v>
      </c>
      <c r="G2837" t="s">
        <v>83</v>
      </c>
      <c r="H2837" t="s">
        <v>90</v>
      </c>
      <c r="I2837">
        <f>_xlfn.NUMBERVALUE(Table_Query_from_DWH[[#This Row],[Date]])</f>
        <v>44398</v>
      </c>
    </row>
    <row r="2838" spans="1:9" x14ac:dyDescent="0.3">
      <c r="A2838" t="s">
        <v>78</v>
      </c>
      <c r="B2838" t="s">
        <v>88</v>
      </c>
      <c r="C2838" t="s">
        <v>155</v>
      </c>
      <c r="D2838" t="s">
        <v>86</v>
      </c>
      <c r="E2838" t="s">
        <v>172</v>
      </c>
      <c r="F2838">
        <v>0.64800000000000002</v>
      </c>
      <c r="G2838" t="s">
        <v>83</v>
      </c>
      <c r="H2838" t="s">
        <v>90</v>
      </c>
      <c r="I2838">
        <f>_xlfn.NUMBERVALUE(Table_Query_from_DWH[[#This Row],[Date]])</f>
        <v>44398</v>
      </c>
    </row>
    <row r="2839" spans="1:9" x14ac:dyDescent="0.3">
      <c r="A2839" t="s">
        <v>78</v>
      </c>
      <c r="B2839" t="s">
        <v>88</v>
      </c>
      <c r="C2839" t="s">
        <v>165</v>
      </c>
      <c r="D2839" t="s">
        <v>81</v>
      </c>
      <c r="E2839" t="s">
        <v>172</v>
      </c>
      <c r="F2839">
        <v>0.67</v>
      </c>
      <c r="G2839" t="s">
        <v>83</v>
      </c>
      <c r="H2839" t="s">
        <v>90</v>
      </c>
      <c r="I2839">
        <f>_xlfn.NUMBERVALUE(Table_Query_from_DWH[[#This Row],[Date]])</f>
        <v>44398</v>
      </c>
    </row>
    <row r="2840" spans="1:9" x14ac:dyDescent="0.3">
      <c r="A2840" t="s">
        <v>78</v>
      </c>
      <c r="B2840" t="s">
        <v>88</v>
      </c>
      <c r="C2840" t="s">
        <v>165</v>
      </c>
      <c r="D2840" t="s">
        <v>85</v>
      </c>
      <c r="E2840" t="s">
        <v>172</v>
      </c>
      <c r="F2840">
        <v>0.65400000000000003</v>
      </c>
      <c r="G2840" t="s">
        <v>83</v>
      </c>
      <c r="H2840" t="s">
        <v>90</v>
      </c>
      <c r="I2840">
        <f>_xlfn.NUMBERVALUE(Table_Query_from_DWH[[#This Row],[Date]])</f>
        <v>44398</v>
      </c>
    </row>
    <row r="2841" spans="1:9" x14ac:dyDescent="0.3">
      <c r="A2841" t="s">
        <v>78</v>
      </c>
      <c r="B2841" t="s">
        <v>88</v>
      </c>
      <c r="C2841" t="s">
        <v>165</v>
      </c>
      <c r="D2841" t="s">
        <v>86</v>
      </c>
      <c r="E2841" t="s">
        <v>172</v>
      </c>
      <c r="F2841">
        <v>0.66200000000000003</v>
      </c>
      <c r="G2841" t="s">
        <v>83</v>
      </c>
      <c r="H2841" t="s">
        <v>90</v>
      </c>
      <c r="I2841">
        <f>_xlfn.NUMBERVALUE(Table_Query_from_DWH[[#This Row],[Date]])</f>
        <v>44398</v>
      </c>
    </row>
    <row r="2842" spans="1:9" x14ac:dyDescent="0.3">
      <c r="A2842" t="s">
        <v>78</v>
      </c>
      <c r="B2842" t="s">
        <v>88</v>
      </c>
      <c r="C2842" t="s">
        <v>166</v>
      </c>
      <c r="D2842" t="s">
        <v>81</v>
      </c>
      <c r="E2842" t="s">
        <v>172</v>
      </c>
      <c r="F2842">
        <v>0.81100000000000005</v>
      </c>
      <c r="G2842" t="s">
        <v>83</v>
      </c>
      <c r="H2842" t="s">
        <v>90</v>
      </c>
      <c r="I2842">
        <f>_xlfn.NUMBERVALUE(Table_Query_from_DWH[[#This Row],[Date]])</f>
        <v>44398</v>
      </c>
    </row>
    <row r="2843" spans="1:9" x14ac:dyDescent="0.3">
      <c r="A2843" t="s">
        <v>78</v>
      </c>
      <c r="B2843" t="s">
        <v>88</v>
      </c>
      <c r="C2843" t="s">
        <v>166</v>
      </c>
      <c r="D2843" t="s">
        <v>85</v>
      </c>
      <c r="E2843" t="s">
        <v>172</v>
      </c>
      <c r="F2843">
        <v>0.81100000000000005</v>
      </c>
      <c r="G2843" t="s">
        <v>83</v>
      </c>
      <c r="H2843" t="s">
        <v>90</v>
      </c>
      <c r="I2843">
        <f>_xlfn.NUMBERVALUE(Table_Query_from_DWH[[#This Row],[Date]])</f>
        <v>44398</v>
      </c>
    </row>
    <row r="2844" spans="1:9" x14ac:dyDescent="0.3">
      <c r="A2844" t="s">
        <v>78</v>
      </c>
      <c r="B2844" t="s">
        <v>88</v>
      </c>
      <c r="C2844" t="s">
        <v>166</v>
      </c>
      <c r="D2844" t="s">
        <v>86</v>
      </c>
      <c r="E2844" t="s">
        <v>172</v>
      </c>
      <c r="F2844">
        <v>0.81100000000000005</v>
      </c>
      <c r="G2844" t="s">
        <v>83</v>
      </c>
      <c r="H2844" t="s">
        <v>90</v>
      </c>
      <c r="I2844">
        <f>_xlfn.NUMBERVALUE(Table_Query_from_DWH[[#This Row],[Date]])</f>
        <v>44398</v>
      </c>
    </row>
    <row r="2845" spans="1:9" x14ac:dyDescent="0.3">
      <c r="A2845" t="s">
        <v>78</v>
      </c>
      <c r="B2845" t="s">
        <v>88</v>
      </c>
      <c r="C2845" t="s">
        <v>167</v>
      </c>
      <c r="D2845" t="s">
        <v>81</v>
      </c>
      <c r="E2845" t="s">
        <v>172</v>
      </c>
      <c r="F2845">
        <v>1.0640000000000001</v>
      </c>
      <c r="G2845" t="s">
        <v>83</v>
      </c>
      <c r="H2845" t="s">
        <v>90</v>
      </c>
      <c r="I2845">
        <f>_xlfn.NUMBERVALUE(Table_Query_from_DWH[[#This Row],[Date]])</f>
        <v>44398</v>
      </c>
    </row>
    <row r="2846" spans="1:9" x14ac:dyDescent="0.3">
      <c r="A2846" t="s">
        <v>78</v>
      </c>
      <c r="B2846" t="s">
        <v>88</v>
      </c>
      <c r="C2846" t="s">
        <v>167</v>
      </c>
      <c r="D2846" t="s">
        <v>85</v>
      </c>
      <c r="E2846" t="s">
        <v>172</v>
      </c>
      <c r="F2846">
        <v>1.044</v>
      </c>
      <c r="G2846" t="s">
        <v>83</v>
      </c>
      <c r="H2846" t="s">
        <v>90</v>
      </c>
      <c r="I2846">
        <f>_xlfn.NUMBERVALUE(Table_Query_from_DWH[[#This Row],[Date]])</f>
        <v>44398</v>
      </c>
    </row>
    <row r="2847" spans="1:9" x14ac:dyDescent="0.3">
      <c r="A2847" t="s">
        <v>78</v>
      </c>
      <c r="B2847" t="s">
        <v>88</v>
      </c>
      <c r="C2847" t="s">
        <v>167</v>
      </c>
      <c r="D2847" t="s">
        <v>86</v>
      </c>
      <c r="E2847" t="s">
        <v>172</v>
      </c>
      <c r="F2847">
        <v>1.05</v>
      </c>
      <c r="G2847" t="s">
        <v>83</v>
      </c>
      <c r="H2847" t="s">
        <v>90</v>
      </c>
      <c r="I2847">
        <f>_xlfn.NUMBERVALUE(Table_Query_from_DWH[[#This Row],[Date]])</f>
        <v>44398</v>
      </c>
    </row>
    <row r="2848" spans="1:9" x14ac:dyDescent="0.3">
      <c r="A2848" t="s">
        <v>78</v>
      </c>
      <c r="B2848" t="s">
        <v>124</v>
      </c>
      <c r="C2848" t="s">
        <v>150</v>
      </c>
      <c r="D2848" t="s">
        <v>81</v>
      </c>
      <c r="E2848" t="s">
        <v>171</v>
      </c>
      <c r="F2848">
        <v>9.8000000000000004E-2</v>
      </c>
      <c r="G2848" t="s">
        <v>83</v>
      </c>
      <c r="H2848" t="s">
        <v>97</v>
      </c>
      <c r="I2848">
        <f>_xlfn.NUMBERVALUE(Table_Query_from_DWH[[#This Row],[Date]])</f>
        <v>44391</v>
      </c>
    </row>
    <row r="2849" spans="1:9" x14ac:dyDescent="0.3">
      <c r="A2849" t="s">
        <v>78</v>
      </c>
      <c r="B2849" t="s">
        <v>124</v>
      </c>
      <c r="C2849" t="s">
        <v>150</v>
      </c>
      <c r="D2849" t="s">
        <v>85</v>
      </c>
      <c r="E2849" t="s">
        <v>171</v>
      </c>
      <c r="F2849">
        <v>9.1999999999999998E-2</v>
      </c>
      <c r="G2849" t="s">
        <v>83</v>
      </c>
      <c r="H2849" t="s">
        <v>97</v>
      </c>
      <c r="I2849">
        <f>_xlfn.NUMBERVALUE(Table_Query_from_DWH[[#This Row],[Date]])</f>
        <v>44391</v>
      </c>
    </row>
    <row r="2850" spans="1:9" x14ac:dyDescent="0.3">
      <c r="A2850" t="s">
        <v>78</v>
      </c>
      <c r="B2850" t="s">
        <v>124</v>
      </c>
      <c r="C2850" t="s">
        <v>150</v>
      </c>
      <c r="D2850" t="s">
        <v>86</v>
      </c>
      <c r="E2850" t="s">
        <v>171</v>
      </c>
      <c r="F2850">
        <v>9.5000000000000001E-2</v>
      </c>
      <c r="G2850" t="s">
        <v>83</v>
      </c>
      <c r="H2850" t="s">
        <v>97</v>
      </c>
      <c r="I2850">
        <f>_xlfn.NUMBERVALUE(Table_Query_from_DWH[[#This Row],[Date]])</f>
        <v>44391</v>
      </c>
    </row>
    <row r="2851" spans="1:9" x14ac:dyDescent="0.3">
      <c r="A2851" t="s">
        <v>78</v>
      </c>
      <c r="B2851" t="s">
        <v>124</v>
      </c>
      <c r="C2851" t="s">
        <v>152</v>
      </c>
      <c r="D2851" t="s">
        <v>81</v>
      </c>
      <c r="E2851" t="s">
        <v>171</v>
      </c>
      <c r="F2851">
        <v>0.18</v>
      </c>
      <c r="G2851" t="s">
        <v>83</v>
      </c>
      <c r="H2851" t="s">
        <v>97</v>
      </c>
      <c r="I2851">
        <f>_xlfn.NUMBERVALUE(Table_Query_from_DWH[[#This Row],[Date]])</f>
        <v>44391</v>
      </c>
    </row>
    <row r="2852" spans="1:9" x14ac:dyDescent="0.3">
      <c r="A2852" t="s">
        <v>78</v>
      </c>
      <c r="B2852" t="s">
        <v>124</v>
      </c>
      <c r="C2852" t="s">
        <v>152</v>
      </c>
      <c r="D2852" t="s">
        <v>85</v>
      </c>
      <c r="E2852" t="s">
        <v>171</v>
      </c>
      <c r="F2852">
        <v>0.14399999999999999</v>
      </c>
      <c r="G2852" t="s">
        <v>83</v>
      </c>
      <c r="H2852" t="s">
        <v>97</v>
      </c>
      <c r="I2852">
        <f>_xlfn.NUMBERVALUE(Table_Query_from_DWH[[#This Row],[Date]])</f>
        <v>44391</v>
      </c>
    </row>
    <row r="2853" spans="1:9" x14ac:dyDescent="0.3">
      <c r="A2853" t="s">
        <v>78</v>
      </c>
      <c r="B2853" t="s">
        <v>124</v>
      </c>
      <c r="C2853" t="s">
        <v>152</v>
      </c>
      <c r="D2853" t="s">
        <v>86</v>
      </c>
      <c r="E2853" t="s">
        <v>171</v>
      </c>
      <c r="F2853">
        <v>0.14599999999999999</v>
      </c>
      <c r="G2853" t="s">
        <v>83</v>
      </c>
      <c r="H2853" t="s">
        <v>97</v>
      </c>
      <c r="I2853">
        <f>_xlfn.NUMBERVALUE(Table_Query_from_DWH[[#This Row],[Date]])</f>
        <v>44391</v>
      </c>
    </row>
    <row r="2854" spans="1:9" x14ac:dyDescent="0.3">
      <c r="A2854" t="s">
        <v>78</v>
      </c>
      <c r="B2854" t="s">
        <v>124</v>
      </c>
      <c r="C2854" t="s">
        <v>153</v>
      </c>
      <c r="D2854" t="s">
        <v>81</v>
      </c>
      <c r="E2854" t="s">
        <v>171</v>
      </c>
      <c r="F2854">
        <v>0.18</v>
      </c>
      <c r="G2854" t="s">
        <v>83</v>
      </c>
      <c r="H2854" t="s">
        <v>97</v>
      </c>
      <c r="I2854">
        <f>_xlfn.NUMBERVALUE(Table_Query_from_DWH[[#This Row],[Date]])</f>
        <v>44391</v>
      </c>
    </row>
    <row r="2855" spans="1:9" x14ac:dyDescent="0.3">
      <c r="A2855" t="s">
        <v>78</v>
      </c>
      <c r="B2855" t="s">
        <v>124</v>
      </c>
      <c r="C2855" t="s">
        <v>153</v>
      </c>
      <c r="D2855" t="s">
        <v>85</v>
      </c>
      <c r="E2855" t="s">
        <v>171</v>
      </c>
      <c r="F2855">
        <v>0.13500000000000001</v>
      </c>
      <c r="G2855" t="s">
        <v>83</v>
      </c>
      <c r="H2855" t="s">
        <v>97</v>
      </c>
      <c r="I2855">
        <f>_xlfn.NUMBERVALUE(Table_Query_from_DWH[[#This Row],[Date]])</f>
        <v>44391</v>
      </c>
    </row>
    <row r="2856" spans="1:9" x14ac:dyDescent="0.3">
      <c r="A2856" t="s">
        <v>78</v>
      </c>
      <c r="B2856" t="s">
        <v>124</v>
      </c>
      <c r="C2856" t="s">
        <v>153</v>
      </c>
      <c r="D2856" t="s">
        <v>86</v>
      </c>
      <c r="E2856" t="s">
        <v>171</v>
      </c>
      <c r="F2856">
        <v>0.13700000000000001</v>
      </c>
      <c r="G2856" t="s">
        <v>83</v>
      </c>
      <c r="H2856" t="s">
        <v>97</v>
      </c>
      <c r="I2856">
        <f>_xlfn.NUMBERVALUE(Table_Query_from_DWH[[#This Row],[Date]])</f>
        <v>44391</v>
      </c>
    </row>
    <row r="2857" spans="1:9" x14ac:dyDescent="0.3">
      <c r="A2857" t="s">
        <v>78</v>
      </c>
      <c r="B2857" t="s">
        <v>124</v>
      </c>
      <c r="C2857" t="s">
        <v>156</v>
      </c>
      <c r="D2857" t="s">
        <v>81</v>
      </c>
      <c r="E2857" t="s">
        <v>171</v>
      </c>
      <c r="F2857">
        <v>0.19</v>
      </c>
      <c r="G2857" t="s">
        <v>83</v>
      </c>
      <c r="H2857" t="s">
        <v>97</v>
      </c>
      <c r="I2857">
        <f>_xlfn.NUMBERVALUE(Table_Query_from_DWH[[#This Row],[Date]])</f>
        <v>44391</v>
      </c>
    </row>
    <row r="2858" spans="1:9" x14ac:dyDescent="0.3">
      <c r="A2858" t="s">
        <v>78</v>
      </c>
      <c r="B2858" t="s">
        <v>124</v>
      </c>
      <c r="C2858" t="s">
        <v>156</v>
      </c>
      <c r="D2858" t="s">
        <v>85</v>
      </c>
      <c r="E2858" t="s">
        <v>171</v>
      </c>
      <c r="F2858">
        <v>0.13700000000000001</v>
      </c>
      <c r="G2858" t="s">
        <v>83</v>
      </c>
      <c r="H2858" t="s">
        <v>97</v>
      </c>
      <c r="I2858">
        <f>_xlfn.NUMBERVALUE(Table_Query_from_DWH[[#This Row],[Date]])</f>
        <v>44391</v>
      </c>
    </row>
    <row r="2859" spans="1:9" x14ac:dyDescent="0.3">
      <c r="A2859" t="s">
        <v>78</v>
      </c>
      <c r="B2859" t="s">
        <v>124</v>
      </c>
      <c r="C2859" t="s">
        <v>156</v>
      </c>
      <c r="D2859" t="s">
        <v>86</v>
      </c>
      <c r="E2859" t="s">
        <v>171</v>
      </c>
      <c r="F2859">
        <v>0.13700000000000001</v>
      </c>
      <c r="G2859" t="s">
        <v>83</v>
      </c>
      <c r="H2859" t="s">
        <v>97</v>
      </c>
      <c r="I2859">
        <f>_xlfn.NUMBERVALUE(Table_Query_from_DWH[[#This Row],[Date]])</f>
        <v>44391</v>
      </c>
    </row>
    <row r="2860" spans="1:9" x14ac:dyDescent="0.3">
      <c r="A2860" t="s">
        <v>78</v>
      </c>
      <c r="B2860" t="s">
        <v>124</v>
      </c>
      <c r="C2860" t="s">
        <v>157</v>
      </c>
      <c r="D2860" t="s">
        <v>81</v>
      </c>
      <c r="E2860" t="s">
        <v>171</v>
      </c>
      <c r="F2860">
        <v>0.14099999999999999</v>
      </c>
      <c r="G2860" t="s">
        <v>83</v>
      </c>
      <c r="H2860" t="s">
        <v>97</v>
      </c>
      <c r="I2860">
        <f>_xlfn.NUMBERVALUE(Table_Query_from_DWH[[#This Row],[Date]])</f>
        <v>44391</v>
      </c>
    </row>
    <row r="2861" spans="1:9" x14ac:dyDescent="0.3">
      <c r="A2861" t="s">
        <v>78</v>
      </c>
      <c r="B2861" t="s">
        <v>124</v>
      </c>
      <c r="C2861" t="s">
        <v>157</v>
      </c>
      <c r="D2861" t="s">
        <v>85</v>
      </c>
      <c r="E2861" t="s">
        <v>171</v>
      </c>
      <c r="F2861">
        <v>0.13700000000000001</v>
      </c>
      <c r="G2861" t="s">
        <v>83</v>
      </c>
      <c r="H2861" t="s">
        <v>97</v>
      </c>
      <c r="I2861">
        <f>_xlfn.NUMBERVALUE(Table_Query_from_DWH[[#This Row],[Date]])</f>
        <v>44391</v>
      </c>
    </row>
    <row r="2862" spans="1:9" x14ac:dyDescent="0.3">
      <c r="A2862" t="s">
        <v>78</v>
      </c>
      <c r="B2862" t="s">
        <v>124</v>
      </c>
      <c r="C2862" t="s">
        <v>157</v>
      </c>
      <c r="D2862" t="s">
        <v>86</v>
      </c>
      <c r="E2862" t="s">
        <v>171</v>
      </c>
      <c r="F2862">
        <v>0.13700000000000001</v>
      </c>
      <c r="G2862" t="s">
        <v>83</v>
      </c>
      <c r="H2862" t="s">
        <v>97</v>
      </c>
      <c r="I2862">
        <f>_xlfn.NUMBERVALUE(Table_Query_from_DWH[[#This Row],[Date]])</f>
        <v>44391</v>
      </c>
    </row>
    <row r="2863" spans="1:9" x14ac:dyDescent="0.3">
      <c r="A2863" t="s">
        <v>78</v>
      </c>
      <c r="B2863" t="s">
        <v>102</v>
      </c>
      <c r="C2863" t="s">
        <v>158</v>
      </c>
      <c r="D2863" t="s">
        <v>81</v>
      </c>
      <c r="E2863" t="s">
        <v>171</v>
      </c>
      <c r="F2863">
        <v>0.27</v>
      </c>
      <c r="G2863" t="s">
        <v>83</v>
      </c>
      <c r="H2863" t="s">
        <v>97</v>
      </c>
      <c r="I2863">
        <f>_xlfn.NUMBERVALUE(Table_Query_from_DWH[[#This Row],[Date]])</f>
        <v>44391</v>
      </c>
    </row>
    <row r="2864" spans="1:9" x14ac:dyDescent="0.3">
      <c r="A2864" t="s">
        <v>78</v>
      </c>
      <c r="B2864" t="s">
        <v>102</v>
      </c>
      <c r="C2864" t="s">
        <v>158</v>
      </c>
      <c r="D2864" t="s">
        <v>85</v>
      </c>
      <c r="E2864" t="s">
        <v>171</v>
      </c>
      <c r="F2864">
        <v>0.21</v>
      </c>
      <c r="G2864" t="s">
        <v>83</v>
      </c>
      <c r="H2864" t="s">
        <v>97</v>
      </c>
      <c r="I2864">
        <f>_xlfn.NUMBERVALUE(Table_Query_from_DWH[[#This Row],[Date]])</f>
        <v>44391</v>
      </c>
    </row>
    <row r="2865" spans="1:9" x14ac:dyDescent="0.3">
      <c r="A2865" t="s">
        <v>78</v>
      </c>
      <c r="B2865" t="s">
        <v>102</v>
      </c>
      <c r="C2865" t="s">
        <v>158</v>
      </c>
      <c r="D2865" t="s">
        <v>86</v>
      </c>
      <c r="E2865" t="s">
        <v>171</v>
      </c>
      <c r="F2865">
        <v>0.21299999999999999</v>
      </c>
      <c r="G2865" t="s">
        <v>83</v>
      </c>
      <c r="H2865" t="s">
        <v>97</v>
      </c>
      <c r="I2865">
        <f>_xlfn.NUMBERVALUE(Table_Query_from_DWH[[#This Row],[Date]])</f>
        <v>44391</v>
      </c>
    </row>
    <row r="2866" spans="1:9" x14ac:dyDescent="0.3">
      <c r="A2866" t="s">
        <v>78</v>
      </c>
      <c r="B2866" t="s">
        <v>102</v>
      </c>
      <c r="C2866" t="s">
        <v>159</v>
      </c>
      <c r="D2866" t="s">
        <v>81</v>
      </c>
      <c r="E2866" t="s">
        <v>171</v>
      </c>
      <c r="F2866">
        <v>0.36</v>
      </c>
      <c r="G2866" t="s">
        <v>83</v>
      </c>
      <c r="H2866" t="s">
        <v>97</v>
      </c>
      <c r="I2866">
        <f>_xlfn.NUMBERVALUE(Table_Query_from_DWH[[#This Row],[Date]])</f>
        <v>44391</v>
      </c>
    </row>
    <row r="2867" spans="1:9" x14ac:dyDescent="0.3">
      <c r="A2867" t="s">
        <v>78</v>
      </c>
      <c r="B2867" t="s">
        <v>102</v>
      </c>
      <c r="C2867" t="s">
        <v>159</v>
      </c>
      <c r="D2867" t="s">
        <v>85</v>
      </c>
      <c r="E2867" t="s">
        <v>171</v>
      </c>
      <c r="F2867">
        <v>0.22500000000000001</v>
      </c>
      <c r="G2867" t="s">
        <v>83</v>
      </c>
      <c r="H2867" t="s">
        <v>97</v>
      </c>
      <c r="I2867">
        <f>_xlfn.NUMBERVALUE(Table_Query_from_DWH[[#This Row],[Date]])</f>
        <v>44391</v>
      </c>
    </row>
    <row r="2868" spans="1:9" x14ac:dyDescent="0.3">
      <c r="A2868" t="s">
        <v>78</v>
      </c>
      <c r="B2868" t="s">
        <v>102</v>
      </c>
      <c r="C2868" t="s">
        <v>159</v>
      </c>
      <c r="D2868" t="s">
        <v>86</v>
      </c>
      <c r="E2868" t="s">
        <v>171</v>
      </c>
      <c r="F2868">
        <v>0.22700000000000001</v>
      </c>
      <c r="G2868" t="s">
        <v>83</v>
      </c>
      <c r="H2868" t="s">
        <v>97</v>
      </c>
      <c r="I2868">
        <f>_xlfn.NUMBERVALUE(Table_Query_from_DWH[[#This Row],[Date]])</f>
        <v>44391</v>
      </c>
    </row>
    <row r="2869" spans="1:9" x14ac:dyDescent="0.3">
      <c r="A2869" t="s">
        <v>78</v>
      </c>
      <c r="B2869" t="s">
        <v>102</v>
      </c>
      <c r="C2869" t="s">
        <v>160</v>
      </c>
      <c r="D2869" t="s">
        <v>81</v>
      </c>
      <c r="E2869" t="s">
        <v>171</v>
      </c>
      <c r="F2869">
        <v>0.36</v>
      </c>
      <c r="G2869" t="s">
        <v>83</v>
      </c>
      <c r="H2869" t="s">
        <v>97</v>
      </c>
      <c r="I2869">
        <f>_xlfn.NUMBERVALUE(Table_Query_from_DWH[[#This Row],[Date]])</f>
        <v>44391</v>
      </c>
    </row>
    <row r="2870" spans="1:9" x14ac:dyDescent="0.3">
      <c r="A2870" t="s">
        <v>78</v>
      </c>
      <c r="B2870" t="s">
        <v>102</v>
      </c>
      <c r="C2870" t="s">
        <v>160</v>
      </c>
      <c r="D2870" t="s">
        <v>85</v>
      </c>
      <c r="E2870" t="s">
        <v>171</v>
      </c>
      <c r="F2870">
        <v>0.23</v>
      </c>
      <c r="G2870" t="s">
        <v>83</v>
      </c>
      <c r="H2870" t="s">
        <v>97</v>
      </c>
      <c r="I2870">
        <f>_xlfn.NUMBERVALUE(Table_Query_from_DWH[[#This Row],[Date]])</f>
        <v>44391</v>
      </c>
    </row>
    <row r="2871" spans="1:9" x14ac:dyDescent="0.3">
      <c r="A2871" t="s">
        <v>78</v>
      </c>
      <c r="B2871" t="s">
        <v>102</v>
      </c>
      <c r="C2871" t="s">
        <v>160</v>
      </c>
      <c r="D2871" t="s">
        <v>86</v>
      </c>
      <c r="E2871" t="s">
        <v>171</v>
      </c>
      <c r="F2871">
        <v>0.24</v>
      </c>
      <c r="G2871" t="s">
        <v>83</v>
      </c>
      <c r="H2871" t="s">
        <v>97</v>
      </c>
      <c r="I2871">
        <f>_xlfn.NUMBERVALUE(Table_Query_from_DWH[[#This Row],[Date]])</f>
        <v>44391</v>
      </c>
    </row>
    <row r="2872" spans="1:9" x14ac:dyDescent="0.3">
      <c r="A2872" t="s">
        <v>78</v>
      </c>
      <c r="B2872" t="s">
        <v>102</v>
      </c>
      <c r="C2872" t="s">
        <v>161</v>
      </c>
      <c r="D2872" t="s">
        <v>81</v>
      </c>
      <c r="E2872" t="s">
        <v>171</v>
      </c>
      <c r="F2872">
        <v>0.255</v>
      </c>
      <c r="G2872" t="s">
        <v>83</v>
      </c>
      <c r="H2872" t="s">
        <v>97</v>
      </c>
      <c r="I2872">
        <f>_xlfn.NUMBERVALUE(Table_Query_from_DWH[[#This Row],[Date]])</f>
        <v>44391</v>
      </c>
    </row>
    <row r="2873" spans="1:9" x14ac:dyDescent="0.3">
      <c r="A2873" t="s">
        <v>78</v>
      </c>
      <c r="B2873" t="s">
        <v>102</v>
      </c>
      <c r="C2873" t="s">
        <v>161</v>
      </c>
      <c r="D2873" t="s">
        <v>85</v>
      </c>
      <c r="E2873" t="s">
        <v>171</v>
      </c>
      <c r="F2873">
        <v>0.23300000000000001</v>
      </c>
      <c r="G2873" t="s">
        <v>83</v>
      </c>
      <c r="H2873" t="s">
        <v>97</v>
      </c>
      <c r="I2873">
        <f>_xlfn.NUMBERVALUE(Table_Query_from_DWH[[#This Row],[Date]])</f>
        <v>44391</v>
      </c>
    </row>
    <row r="2874" spans="1:9" x14ac:dyDescent="0.3">
      <c r="A2874" t="s">
        <v>78</v>
      </c>
      <c r="B2874" t="s">
        <v>102</v>
      </c>
      <c r="C2874" t="s">
        <v>161</v>
      </c>
      <c r="D2874" t="s">
        <v>86</v>
      </c>
      <c r="E2874" t="s">
        <v>171</v>
      </c>
      <c r="F2874">
        <v>0.245</v>
      </c>
      <c r="G2874" t="s">
        <v>83</v>
      </c>
      <c r="H2874" t="s">
        <v>97</v>
      </c>
      <c r="I2874">
        <f>_xlfn.NUMBERVALUE(Table_Query_from_DWH[[#This Row],[Date]])</f>
        <v>44391</v>
      </c>
    </row>
    <row r="2875" spans="1:9" x14ac:dyDescent="0.3">
      <c r="A2875" t="s">
        <v>78</v>
      </c>
      <c r="B2875" t="s">
        <v>102</v>
      </c>
      <c r="C2875" t="s">
        <v>118</v>
      </c>
      <c r="D2875" t="s">
        <v>81</v>
      </c>
      <c r="E2875" t="s">
        <v>171</v>
      </c>
      <c r="F2875">
        <v>0.255</v>
      </c>
      <c r="G2875" t="s">
        <v>83</v>
      </c>
      <c r="H2875" t="s">
        <v>97</v>
      </c>
      <c r="I2875">
        <f>_xlfn.NUMBERVALUE(Table_Query_from_DWH[[#This Row],[Date]])</f>
        <v>44391</v>
      </c>
    </row>
    <row r="2876" spans="1:9" x14ac:dyDescent="0.3">
      <c r="A2876" t="s">
        <v>78</v>
      </c>
      <c r="B2876" t="s">
        <v>102</v>
      </c>
      <c r="C2876" t="s">
        <v>118</v>
      </c>
      <c r="D2876" t="s">
        <v>85</v>
      </c>
      <c r="E2876" t="s">
        <v>171</v>
      </c>
      <c r="F2876">
        <v>0.23499999999999999</v>
      </c>
      <c r="G2876" t="s">
        <v>83</v>
      </c>
      <c r="H2876" t="s">
        <v>97</v>
      </c>
      <c r="I2876">
        <f>_xlfn.NUMBERVALUE(Table_Query_from_DWH[[#This Row],[Date]])</f>
        <v>44391</v>
      </c>
    </row>
    <row r="2877" spans="1:9" x14ac:dyDescent="0.3">
      <c r="A2877" t="s">
        <v>78</v>
      </c>
      <c r="B2877" t="s">
        <v>102</v>
      </c>
      <c r="C2877" t="s">
        <v>118</v>
      </c>
      <c r="D2877" t="s">
        <v>86</v>
      </c>
      <c r="E2877" t="s">
        <v>171</v>
      </c>
      <c r="F2877">
        <v>0.248</v>
      </c>
      <c r="G2877" t="s">
        <v>83</v>
      </c>
      <c r="H2877" t="s">
        <v>97</v>
      </c>
      <c r="I2877">
        <f>_xlfn.NUMBERVALUE(Table_Query_from_DWH[[#This Row],[Date]])</f>
        <v>44391</v>
      </c>
    </row>
    <row r="2878" spans="1:9" x14ac:dyDescent="0.3">
      <c r="A2878" t="s">
        <v>78</v>
      </c>
      <c r="B2878" t="s">
        <v>102</v>
      </c>
      <c r="C2878" t="s">
        <v>115</v>
      </c>
      <c r="D2878" t="s">
        <v>81</v>
      </c>
      <c r="E2878" t="s">
        <v>171</v>
      </c>
      <c r="F2878">
        <v>0.255</v>
      </c>
      <c r="G2878" t="s">
        <v>83</v>
      </c>
      <c r="H2878" t="s">
        <v>97</v>
      </c>
      <c r="I2878">
        <f>_xlfn.NUMBERVALUE(Table_Query_from_DWH[[#This Row],[Date]])</f>
        <v>44391</v>
      </c>
    </row>
    <row r="2879" spans="1:9" x14ac:dyDescent="0.3">
      <c r="A2879" t="s">
        <v>78</v>
      </c>
      <c r="B2879" t="s">
        <v>102</v>
      </c>
      <c r="C2879" t="s">
        <v>115</v>
      </c>
      <c r="D2879" t="s">
        <v>85</v>
      </c>
      <c r="E2879" t="s">
        <v>171</v>
      </c>
      <c r="F2879">
        <v>0.23499999999999999</v>
      </c>
      <c r="G2879" t="s">
        <v>83</v>
      </c>
      <c r="H2879" t="s">
        <v>97</v>
      </c>
      <c r="I2879">
        <f>_xlfn.NUMBERVALUE(Table_Query_from_DWH[[#This Row],[Date]])</f>
        <v>44391</v>
      </c>
    </row>
    <row r="2880" spans="1:9" x14ac:dyDescent="0.3">
      <c r="A2880" t="s">
        <v>78</v>
      </c>
      <c r="B2880" t="s">
        <v>102</v>
      </c>
      <c r="C2880" t="s">
        <v>115</v>
      </c>
      <c r="D2880" t="s">
        <v>86</v>
      </c>
      <c r="E2880" t="s">
        <v>171</v>
      </c>
      <c r="F2880">
        <v>0.248</v>
      </c>
      <c r="G2880" t="s">
        <v>83</v>
      </c>
      <c r="H2880" t="s">
        <v>97</v>
      </c>
      <c r="I2880">
        <f>_xlfn.NUMBERVALUE(Table_Query_from_DWH[[#This Row],[Date]])</f>
        <v>44391</v>
      </c>
    </row>
    <row r="2881" spans="1:9" x14ac:dyDescent="0.3">
      <c r="A2881" t="s">
        <v>78</v>
      </c>
      <c r="B2881" t="s">
        <v>79</v>
      </c>
      <c r="C2881" t="s">
        <v>162</v>
      </c>
      <c r="D2881" t="s">
        <v>81</v>
      </c>
      <c r="E2881" t="s">
        <v>171</v>
      </c>
      <c r="F2881">
        <v>28.5</v>
      </c>
      <c r="G2881" t="s">
        <v>83</v>
      </c>
      <c r="H2881" t="s">
        <v>84</v>
      </c>
      <c r="I2881">
        <f>_xlfn.NUMBERVALUE(Table_Query_from_DWH[[#This Row],[Date]])</f>
        <v>44391</v>
      </c>
    </row>
    <row r="2882" spans="1:9" x14ac:dyDescent="0.3">
      <c r="A2882" t="s">
        <v>78</v>
      </c>
      <c r="B2882" t="s">
        <v>79</v>
      </c>
      <c r="C2882" t="s">
        <v>162</v>
      </c>
      <c r="D2882" t="s">
        <v>85</v>
      </c>
      <c r="E2882" t="s">
        <v>171</v>
      </c>
      <c r="F2882">
        <v>27</v>
      </c>
      <c r="G2882" t="s">
        <v>83</v>
      </c>
      <c r="H2882" t="s">
        <v>84</v>
      </c>
      <c r="I2882">
        <f>_xlfn.NUMBERVALUE(Table_Query_from_DWH[[#This Row],[Date]])</f>
        <v>44391</v>
      </c>
    </row>
    <row r="2883" spans="1:9" x14ac:dyDescent="0.3">
      <c r="A2883" t="s">
        <v>78</v>
      </c>
      <c r="B2883" t="s">
        <v>79</v>
      </c>
      <c r="C2883" t="s">
        <v>162</v>
      </c>
      <c r="D2883" t="s">
        <v>86</v>
      </c>
      <c r="E2883" t="s">
        <v>171</v>
      </c>
      <c r="F2883">
        <v>27.3</v>
      </c>
      <c r="G2883" t="s">
        <v>83</v>
      </c>
      <c r="H2883" t="s">
        <v>84</v>
      </c>
      <c r="I2883">
        <f>_xlfn.NUMBERVALUE(Table_Query_from_DWH[[#This Row],[Date]])</f>
        <v>44391</v>
      </c>
    </row>
    <row r="2884" spans="1:9" x14ac:dyDescent="0.3">
      <c r="A2884" t="s">
        <v>78</v>
      </c>
      <c r="B2884" t="s">
        <v>105</v>
      </c>
      <c r="C2884" t="s">
        <v>163</v>
      </c>
      <c r="D2884" t="s">
        <v>81</v>
      </c>
      <c r="E2884" t="s">
        <v>171</v>
      </c>
      <c r="F2884">
        <v>0.22500000000000001</v>
      </c>
      <c r="G2884" t="s">
        <v>83</v>
      </c>
      <c r="H2884" t="s">
        <v>97</v>
      </c>
      <c r="I2884">
        <f>_xlfn.NUMBERVALUE(Table_Query_from_DWH[[#This Row],[Date]])</f>
        <v>44391</v>
      </c>
    </row>
    <row r="2885" spans="1:9" x14ac:dyDescent="0.3">
      <c r="A2885" t="s">
        <v>78</v>
      </c>
      <c r="B2885" t="s">
        <v>105</v>
      </c>
      <c r="C2885" t="s">
        <v>163</v>
      </c>
      <c r="D2885" t="s">
        <v>85</v>
      </c>
      <c r="E2885" t="s">
        <v>171</v>
      </c>
      <c r="F2885">
        <v>0.21</v>
      </c>
      <c r="G2885" t="s">
        <v>83</v>
      </c>
      <c r="H2885" t="s">
        <v>97</v>
      </c>
      <c r="I2885">
        <f>_xlfn.NUMBERVALUE(Table_Query_from_DWH[[#This Row],[Date]])</f>
        <v>44391</v>
      </c>
    </row>
    <row r="2886" spans="1:9" x14ac:dyDescent="0.3">
      <c r="A2886" t="s">
        <v>78</v>
      </c>
      <c r="B2886" t="s">
        <v>105</v>
      </c>
      <c r="C2886" t="s">
        <v>163</v>
      </c>
      <c r="D2886" t="s">
        <v>86</v>
      </c>
      <c r="E2886" t="s">
        <v>171</v>
      </c>
      <c r="F2886">
        <v>0.21299999999999999</v>
      </c>
      <c r="G2886" t="s">
        <v>83</v>
      </c>
      <c r="H2886" t="s">
        <v>97</v>
      </c>
      <c r="I2886">
        <f>_xlfn.NUMBERVALUE(Table_Query_from_DWH[[#This Row],[Date]])</f>
        <v>44391</v>
      </c>
    </row>
    <row r="2887" spans="1:9" x14ac:dyDescent="0.3">
      <c r="A2887" t="s">
        <v>78</v>
      </c>
      <c r="B2887" t="s">
        <v>105</v>
      </c>
      <c r="C2887" t="s">
        <v>164</v>
      </c>
      <c r="D2887" t="s">
        <v>81</v>
      </c>
      <c r="E2887" t="s">
        <v>171</v>
      </c>
      <c r="F2887">
        <v>0.255</v>
      </c>
      <c r="G2887" t="s">
        <v>83</v>
      </c>
      <c r="H2887" t="s">
        <v>97</v>
      </c>
      <c r="I2887">
        <f>_xlfn.NUMBERVALUE(Table_Query_from_DWH[[#This Row],[Date]])</f>
        <v>44391</v>
      </c>
    </row>
    <row r="2888" spans="1:9" x14ac:dyDescent="0.3">
      <c r="A2888" t="s">
        <v>78</v>
      </c>
      <c r="B2888" t="s">
        <v>105</v>
      </c>
      <c r="C2888" t="s">
        <v>164</v>
      </c>
      <c r="D2888" t="s">
        <v>85</v>
      </c>
      <c r="E2888" t="s">
        <v>171</v>
      </c>
      <c r="F2888">
        <v>0.23</v>
      </c>
      <c r="G2888" t="s">
        <v>83</v>
      </c>
      <c r="H2888" t="s">
        <v>97</v>
      </c>
      <c r="I2888">
        <f>_xlfn.NUMBERVALUE(Table_Query_from_DWH[[#This Row],[Date]])</f>
        <v>44391</v>
      </c>
    </row>
    <row r="2889" spans="1:9" x14ac:dyDescent="0.3">
      <c r="A2889" t="s">
        <v>78</v>
      </c>
      <c r="B2889" t="s">
        <v>105</v>
      </c>
      <c r="C2889" t="s">
        <v>164</v>
      </c>
      <c r="D2889" t="s">
        <v>86</v>
      </c>
      <c r="E2889" t="s">
        <v>171</v>
      </c>
      <c r="F2889">
        <v>0.24199999999999999</v>
      </c>
      <c r="G2889" t="s">
        <v>83</v>
      </c>
      <c r="H2889" t="s">
        <v>97</v>
      </c>
      <c r="I2889">
        <f>_xlfn.NUMBERVALUE(Table_Query_from_DWH[[#This Row],[Date]])</f>
        <v>44391</v>
      </c>
    </row>
    <row r="2890" spans="1:9" x14ac:dyDescent="0.3">
      <c r="A2890" t="s">
        <v>78</v>
      </c>
      <c r="B2890" t="s">
        <v>105</v>
      </c>
      <c r="C2890" t="s">
        <v>133</v>
      </c>
      <c r="D2890" t="s">
        <v>81</v>
      </c>
      <c r="E2890" t="s">
        <v>171</v>
      </c>
      <c r="F2890">
        <v>0.37</v>
      </c>
      <c r="G2890" t="s">
        <v>83</v>
      </c>
      <c r="H2890" t="s">
        <v>97</v>
      </c>
      <c r="I2890">
        <f>_xlfn.NUMBERVALUE(Table_Query_from_DWH[[#This Row],[Date]])</f>
        <v>44391</v>
      </c>
    </row>
    <row r="2891" spans="1:9" x14ac:dyDescent="0.3">
      <c r="A2891" t="s">
        <v>78</v>
      </c>
      <c r="B2891" t="s">
        <v>105</v>
      </c>
      <c r="C2891" t="s">
        <v>133</v>
      </c>
      <c r="D2891" t="s">
        <v>85</v>
      </c>
      <c r="E2891" t="s">
        <v>171</v>
      </c>
      <c r="F2891">
        <v>0.33500000000000002</v>
      </c>
      <c r="G2891" t="s">
        <v>83</v>
      </c>
      <c r="H2891" t="s">
        <v>97</v>
      </c>
      <c r="I2891">
        <f>_xlfn.NUMBERVALUE(Table_Query_from_DWH[[#This Row],[Date]])</f>
        <v>44391</v>
      </c>
    </row>
    <row r="2892" spans="1:9" x14ac:dyDescent="0.3">
      <c r="A2892" t="s">
        <v>78</v>
      </c>
      <c r="B2892" t="s">
        <v>105</v>
      </c>
      <c r="C2892" t="s">
        <v>133</v>
      </c>
      <c r="D2892" t="s">
        <v>86</v>
      </c>
      <c r="E2892" t="s">
        <v>171</v>
      </c>
      <c r="F2892">
        <v>0.34499999999999997</v>
      </c>
      <c r="G2892" t="s">
        <v>83</v>
      </c>
      <c r="H2892" t="s">
        <v>97</v>
      </c>
      <c r="I2892">
        <f>_xlfn.NUMBERVALUE(Table_Query_from_DWH[[#This Row],[Date]])</f>
        <v>44391</v>
      </c>
    </row>
    <row r="2893" spans="1:9" x14ac:dyDescent="0.3">
      <c r="A2893" t="s">
        <v>78</v>
      </c>
      <c r="B2893" t="s">
        <v>105</v>
      </c>
      <c r="C2893" t="s">
        <v>132</v>
      </c>
      <c r="D2893" t="s">
        <v>81</v>
      </c>
      <c r="E2893" t="s">
        <v>171</v>
      </c>
      <c r="F2893">
        <v>0.255</v>
      </c>
      <c r="G2893" t="s">
        <v>83</v>
      </c>
      <c r="H2893" t="s">
        <v>97</v>
      </c>
      <c r="I2893">
        <f>_xlfn.NUMBERVALUE(Table_Query_from_DWH[[#This Row],[Date]])</f>
        <v>44391</v>
      </c>
    </row>
    <row r="2894" spans="1:9" x14ac:dyDescent="0.3">
      <c r="A2894" t="s">
        <v>78</v>
      </c>
      <c r="B2894" t="s">
        <v>105</v>
      </c>
      <c r="C2894" t="s">
        <v>132</v>
      </c>
      <c r="D2894" t="s">
        <v>85</v>
      </c>
      <c r="E2894" t="s">
        <v>171</v>
      </c>
      <c r="F2894">
        <v>0.23</v>
      </c>
      <c r="G2894" t="s">
        <v>83</v>
      </c>
      <c r="H2894" t="s">
        <v>97</v>
      </c>
      <c r="I2894">
        <f>_xlfn.NUMBERVALUE(Table_Query_from_DWH[[#This Row],[Date]])</f>
        <v>44391</v>
      </c>
    </row>
    <row r="2895" spans="1:9" x14ac:dyDescent="0.3">
      <c r="A2895" t="s">
        <v>78</v>
      </c>
      <c r="B2895" t="s">
        <v>105</v>
      </c>
      <c r="C2895" t="s">
        <v>132</v>
      </c>
      <c r="D2895" t="s">
        <v>86</v>
      </c>
      <c r="E2895" t="s">
        <v>171</v>
      </c>
      <c r="F2895">
        <v>0.24</v>
      </c>
      <c r="G2895" t="s">
        <v>83</v>
      </c>
      <c r="H2895" t="s">
        <v>97</v>
      </c>
      <c r="I2895">
        <f>_xlfn.NUMBERVALUE(Table_Query_from_DWH[[#This Row],[Date]])</f>
        <v>44391</v>
      </c>
    </row>
    <row r="2896" spans="1:9" x14ac:dyDescent="0.3">
      <c r="A2896" t="s">
        <v>78</v>
      </c>
      <c r="B2896" t="s">
        <v>105</v>
      </c>
      <c r="C2896" t="s">
        <v>131</v>
      </c>
      <c r="D2896" t="s">
        <v>81</v>
      </c>
      <c r="E2896" t="s">
        <v>171</v>
      </c>
      <c r="F2896">
        <v>0.255</v>
      </c>
      <c r="G2896" t="s">
        <v>83</v>
      </c>
      <c r="H2896" t="s">
        <v>97</v>
      </c>
      <c r="I2896">
        <f>_xlfn.NUMBERVALUE(Table_Query_from_DWH[[#This Row],[Date]])</f>
        <v>44391</v>
      </c>
    </row>
    <row r="2897" spans="1:9" x14ac:dyDescent="0.3">
      <c r="A2897" t="s">
        <v>78</v>
      </c>
      <c r="B2897" t="s">
        <v>105</v>
      </c>
      <c r="C2897" t="s">
        <v>131</v>
      </c>
      <c r="D2897" t="s">
        <v>85</v>
      </c>
      <c r="E2897" t="s">
        <v>171</v>
      </c>
      <c r="F2897">
        <v>0.23</v>
      </c>
      <c r="G2897" t="s">
        <v>83</v>
      </c>
      <c r="H2897" t="s">
        <v>97</v>
      </c>
      <c r="I2897">
        <f>_xlfn.NUMBERVALUE(Table_Query_from_DWH[[#This Row],[Date]])</f>
        <v>44391</v>
      </c>
    </row>
    <row r="2898" spans="1:9" x14ac:dyDescent="0.3">
      <c r="A2898" t="s">
        <v>78</v>
      </c>
      <c r="B2898" t="s">
        <v>105</v>
      </c>
      <c r="C2898" t="s">
        <v>131</v>
      </c>
      <c r="D2898" t="s">
        <v>86</v>
      </c>
      <c r="E2898" t="s">
        <v>171</v>
      </c>
      <c r="F2898">
        <v>0.24</v>
      </c>
      <c r="G2898" t="s">
        <v>83</v>
      </c>
      <c r="H2898" t="s">
        <v>97</v>
      </c>
      <c r="I2898">
        <f>_xlfn.NUMBERVALUE(Table_Query_from_DWH[[#This Row],[Date]])</f>
        <v>44391</v>
      </c>
    </row>
    <row r="2899" spans="1:9" x14ac:dyDescent="0.3">
      <c r="A2899" t="s">
        <v>78</v>
      </c>
      <c r="B2899" t="s">
        <v>88</v>
      </c>
      <c r="C2899" t="s">
        <v>154</v>
      </c>
      <c r="D2899" t="s">
        <v>81</v>
      </c>
      <c r="E2899" t="s">
        <v>171</v>
      </c>
      <c r="F2899">
        <v>0.34399999999999997</v>
      </c>
      <c r="G2899" t="s">
        <v>83</v>
      </c>
      <c r="H2899" t="s">
        <v>90</v>
      </c>
      <c r="I2899">
        <f>_xlfn.NUMBERVALUE(Table_Query_from_DWH[[#This Row],[Date]])</f>
        <v>44391</v>
      </c>
    </row>
    <row r="2900" spans="1:9" x14ac:dyDescent="0.3">
      <c r="A2900" t="s">
        <v>78</v>
      </c>
      <c r="B2900" t="s">
        <v>88</v>
      </c>
      <c r="C2900" t="s">
        <v>154</v>
      </c>
      <c r="D2900" t="s">
        <v>85</v>
      </c>
      <c r="E2900" t="s">
        <v>171</v>
      </c>
      <c r="F2900">
        <v>0.27</v>
      </c>
      <c r="G2900" t="s">
        <v>83</v>
      </c>
      <c r="H2900" t="s">
        <v>90</v>
      </c>
      <c r="I2900">
        <f>_xlfn.NUMBERVALUE(Table_Query_from_DWH[[#This Row],[Date]])</f>
        <v>44391</v>
      </c>
    </row>
    <row r="2901" spans="1:9" x14ac:dyDescent="0.3">
      <c r="A2901" t="s">
        <v>78</v>
      </c>
      <c r="B2901" t="s">
        <v>88</v>
      </c>
      <c r="C2901" t="s">
        <v>154</v>
      </c>
      <c r="D2901" t="s">
        <v>86</v>
      </c>
      <c r="E2901" t="s">
        <v>171</v>
      </c>
      <c r="F2901">
        <v>0.27500000000000002</v>
      </c>
      <c r="G2901" t="s">
        <v>83</v>
      </c>
      <c r="H2901" t="s">
        <v>90</v>
      </c>
      <c r="I2901">
        <f>_xlfn.NUMBERVALUE(Table_Query_from_DWH[[#This Row],[Date]])</f>
        <v>44391</v>
      </c>
    </row>
    <row r="2902" spans="1:9" x14ac:dyDescent="0.3">
      <c r="A2902" t="s">
        <v>78</v>
      </c>
      <c r="B2902" t="s">
        <v>88</v>
      </c>
      <c r="C2902" t="s">
        <v>155</v>
      </c>
      <c r="D2902" t="s">
        <v>81</v>
      </c>
      <c r="E2902" t="s">
        <v>171</v>
      </c>
      <c r="F2902">
        <v>0.65600000000000003</v>
      </c>
      <c r="G2902" t="s">
        <v>83</v>
      </c>
      <c r="H2902" t="s">
        <v>90</v>
      </c>
      <c r="I2902">
        <f>_xlfn.NUMBERVALUE(Table_Query_from_DWH[[#This Row],[Date]])</f>
        <v>44391</v>
      </c>
    </row>
    <row r="2903" spans="1:9" x14ac:dyDescent="0.3">
      <c r="A2903" t="s">
        <v>78</v>
      </c>
      <c r="B2903" t="s">
        <v>88</v>
      </c>
      <c r="C2903" t="s">
        <v>155</v>
      </c>
      <c r="D2903" t="s">
        <v>85</v>
      </c>
      <c r="E2903" t="s">
        <v>171</v>
      </c>
      <c r="F2903">
        <v>0.64</v>
      </c>
      <c r="G2903" t="s">
        <v>83</v>
      </c>
      <c r="H2903" t="s">
        <v>90</v>
      </c>
      <c r="I2903">
        <f>_xlfn.NUMBERVALUE(Table_Query_from_DWH[[#This Row],[Date]])</f>
        <v>44391</v>
      </c>
    </row>
    <row r="2904" spans="1:9" x14ac:dyDescent="0.3">
      <c r="A2904" t="s">
        <v>78</v>
      </c>
      <c r="B2904" t="s">
        <v>88</v>
      </c>
      <c r="C2904" t="s">
        <v>155</v>
      </c>
      <c r="D2904" t="s">
        <v>86</v>
      </c>
      <c r="E2904" t="s">
        <v>171</v>
      </c>
      <c r="F2904">
        <v>0.64800000000000002</v>
      </c>
      <c r="G2904" t="s">
        <v>83</v>
      </c>
      <c r="H2904" t="s">
        <v>90</v>
      </c>
      <c r="I2904">
        <f>_xlfn.NUMBERVALUE(Table_Query_from_DWH[[#This Row],[Date]])</f>
        <v>44391</v>
      </c>
    </row>
    <row r="2905" spans="1:9" x14ac:dyDescent="0.3">
      <c r="A2905" t="s">
        <v>78</v>
      </c>
      <c r="B2905" t="s">
        <v>88</v>
      </c>
      <c r="C2905" t="s">
        <v>165</v>
      </c>
      <c r="D2905" t="s">
        <v>81</v>
      </c>
      <c r="E2905" t="s">
        <v>171</v>
      </c>
      <c r="F2905">
        <v>0.67</v>
      </c>
      <c r="G2905" t="s">
        <v>83</v>
      </c>
      <c r="H2905" t="s">
        <v>90</v>
      </c>
      <c r="I2905">
        <f>_xlfn.NUMBERVALUE(Table_Query_from_DWH[[#This Row],[Date]])</f>
        <v>44391</v>
      </c>
    </row>
    <row r="2906" spans="1:9" x14ac:dyDescent="0.3">
      <c r="A2906" t="s">
        <v>78</v>
      </c>
      <c r="B2906" t="s">
        <v>88</v>
      </c>
      <c r="C2906" t="s">
        <v>165</v>
      </c>
      <c r="D2906" t="s">
        <v>85</v>
      </c>
      <c r="E2906" t="s">
        <v>171</v>
      </c>
      <c r="F2906">
        <v>0.65400000000000003</v>
      </c>
      <c r="G2906" t="s">
        <v>83</v>
      </c>
      <c r="H2906" t="s">
        <v>90</v>
      </c>
      <c r="I2906">
        <f>_xlfn.NUMBERVALUE(Table_Query_from_DWH[[#This Row],[Date]])</f>
        <v>44391</v>
      </c>
    </row>
    <row r="2907" spans="1:9" x14ac:dyDescent="0.3">
      <c r="A2907" t="s">
        <v>78</v>
      </c>
      <c r="B2907" t="s">
        <v>88</v>
      </c>
      <c r="C2907" t="s">
        <v>165</v>
      </c>
      <c r="D2907" t="s">
        <v>86</v>
      </c>
      <c r="E2907" t="s">
        <v>171</v>
      </c>
      <c r="F2907">
        <v>0.66200000000000003</v>
      </c>
      <c r="G2907" t="s">
        <v>83</v>
      </c>
      <c r="H2907" t="s">
        <v>90</v>
      </c>
      <c r="I2907">
        <f>_xlfn.NUMBERVALUE(Table_Query_from_DWH[[#This Row],[Date]])</f>
        <v>44391</v>
      </c>
    </row>
    <row r="2908" spans="1:9" x14ac:dyDescent="0.3">
      <c r="A2908" t="s">
        <v>78</v>
      </c>
      <c r="B2908" t="s">
        <v>88</v>
      </c>
      <c r="C2908" t="s">
        <v>166</v>
      </c>
      <c r="D2908" t="s">
        <v>81</v>
      </c>
      <c r="E2908" t="s">
        <v>171</v>
      </c>
      <c r="F2908">
        <v>0.81100000000000005</v>
      </c>
      <c r="G2908" t="s">
        <v>83</v>
      </c>
      <c r="H2908" t="s">
        <v>90</v>
      </c>
      <c r="I2908">
        <f>_xlfn.NUMBERVALUE(Table_Query_from_DWH[[#This Row],[Date]])</f>
        <v>44391</v>
      </c>
    </row>
    <row r="2909" spans="1:9" x14ac:dyDescent="0.3">
      <c r="A2909" t="s">
        <v>78</v>
      </c>
      <c r="B2909" t="s">
        <v>88</v>
      </c>
      <c r="C2909" t="s">
        <v>166</v>
      </c>
      <c r="D2909" t="s">
        <v>85</v>
      </c>
      <c r="E2909" t="s">
        <v>171</v>
      </c>
      <c r="F2909">
        <v>0.81100000000000005</v>
      </c>
      <c r="G2909" t="s">
        <v>83</v>
      </c>
      <c r="H2909" t="s">
        <v>90</v>
      </c>
      <c r="I2909">
        <f>_xlfn.NUMBERVALUE(Table_Query_from_DWH[[#This Row],[Date]])</f>
        <v>44391</v>
      </c>
    </row>
    <row r="2910" spans="1:9" x14ac:dyDescent="0.3">
      <c r="A2910" t="s">
        <v>78</v>
      </c>
      <c r="B2910" t="s">
        <v>88</v>
      </c>
      <c r="C2910" t="s">
        <v>166</v>
      </c>
      <c r="D2910" t="s">
        <v>86</v>
      </c>
      <c r="E2910" t="s">
        <v>171</v>
      </c>
      <c r="F2910">
        <v>0.81100000000000005</v>
      </c>
      <c r="G2910" t="s">
        <v>83</v>
      </c>
      <c r="H2910" t="s">
        <v>90</v>
      </c>
      <c r="I2910">
        <f>_xlfn.NUMBERVALUE(Table_Query_from_DWH[[#This Row],[Date]])</f>
        <v>44391</v>
      </c>
    </row>
    <row r="2911" spans="1:9" x14ac:dyDescent="0.3">
      <c r="A2911" t="s">
        <v>78</v>
      </c>
      <c r="B2911" t="s">
        <v>88</v>
      </c>
      <c r="C2911" t="s">
        <v>167</v>
      </c>
      <c r="D2911" t="s">
        <v>81</v>
      </c>
      <c r="E2911" t="s">
        <v>171</v>
      </c>
      <c r="F2911">
        <v>1.0640000000000001</v>
      </c>
      <c r="G2911" t="s">
        <v>83</v>
      </c>
      <c r="H2911" t="s">
        <v>90</v>
      </c>
      <c r="I2911">
        <f>_xlfn.NUMBERVALUE(Table_Query_from_DWH[[#This Row],[Date]])</f>
        <v>44391</v>
      </c>
    </row>
    <row r="2912" spans="1:9" x14ac:dyDescent="0.3">
      <c r="A2912" t="s">
        <v>78</v>
      </c>
      <c r="B2912" t="s">
        <v>88</v>
      </c>
      <c r="C2912" t="s">
        <v>167</v>
      </c>
      <c r="D2912" t="s">
        <v>85</v>
      </c>
      <c r="E2912" t="s">
        <v>171</v>
      </c>
      <c r="F2912">
        <v>1.044</v>
      </c>
      <c r="G2912" t="s">
        <v>83</v>
      </c>
      <c r="H2912" t="s">
        <v>90</v>
      </c>
      <c r="I2912">
        <f>_xlfn.NUMBERVALUE(Table_Query_from_DWH[[#This Row],[Date]])</f>
        <v>44391</v>
      </c>
    </row>
    <row r="2913" spans="1:9" x14ac:dyDescent="0.3">
      <c r="A2913" t="s">
        <v>78</v>
      </c>
      <c r="B2913" t="s">
        <v>88</v>
      </c>
      <c r="C2913" t="s">
        <v>167</v>
      </c>
      <c r="D2913" t="s">
        <v>86</v>
      </c>
      <c r="E2913" t="s">
        <v>171</v>
      </c>
      <c r="F2913">
        <v>1.05</v>
      </c>
      <c r="G2913" t="s">
        <v>83</v>
      </c>
      <c r="H2913" t="s">
        <v>90</v>
      </c>
      <c r="I2913">
        <f>_xlfn.NUMBERVALUE(Table_Query_from_DWH[[#This Row],[Date]])</f>
        <v>44391</v>
      </c>
    </row>
    <row r="2914" spans="1:9" x14ac:dyDescent="0.3">
      <c r="A2914" t="s">
        <v>78</v>
      </c>
      <c r="B2914" t="s">
        <v>105</v>
      </c>
      <c r="C2914" t="s">
        <v>164</v>
      </c>
      <c r="D2914" t="s">
        <v>81</v>
      </c>
      <c r="E2914" t="s">
        <v>168</v>
      </c>
      <c r="F2914">
        <v>0.255</v>
      </c>
      <c r="G2914" t="s">
        <v>83</v>
      </c>
      <c r="H2914" t="s">
        <v>97</v>
      </c>
      <c r="I2914">
        <f>_xlfn.NUMBERVALUE(Table_Query_from_DWH[[#This Row],[Date]])</f>
        <v>44384</v>
      </c>
    </row>
    <row r="2915" spans="1:9" x14ac:dyDescent="0.3">
      <c r="A2915" t="s">
        <v>78</v>
      </c>
      <c r="B2915" t="s">
        <v>105</v>
      </c>
      <c r="C2915" t="s">
        <v>164</v>
      </c>
      <c r="D2915" t="s">
        <v>85</v>
      </c>
      <c r="E2915" t="s">
        <v>168</v>
      </c>
      <c r="F2915">
        <v>0.23</v>
      </c>
      <c r="G2915" t="s">
        <v>83</v>
      </c>
      <c r="H2915" t="s">
        <v>97</v>
      </c>
      <c r="I2915">
        <f>_xlfn.NUMBERVALUE(Table_Query_from_DWH[[#This Row],[Date]])</f>
        <v>44384</v>
      </c>
    </row>
    <row r="2916" spans="1:9" x14ac:dyDescent="0.3">
      <c r="A2916" t="s">
        <v>78</v>
      </c>
      <c r="B2916" t="s">
        <v>105</v>
      </c>
      <c r="C2916" t="s">
        <v>164</v>
      </c>
      <c r="D2916" t="s">
        <v>86</v>
      </c>
      <c r="E2916" t="s">
        <v>168</v>
      </c>
      <c r="F2916">
        <v>0.24199999999999999</v>
      </c>
      <c r="G2916" t="s">
        <v>83</v>
      </c>
      <c r="H2916" t="s">
        <v>97</v>
      </c>
      <c r="I2916">
        <f>_xlfn.NUMBERVALUE(Table_Query_from_DWH[[#This Row],[Date]])</f>
        <v>44384</v>
      </c>
    </row>
    <row r="2917" spans="1:9" x14ac:dyDescent="0.3">
      <c r="A2917" t="s">
        <v>78</v>
      </c>
      <c r="B2917" t="s">
        <v>105</v>
      </c>
      <c r="C2917" t="s">
        <v>133</v>
      </c>
      <c r="D2917" t="s">
        <v>81</v>
      </c>
      <c r="E2917" t="s">
        <v>168</v>
      </c>
      <c r="F2917">
        <v>0.37</v>
      </c>
      <c r="G2917" t="s">
        <v>83</v>
      </c>
      <c r="H2917" t="s">
        <v>97</v>
      </c>
      <c r="I2917">
        <f>_xlfn.NUMBERVALUE(Table_Query_from_DWH[[#This Row],[Date]])</f>
        <v>44384</v>
      </c>
    </row>
    <row r="2918" spans="1:9" x14ac:dyDescent="0.3">
      <c r="A2918" t="s">
        <v>78</v>
      </c>
      <c r="B2918" t="s">
        <v>105</v>
      </c>
      <c r="C2918" t="s">
        <v>133</v>
      </c>
      <c r="D2918" t="s">
        <v>85</v>
      </c>
      <c r="E2918" t="s">
        <v>168</v>
      </c>
      <c r="F2918">
        <v>0.33500000000000002</v>
      </c>
      <c r="G2918" t="s">
        <v>83</v>
      </c>
      <c r="H2918" t="s">
        <v>97</v>
      </c>
      <c r="I2918">
        <f>_xlfn.NUMBERVALUE(Table_Query_from_DWH[[#This Row],[Date]])</f>
        <v>44384</v>
      </c>
    </row>
    <row r="2919" spans="1:9" x14ac:dyDescent="0.3">
      <c r="A2919" t="s">
        <v>78</v>
      </c>
      <c r="B2919" t="s">
        <v>105</v>
      </c>
      <c r="C2919" t="s">
        <v>133</v>
      </c>
      <c r="D2919" t="s">
        <v>86</v>
      </c>
      <c r="E2919" t="s">
        <v>168</v>
      </c>
      <c r="F2919">
        <v>0.34499999999999997</v>
      </c>
      <c r="G2919" t="s">
        <v>83</v>
      </c>
      <c r="H2919" t="s">
        <v>97</v>
      </c>
      <c r="I2919">
        <f>_xlfn.NUMBERVALUE(Table_Query_from_DWH[[#This Row],[Date]])</f>
        <v>44384</v>
      </c>
    </row>
    <row r="2920" spans="1:9" x14ac:dyDescent="0.3">
      <c r="A2920" t="s">
        <v>78</v>
      </c>
      <c r="B2920" t="s">
        <v>105</v>
      </c>
      <c r="C2920" t="s">
        <v>132</v>
      </c>
      <c r="D2920" t="s">
        <v>81</v>
      </c>
      <c r="E2920" t="s">
        <v>168</v>
      </c>
      <c r="F2920">
        <v>0.255</v>
      </c>
      <c r="G2920" t="s">
        <v>83</v>
      </c>
      <c r="H2920" t="s">
        <v>97</v>
      </c>
      <c r="I2920">
        <f>_xlfn.NUMBERVALUE(Table_Query_from_DWH[[#This Row],[Date]])</f>
        <v>44384</v>
      </c>
    </row>
    <row r="2921" spans="1:9" x14ac:dyDescent="0.3">
      <c r="A2921" t="s">
        <v>78</v>
      </c>
      <c r="B2921" t="s">
        <v>105</v>
      </c>
      <c r="C2921" t="s">
        <v>132</v>
      </c>
      <c r="D2921" t="s">
        <v>85</v>
      </c>
      <c r="E2921" t="s">
        <v>168</v>
      </c>
      <c r="F2921">
        <v>0.23</v>
      </c>
      <c r="G2921" t="s">
        <v>83</v>
      </c>
      <c r="H2921" t="s">
        <v>97</v>
      </c>
      <c r="I2921">
        <f>_xlfn.NUMBERVALUE(Table_Query_from_DWH[[#This Row],[Date]])</f>
        <v>44384</v>
      </c>
    </row>
    <row r="2922" spans="1:9" x14ac:dyDescent="0.3">
      <c r="A2922" t="s">
        <v>78</v>
      </c>
      <c r="B2922" t="s">
        <v>105</v>
      </c>
      <c r="C2922" t="s">
        <v>132</v>
      </c>
      <c r="D2922" t="s">
        <v>86</v>
      </c>
      <c r="E2922" t="s">
        <v>168</v>
      </c>
      <c r="F2922">
        <v>0.24</v>
      </c>
      <c r="G2922" t="s">
        <v>83</v>
      </c>
      <c r="H2922" t="s">
        <v>97</v>
      </c>
      <c r="I2922">
        <f>_xlfn.NUMBERVALUE(Table_Query_from_DWH[[#This Row],[Date]])</f>
        <v>44384</v>
      </c>
    </row>
    <row r="2923" spans="1:9" x14ac:dyDescent="0.3">
      <c r="A2923" t="s">
        <v>78</v>
      </c>
      <c r="B2923" t="s">
        <v>105</v>
      </c>
      <c r="C2923" t="s">
        <v>131</v>
      </c>
      <c r="D2923" t="s">
        <v>81</v>
      </c>
      <c r="E2923" t="s">
        <v>168</v>
      </c>
      <c r="F2923">
        <v>0.255</v>
      </c>
      <c r="G2923" t="s">
        <v>83</v>
      </c>
      <c r="H2923" t="s">
        <v>97</v>
      </c>
      <c r="I2923">
        <f>_xlfn.NUMBERVALUE(Table_Query_from_DWH[[#This Row],[Date]])</f>
        <v>44384</v>
      </c>
    </row>
    <row r="2924" spans="1:9" x14ac:dyDescent="0.3">
      <c r="A2924" t="s">
        <v>78</v>
      </c>
      <c r="B2924" t="s">
        <v>105</v>
      </c>
      <c r="C2924" t="s">
        <v>131</v>
      </c>
      <c r="D2924" t="s">
        <v>85</v>
      </c>
      <c r="E2924" t="s">
        <v>168</v>
      </c>
      <c r="F2924">
        <v>0.23</v>
      </c>
      <c r="G2924" t="s">
        <v>83</v>
      </c>
      <c r="H2924" t="s">
        <v>97</v>
      </c>
      <c r="I2924">
        <f>_xlfn.NUMBERVALUE(Table_Query_from_DWH[[#This Row],[Date]])</f>
        <v>44384</v>
      </c>
    </row>
    <row r="2925" spans="1:9" x14ac:dyDescent="0.3">
      <c r="A2925" t="s">
        <v>78</v>
      </c>
      <c r="B2925" t="s">
        <v>105</v>
      </c>
      <c r="C2925" t="s">
        <v>131</v>
      </c>
      <c r="D2925" t="s">
        <v>86</v>
      </c>
      <c r="E2925" t="s">
        <v>168</v>
      </c>
      <c r="F2925">
        <v>0.24</v>
      </c>
      <c r="G2925" t="s">
        <v>83</v>
      </c>
      <c r="H2925" t="s">
        <v>97</v>
      </c>
      <c r="I2925">
        <f>_xlfn.NUMBERVALUE(Table_Query_from_DWH[[#This Row],[Date]])</f>
        <v>44384</v>
      </c>
    </row>
    <row r="2926" spans="1:9" x14ac:dyDescent="0.3">
      <c r="A2926" t="s">
        <v>78</v>
      </c>
      <c r="B2926" t="s">
        <v>88</v>
      </c>
      <c r="C2926" t="s">
        <v>154</v>
      </c>
      <c r="D2926" t="s">
        <v>81</v>
      </c>
      <c r="E2926" t="s">
        <v>168</v>
      </c>
      <c r="F2926">
        <v>0.34399999999999997</v>
      </c>
      <c r="G2926" t="s">
        <v>83</v>
      </c>
      <c r="H2926" t="s">
        <v>90</v>
      </c>
      <c r="I2926">
        <f>_xlfn.NUMBERVALUE(Table_Query_from_DWH[[#This Row],[Date]])</f>
        <v>44384</v>
      </c>
    </row>
    <row r="2927" spans="1:9" x14ac:dyDescent="0.3">
      <c r="A2927" t="s">
        <v>78</v>
      </c>
      <c r="B2927" t="s">
        <v>88</v>
      </c>
      <c r="C2927" t="s">
        <v>154</v>
      </c>
      <c r="D2927" t="s">
        <v>85</v>
      </c>
      <c r="E2927" t="s">
        <v>168</v>
      </c>
      <c r="F2927">
        <v>0.32300000000000001</v>
      </c>
      <c r="G2927" t="s">
        <v>83</v>
      </c>
      <c r="H2927" t="s">
        <v>90</v>
      </c>
      <c r="I2927">
        <f>_xlfn.NUMBERVALUE(Table_Query_from_DWH[[#This Row],[Date]])</f>
        <v>44384</v>
      </c>
    </row>
    <row r="2928" spans="1:9" x14ac:dyDescent="0.3">
      <c r="A2928" t="s">
        <v>78</v>
      </c>
      <c r="B2928" t="s">
        <v>88</v>
      </c>
      <c r="C2928" t="s">
        <v>154</v>
      </c>
      <c r="D2928" t="s">
        <v>86</v>
      </c>
      <c r="E2928" t="s">
        <v>168</v>
      </c>
      <c r="F2928">
        <v>0.33100000000000002</v>
      </c>
      <c r="G2928" t="s">
        <v>83</v>
      </c>
      <c r="H2928" t="s">
        <v>90</v>
      </c>
      <c r="I2928">
        <f>_xlfn.NUMBERVALUE(Table_Query_from_DWH[[#This Row],[Date]])</f>
        <v>44384</v>
      </c>
    </row>
    <row r="2929" spans="1:9" x14ac:dyDescent="0.3">
      <c r="A2929" t="s">
        <v>78</v>
      </c>
      <c r="B2929" t="s">
        <v>88</v>
      </c>
      <c r="C2929" t="s">
        <v>155</v>
      </c>
      <c r="D2929" t="s">
        <v>81</v>
      </c>
      <c r="E2929" t="s">
        <v>168</v>
      </c>
      <c r="F2929">
        <v>0.65600000000000003</v>
      </c>
      <c r="G2929" t="s">
        <v>83</v>
      </c>
      <c r="H2929" t="s">
        <v>90</v>
      </c>
      <c r="I2929">
        <f>_xlfn.NUMBERVALUE(Table_Query_from_DWH[[#This Row],[Date]])</f>
        <v>44384</v>
      </c>
    </row>
    <row r="2930" spans="1:9" x14ac:dyDescent="0.3">
      <c r="A2930" t="s">
        <v>78</v>
      </c>
      <c r="B2930" t="s">
        <v>88</v>
      </c>
      <c r="C2930" t="s">
        <v>155</v>
      </c>
      <c r="D2930" t="s">
        <v>85</v>
      </c>
      <c r="E2930" t="s">
        <v>168</v>
      </c>
      <c r="F2930">
        <v>0.64</v>
      </c>
      <c r="G2930" t="s">
        <v>83</v>
      </c>
      <c r="H2930" t="s">
        <v>90</v>
      </c>
      <c r="I2930">
        <f>_xlfn.NUMBERVALUE(Table_Query_from_DWH[[#This Row],[Date]])</f>
        <v>44384</v>
      </c>
    </row>
    <row r="2931" spans="1:9" x14ac:dyDescent="0.3">
      <c r="A2931" t="s">
        <v>78</v>
      </c>
      <c r="B2931" t="s">
        <v>88</v>
      </c>
      <c r="C2931" t="s">
        <v>155</v>
      </c>
      <c r="D2931" t="s">
        <v>86</v>
      </c>
      <c r="E2931" t="s">
        <v>168</v>
      </c>
      <c r="F2931">
        <v>0.64800000000000002</v>
      </c>
      <c r="G2931" t="s">
        <v>83</v>
      </c>
      <c r="H2931" t="s">
        <v>90</v>
      </c>
      <c r="I2931">
        <f>_xlfn.NUMBERVALUE(Table_Query_from_DWH[[#This Row],[Date]])</f>
        <v>44384</v>
      </c>
    </row>
    <row r="2932" spans="1:9" x14ac:dyDescent="0.3">
      <c r="A2932" t="s">
        <v>78</v>
      </c>
      <c r="B2932" t="s">
        <v>88</v>
      </c>
      <c r="C2932" t="s">
        <v>165</v>
      </c>
      <c r="D2932" t="s">
        <v>81</v>
      </c>
      <c r="E2932" t="s">
        <v>168</v>
      </c>
      <c r="F2932">
        <v>0.67</v>
      </c>
      <c r="G2932" t="s">
        <v>83</v>
      </c>
      <c r="H2932" t="s">
        <v>90</v>
      </c>
      <c r="I2932">
        <f>_xlfn.NUMBERVALUE(Table_Query_from_DWH[[#This Row],[Date]])</f>
        <v>44384</v>
      </c>
    </row>
    <row r="2933" spans="1:9" x14ac:dyDescent="0.3">
      <c r="A2933" t="s">
        <v>78</v>
      </c>
      <c r="B2933" t="s">
        <v>88</v>
      </c>
      <c r="C2933" t="s">
        <v>165</v>
      </c>
      <c r="D2933" t="s">
        <v>85</v>
      </c>
      <c r="E2933" t="s">
        <v>168</v>
      </c>
      <c r="F2933">
        <v>0.65400000000000003</v>
      </c>
      <c r="G2933" t="s">
        <v>83</v>
      </c>
      <c r="H2933" t="s">
        <v>90</v>
      </c>
      <c r="I2933">
        <f>_xlfn.NUMBERVALUE(Table_Query_from_DWH[[#This Row],[Date]])</f>
        <v>44384</v>
      </c>
    </row>
    <row r="2934" spans="1:9" x14ac:dyDescent="0.3">
      <c r="A2934" t="s">
        <v>78</v>
      </c>
      <c r="B2934" t="s">
        <v>88</v>
      </c>
      <c r="C2934" t="s">
        <v>165</v>
      </c>
      <c r="D2934" t="s">
        <v>86</v>
      </c>
      <c r="E2934" t="s">
        <v>168</v>
      </c>
      <c r="F2934">
        <v>0.66200000000000003</v>
      </c>
      <c r="G2934" t="s">
        <v>83</v>
      </c>
      <c r="H2934" t="s">
        <v>90</v>
      </c>
      <c r="I2934">
        <f>_xlfn.NUMBERVALUE(Table_Query_from_DWH[[#This Row],[Date]])</f>
        <v>44384</v>
      </c>
    </row>
    <row r="2935" spans="1:9" x14ac:dyDescent="0.3">
      <c r="A2935" t="s">
        <v>78</v>
      </c>
      <c r="B2935" t="s">
        <v>88</v>
      </c>
      <c r="C2935" t="s">
        <v>166</v>
      </c>
      <c r="D2935" t="s">
        <v>81</v>
      </c>
      <c r="E2935" t="s">
        <v>168</v>
      </c>
      <c r="F2935">
        <v>0.81100000000000005</v>
      </c>
      <c r="G2935" t="s">
        <v>83</v>
      </c>
      <c r="H2935" t="s">
        <v>90</v>
      </c>
      <c r="I2935">
        <f>_xlfn.NUMBERVALUE(Table_Query_from_DWH[[#This Row],[Date]])</f>
        <v>44384</v>
      </c>
    </row>
    <row r="2936" spans="1:9" x14ac:dyDescent="0.3">
      <c r="A2936" t="s">
        <v>78</v>
      </c>
      <c r="B2936" t="s">
        <v>88</v>
      </c>
      <c r="C2936" t="s">
        <v>166</v>
      </c>
      <c r="D2936" t="s">
        <v>85</v>
      </c>
      <c r="E2936" t="s">
        <v>168</v>
      </c>
      <c r="F2936">
        <v>0.81100000000000005</v>
      </c>
      <c r="G2936" t="s">
        <v>83</v>
      </c>
      <c r="H2936" t="s">
        <v>90</v>
      </c>
      <c r="I2936">
        <f>_xlfn.NUMBERVALUE(Table_Query_from_DWH[[#This Row],[Date]])</f>
        <v>44384</v>
      </c>
    </row>
    <row r="2937" spans="1:9" x14ac:dyDescent="0.3">
      <c r="A2937" t="s">
        <v>78</v>
      </c>
      <c r="B2937" t="s">
        <v>88</v>
      </c>
      <c r="C2937" t="s">
        <v>166</v>
      </c>
      <c r="D2937" t="s">
        <v>86</v>
      </c>
      <c r="E2937" t="s">
        <v>168</v>
      </c>
      <c r="F2937">
        <v>0.81100000000000005</v>
      </c>
      <c r="G2937" t="s">
        <v>83</v>
      </c>
      <c r="H2937" t="s">
        <v>90</v>
      </c>
      <c r="I2937">
        <f>_xlfn.NUMBERVALUE(Table_Query_from_DWH[[#This Row],[Date]])</f>
        <v>44384</v>
      </c>
    </row>
    <row r="2938" spans="1:9" x14ac:dyDescent="0.3">
      <c r="A2938" t="s">
        <v>78</v>
      </c>
      <c r="B2938" t="s">
        <v>88</v>
      </c>
      <c r="C2938" t="s">
        <v>167</v>
      </c>
      <c r="D2938" t="s">
        <v>81</v>
      </c>
      <c r="E2938" t="s">
        <v>168</v>
      </c>
      <c r="F2938">
        <v>1.0640000000000001</v>
      </c>
      <c r="G2938" t="s">
        <v>83</v>
      </c>
      <c r="H2938" t="s">
        <v>90</v>
      </c>
      <c r="I2938">
        <f>_xlfn.NUMBERVALUE(Table_Query_from_DWH[[#This Row],[Date]])</f>
        <v>44384</v>
      </c>
    </row>
    <row r="2939" spans="1:9" x14ac:dyDescent="0.3">
      <c r="A2939" t="s">
        <v>78</v>
      </c>
      <c r="B2939" t="s">
        <v>88</v>
      </c>
      <c r="C2939" t="s">
        <v>167</v>
      </c>
      <c r="D2939" t="s">
        <v>85</v>
      </c>
      <c r="E2939" t="s">
        <v>168</v>
      </c>
      <c r="F2939">
        <v>1.044</v>
      </c>
      <c r="G2939" t="s">
        <v>83</v>
      </c>
      <c r="H2939" t="s">
        <v>90</v>
      </c>
      <c r="I2939">
        <f>_xlfn.NUMBERVALUE(Table_Query_from_DWH[[#This Row],[Date]])</f>
        <v>44384</v>
      </c>
    </row>
    <row r="2940" spans="1:9" x14ac:dyDescent="0.3">
      <c r="A2940" t="s">
        <v>78</v>
      </c>
      <c r="B2940" t="s">
        <v>88</v>
      </c>
      <c r="C2940" t="s">
        <v>167</v>
      </c>
      <c r="D2940" t="s">
        <v>86</v>
      </c>
      <c r="E2940" t="s">
        <v>168</v>
      </c>
      <c r="F2940">
        <v>1.05</v>
      </c>
      <c r="G2940" t="s">
        <v>83</v>
      </c>
      <c r="H2940" t="s">
        <v>90</v>
      </c>
      <c r="I2940">
        <f>_xlfn.NUMBERVALUE(Table_Query_from_DWH[[#This Row],[Date]])</f>
        <v>44384</v>
      </c>
    </row>
    <row r="2941" spans="1:9" x14ac:dyDescent="0.3">
      <c r="A2941" t="s">
        <v>78</v>
      </c>
      <c r="B2941" t="s">
        <v>169</v>
      </c>
      <c r="C2941" t="s">
        <v>150</v>
      </c>
      <c r="D2941" t="s">
        <v>81</v>
      </c>
      <c r="E2941" t="s">
        <v>168</v>
      </c>
      <c r="F2941">
        <v>0.10100000000000001</v>
      </c>
      <c r="G2941" t="s">
        <v>83</v>
      </c>
      <c r="H2941" t="s">
        <v>97</v>
      </c>
      <c r="I2941">
        <f>_xlfn.NUMBERVALUE(Table_Query_from_DWH[[#This Row],[Date]])</f>
        <v>44384</v>
      </c>
    </row>
    <row r="2942" spans="1:9" x14ac:dyDescent="0.3">
      <c r="A2942" t="s">
        <v>78</v>
      </c>
      <c r="B2942" t="s">
        <v>169</v>
      </c>
      <c r="C2942" t="s">
        <v>150</v>
      </c>
      <c r="D2942" t="s">
        <v>85</v>
      </c>
      <c r="E2942" t="s">
        <v>168</v>
      </c>
      <c r="F2942">
        <v>9.8000000000000004E-2</v>
      </c>
      <c r="G2942" t="s">
        <v>83</v>
      </c>
      <c r="H2942" t="s">
        <v>97</v>
      </c>
      <c r="I2942">
        <f>_xlfn.NUMBERVALUE(Table_Query_from_DWH[[#This Row],[Date]])</f>
        <v>44384</v>
      </c>
    </row>
    <row r="2943" spans="1:9" x14ac:dyDescent="0.3">
      <c r="A2943" t="s">
        <v>78</v>
      </c>
      <c r="B2943" t="s">
        <v>169</v>
      </c>
      <c r="C2943" t="s">
        <v>150</v>
      </c>
      <c r="D2943" t="s">
        <v>86</v>
      </c>
      <c r="E2943" t="s">
        <v>168</v>
      </c>
      <c r="F2943">
        <v>9.9000000000000005E-2</v>
      </c>
      <c r="G2943" t="s">
        <v>83</v>
      </c>
      <c r="H2943" t="s">
        <v>97</v>
      </c>
      <c r="I2943">
        <f>_xlfn.NUMBERVALUE(Table_Query_from_DWH[[#This Row],[Date]])</f>
        <v>44384</v>
      </c>
    </row>
    <row r="2944" spans="1:9" x14ac:dyDescent="0.3">
      <c r="A2944" t="s">
        <v>78</v>
      </c>
      <c r="B2944" t="s">
        <v>169</v>
      </c>
      <c r="C2944" t="s">
        <v>152</v>
      </c>
      <c r="D2944" t="s">
        <v>81</v>
      </c>
      <c r="E2944" t="s">
        <v>168</v>
      </c>
      <c r="F2944">
        <v>0.17499999999999999</v>
      </c>
      <c r="G2944" t="s">
        <v>83</v>
      </c>
      <c r="H2944" t="s">
        <v>97</v>
      </c>
      <c r="I2944">
        <f>_xlfn.NUMBERVALUE(Table_Query_from_DWH[[#This Row],[Date]])</f>
        <v>44384</v>
      </c>
    </row>
    <row r="2945" spans="1:9" x14ac:dyDescent="0.3">
      <c r="A2945" t="s">
        <v>78</v>
      </c>
      <c r="B2945" t="s">
        <v>169</v>
      </c>
      <c r="C2945" t="s">
        <v>152</v>
      </c>
      <c r="D2945" t="s">
        <v>85</v>
      </c>
      <c r="E2945" t="s">
        <v>168</v>
      </c>
      <c r="F2945">
        <v>0.14399999999999999</v>
      </c>
      <c r="G2945" t="s">
        <v>83</v>
      </c>
      <c r="H2945" t="s">
        <v>97</v>
      </c>
      <c r="I2945">
        <f>_xlfn.NUMBERVALUE(Table_Query_from_DWH[[#This Row],[Date]])</f>
        <v>44384</v>
      </c>
    </row>
    <row r="2946" spans="1:9" x14ac:dyDescent="0.3">
      <c r="A2946" t="s">
        <v>78</v>
      </c>
      <c r="B2946" t="s">
        <v>169</v>
      </c>
      <c r="C2946" t="s">
        <v>152</v>
      </c>
      <c r="D2946" t="s">
        <v>86</v>
      </c>
      <c r="E2946" t="s">
        <v>168</v>
      </c>
      <c r="F2946">
        <v>0.14799999999999999</v>
      </c>
      <c r="G2946" t="s">
        <v>83</v>
      </c>
      <c r="H2946" t="s">
        <v>97</v>
      </c>
      <c r="I2946">
        <f>_xlfn.NUMBERVALUE(Table_Query_from_DWH[[#This Row],[Date]])</f>
        <v>44384</v>
      </c>
    </row>
    <row r="2947" spans="1:9" x14ac:dyDescent="0.3">
      <c r="A2947" t="s">
        <v>78</v>
      </c>
      <c r="B2947" t="s">
        <v>169</v>
      </c>
      <c r="C2947" t="s">
        <v>153</v>
      </c>
      <c r="D2947" t="s">
        <v>81</v>
      </c>
      <c r="E2947" t="s">
        <v>168</v>
      </c>
      <c r="F2947">
        <v>0.17499999999999999</v>
      </c>
      <c r="G2947" t="s">
        <v>83</v>
      </c>
      <c r="H2947" t="s">
        <v>97</v>
      </c>
      <c r="I2947">
        <f>_xlfn.NUMBERVALUE(Table_Query_from_DWH[[#This Row],[Date]])</f>
        <v>44384</v>
      </c>
    </row>
    <row r="2948" spans="1:9" x14ac:dyDescent="0.3">
      <c r="A2948" t="s">
        <v>78</v>
      </c>
      <c r="B2948" t="s">
        <v>169</v>
      </c>
      <c r="C2948" t="s">
        <v>153</v>
      </c>
      <c r="D2948" t="s">
        <v>85</v>
      </c>
      <c r="E2948" t="s">
        <v>168</v>
      </c>
      <c r="F2948">
        <v>0.13500000000000001</v>
      </c>
      <c r="G2948" t="s">
        <v>83</v>
      </c>
      <c r="H2948" t="s">
        <v>97</v>
      </c>
      <c r="I2948">
        <f>_xlfn.NUMBERVALUE(Table_Query_from_DWH[[#This Row],[Date]])</f>
        <v>44384</v>
      </c>
    </row>
    <row r="2949" spans="1:9" x14ac:dyDescent="0.3">
      <c r="A2949" t="s">
        <v>78</v>
      </c>
      <c r="B2949" t="s">
        <v>169</v>
      </c>
      <c r="C2949" t="s">
        <v>153</v>
      </c>
      <c r="D2949" t="s">
        <v>86</v>
      </c>
      <c r="E2949" t="s">
        <v>168</v>
      </c>
      <c r="F2949">
        <v>0.13800000000000001</v>
      </c>
      <c r="G2949" t="s">
        <v>83</v>
      </c>
      <c r="H2949" t="s">
        <v>97</v>
      </c>
      <c r="I2949">
        <f>_xlfn.NUMBERVALUE(Table_Query_from_DWH[[#This Row],[Date]])</f>
        <v>44384</v>
      </c>
    </row>
    <row r="2950" spans="1:9" x14ac:dyDescent="0.3">
      <c r="A2950" t="s">
        <v>78</v>
      </c>
      <c r="B2950" t="s">
        <v>169</v>
      </c>
      <c r="C2950" t="s">
        <v>156</v>
      </c>
      <c r="D2950" t="s">
        <v>81</v>
      </c>
      <c r="E2950" t="s">
        <v>168</v>
      </c>
      <c r="F2950">
        <v>0.18</v>
      </c>
      <c r="G2950" t="s">
        <v>83</v>
      </c>
      <c r="H2950" t="s">
        <v>97</v>
      </c>
      <c r="I2950">
        <f>_xlfn.NUMBERVALUE(Table_Query_from_DWH[[#This Row],[Date]])</f>
        <v>44384</v>
      </c>
    </row>
    <row r="2951" spans="1:9" x14ac:dyDescent="0.3">
      <c r="A2951" t="s">
        <v>78</v>
      </c>
      <c r="B2951" t="s">
        <v>169</v>
      </c>
      <c r="C2951" t="s">
        <v>156</v>
      </c>
      <c r="D2951" t="s">
        <v>85</v>
      </c>
      <c r="E2951" t="s">
        <v>168</v>
      </c>
      <c r="F2951">
        <v>0.13800000000000001</v>
      </c>
      <c r="G2951" t="s">
        <v>83</v>
      </c>
      <c r="H2951" t="s">
        <v>97</v>
      </c>
      <c r="I2951">
        <f>_xlfn.NUMBERVALUE(Table_Query_from_DWH[[#This Row],[Date]])</f>
        <v>44384</v>
      </c>
    </row>
    <row r="2952" spans="1:9" x14ac:dyDescent="0.3">
      <c r="A2952" t="s">
        <v>78</v>
      </c>
      <c r="B2952" t="s">
        <v>169</v>
      </c>
      <c r="C2952" t="s">
        <v>156</v>
      </c>
      <c r="D2952" t="s">
        <v>86</v>
      </c>
      <c r="E2952" t="s">
        <v>168</v>
      </c>
      <c r="F2952">
        <v>0.14000000000000001</v>
      </c>
      <c r="G2952" t="s">
        <v>83</v>
      </c>
      <c r="H2952" t="s">
        <v>97</v>
      </c>
      <c r="I2952">
        <f>_xlfn.NUMBERVALUE(Table_Query_from_DWH[[#This Row],[Date]])</f>
        <v>44384</v>
      </c>
    </row>
    <row r="2953" spans="1:9" x14ac:dyDescent="0.3">
      <c r="A2953" t="s">
        <v>78</v>
      </c>
      <c r="B2953" t="s">
        <v>169</v>
      </c>
      <c r="C2953" t="s">
        <v>157</v>
      </c>
      <c r="D2953" t="s">
        <v>81</v>
      </c>
      <c r="E2953" t="s">
        <v>168</v>
      </c>
      <c r="F2953">
        <v>0.14299999999999999</v>
      </c>
      <c r="G2953" t="s">
        <v>83</v>
      </c>
      <c r="H2953" t="s">
        <v>97</v>
      </c>
      <c r="I2953">
        <f>_xlfn.NUMBERVALUE(Table_Query_from_DWH[[#This Row],[Date]])</f>
        <v>44384</v>
      </c>
    </row>
    <row r="2954" spans="1:9" x14ac:dyDescent="0.3">
      <c r="A2954" t="s">
        <v>78</v>
      </c>
      <c r="B2954" t="s">
        <v>169</v>
      </c>
      <c r="C2954" t="s">
        <v>157</v>
      </c>
      <c r="D2954" t="s">
        <v>85</v>
      </c>
      <c r="E2954" t="s">
        <v>168</v>
      </c>
      <c r="F2954">
        <v>0.13800000000000001</v>
      </c>
      <c r="G2954" t="s">
        <v>83</v>
      </c>
      <c r="H2954" t="s">
        <v>97</v>
      </c>
      <c r="I2954">
        <f>_xlfn.NUMBERVALUE(Table_Query_from_DWH[[#This Row],[Date]])</f>
        <v>44384</v>
      </c>
    </row>
    <row r="2955" spans="1:9" x14ac:dyDescent="0.3">
      <c r="A2955" t="s">
        <v>78</v>
      </c>
      <c r="B2955" t="s">
        <v>169</v>
      </c>
      <c r="C2955" t="s">
        <v>157</v>
      </c>
      <c r="D2955" t="s">
        <v>86</v>
      </c>
      <c r="E2955" t="s">
        <v>168</v>
      </c>
      <c r="F2955">
        <v>0.14000000000000001</v>
      </c>
      <c r="G2955" t="s">
        <v>83</v>
      </c>
      <c r="H2955" t="s">
        <v>97</v>
      </c>
      <c r="I2955">
        <f>_xlfn.NUMBERVALUE(Table_Query_from_DWH[[#This Row],[Date]])</f>
        <v>44384</v>
      </c>
    </row>
    <row r="2956" spans="1:9" x14ac:dyDescent="0.3">
      <c r="A2956" t="s">
        <v>78</v>
      </c>
      <c r="B2956" t="s">
        <v>170</v>
      </c>
      <c r="C2956" t="s">
        <v>158</v>
      </c>
      <c r="D2956" t="s">
        <v>81</v>
      </c>
      <c r="E2956" t="s">
        <v>168</v>
      </c>
      <c r="F2956">
        <v>0.27</v>
      </c>
      <c r="G2956" t="s">
        <v>83</v>
      </c>
      <c r="H2956" t="s">
        <v>97</v>
      </c>
      <c r="I2956">
        <f>_xlfn.NUMBERVALUE(Table_Query_from_DWH[[#This Row],[Date]])</f>
        <v>44384</v>
      </c>
    </row>
    <row r="2957" spans="1:9" x14ac:dyDescent="0.3">
      <c r="A2957" t="s">
        <v>78</v>
      </c>
      <c r="B2957" t="s">
        <v>170</v>
      </c>
      <c r="C2957" t="s">
        <v>158</v>
      </c>
      <c r="D2957" t="s">
        <v>85</v>
      </c>
      <c r="E2957" t="s">
        <v>168</v>
      </c>
      <c r="F2957">
        <v>0.21</v>
      </c>
      <c r="G2957" t="s">
        <v>83</v>
      </c>
      <c r="H2957" t="s">
        <v>97</v>
      </c>
      <c r="I2957">
        <f>_xlfn.NUMBERVALUE(Table_Query_from_DWH[[#This Row],[Date]])</f>
        <v>44384</v>
      </c>
    </row>
    <row r="2958" spans="1:9" x14ac:dyDescent="0.3">
      <c r="A2958" t="s">
        <v>78</v>
      </c>
      <c r="B2958" t="s">
        <v>170</v>
      </c>
      <c r="C2958" t="s">
        <v>158</v>
      </c>
      <c r="D2958" t="s">
        <v>86</v>
      </c>
      <c r="E2958" t="s">
        <v>168</v>
      </c>
      <c r="F2958">
        <v>0.21299999999999999</v>
      </c>
      <c r="G2958" t="s">
        <v>83</v>
      </c>
      <c r="H2958" t="s">
        <v>97</v>
      </c>
      <c r="I2958">
        <f>_xlfn.NUMBERVALUE(Table_Query_from_DWH[[#This Row],[Date]])</f>
        <v>44384</v>
      </c>
    </row>
    <row r="2959" spans="1:9" x14ac:dyDescent="0.3">
      <c r="A2959" t="s">
        <v>78</v>
      </c>
      <c r="B2959" t="s">
        <v>170</v>
      </c>
      <c r="C2959" t="s">
        <v>159</v>
      </c>
      <c r="D2959" t="s">
        <v>81</v>
      </c>
      <c r="E2959" t="s">
        <v>168</v>
      </c>
      <c r="F2959">
        <v>0.36</v>
      </c>
      <c r="G2959" t="s">
        <v>83</v>
      </c>
      <c r="H2959" t="s">
        <v>97</v>
      </c>
      <c r="I2959">
        <f>_xlfn.NUMBERVALUE(Table_Query_from_DWH[[#This Row],[Date]])</f>
        <v>44384</v>
      </c>
    </row>
    <row r="2960" spans="1:9" x14ac:dyDescent="0.3">
      <c r="A2960" t="s">
        <v>78</v>
      </c>
      <c r="B2960" t="s">
        <v>170</v>
      </c>
      <c r="C2960" t="s">
        <v>159</v>
      </c>
      <c r="D2960" t="s">
        <v>85</v>
      </c>
      <c r="E2960" t="s">
        <v>168</v>
      </c>
      <c r="F2960">
        <v>0.22500000000000001</v>
      </c>
      <c r="G2960" t="s">
        <v>83</v>
      </c>
      <c r="H2960" t="s">
        <v>97</v>
      </c>
      <c r="I2960">
        <f>_xlfn.NUMBERVALUE(Table_Query_from_DWH[[#This Row],[Date]])</f>
        <v>44384</v>
      </c>
    </row>
    <row r="2961" spans="1:9" x14ac:dyDescent="0.3">
      <c r="A2961" t="s">
        <v>78</v>
      </c>
      <c r="B2961" t="s">
        <v>170</v>
      </c>
      <c r="C2961" t="s">
        <v>159</v>
      </c>
      <c r="D2961" t="s">
        <v>86</v>
      </c>
      <c r="E2961" t="s">
        <v>168</v>
      </c>
      <c r="F2961">
        <v>0.22700000000000001</v>
      </c>
      <c r="G2961" t="s">
        <v>83</v>
      </c>
      <c r="H2961" t="s">
        <v>97</v>
      </c>
      <c r="I2961">
        <f>_xlfn.NUMBERVALUE(Table_Query_from_DWH[[#This Row],[Date]])</f>
        <v>44384</v>
      </c>
    </row>
    <row r="2962" spans="1:9" x14ac:dyDescent="0.3">
      <c r="A2962" t="s">
        <v>78</v>
      </c>
      <c r="B2962" t="s">
        <v>170</v>
      </c>
      <c r="C2962" t="s">
        <v>160</v>
      </c>
      <c r="D2962" t="s">
        <v>81</v>
      </c>
      <c r="E2962" t="s">
        <v>168</v>
      </c>
      <c r="F2962">
        <v>0.36</v>
      </c>
      <c r="G2962" t="s">
        <v>83</v>
      </c>
      <c r="H2962" t="s">
        <v>97</v>
      </c>
      <c r="I2962">
        <f>_xlfn.NUMBERVALUE(Table_Query_from_DWH[[#This Row],[Date]])</f>
        <v>44384</v>
      </c>
    </row>
    <row r="2963" spans="1:9" x14ac:dyDescent="0.3">
      <c r="A2963" t="s">
        <v>78</v>
      </c>
      <c r="B2963" t="s">
        <v>170</v>
      </c>
      <c r="C2963" t="s">
        <v>160</v>
      </c>
      <c r="D2963" t="s">
        <v>85</v>
      </c>
      <c r="E2963" t="s">
        <v>168</v>
      </c>
      <c r="F2963">
        <v>0.23</v>
      </c>
      <c r="G2963" t="s">
        <v>83</v>
      </c>
      <c r="H2963" t="s">
        <v>97</v>
      </c>
      <c r="I2963">
        <f>_xlfn.NUMBERVALUE(Table_Query_from_DWH[[#This Row],[Date]])</f>
        <v>44384</v>
      </c>
    </row>
    <row r="2964" spans="1:9" x14ac:dyDescent="0.3">
      <c r="A2964" t="s">
        <v>78</v>
      </c>
      <c r="B2964" t="s">
        <v>170</v>
      </c>
      <c r="C2964" t="s">
        <v>160</v>
      </c>
      <c r="D2964" t="s">
        <v>86</v>
      </c>
      <c r="E2964" t="s">
        <v>168</v>
      </c>
      <c r="F2964">
        <v>0.24</v>
      </c>
      <c r="G2964" t="s">
        <v>83</v>
      </c>
      <c r="H2964" t="s">
        <v>97</v>
      </c>
      <c r="I2964">
        <f>_xlfn.NUMBERVALUE(Table_Query_from_DWH[[#This Row],[Date]])</f>
        <v>44384</v>
      </c>
    </row>
    <row r="2965" spans="1:9" x14ac:dyDescent="0.3">
      <c r="A2965" t="s">
        <v>78</v>
      </c>
      <c r="B2965" t="s">
        <v>170</v>
      </c>
      <c r="C2965" t="s">
        <v>161</v>
      </c>
      <c r="D2965" t="s">
        <v>81</v>
      </c>
      <c r="E2965" t="s">
        <v>168</v>
      </c>
      <c r="F2965">
        <v>0.255</v>
      </c>
      <c r="G2965" t="s">
        <v>83</v>
      </c>
      <c r="H2965" t="s">
        <v>97</v>
      </c>
      <c r="I2965">
        <f>_xlfn.NUMBERVALUE(Table_Query_from_DWH[[#This Row],[Date]])</f>
        <v>44384</v>
      </c>
    </row>
    <row r="2966" spans="1:9" x14ac:dyDescent="0.3">
      <c r="A2966" t="s">
        <v>78</v>
      </c>
      <c r="B2966" t="s">
        <v>170</v>
      </c>
      <c r="C2966" t="s">
        <v>161</v>
      </c>
      <c r="D2966" t="s">
        <v>85</v>
      </c>
      <c r="E2966" t="s">
        <v>168</v>
      </c>
      <c r="F2966">
        <v>0.23300000000000001</v>
      </c>
      <c r="G2966" t="s">
        <v>83</v>
      </c>
      <c r="H2966" t="s">
        <v>97</v>
      </c>
      <c r="I2966">
        <f>_xlfn.NUMBERVALUE(Table_Query_from_DWH[[#This Row],[Date]])</f>
        <v>44384</v>
      </c>
    </row>
    <row r="2967" spans="1:9" x14ac:dyDescent="0.3">
      <c r="A2967" t="s">
        <v>78</v>
      </c>
      <c r="B2967" t="s">
        <v>170</v>
      </c>
      <c r="C2967" t="s">
        <v>161</v>
      </c>
      <c r="D2967" t="s">
        <v>86</v>
      </c>
      <c r="E2967" t="s">
        <v>168</v>
      </c>
      <c r="F2967">
        <v>0.245</v>
      </c>
      <c r="G2967" t="s">
        <v>83</v>
      </c>
      <c r="H2967" t="s">
        <v>97</v>
      </c>
      <c r="I2967">
        <f>_xlfn.NUMBERVALUE(Table_Query_from_DWH[[#This Row],[Date]])</f>
        <v>44384</v>
      </c>
    </row>
    <row r="2968" spans="1:9" x14ac:dyDescent="0.3">
      <c r="A2968" t="s">
        <v>78</v>
      </c>
      <c r="B2968" t="s">
        <v>170</v>
      </c>
      <c r="C2968" t="s">
        <v>118</v>
      </c>
      <c r="D2968" t="s">
        <v>81</v>
      </c>
      <c r="E2968" t="s">
        <v>168</v>
      </c>
      <c r="F2968">
        <v>0.255</v>
      </c>
      <c r="G2968" t="s">
        <v>83</v>
      </c>
      <c r="H2968" t="s">
        <v>97</v>
      </c>
      <c r="I2968">
        <f>_xlfn.NUMBERVALUE(Table_Query_from_DWH[[#This Row],[Date]])</f>
        <v>44384</v>
      </c>
    </row>
    <row r="2969" spans="1:9" x14ac:dyDescent="0.3">
      <c r="A2969" t="s">
        <v>78</v>
      </c>
      <c r="B2969" t="s">
        <v>170</v>
      </c>
      <c r="C2969" t="s">
        <v>118</v>
      </c>
      <c r="D2969" t="s">
        <v>85</v>
      </c>
      <c r="E2969" t="s">
        <v>168</v>
      </c>
      <c r="F2969">
        <v>0.23499999999999999</v>
      </c>
      <c r="G2969" t="s">
        <v>83</v>
      </c>
      <c r="H2969" t="s">
        <v>97</v>
      </c>
      <c r="I2969">
        <f>_xlfn.NUMBERVALUE(Table_Query_from_DWH[[#This Row],[Date]])</f>
        <v>44384</v>
      </c>
    </row>
    <row r="2970" spans="1:9" x14ac:dyDescent="0.3">
      <c r="A2970" t="s">
        <v>78</v>
      </c>
      <c r="B2970" t="s">
        <v>170</v>
      </c>
      <c r="C2970" t="s">
        <v>118</v>
      </c>
      <c r="D2970" t="s">
        <v>86</v>
      </c>
      <c r="E2970" t="s">
        <v>168</v>
      </c>
      <c r="F2970">
        <v>0.248</v>
      </c>
      <c r="G2970" t="s">
        <v>83</v>
      </c>
      <c r="H2970" t="s">
        <v>97</v>
      </c>
      <c r="I2970">
        <f>_xlfn.NUMBERVALUE(Table_Query_from_DWH[[#This Row],[Date]])</f>
        <v>44384</v>
      </c>
    </row>
    <row r="2971" spans="1:9" x14ac:dyDescent="0.3">
      <c r="A2971" t="s">
        <v>78</v>
      </c>
      <c r="B2971" t="s">
        <v>170</v>
      </c>
      <c r="C2971" t="s">
        <v>115</v>
      </c>
      <c r="D2971" t="s">
        <v>81</v>
      </c>
      <c r="E2971" t="s">
        <v>168</v>
      </c>
      <c r="F2971">
        <v>0.255</v>
      </c>
      <c r="G2971" t="s">
        <v>83</v>
      </c>
      <c r="H2971" t="s">
        <v>97</v>
      </c>
      <c r="I2971">
        <f>_xlfn.NUMBERVALUE(Table_Query_from_DWH[[#This Row],[Date]])</f>
        <v>44384</v>
      </c>
    </row>
    <row r="2972" spans="1:9" x14ac:dyDescent="0.3">
      <c r="A2972" t="s">
        <v>78</v>
      </c>
      <c r="B2972" t="s">
        <v>170</v>
      </c>
      <c r="C2972" t="s">
        <v>115</v>
      </c>
      <c r="D2972" t="s">
        <v>85</v>
      </c>
      <c r="E2972" t="s">
        <v>168</v>
      </c>
      <c r="F2972">
        <v>0.23499999999999999</v>
      </c>
      <c r="G2972" t="s">
        <v>83</v>
      </c>
      <c r="H2972" t="s">
        <v>97</v>
      </c>
      <c r="I2972">
        <f>_xlfn.NUMBERVALUE(Table_Query_from_DWH[[#This Row],[Date]])</f>
        <v>44384</v>
      </c>
    </row>
    <row r="2973" spans="1:9" x14ac:dyDescent="0.3">
      <c r="A2973" t="s">
        <v>78</v>
      </c>
      <c r="B2973" t="s">
        <v>170</v>
      </c>
      <c r="C2973" t="s">
        <v>115</v>
      </c>
      <c r="D2973" t="s">
        <v>86</v>
      </c>
      <c r="E2973" t="s">
        <v>168</v>
      </c>
      <c r="F2973">
        <v>0.248</v>
      </c>
      <c r="G2973" t="s">
        <v>83</v>
      </c>
      <c r="H2973" t="s">
        <v>97</v>
      </c>
      <c r="I2973">
        <f>_xlfn.NUMBERVALUE(Table_Query_from_DWH[[#This Row],[Date]])</f>
        <v>44384</v>
      </c>
    </row>
    <row r="2974" spans="1:9" x14ac:dyDescent="0.3">
      <c r="A2974" t="s">
        <v>78</v>
      </c>
      <c r="B2974" t="s">
        <v>79</v>
      </c>
      <c r="C2974" t="s">
        <v>162</v>
      </c>
      <c r="D2974" t="s">
        <v>81</v>
      </c>
      <c r="E2974" t="s">
        <v>168</v>
      </c>
      <c r="F2974">
        <v>28.5</v>
      </c>
      <c r="G2974" t="s">
        <v>83</v>
      </c>
      <c r="H2974" t="s">
        <v>84</v>
      </c>
      <c r="I2974">
        <f>_xlfn.NUMBERVALUE(Table_Query_from_DWH[[#This Row],[Date]])</f>
        <v>44384</v>
      </c>
    </row>
    <row r="2975" spans="1:9" x14ac:dyDescent="0.3">
      <c r="A2975" t="s">
        <v>78</v>
      </c>
      <c r="B2975" t="s">
        <v>79</v>
      </c>
      <c r="C2975" t="s">
        <v>162</v>
      </c>
      <c r="D2975" t="s">
        <v>85</v>
      </c>
      <c r="E2975" t="s">
        <v>168</v>
      </c>
      <c r="F2975">
        <v>27</v>
      </c>
      <c r="G2975" t="s">
        <v>83</v>
      </c>
      <c r="H2975" t="s">
        <v>84</v>
      </c>
      <c r="I2975">
        <f>_xlfn.NUMBERVALUE(Table_Query_from_DWH[[#This Row],[Date]])</f>
        <v>44384</v>
      </c>
    </row>
    <row r="2976" spans="1:9" x14ac:dyDescent="0.3">
      <c r="A2976" t="s">
        <v>78</v>
      </c>
      <c r="B2976" t="s">
        <v>79</v>
      </c>
      <c r="C2976" t="s">
        <v>162</v>
      </c>
      <c r="D2976" t="s">
        <v>86</v>
      </c>
      <c r="E2976" t="s">
        <v>168</v>
      </c>
      <c r="F2976">
        <v>27.3</v>
      </c>
      <c r="G2976" t="s">
        <v>83</v>
      </c>
      <c r="H2976" t="s">
        <v>84</v>
      </c>
      <c r="I2976">
        <f>_xlfn.NUMBERVALUE(Table_Query_from_DWH[[#This Row],[Date]])</f>
        <v>44384</v>
      </c>
    </row>
    <row r="2977" spans="1:9" x14ac:dyDescent="0.3">
      <c r="A2977" t="s">
        <v>78</v>
      </c>
      <c r="B2977" t="s">
        <v>105</v>
      </c>
      <c r="C2977" t="s">
        <v>163</v>
      </c>
      <c r="D2977" t="s">
        <v>81</v>
      </c>
      <c r="E2977" t="s">
        <v>168</v>
      </c>
      <c r="F2977">
        <v>0.22500000000000001</v>
      </c>
      <c r="G2977" t="s">
        <v>83</v>
      </c>
      <c r="H2977" t="s">
        <v>97</v>
      </c>
      <c r="I2977">
        <f>_xlfn.NUMBERVALUE(Table_Query_from_DWH[[#This Row],[Date]])</f>
        <v>44384</v>
      </c>
    </row>
    <row r="2978" spans="1:9" x14ac:dyDescent="0.3">
      <c r="A2978" t="s">
        <v>78</v>
      </c>
      <c r="B2978" t="s">
        <v>105</v>
      </c>
      <c r="C2978" t="s">
        <v>163</v>
      </c>
      <c r="D2978" t="s">
        <v>85</v>
      </c>
      <c r="E2978" t="s">
        <v>168</v>
      </c>
      <c r="F2978">
        <v>0.21</v>
      </c>
      <c r="G2978" t="s">
        <v>83</v>
      </c>
      <c r="H2978" t="s">
        <v>97</v>
      </c>
      <c r="I2978">
        <f>_xlfn.NUMBERVALUE(Table_Query_from_DWH[[#This Row],[Date]])</f>
        <v>44384</v>
      </c>
    </row>
    <row r="2979" spans="1:9" x14ac:dyDescent="0.3">
      <c r="A2979" t="s">
        <v>78</v>
      </c>
      <c r="B2979" t="s">
        <v>105</v>
      </c>
      <c r="C2979" t="s">
        <v>163</v>
      </c>
      <c r="D2979" t="s">
        <v>86</v>
      </c>
      <c r="E2979" t="s">
        <v>168</v>
      </c>
      <c r="F2979">
        <v>0.21299999999999999</v>
      </c>
      <c r="G2979" t="s">
        <v>83</v>
      </c>
      <c r="H2979" t="s">
        <v>97</v>
      </c>
      <c r="I2979">
        <f>_xlfn.NUMBERVALUE(Table_Query_from_DWH[[#This Row],[Date]])</f>
        <v>44384</v>
      </c>
    </row>
    <row r="2980" spans="1:9" x14ac:dyDescent="0.3">
      <c r="A2980" t="s">
        <v>78</v>
      </c>
      <c r="B2980" t="s">
        <v>124</v>
      </c>
      <c r="C2980" t="s">
        <v>150</v>
      </c>
      <c r="D2980" t="s">
        <v>81</v>
      </c>
      <c r="E2980" t="s">
        <v>151</v>
      </c>
      <c r="F2980">
        <v>0.109</v>
      </c>
      <c r="G2980" t="s">
        <v>83</v>
      </c>
      <c r="H2980" t="s">
        <v>97</v>
      </c>
      <c r="I2980">
        <f>_xlfn.NUMBERVALUE(Table_Query_from_DWH[[#This Row],[Date]])</f>
        <v>44377</v>
      </c>
    </row>
    <row r="2981" spans="1:9" x14ac:dyDescent="0.3">
      <c r="A2981" t="s">
        <v>78</v>
      </c>
      <c r="B2981" t="s">
        <v>124</v>
      </c>
      <c r="C2981" t="s">
        <v>150</v>
      </c>
      <c r="D2981" t="s">
        <v>85</v>
      </c>
      <c r="E2981" t="s">
        <v>151</v>
      </c>
      <c r="F2981">
        <v>0.104</v>
      </c>
      <c r="G2981" t="s">
        <v>83</v>
      </c>
      <c r="H2981" t="s">
        <v>97</v>
      </c>
      <c r="I2981">
        <f>_xlfn.NUMBERVALUE(Table_Query_from_DWH[[#This Row],[Date]])</f>
        <v>44377</v>
      </c>
    </row>
    <row r="2982" spans="1:9" x14ac:dyDescent="0.3">
      <c r="A2982" t="s">
        <v>78</v>
      </c>
      <c r="B2982" t="s">
        <v>124</v>
      </c>
      <c r="C2982" t="s">
        <v>150</v>
      </c>
      <c r="D2982" t="s">
        <v>86</v>
      </c>
      <c r="E2982" t="s">
        <v>151</v>
      </c>
      <c r="F2982">
        <v>0.107</v>
      </c>
      <c r="G2982" t="s">
        <v>83</v>
      </c>
      <c r="H2982" t="s">
        <v>97</v>
      </c>
      <c r="I2982">
        <f>_xlfn.NUMBERVALUE(Table_Query_from_DWH[[#This Row],[Date]])</f>
        <v>44377</v>
      </c>
    </row>
    <row r="2983" spans="1:9" x14ac:dyDescent="0.3">
      <c r="A2983" t="s">
        <v>78</v>
      </c>
      <c r="B2983" t="s">
        <v>124</v>
      </c>
      <c r="C2983" t="s">
        <v>152</v>
      </c>
      <c r="D2983" t="s">
        <v>81</v>
      </c>
      <c r="E2983" t="s">
        <v>151</v>
      </c>
      <c r="F2983">
        <v>0.17499999999999999</v>
      </c>
      <c r="G2983" t="s">
        <v>83</v>
      </c>
      <c r="H2983" t="s">
        <v>97</v>
      </c>
      <c r="I2983">
        <f>_xlfn.NUMBERVALUE(Table_Query_from_DWH[[#This Row],[Date]])</f>
        <v>44377</v>
      </c>
    </row>
    <row r="2984" spans="1:9" x14ac:dyDescent="0.3">
      <c r="A2984" t="s">
        <v>78</v>
      </c>
      <c r="B2984" t="s">
        <v>124</v>
      </c>
      <c r="C2984" t="s">
        <v>152</v>
      </c>
      <c r="D2984" t="s">
        <v>85</v>
      </c>
      <c r="E2984" t="s">
        <v>151</v>
      </c>
      <c r="F2984">
        <v>0.14499999999999999</v>
      </c>
      <c r="G2984" t="s">
        <v>83</v>
      </c>
      <c r="H2984" t="s">
        <v>97</v>
      </c>
      <c r="I2984">
        <f>_xlfn.NUMBERVALUE(Table_Query_from_DWH[[#This Row],[Date]])</f>
        <v>44377</v>
      </c>
    </row>
    <row r="2985" spans="1:9" x14ac:dyDescent="0.3">
      <c r="A2985" t="s">
        <v>78</v>
      </c>
      <c r="B2985" t="s">
        <v>124</v>
      </c>
      <c r="C2985" t="s">
        <v>152</v>
      </c>
      <c r="D2985" t="s">
        <v>86</v>
      </c>
      <c r="E2985" t="s">
        <v>151</v>
      </c>
      <c r="F2985">
        <v>0.14899999999999999</v>
      </c>
      <c r="G2985" t="s">
        <v>83</v>
      </c>
      <c r="H2985" t="s">
        <v>97</v>
      </c>
      <c r="I2985">
        <f>_xlfn.NUMBERVALUE(Table_Query_from_DWH[[#This Row],[Date]])</f>
        <v>44377</v>
      </c>
    </row>
    <row r="2986" spans="1:9" x14ac:dyDescent="0.3">
      <c r="A2986" t="s">
        <v>78</v>
      </c>
      <c r="B2986" t="s">
        <v>124</v>
      </c>
      <c r="C2986" t="s">
        <v>153</v>
      </c>
      <c r="D2986" t="s">
        <v>81</v>
      </c>
      <c r="E2986" t="s">
        <v>151</v>
      </c>
      <c r="F2986">
        <v>0.17499999999999999</v>
      </c>
      <c r="G2986" t="s">
        <v>83</v>
      </c>
      <c r="H2986" t="s">
        <v>97</v>
      </c>
      <c r="I2986">
        <f>_xlfn.NUMBERVALUE(Table_Query_from_DWH[[#This Row],[Date]])</f>
        <v>44377</v>
      </c>
    </row>
    <row r="2987" spans="1:9" x14ac:dyDescent="0.3">
      <c r="A2987" t="s">
        <v>78</v>
      </c>
      <c r="B2987" t="s">
        <v>124</v>
      </c>
      <c r="C2987" t="s">
        <v>153</v>
      </c>
      <c r="D2987" t="s">
        <v>85</v>
      </c>
      <c r="E2987" t="s">
        <v>151</v>
      </c>
      <c r="F2987">
        <v>0.13800000000000001</v>
      </c>
      <c r="G2987" t="s">
        <v>83</v>
      </c>
      <c r="H2987" t="s">
        <v>97</v>
      </c>
      <c r="I2987">
        <f>_xlfn.NUMBERVALUE(Table_Query_from_DWH[[#This Row],[Date]])</f>
        <v>44377</v>
      </c>
    </row>
    <row r="2988" spans="1:9" x14ac:dyDescent="0.3">
      <c r="A2988" t="s">
        <v>78</v>
      </c>
      <c r="B2988" t="s">
        <v>124</v>
      </c>
      <c r="C2988" t="s">
        <v>153</v>
      </c>
      <c r="D2988" t="s">
        <v>86</v>
      </c>
      <c r="E2988" t="s">
        <v>151</v>
      </c>
      <c r="F2988">
        <v>0.14099999999999999</v>
      </c>
      <c r="G2988" t="s">
        <v>83</v>
      </c>
      <c r="H2988" t="s">
        <v>97</v>
      </c>
      <c r="I2988">
        <f>_xlfn.NUMBERVALUE(Table_Query_from_DWH[[#This Row],[Date]])</f>
        <v>44377</v>
      </c>
    </row>
    <row r="2989" spans="1:9" x14ac:dyDescent="0.3">
      <c r="A2989" t="s">
        <v>78</v>
      </c>
      <c r="B2989" t="s">
        <v>105</v>
      </c>
      <c r="C2989" t="s">
        <v>133</v>
      </c>
      <c r="D2989" t="s">
        <v>81</v>
      </c>
      <c r="E2989" t="s">
        <v>151</v>
      </c>
      <c r="F2989">
        <v>0.37</v>
      </c>
      <c r="G2989" t="s">
        <v>83</v>
      </c>
      <c r="H2989" t="s">
        <v>97</v>
      </c>
      <c r="I2989">
        <f>_xlfn.NUMBERVALUE(Table_Query_from_DWH[[#This Row],[Date]])</f>
        <v>44377</v>
      </c>
    </row>
    <row r="2990" spans="1:9" x14ac:dyDescent="0.3">
      <c r="A2990" t="s">
        <v>78</v>
      </c>
      <c r="B2990" t="s">
        <v>105</v>
      </c>
      <c r="C2990" t="s">
        <v>133</v>
      </c>
      <c r="D2990" t="s">
        <v>85</v>
      </c>
      <c r="E2990" t="s">
        <v>151</v>
      </c>
      <c r="F2990">
        <v>0.33500000000000002</v>
      </c>
      <c r="G2990" t="s">
        <v>83</v>
      </c>
      <c r="H2990" t="s">
        <v>97</v>
      </c>
      <c r="I2990">
        <f>_xlfn.NUMBERVALUE(Table_Query_from_DWH[[#This Row],[Date]])</f>
        <v>44377</v>
      </c>
    </row>
    <row r="2991" spans="1:9" x14ac:dyDescent="0.3">
      <c r="A2991" t="s">
        <v>78</v>
      </c>
      <c r="B2991" t="s">
        <v>105</v>
      </c>
      <c r="C2991" t="s">
        <v>133</v>
      </c>
      <c r="D2991" t="s">
        <v>86</v>
      </c>
      <c r="E2991" t="s">
        <v>151</v>
      </c>
      <c r="F2991">
        <v>0.34499999999999997</v>
      </c>
      <c r="G2991" t="s">
        <v>83</v>
      </c>
      <c r="H2991" t="s">
        <v>97</v>
      </c>
      <c r="I2991">
        <f>_xlfn.NUMBERVALUE(Table_Query_from_DWH[[#This Row],[Date]])</f>
        <v>44377</v>
      </c>
    </row>
    <row r="2992" spans="1:9" x14ac:dyDescent="0.3">
      <c r="A2992" t="s">
        <v>78</v>
      </c>
      <c r="B2992" t="s">
        <v>105</v>
      </c>
      <c r="C2992" t="s">
        <v>132</v>
      </c>
      <c r="D2992" t="s">
        <v>81</v>
      </c>
      <c r="E2992" t="s">
        <v>151</v>
      </c>
      <c r="F2992">
        <v>0.255</v>
      </c>
      <c r="G2992" t="s">
        <v>83</v>
      </c>
      <c r="H2992" t="s">
        <v>97</v>
      </c>
      <c r="I2992">
        <f>_xlfn.NUMBERVALUE(Table_Query_from_DWH[[#This Row],[Date]])</f>
        <v>44377</v>
      </c>
    </row>
    <row r="2993" spans="1:9" x14ac:dyDescent="0.3">
      <c r="A2993" t="s">
        <v>78</v>
      </c>
      <c r="B2993" t="s">
        <v>105</v>
      </c>
      <c r="C2993" t="s">
        <v>132</v>
      </c>
      <c r="D2993" t="s">
        <v>85</v>
      </c>
      <c r="E2993" t="s">
        <v>151</v>
      </c>
      <c r="F2993">
        <v>0.23</v>
      </c>
      <c r="G2993" t="s">
        <v>83</v>
      </c>
      <c r="H2993" t="s">
        <v>97</v>
      </c>
      <c r="I2993">
        <f>_xlfn.NUMBERVALUE(Table_Query_from_DWH[[#This Row],[Date]])</f>
        <v>44377</v>
      </c>
    </row>
    <row r="2994" spans="1:9" x14ac:dyDescent="0.3">
      <c r="A2994" t="s">
        <v>78</v>
      </c>
      <c r="B2994" t="s">
        <v>105</v>
      </c>
      <c r="C2994" t="s">
        <v>132</v>
      </c>
      <c r="D2994" t="s">
        <v>86</v>
      </c>
      <c r="E2994" t="s">
        <v>151</v>
      </c>
      <c r="F2994">
        <v>0.24</v>
      </c>
      <c r="G2994" t="s">
        <v>83</v>
      </c>
      <c r="H2994" t="s">
        <v>97</v>
      </c>
      <c r="I2994">
        <f>_xlfn.NUMBERVALUE(Table_Query_from_DWH[[#This Row],[Date]])</f>
        <v>44377</v>
      </c>
    </row>
    <row r="2995" spans="1:9" x14ac:dyDescent="0.3">
      <c r="A2995" t="s">
        <v>78</v>
      </c>
      <c r="B2995" t="s">
        <v>105</v>
      </c>
      <c r="C2995" t="s">
        <v>131</v>
      </c>
      <c r="D2995" t="s">
        <v>81</v>
      </c>
      <c r="E2995" t="s">
        <v>151</v>
      </c>
      <c r="F2995">
        <v>0.255</v>
      </c>
      <c r="G2995" t="s">
        <v>83</v>
      </c>
      <c r="H2995" t="s">
        <v>97</v>
      </c>
      <c r="I2995">
        <f>_xlfn.NUMBERVALUE(Table_Query_from_DWH[[#This Row],[Date]])</f>
        <v>44377</v>
      </c>
    </row>
    <row r="2996" spans="1:9" x14ac:dyDescent="0.3">
      <c r="A2996" t="s">
        <v>78</v>
      </c>
      <c r="B2996" t="s">
        <v>105</v>
      </c>
      <c r="C2996" t="s">
        <v>131</v>
      </c>
      <c r="D2996" t="s">
        <v>85</v>
      </c>
      <c r="E2996" t="s">
        <v>151</v>
      </c>
      <c r="F2996">
        <v>0.23</v>
      </c>
      <c r="G2996" t="s">
        <v>83</v>
      </c>
      <c r="H2996" t="s">
        <v>97</v>
      </c>
      <c r="I2996">
        <f>_xlfn.NUMBERVALUE(Table_Query_from_DWH[[#This Row],[Date]])</f>
        <v>44377</v>
      </c>
    </row>
    <row r="2997" spans="1:9" x14ac:dyDescent="0.3">
      <c r="A2997" t="s">
        <v>78</v>
      </c>
      <c r="B2997" t="s">
        <v>105</v>
      </c>
      <c r="C2997" t="s">
        <v>131</v>
      </c>
      <c r="D2997" t="s">
        <v>86</v>
      </c>
      <c r="E2997" t="s">
        <v>151</v>
      </c>
      <c r="F2997">
        <v>0.24</v>
      </c>
      <c r="G2997" t="s">
        <v>83</v>
      </c>
      <c r="H2997" t="s">
        <v>97</v>
      </c>
      <c r="I2997">
        <f>_xlfn.NUMBERVALUE(Table_Query_from_DWH[[#This Row],[Date]])</f>
        <v>44377</v>
      </c>
    </row>
    <row r="2998" spans="1:9" x14ac:dyDescent="0.3">
      <c r="A2998" t="s">
        <v>78</v>
      </c>
      <c r="B2998" t="s">
        <v>88</v>
      </c>
      <c r="C2998" t="s">
        <v>154</v>
      </c>
      <c r="D2998" t="s">
        <v>81</v>
      </c>
      <c r="E2998" t="s">
        <v>151</v>
      </c>
      <c r="F2998">
        <v>0.34399999999999997</v>
      </c>
      <c r="G2998" t="s">
        <v>83</v>
      </c>
      <c r="H2998" t="s">
        <v>90</v>
      </c>
      <c r="I2998">
        <f>_xlfn.NUMBERVALUE(Table_Query_from_DWH[[#This Row],[Date]])</f>
        <v>44377</v>
      </c>
    </row>
    <row r="2999" spans="1:9" x14ac:dyDescent="0.3">
      <c r="A2999" t="s">
        <v>78</v>
      </c>
      <c r="B2999" t="s">
        <v>88</v>
      </c>
      <c r="C2999" t="s">
        <v>154</v>
      </c>
      <c r="D2999" t="s">
        <v>85</v>
      </c>
      <c r="E2999" t="s">
        <v>151</v>
      </c>
      <c r="F2999">
        <v>0.32300000000000001</v>
      </c>
      <c r="G2999" t="s">
        <v>83</v>
      </c>
      <c r="H2999" t="s">
        <v>90</v>
      </c>
      <c r="I2999">
        <f>_xlfn.NUMBERVALUE(Table_Query_from_DWH[[#This Row],[Date]])</f>
        <v>44377</v>
      </c>
    </row>
    <row r="3000" spans="1:9" x14ac:dyDescent="0.3">
      <c r="A3000" t="s">
        <v>78</v>
      </c>
      <c r="B3000" t="s">
        <v>88</v>
      </c>
      <c r="C3000" t="s">
        <v>154</v>
      </c>
      <c r="D3000" t="s">
        <v>86</v>
      </c>
      <c r="E3000" t="s">
        <v>151</v>
      </c>
      <c r="F3000">
        <v>0.33100000000000002</v>
      </c>
      <c r="G3000" t="s">
        <v>83</v>
      </c>
      <c r="H3000" t="s">
        <v>90</v>
      </c>
      <c r="I3000">
        <f>_xlfn.NUMBERVALUE(Table_Query_from_DWH[[#This Row],[Date]])</f>
        <v>44377</v>
      </c>
    </row>
    <row r="3001" spans="1:9" x14ac:dyDescent="0.3">
      <c r="A3001" t="s">
        <v>78</v>
      </c>
      <c r="B3001" t="s">
        <v>88</v>
      </c>
      <c r="C3001" t="s">
        <v>155</v>
      </c>
      <c r="D3001" t="s">
        <v>81</v>
      </c>
      <c r="E3001" t="s">
        <v>151</v>
      </c>
      <c r="F3001">
        <v>0.65600000000000003</v>
      </c>
      <c r="G3001" t="s">
        <v>83</v>
      </c>
      <c r="H3001" t="s">
        <v>90</v>
      </c>
      <c r="I3001">
        <f>_xlfn.NUMBERVALUE(Table_Query_from_DWH[[#This Row],[Date]])</f>
        <v>44377</v>
      </c>
    </row>
    <row r="3002" spans="1:9" x14ac:dyDescent="0.3">
      <c r="A3002" t="s">
        <v>78</v>
      </c>
      <c r="B3002" t="s">
        <v>88</v>
      </c>
      <c r="C3002" t="s">
        <v>155</v>
      </c>
      <c r="D3002" t="s">
        <v>85</v>
      </c>
      <c r="E3002" t="s">
        <v>151</v>
      </c>
      <c r="F3002">
        <v>0.64</v>
      </c>
      <c r="G3002" t="s">
        <v>83</v>
      </c>
      <c r="H3002" t="s">
        <v>90</v>
      </c>
      <c r="I3002">
        <f>_xlfn.NUMBERVALUE(Table_Query_from_DWH[[#This Row],[Date]])</f>
        <v>44377</v>
      </c>
    </row>
    <row r="3003" spans="1:9" x14ac:dyDescent="0.3">
      <c r="A3003" t="s">
        <v>78</v>
      </c>
      <c r="B3003" t="s">
        <v>88</v>
      </c>
      <c r="C3003" t="s">
        <v>155</v>
      </c>
      <c r="D3003" t="s">
        <v>86</v>
      </c>
      <c r="E3003" t="s">
        <v>151</v>
      </c>
      <c r="F3003">
        <v>0.64800000000000002</v>
      </c>
      <c r="G3003" t="s">
        <v>83</v>
      </c>
      <c r="H3003" t="s">
        <v>90</v>
      </c>
      <c r="I3003">
        <f>_xlfn.NUMBERVALUE(Table_Query_from_DWH[[#This Row],[Date]])</f>
        <v>44377</v>
      </c>
    </row>
    <row r="3004" spans="1:9" x14ac:dyDescent="0.3">
      <c r="A3004" t="s">
        <v>78</v>
      </c>
      <c r="B3004" t="s">
        <v>124</v>
      </c>
      <c r="C3004" t="s">
        <v>156</v>
      </c>
      <c r="D3004" t="s">
        <v>81</v>
      </c>
      <c r="E3004" t="s">
        <v>151</v>
      </c>
      <c r="F3004">
        <v>0.18</v>
      </c>
      <c r="G3004" t="s">
        <v>83</v>
      </c>
      <c r="H3004" t="s">
        <v>97</v>
      </c>
      <c r="I3004">
        <f>_xlfn.NUMBERVALUE(Table_Query_from_DWH[[#This Row],[Date]])</f>
        <v>44377</v>
      </c>
    </row>
    <row r="3005" spans="1:9" x14ac:dyDescent="0.3">
      <c r="A3005" t="s">
        <v>78</v>
      </c>
      <c r="B3005" t="s">
        <v>124</v>
      </c>
      <c r="C3005" t="s">
        <v>156</v>
      </c>
      <c r="D3005" t="s">
        <v>85</v>
      </c>
      <c r="E3005" t="s">
        <v>151</v>
      </c>
      <c r="F3005">
        <v>0.14099999999999999</v>
      </c>
      <c r="G3005" t="s">
        <v>83</v>
      </c>
      <c r="H3005" t="s">
        <v>97</v>
      </c>
      <c r="I3005">
        <f>_xlfn.NUMBERVALUE(Table_Query_from_DWH[[#This Row],[Date]])</f>
        <v>44377</v>
      </c>
    </row>
    <row r="3006" spans="1:9" x14ac:dyDescent="0.3">
      <c r="A3006" t="s">
        <v>78</v>
      </c>
      <c r="B3006" t="s">
        <v>124</v>
      </c>
      <c r="C3006" t="s">
        <v>156</v>
      </c>
      <c r="D3006" t="s">
        <v>86</v>
      </c>
      <c r="E3006" t="s">
        <v>151</v>
      </c>
      <c r="F3006">
        <v>0.14199999999999999</v>
      </c>
      <c r="G3006" t="s">
        <v>83</v>
      </c>
      <c r="H3006" t="s">
        <v>97</v>
      </c>
      <c r="I3006">
        <f>_xlfn.NUMBERVALUE(Table_Query_from_DWH[[#This Row],[Date]])</f>
        <v>44377</v>
      </c>
    </row>
    <row r="3007" spans="1:9" x14ac:dyDescent="0.3">
      <c r="A3007" t="s">
        <v>78</v>
      </c>
      <c r="B3007" t="s">
        <v>124</v>
      </c>
      <c r="C3007" t="s">
        <v>157</v>
      </c>
      <c r="D3007" t="s">
        <v>81</v>
      </c>
      <c r="E3007" t="s">
        <v>151</v>
      </c>
      <c r="F3007">
        <v>0.14199999999999999</v>
      </c>
      <c r="G3007" t="s">
        <v>83</v>
      </c>
      <c r="H3007" t="s">
        <v>97</v>
      </c>
      <c r="I3007">
        <f>_xlfn.NUMBERVALUE(Table_Query_from_DWH[[#This Row],[Date]])</f>
        <v>44377</v>
      </c>
    </row>
    <row r="3008" spans="1:9" x14ac:dyDescent="0.3">
      <c r="A3008" t="s">
        <v>78</v>
      </c>
      <c r="B3008" t="s">
        <v>124</v>
      </c>
      <c r="C3008" t="s">
        <v>157</v>
      </c>
      <c r="D3008" t="s">
        <v>85</v>
      </c>
      <c r="E3008" t="s">
        <v>151</v>
      </c>
      <c r="F3008">
        <v>0.14099999999999999</v>
      </c>
      <c r="G3008" t="s">
        <v>83</v>
      </c>
      <c r="H3008" t="s">
        <v>97</v>
      </c>
      <c r="I3008">
        <f>_xlfn.NUMBERVALUE(Table_Query_from_DWH[[#This Row],[Date]])</f>
        <v>44377</v>
      </c>
    </row>
    <row r="3009" spans="1:9" x14ac:dyDescent="0.3">
      <c r="A3009" t="s">
        <v>78</v>
      </c>
      <c r="B3009" t="s">
        <v>124</v>
      </c>
      <c r="C3009" t="s">
        <v>157</v>
      </c>
      <c r="D3009" t="s">
        <v>86</v>
      </c>
      <c r="E3009" t="s">
        <v>151</v>
      </c>
      <c r="F3009">
        <v>0.14199999999999999</v>
      </c>
      <c r="G3009" t="s">
        <v>83</v>
      </c>
      <c r="H3009" t="s">
        <v>97</v>
      </c>
      <c r="I3009">
        <f>_xlfn.NUMBERVALUE(Table_Query_from_DWH[[#This Row],[Date]])</f>
        <v>44377</v>
      </c>
    </row>
    <row r="3010" spans="1:9" x14ac:dyDescent="0.3">
      <c r="A3010" t="s">
        <v>78</v>
      </c>
      <c r="B3010" t="s">
        <v>102</v>
      </c>
      <c r="C3010" t="s">
        <v>158</v>
      </c>
      <c r="D3010" t="s">
        <v>81</v>
      </c>
      <c r="E3010" t="s">
        <v>151</v>
      </c>
      <c r="F3010">
        <v>0.27</v>
      </c>
      <c r="G3010" t="s">
        <v>83</v>
      </c>
      <c r="H3010" t="s">
        <v>97</v>
      </c>
      <c r="I3010">
        <f>_xlfn.NUMBERVALUE(Table_Query_from_DWH[[#This Row],[Date]])</f>
        <v>44377</v>
      </c>
    </row>
    <row r="3011" spans="1:9" x14ac:dyDescent="0.3">
      <c r="A3011" t="s">
        <v>78</v>
      </c>
      <c r="B3011" t="s">
        <v>102</v>
      </c>
      <c r="C3011" t="s">
        <v>158</v>
      </c>
      <c r="D3011" t="s">
        <v>85</v>
      </c>
      <c r="E3011" t="s">
        <v>151</v>
      </c>
      <c r="F3011">
        <v>0.21</v>
      </c>
      <c r="G3011" t="s">
        <v>83</v>
      </c>
      <c r="H3011" t="s">
        <v>97</v>
      </c>
      <c r="I3011">
        <f>_xlfn.NUMBERVALUE(Table_Query_from_DWH[[#This Row],[Date]])</f>
        <v>44377</v>
      </c>
    </row>
    <row r="3012" spans="1:9" x14ac:dyDescent="0.3">
      <c r="A3012" t="s">
        <v>78</v>
      </c>
      <c r="B3012" t="s">
        <v>102</v>
      </c>
      <c r="C3012" t="s">
        <v>158</v>
      </c>
      <c r="D3012" t="s">
        <v>86</v>
      </c>
      <c r="E3012" t="s">
        <v>151</v>
      </c>
      <c r="F3012">
        <v>0.21299999999999999</v>
      </c>
      <c r="G3012" t="s">
        <v>83</v>
      </c>
      <c r="H3012" t="s">
        <v>97</v>
      </c>
      <c r="I3012">
        <f>_xlfn.NUMBERVALUE(Table_Query_from_DWH[[#This Row],[Date]])</f>
        <v>44377</v>
      </c>
    </row>
    <row r="3013" spans="1:9" x14ac:dyDescent="0.3">
      <c r="A3013" t="s">
        <v>78</v>
      </c>
      <c r="B3013" t="s">
        <v>102</v>
      </c>
      <c r="C3013" t="s">
        <v>159</v>
      </c>
      <c r="D3013" t="s">
        <v>81</v>
      </c>
      <c r="E3013" t="s">
        <v>151</v>
      </c>
      <c r="F3013">
        <v>0.36</v>
      </c>
      <c r="G3013" t="s">
        <v>83</v>
      </c>
      <c r="H3013" t="s">
        <v>97</v>
      </c>
      <c r="I3013">
        <f>_xlfn.NUMBERVALUE(Table_Query_from_DWH[[#This Row],[Date]])</f>
        <v>44377</v>
      </c>
    </row>
    <row r="3014" spans="1:9" x14ac:dyDescent="0.3">
      <c r="A3014" t="s">
        <v>78</v>
      </c>
      <c r="B3014" t="s">
        <v>102</v>
      </c>
      <c r="C3014" t="s">
        <v>159</v>
      </c>
      <c r="D3014" t="s">
        <v>85</v>
      </c>
      <c r="E3014" t="s">
        <v>151</v>
      </c>
      <c r="F3014">
        <v>0.22500000000000001</v>
      </c>
      <c r="G3014" t="s">
        <v>83</v>
      </c>
      <c r="H3014" t="s">
        <v>97</v>
      </c>
      <c r="I3014">
        <f>_xlfn.NUMBERVALUE(Table_Query_from_DWH[[#This Row],[Date]])</f>
        <v>44377</v>
      </c>
    </row>
    <row r="3015" spans="1:9" x14ac:dyDescent="0.3">
      <c r="A3015" t="s">
        <v>78</v>
      </c>
      <c r="B3015" t="s">
        <v>102</v>
      </c>
      <c r="C3015" t="s">
        <v>159</v>
      </c>
      <c r="D3015" t="s">
        <v>86</v>
      </c>
      <c r="E3015" t="s">
        <v>151</v>
      </c>
      <c r="F3015">
        <v>0.22700000000000001</v>
      </c>
      <c r="G3015" t="s">
        <v>83</v>
      </c>
      <c r="H3015" t="s">
        <v>97</v>
      </c>
      <c r="I3015">
        <f>_xlfn.NUMBERVALUE(Table_Query_from_DWH[[#This Row],[Date]])</f>
        <v>44377</v>
      </c>
    </row>
    <row r="3016" spans="1:9" x14ac:dyDescent="0.3">
      <c r="A3016" t="s">
        <v>78</v>
      </c>
      <c r="B3016" t="s">
        <v>102</v>
      </c>
      <c r="C3016" t="s">
        <v>160</v>
      </c>
      <c r="D3016" t="s">
        <v>81</v>
      </c>
      <c r="E3016" t="s">
        <v>151</v>
      </c>
      <c r="F3016">
        <v>0.36</v>
      </c>
      <c r="G3016" t="s">
        <v>83</v>
      </c>
      <c r="H3016" t="s">
        <v>97</v>
      </c>
      <c r="I3016">
        <f>_xlfn.NUMBERVALUE(Table_Query_from_DWH[[#This Row],[Date]])</f>
        <v>44377</v>
      </c>
    </row>
    <row r="3017" spans="1:9" x14ac:dyDescent="0.3">
      <c r="A3017" t="s">
        <v>78</v>
      </c>
      <c r="B3017" t="s">
        <v>102</v>
      </c>
      <c r="C3017" t="s">
        <v>160</v>
      </c>
      <c r="D3017" t="s">
        <v>85</v>
      </c>
      <c r="E3017" t="s">
        <v>151</v>
      </c>
      <c r="F3017">
        <v>0.23</v>
      </c>
      <c r="G3017" t="s">
        <v>83</v>
      </c>
      <c r="H3017" t="s">
        <v>97</v>
      </c>
      <c r="I3017">
        <f>_xlfn.NUMBERVALUE(Table_Query_from_DWH[[#This Row],[Date]])</f>
        <v>44377</v>
      </c>
    </row>
    <row r="3018" spans="1:9" x14ac:dyDescent="0.3">
      <c r="A3018" t="s">
        <v>78</v>
      </c>
      <c r="B3018" t="s">
        <v>102</v>
      </c>
      <c r="C3018" t="s">
        <v>160</v>
      </c>
      <c r="D3018" t="s">
        <v>86</v>
      </c>
      <c r="E3018" t="s">
        <v>151</v>
      </c>
      <c r="F3018">
        <v>0.24</v>
      </c>
      <c r="G3018" t="s">
        <v>83</v>
      </c>
      <c r="H3018" t="s">
        <v>97</v>
      </c>
      <c r="I3018">
        <f>_xlfn.NUMBERVALUE(Table_Query_from_DWH[[#This Row],[Date]])</f>
        <v>44377</v>
      </c>
    </row>
    <row r="3019" spans="1:9" x14ac:dyDescent="0.3">
      <c r="A3019" t="s">
        <v>78</v>
      </c>
      <c r="B3019" t="s">
        <v>102</v>
      </c>
      <c r="C3019" t="s">
        <v>161</v>
      </c>
      <c r="D3019" t="s">
        <v>81</v>
      </c>
      <c r="E3019" t="s">
        <v>151</v>
      </c>
      <c r="F3019">
        <v>0.255</v>
      </c>
      <c r="G3019" t="s">
        <v>83</v>
      </c>
      <c r="H3019" t="s">
        <v>97</v>
      </c>
      <c r="I3019">
        <f>_xlfn.NUMBERVALUE(Table_Query_from_DWH[[#This Row],[Date]])</f>
        <v>44377</v>
      </c>
    </row>
    <row r="3020" spans="1:9" x14ac:dyDescent="0.3">
      <c r="A3020" t="s">
        <v>78</v>
      </c>
      <c r="B3020" t="s">
        <v>102</v>
      </c>
      <c r="C3020" t="s">
        <v>161</v>
      </c>
      <c r="D3020" t="s">
        <v>85</v>
      </c>
      <c r="E3020" t="s">
        <v>151</v>
      </c>
      <c r="F3020">
        <v>0.23300000000000001</v>
      </c>
      <c r="G3020" t="s">
        <v>83</v>
      </c>
      <c r="H3020" t="s">
        <v>97</v>
      </c>
      <c r="I3020">
        <f>_xlfn.NUMBERVALUE(Table_Query_from_DWH[[#This Row],[Date]])</f>
        <v>44377</v>
      </c>
    </row>
    <row r="3021" spans="1:9" x14ac:dyDescent="0.3">
      <c r="A3021" t="s">
        <v>78</v>
      </c>
      <c r="B3021" t="s">
        <v>102</v>
      </c>
      <c r="C3021" t="s">
        <v>161</v>
      </c>
      <c r="D3021" t="s">
        <v>86</v>
      </c>
      <c r="E3021" t="s">
        <v>151</v>
      </c>
      <c r="F3021">
        <v>0.245</v>
      </c>
      <c r="G3021" t="s">
        <v>83</v>
      </c>
      <c r="H3021" t="s">
        <v>97</v>
      </c>
      <c r="I3021">
        <f>_xlfn.NUMBERVALUE(Table_Query_from_DWH[[#This Row],[Date]])</f>
        <v>44377</v>
      </c>
    </row>
    <row r="3022" spans="1:9" x14ac:dyDescent="0.3">
      <c r="A3022" t="s">
        <v>78</v>
      </c>
      <c r="B3022" t="s">
        <v>102</v>
      </c>
      <c r="C3022" t="s">
        <v>118</v>
      </c>
      <c r="D3022" t="s">
        <v>81</v>
      </c>
      <c r="E3022" t="s">
        <v>151</v>
      </c>
      <c r="F3022">
        <v>0.255</v>
      </c>
      <c r="G3022" t="s">
        <v>83</v>
      </c>
      <c r="H3022" t="s">
        <v>97</v>
      </c>
      <c r="I3022">
        <f>_xlfn.NUMBERVALUE(Table_Query_from_DWH[[#This Row],[Date]])</f>
        <v>44377</v>
      </c>
    </row>
    <row r="3023" spans="1:9" x14ac:dyDescent="0.3">
      <c r="A3023" t="s">
        <v>78</v>
      </c>
      <c r="B3023" t="s">
        <v>102</v>
      </c>
      <c r="C3023" t="s">
        <v>118</v>
      </c>
      <c r="D3023" t="s">
        <v>85</v>
      </c>
      <c r="E3023" t="s">
        <v>151</v>
      </c>
      <c r="F3023">
        <v>0.23499999999999999</v>
      </c>
      <c r="G3023" t="s">
        <v>83</v>
      </c>
      <c r="H3023" t="s">
        <v>97</v>
      </c>
      <c r="I3023">
        <f>_xlfn.NUMBERVALUE(Table_Query_from_DWH[[#This Row],[Date]])</f>
        <v>44377</v>
      </c>
    </row>
    <row r="3024" spans="1:9" x14ac:dyDescent="0.3">
      <c r="A3024" t="s">
        <v>78</v>
      </c>
      <c r="B3024" t="s">
        <v>102</v>
      </c>
      <c r="C3024" t="s">
        <v>118</v>
      </c>
      <c r="D3024" t="s">
        <v>86</v>
      </c>
      <c r="E3024" t="s">
        <v>151</v>
      </c>
      <c r="F3024">
        <v>0.248</v>
      </c>
      <c r="G3024" t="s">
        <v>83</v>
      </c>
      <c r="H3024" t="s">
        <v>97</v>
      </c>
      <c r="I3024">
        <f>_xlfn.NUMBERVALUE(Table_Query_from_DWH[[#This Row],[Date]])</f>
        <v>44377</v>
      </c>
    </row>
    <row r="3025" spans="1:9" x14ac:dyDescent="0.3">
      <c r="A3025" t="s">
        <v>78</v>
      </c>
      <c r="B3025" t="s">
        <v>102</v>
      </c>
      <c r="C3025" t="s">
        <v>115</v>
      </c>
      <c r="D3025" t="s">
        <v>81</v>
      </c>
      <c r="E3025" t="s">
        <v>151</v>
      </c>
      <c r="F3025">
        <v>0.255</v>
      </c>
      <c r="G3025" t="s">
        <v>83</v>
      </c>
      <c r="H3025" t="s">
        <v>97</v>
      </c>
      <c r="I3025">
        <f>_xlfn.NUMBERVALUE(Table_Query_from_DWH[[#This Row],[Date]])</f>
        <v>44377</v>
      </c>
    </row>
    <row r="3026" spans="1:9" x14ac:dyDescent="0.3">
      <c r="A3026" t="s">
        <v>78</v>
      </c>
      <c r="B3026" t="s">
        <v>102</v>
      </c>
      <c r="C3026" t="s">
        <v>115</v>
      </c>
      <c r="D3026" t="s">
        <v>85</v>
      </c>
      <c r="E3026" t="s">
        <v>151</v>
      </c>
      <c r="F3026">
        <v>0.23499999999999999</v>
      </c>
      <c r="G3026" t="s">
        <v>83</v>
      </c>
      <c r="H3026" t="s">
        <v>97</v>
      </c>
      <c r="I3026">
        <f>_xlfn.NUMBERVALUE(Table_Query_from_DWH[[#This Row],[Date]])</f>
        <v>44377</v>
      </c>
    </row>
    <row r="3027" spans="1:9" x14ac:dyDescent="0.3">
      <c r="A3027" t="s">
        <v>78</v>
      </c>
      <c r="B3027" t="s">
        <v>102</v>
      </c>
      <c r="C3027" t="s">
        <v>115</v>
      </c>
      <c r="D3027" t="s">
        <v>86</v>
      </c>
      <c r="E3027" t="s">
        <v>151</v>
      </c>
      <c r="F3027">
        <v>0.248</v>
      </c>
      <c r="G3027" t="s">
        <v>83</v>
      </c>
      <c r="H3027" t="s">
        <v>97</v>
      </c>
      <c r="I3027">
        <f>_xlfn.NUMBERVALUE(Table_Query_from_DWH[[#This Row],[Date]])</f>
        <v>44377</v>
      </c>
    </row>
    <row r="3028" spans="1:9" x14ac:dyDescent="0.3">
      <c r="A3028" t="s">
        <v>78</v>
      </c>
      <c r="B3028" t="s">
        <v>79</v>
      </c>
      <c r="C3028" t="s">
        <v>162</v>
      </c>
      <c r="D3028" t="s">
        <v>81</v>
      </c>
      <c r="E3028" t="s">
        <v>151</v>
      </c>
      <c r="F3028">
        <v>28.5</v>
      </c>
      <c r="G3028" t="s">
        <v>83</v>
      </c>
      <c r="H3028" t="s">
        <v>84</v>
      </c>
      <c r="I3028">
        <f>_xlfn.NUMBERVALUE(Table_Query_from_DWH[[#This Row],[Date]])</f>
        <v>44377</v>
      </c>
    </row>
    <row r="3029" spans="1:9" x14ac:dyDescent="0.3">
      <c r="A3029" t="s">
        <v>78</v>
      </c>
      <c r="B3029" t="s">
        <v>79</v>
      </c>
      <c r="C3029" t="s">
        <v>162</v>
      </c>
      <c r="D3029" t="s">
        <v>85</v>
      </c>
      <c r="E3029" t="s">
        <v>151</v>
      </c>
      <c r="F3029">
        <v>27</v>
      </c>
      <c r="G3029" t="s">
        <v>83</v>
      </c>
      <c r="H3029" t="s">
        <v>84</v>
      </c>
      <c r="I3029">
        <f>_xlfn.NUMBERVALUE(Table_Query_from_DWH[[#This Row],[Date]])</f>
        <v>44377</v>
      </c>
    </row>
    <row r="3030" spans="1:9" x14ac:dyDescent="0.3">
      <c r="A3030" t="s">
        <v>78</v>
      </c>
      <c r="B3030" t="s">
        <v>79</v>
      </c>
      <c r="C3030" t="s">
        <v>162</v>
      </c>
      <c r="D3030" t="s">
        <v>86</v>
      </c>
      <c r="E3030" t="s">
        <v>151</v>
      </c>
      <c r="F3030">
        <v>27.3</v>
      </c>
      <c r="G3030" t="s">
        <v>83</v>
      </c>
      <c r="H3030" t="s">
        <v>84</v>
      </c>
      <c r="I3030">
        <f>_xlfn.NUMBERVALUE(Table_Query_from_DWH[[#This Row],[Date]])</f>
        <v>44377</v>
      </c>
    </row>
    <row r="3031" spans="1:9" x14ac:dyDescent="0.3">
      <c r="A3031" t="s">
        <v>78</v>
      </c>
      <c r="B3031" t="s">
        <v>105</v>
      </c>
      <c r="C3031" t="s">
        <v>163</v>
      </c>
      <c r="D3031" t="s">
        <v>81</v>
      </c>
      <c r="E3031" t="s">
        <v>151</v>
      </c>
      <c r="F3031">
        <v>0.22500000000000001</v>
      </c>
      <c r="G3031" t="s">
        <v>83</v>
      </c>
      <c r="H3031" t="s">
        <v>97</v>
      </c>
      <c r="I3031">
        <f>_xlfn.NUMBERVALUE(Table_Query_from_DWH[[#This Row],[Date]])</f>
        <v>44377</v>
      </c>
    </row>
    <row r="3032" spans="1:9" x14ac:dyDescent="0.3">
      <c r="A3032" t="s">
        <v>78</v>
      </c>
      <c r="B3032" t="s">
        <v>105</v>
      </c>
      <c r="C3032" t="s">
        <v>163</v>
      </c>
      <c r="D3032" t="s">
        <v>85</v>
      </c>
      <c r="E3032" t="s">
        <v>151</v>
      </c>
      <c r="F3032">
        <v>0.21</v>
      </c>
      <c r="G3032" t="s">
        <v>83</v>
      </c>
      <c r="H3032" t="s">
        <v>97</v>
      </c>
      <c r="I3032">
        <f>_xlfn.NUMBERVALUE(Table_Query_from_DWH[[#This Row],[Date]])</f>
        <v>44377</v>
      </c>
    </row>
    <row r="3033" spans="1:9" x14ac:dyDescent="0.3">
      <c r="A3033" t="s">
        <v>78</v>
      </c>
      <c r="B3033" t="s">
        <v>105</v>
      </c>
      <c r="C3033" t="s">
        <v>163</v>
      </c>
      <c r="D3033" t="s">
        <v>86</v>
      </c>
      <c r="E3033" t="s">
        <v>151</v>
      </c>
      <c r="F3033">
        <v>0.21299999999999999</v>
      </c>
      <c r="G3033" t="s">
        <v>83</v>
      </c>
      <c r="H3033" t="s">
        <v>97</v>
      </c>
      <c r="I3033">
        <f>_xlfn.NUMBERVALUE(Table_Query_from_DWH[[#This Row],[Date]])</f>
        <v>44377</v>
      </c>
    </row>
    <row r="3034" spans="1:9" x14ac:dyDescent="0.3">
      <c r="A3034" t="s">
        <v>78</v>
      </c>
      <c r="B3034" t="s">
        <v>105</v>
      </c>
      <c r="C3034" t="s">
        <v>164</v>
      </c>
      <c r="D3034" t="s">
        <v>81</v>
      </c>
      <c r="E3034" t="s">
        <v>151</v>
      </c>
      <c r="F3034">
        <v>0.255</v>
      </c>
      <c r="G3034" t="s">
        <v>83</v>
      </c>
      <c r="H3034" t="s">
        <v>97</v>
      </c>
      <c r="I3034">
        <f>_xlfn.NUMBERVALUE(Table_Query_from_DWH[[#This Row],[Date]])</f>
        <v>44377</v>
      </c>
    </row>
    <row r="3035" spans="1:9" x14ac:dyDescent="0.3">
      <c r="A3035" t="s">
        <v>78</v>
      </c>
      <c r="B3035" t="s">
        <v>105</v>
      </c>
      <c r="C3035" t="s">
        <v>164</v>
      </c>
      <c r="D3035" t="s">
        <v>85</v>
      </c>
      <c r="E3035" t="s">
        <v>151</v>
      </c>
      <c r="F3035">
        <v>0.23</v>
      </c>
      <c r="G3035" t="s">
        <v>83</v>
      </c>
      <c r="H3035" t="s">
        <v>97</v>
      </c>
      <c r="I3035">
        <f>_xlfn.NUMBERVALUE(Table_Query_from_DWH[[#This Row],[Date]])</f>
        <v>44377</v>
      </c>
    </row>
    <row r="3036" spans="1:9" x14ac:dyDescent="0.3">
      <c r="A3036" t="s">
        <v>78</v>
      </c>
      <c r="B3036" t="s">
        <v>105</v>
      </c>
      <c r="C3036" t="s">
        <v>164</v>
      </c>
      <c r="D3036" t="s">
        <v>86</v>
      </c>
      <c r="E3036" t="s">
        <v>151</v>
      </c>
      <c r="F3036">
        <v>0.24199999999999999</v>
      </c>
      <c r="G3036" t="s">
        <v>83</v>
      </c>
      <c r="H3036" t="s">
        <v>97</v>
      </c>
      <c r="I3036">
        <f>_xlfn.NUMBERVALUE(Table_Query_from_DWH[[#This Row],[Date]])</f>
        <v>44377</v>
      </c>
    </row>
    <row r="3037" spans="1:9" x14ac:dyDescent="0.3">
      <c r="A3037" t="s">
        <v>78</v>
      </c>
      <c r="B3037" t="s">
        <v>88</v>
      </c>
      <c r="C3037" t="s">
        <v>165</v>
      </c>
      <c r="D3037" t="s">
        <v>81</v>
      </c>
      <c r="E3037" t="s">
        <v>151</v>
      </c>
      <c r="F3037">
        <v>0.67</v>
      </c>
      <c r="G3037" t="s">
        <v>83</v>
      </c>
      <c r="H3037" t="s">
        <v>90</v>
      </c>
      <c r="I3037">
        <f>_xlfn.NUMBERVALUE(Table_Query_from_DWH[[#This Row],[Date]])</f>
        <v>44377</v>
      </c>
    </row>
    <row r="3038" spans="1:9" x14ac:dyDescent="0.3">
      <c r="A3038" t="s">
        <v>78</v>
      </c>
      <c r="B3038" t="s">
        <v>88</v>
      </c>
      <c r="C3038" t="s">
        <v>165</v>
      </c>
      <c r="D3038" t="s">
        <v>85</v>
      </c>
      <c r="E3038" t="s">
        <v>151</v>
      </c>
      <c r="F3038">
        <v>0.65400000000000003</v>
      </c>
      <c r="G3038" t="s">
        <v>83</v>
      </c>
      <c r="H3038" t="s">
        <v>90</v>
      </c>
      <c r="I3038">
        <f>_xlfn.NUMBERVALUE(Table_Query_from_DWH[[#This Row],[Date]])</f>
        <v>44377</v>
      </c>
    </row>
    <row r="3039" spans="1:9" x14ac:dyDescent="0.3">
      <c r="A3039" t="s">
        <v>78</v>
      </c>
      <c r="B3039" t="s">
        <v>88</v>
      </c>
      <c r="C3039" t="s">
        <v>165</v>
      </c>
      <c r="D3039" t="s">
        <v>86</v>
      </c>
      <c r="E3039" t="s">
        <v>151</v>
      </c>
      <c r="F3039">
        <v>0.66200000000000003</v>
      </c>
      <c r="G3039" t="s">
        <v>83</v>
      </c>
      <c r="H3039" t="s">
        <v>90</v>
      </c>
      <c r="I3039">
        <f>_xlfn.NUMBERVALUE(Table_Query_from_DWH[[#This Row],[Date]])</f>
        <v>44377</v>
      </c>
    </row>
    <row r="3040" spans="1:9" x14ac:dyDescent="0.3">
      <c r="A3040" t="s">
        <v>78</v>
      </c>
      <c r="B3040" t="s">
        <v>88</v>
      </c>
      <c r="C3040" t="s">
        <v>166</v>
      </c>
      <c r="D3040" t="s">
        <v>81</v>
      </c>
      <c r="E3040" t="s">
        <v>151</v>
      </c>
      <c r="F3040">
        <v>0.81100000000000005</v>
      </c>
      <c r="G3040" t="s">
        <v>83</v>
      </c>
      <c r="H3040" t="s">
        <v>90</v>
      </c>
      <c r="I3040">
        <f>_xlfn.NUMBERVALUE(Table_Query_from_DWH[[#This Row],[Date]])</f>
        <v>44377</v>
      </c>
    </row>
    <row r="3041" spans="1:9" x14ac:dyDescent="0.3">
      <c r="A3041" t="s">
        <v>78</v>
      </c>
      <c r="B3041" t="s">
        <v>88</v>
      </c>
      <c r="C3041" t="s">
        <v>166</v>
      </c>
      <c r="D3041" t="s">
        <v>85</v>
      </c>
      <c r="E3041" t="s">
        <v>151</v>
      </c>
      <c r="F3041">
        <v>0.81100000000000005</v>
      </c>
      <c r="G3041" t="s">
        <v>83</v>
      </c>
      <c r="H3041" t="s">
        <v>90</v>
      </c>
      <c r="I3041">
        <f>_xlfn.NUMBERVALUE(Table_Query_from_DWH[[#This Row],[Date]])</f>
        <v>44377</v>
      </c>
    </row>
    <row r="3042" spans="1:9" x14ac:dyDescent="0.3">
      <c r="A3042" t="s">
        <v>78</v>
      </c>
      <c r="B3042" t="s">
        <v>88</v>
      </c>
      <c r="C3042" t="s">
        <v>166</v>
      </c>
      <c r="D3042" t="s">
        <v>86</v>
      </c>
      <c r="E3042" t="s">
        <v>151</v>
      </c>
      <c r="F3042">
        <v>0.81100000000000005</v>
      </c>
      <c r="G3042" t="s">
        <v>83</v>
      </c>
      <c r="H3042" t="s">
        <v>90</v>
      </c>
      <c r="I3042">
        <f>_xlfn.NUMBERVALUE(Table_Query_from_DWH[[#This Row],[Date]])</f>
        <v>44377</v>
      </c>
    </row>
    <row r="3043" spans="1:9" x14ac:dyDescent="0.3">
      <c r="A3043" t="s">
        <v>78</v>
      </c>
      <c r="B3043" t="s">
        <v>88</v>
      </c>
      <c r="C3043" t="s">
        <v>167</v>
      </c>
      <c r="D3043" t="s">
        <v>81</v>
      </c>
      <c r="E3043" t="s">
        <v>151</v>
      </c>
      <c r="F3043">
        <v>1.0640000000000001</v>
      </c>
      <c r="G3043" t="s">
        <v>83</v>
      </c>
      <c r="H3043" t="s">
        <v>90</v>
      </c>
      <c r="I3043">
        <f>_xlfn.NUMBERVALUE(Table_Query_from_DWH[[#This Row],[Date]])</f>
        <v>44377</v>
      </c>
    </row>
    <row r="3044" spans="1:9" x14ac:dyDescent="0.3">
      <c r="A3044" t="s">
        <v>78</v>
      </c>
      <c r="B3044" t="s">
        <v>88</v>
      </c>
      <c r="C3044" t="s">
        <v>167</v>
      </c>
      <c r="D3044" t="s">
        <v>85</v>
      </c>
      <c r="E3044" t="s">
        <v>151</v>
      </c>
      <c r="F3044">
        <v>1.044</v>
      </c>
      <c r="G3044" t="s">
        <v>83</v>
      </c>
      <c r="H3044" t="s">
        <v>90</v>
      </c>
      <c r="I3044">
        <f>_xlfn.NUMBERVALUE(Table_Query_from_DWH[[#This Row],[Date]])</f>
        <v>44377</v>
      </c>
    </row>
    <row r="3045" spans="1:9" x14ac:dyDescent="0.3">
      <c r="A3045" t="s">
        <v>78</v>
      </c>
      <c r="B3045" t="s">
        <v>88</v>
      </c>
      <c r="C3045" t="s">
        <v>167</v>
      </c>
      <c r="D3045" t="s">
        <v>86</v>
      </c>
      <c r="E3045" t="s">
        <v>151</v>
      </c>
      <c r="F3045">
        <v>1.05</v>
      </c>
      <c r="G3045" t="s">
        <v>83</v>
      </c>
      <c r="H3045" t="s">
        <v>90</v>
      </c>
      <c r="I3045">
        <f>_xlfn.NUMBERVALUE(Table_Query_from_DWH[[#This Row],[Date]])</f>
        <v>44377</v>
      </c>
    </row>
    <row r="3046" spans="1:9" x14ac:dyDescent="0.3">
      <c r="A3046" t="s">
        <v>78</v>
      </c>
      <c r="B3046" t="s">
        <v>105</v>
      </c>
      <c r="C3046" t="s">
        <v>106</v>
      </c>
      <c r="D3046" t="s">
        <v>81</v>
      </c>
      <c r="E3046" t="s">
        <v>149</v>
      </c>
      <c r="F3046">
        <v>0.22500000000000001</v>
      </c>
      <c r="G3046" t="s">
        <v>83</v>
      </c>
      <c r="H3046" t="s">
        <v>97</v>
      </c>
      <c r="I3046">
        <f>_xlfn.NUMBERVALUE(Table_Query_from_DWH[[#This Row],[Date]])</f>
        <v>44370</v>
      </c>
    </row>
    <row r="3047" spans="1:9" x14ac:dyDescent="0.3">
      <c r="A3047" t="s">
        <v>78</v>
      </c>
      <c r="B3047" t="s">
        <v>105</v>
      </c>
      <c r="C3047" t="s">
        <v>106</v>
      </c>
      <c r="D3047" t="s">
        <v>85</v>
      </c>
      <c r="E3047" t="s">
        <v>149</v>
      </c>
      <c r="F3047">
        <v>0.21</v>
      </c>
      <c r="G3047" t="s">
        <v>83</v>
      </c>
      <c r="H3047" t="s">
        <v>97</v>
      </c>
      <c r="I3047">
        <f>_xlfn.NUMBERVALUE(Table_Query_from_DWH[[#This Row],[Date]])</f>
        <v>44370</v>
      </c>
    </row>
    <row r="3048" spans="1:9" x14ac:dyDescent="0.3">
      <c r="A3048" t="s">
        <v>78</v>
      </c>
      <c r="B3048" t="s">
        <v>105</v>
      </c>
      <c r="C3048" t="s">
        <v>106</v>
      </c>
      <c r="D3048" t="s">
        <v>86</v>
      </c>
      <c r="E3048" t="s">
        <v>149</v>
      </c>
      <c r="F3048">
        <v>0.21299999999999999</v>
      </c>
      <c r="G3048" t="s">
        <v>83</v>
      </c>
      <c r="H3048" t="s">
        <v>97</v>
      </c>
      <c r="I3048">
        <f>_xlfn.NUMBERVALUE(Table_Query_from_DWH[[#This Row],[Date]])</f>
        <v>44370</v>
      </c>
    </row>
    <row r="3049" spans="1:9" x14ac:dyDescent="0.3">
      <c r="A3049" t="s">
        <v>78</v>
      </c>
      <c r="B3049" t="s">
        <v>105</v>
      </c>
      <c r="C3049" t="s">
        <v>107</v>
      </c>
      <c r="D3049" t="s">
        <v>81</v>
      </c>
      <c r="E3049" t="s">
        <v>149</v>
      </c>
      <c r="F3049">
        <v>0.255</v>
      </c>
      <c r="G3049" t="s">
        <v>83</v>
      </c>
      <c r="H3049" t="s">
        <v>97</v>
      </c>
      <c r="I3049">
        <f>_xlfn.NUMBERVALUE(Table_Query_from_DWH[[#This Row],[Date]])</f>
        <v>44370</v>
      </c>
    </row>
    <row r="3050" spans="1:9" x14ac:dyDescent="0.3">
      <c r="A3050" t="s">
        <v>78</v>
      </c>
      <c r="B3050" t="s">
        <v>105</v>
      </c>
      <c r="C3050" t="s">
        <v>107</v>
      </c>
      <c r="D3050" t="s">
        <v>85</v>
      </c>
      <c r="E3050" t="s">
        <v>149</v>
      </c>
      <c r="F3050">
        <v>0.23</v>
      </c>
      <c r="G3050" t="s">
        <v>83</v>
      </c>
      <c r="H3050" t="s">
        <v>97</v>
      </c>
      <c r="I3050">
        <f>_xlfn.NUMBERVALUE(Table_Query_from_DWH[[#This Row],[Date]])</f>
        <v>44370</v>
      </c>
    </row>
    <row r="3051" spans="1:9" x14ac:dyDescent="0.3">
      <c r="A3051" t="s">
        <v>78</v>
      </c>
      <c r="B3051" t="s">
        <v>105</v>
      </c>
      <c r="C3051" t="s">
        <v>107</v>
      </c>
      <c r="D3051" t="s">
        <v>86</v>
      </c>
      <c r="E3051" t="s">
        <v>149</v>
      </c>
      <c r="F3051">
        <v>0.24199999999999999</v>
      </c>
      <c r="G3051" t="s">
        <v>83</v>
      </c>
      <c r="H3051" t="s">
        <v>97</v>
      </c>
      <c r="I3051">
        <f>_xlfn.NUMBERVALUE(Table_Query_from_DWH[[#This Row],[Date]])</f>
        <v>44370</v>
      </c>
    </row>
    <row r="3052" spans="1:9" x14ac:dyDescent="0.3">
      <c r="A3052" t="s">
        <v>78</v>
      </c>
      <c r="B3052" t="s">
        <v>105</v>
      </c>
      <c r="C3052" t="s">
        <v>133</v>
      </c>
      <c r="D3052" t="s">
        <v>81</v>
      </c>
      <c r="E3052" t="s">
        <v>149</v>
      </c>
      <c r="F3052">
        <v>0.37</v>
      </c>
      <c r="G3052" t="s">
        <v>83</v>
      </c>
      <c r="H3052" t="s">
        <v>97</v>
      </c>
      <c r="I3052">
        <f>_xlfn.NUMBERVALUE(Table_Query_from_DWH[[#This Row],[Date]])</f>
        <v>44370</v>
      </c>
    </row>
    <row r="3053" spans="1:9" x14ac:dyDescent="0.3">
      <c r="A3053" t="s">
        <v>78</v>
      </c>
      <c r="B3053" t="s">
        <v>105</v>
      </c>
      <c r="C3053" t="s">
        <v>133</v>
      </c>
      <c r="D3053" t="s">
        <v>85</v>
      </c>
      <c r="E3053" t="s">
        <v>149</v>
      </c>
      <c r="F3053">
        <v>0.33500000000000002</v>
      </c>
      <c r="G3053" t="s">
        <v>83</v>
      </c>
      <c r="H3053" t="s">
        <v>97</v>
      </c>
      <c r="I3053">
        <f>_xlfn.NUMBERVALUE(Table_Query_from_DWH[[#This Row],[Date]])</f>
        <v>44370</v>
      </c>
    </row>
    <row r="3054" spans="1:9" x14ac:dyDescent="0.3">
      <c r="A3054" t="s">
        <v>78</v>
      </c>
      <c r="B3054" t="s">
        <v>105</v>
      </c>
      <c r="C3054" t="s">
        <v>133</v>
      </c>
      <c r="D3054" t="s">
        <v>86</v>
      </c>
      <c r="E3054" t="s">
        <v>149</v>
      </c>
      <c r="F3054">
        <v>0.34499999999999997</v>
      </c>
      <c r="G3054" t="s">
        <v>83</v>
      </c>
      <c r="H3054" t="s">
        <v>97</v>
      </c>
      <c r="I3054">
        <f>_xlfn.NUMBERVALUE(Table_Query_from_DWH[[#This Row],[Date]])</f>
        <v>44370</v>
      </c>
    </row>
    <row r="3055" spans="1:9" x14ac:dyDescent="0.3">
      <c r="A3055" t="s">
        <v>78</v>
      </c>
      <c r="B3055" t="s">
        <v>95</v>
      </c>
      <c r="C3055" t="s">
        <v>96</v>
      </c>
      <c r="D3055" t="s">
        <v>81</v>
      </c>
      <c r="E3055" t="s">
        <v>149</v>
      </c>
      <c r="F3055">
        <v>0.113</v>
      </c>
      <c r="G3055" t="s">
        <v>83</v>
      </c>
      <c r="H3055" t="s">
        <v>97</v>
      </c>
      <c r="I3055">
        <f>_xlfn.NUMBERVALUE(Table_Query_from_DWH[[#This Row],[Date]])</f>
        <v>44370</v>
      </c>
    </row>
    <row r="3056" spans="1:9" x14ac:dyDescent="0.3">
      <c r="A3056" t="s">
        <v>78</v>
      </c>
      <c r="B3056" t="s">
        <v>95</v>
      </c>
      <c r="C3056" t="s">
        <v>96</v>
      </c>
      <c r="D3056" t="s">
        <v>85</v>
      </c>
      <c r="E3056" t="s">
        <v>149</v>
      </c>
      <c r="F3056">
        <v>0.107</v>
      </c>
      <c r="G3056" t="s">
        <v>83</v>
      </c>
      <c r="H3056" t="s">
        <v>97</v>
      </c>
      <c r="I3056">
        <f>_xlfn.NUMBERVALUE(Table_Query_from_DWH[[#This Row],[Date]])</f>
        <v>44370</v>
      </c>
    </row>
    <row r="3057" spans="1:9" x14ac:dyDescent="0.3">
      <c r="A3057" t="s">
        <v>78</v>
      </c>
      <c r="B3057" t="s">
        <v>95</v>
      </c>
      <c r="C3057" t="s">
        <v>96</v>
      </c>
      <c r="D3057" t="s">
        <v>86</v>
      </c>
      <c r="E3057" t="s">
        <v>149</v>
      </c>
      <c r="F3057">
        <v>0.11</v>
      </c>
      <c r="G3057" t="s">
        <v>83</v>
      </c>
      <c r="H3057" t="s">
        <v>97</v>
      </c>
      <c r="I3057">
        <f>_xlfn.NUMBERVALUE(Table_Query_from_DWH[[#This Row],[Date]])</f>
        <v>44370</v>
      </c>
    </row>
    <row r="3058" spans="1:9" x14ac:dyDescent="0.3">
      <c r="A3058" t="s">
        <v>78</v>
      </c>
      <c r="B3058" t="s">
        <v>95</v>
      </c>
      <c r="C3058" t="s">
        <v>125</v>
      </c>
      <c r="D3058" t="s">
        <v>81</v>
      </c>
      <c r="E3058" t="s">
        <v>149</v>
      </c>
      <c r="F3058">
        <v>0.17499999999999999</v>
      </c>
      <c r="G3058" t="s">
        <v>83</v>
      </c>
      <c r="H3058" t="s">
        <v>97</v>
      </c>
      <c r="I3058">
        <f>_xlfn.NUMBERVALUE(Table_Query_from_DWH[[#This Row],[Date]])</f>
        <v>44370</v>
      </c>
    </row>
    <row r="3059" spans="1:9" x14ac:dyDescent="0.3">
      <c r="A3059" t="s">
        <v>78</v>
      </c>
      <c r="B3059" t="s">
        <v>95</v>
      </c>
      <c r="C3059" t="s">
        <v>125</v>
      </c>
      <c r="D3059" t="s">
        <v>85</v>
      </c>
      <c r="E3059" t="s">
        <v>149</v>
      </c>
      <c r="F3059">
        <v>0.14499999999999999</v>
      </c>
      <c r="G3059" t="s">
        <v>83</v>
      </c>
      <c r="H3059" t="s">
        <v>97</v>
      </c>
      <c r="I3059">
        <f>_xlfn.NUMBERVALUE(Table_Query_from_DWH[[#This Row],[Date]])</f>
        <v>44370</v>
      </c>
    </row>
    <row r="3060" spans="1:9" x14ac:dyDescent="0.3">
      <c r="A3060" t="s">
        <v>78</v>
      </c>
      <c r="B3060" t="s">
        <v>95</v>
      </c>
      <c r="C3060" t="s">
        <v>125</v>
      </c>
      <c r="D3060" t="s">
        <v>86</v>
      </c>
      <c r="E3060" t="s">
        <v>149</v>
      </c>
      <c r="F3060">
        <v>0.14899999999999999</v>
      </c>
      <c r="G3060" t="s">
        <v>83</v>
      </c>
      <c r="H3060" t="s">
        <v>97</v>
      </c>
      <c r="I3060">
        <f>_xlfn.NUMBERVALUE(Table_Query_from_DWH[[#This Row],[Date]])</f>
        <v>44370</v>
      </c>
    </row>
    <row r="3061" spans="1:9" x14ac:dyDescent="0.3">
      <c r="A3061" t="s">
        <v>78</v>
      </c>
      <c r="B3061" t="s">
        <v>95</v>
      </c>
      <c r="C3061" t="s">
        <v>126</v>
      </c>
      <c r="D3061" t="s">
        <v>81</v>
      </c>
      <c r="E3061" t="s">
        <v>149</v>
      </c>
      <c r="F3061">
        <v>0.17499999999999999</v>
      </c>
      <c r="G3061" t="s">
        <v>83</v>
      </c>
      <c r="H3061" t="s">
        <v>97</v>
      </c>
      <c r="I3061">
        <f>_xlfn.NUMBERVALUE(Table_Query_from_DWH[[#This Row],[Date]])</f>
        <v>44370</v>
      </c>
    </row>
    <row r="3062" spans="1:9" x14ac:dyDescent="0.3">
      <c r="A3062" t="s">
        <v>78</v>
      </c>
      <c r="B3062" t="s">
        <v>95</v>
      </c>
      <c r="C3062" t="s">
        <v>126</v>
      </c>
      <c r="D3062" t="s">
        <v>85</v>
      </c>
      <c r="E3062" t="s">
        <v>149</v>
      </c>
      <c r="F3062">
        <v>0.14099999999999999</v>
      </c>
      <c r="G3062" t="s">
        <v>83</v>
      </c>
      <c r="H3062" t="s">
        <v>97</v>
      </c>
      <c r="I3062">
        <f>_xlfn.NUMBERVALUE(Table_Query_from_DWH[[#This Row],[Date]])</f>
        <v>44370</v>
      </c>
    </row>
    <row r="3063" spans="1:9" x14ac:dyDescent="0.3">
      <c r="A3063" t="s">
        <v>78</v>
      </c>
      <c r="B3063" t="s">
        <v>95</v>
      </c>
      <c r="C3063" t="s">
        <v>126</v>
      </c>
      <c r="D3063" t="s">
        <v>86</v>
      </c>
      <c r="E3063" t="s">
        <v>149</v>
      </c>
      <c r="F3063">
        <v>0.14299999999999999</v>
      </c>
      <c r="G3063" t="s">
        <v>83</v>
      </c>
      <c r="H3063" t="s">
        <v>97</v>
      </c>
      <c r="I3063">
        <f>_xlfn.NUMBERVALUE(Table_Query_from_DWH[[#This Row],[Date]])</f>
        <v>44370</v>
      </c>
    </row>
    <row r="3064" spans="1:9" x14ac:dyDescent="0.3">
      <c r="A3064" t="s">
        <v>78</v>
      </c>
      <c r="B3064" t="s">
        <v>95</v>
      </c>
      <c r="C3064" t="s">
        <v>127</v>
      </c>
      <c r="D3064" t="s">
        <v>81</v>
      </c>
      <c r="E3064" t="s">
        <v>149</v>
      </c>
      <c r="F3064">
        <v>0.18</v>
      </c>
      <c r="G3064" t="s">
        <v>83</v>
      </c>
      <c r="H3064" t="s">
        <v>97</v>
      </c>
      <c r="I3064">
        <f>_xlfn.NUMBERVALUE(Table_Query_from_DWH[[#This Row],[Date]])</f>
        <v>44370</v>
      </c>
    </row>
    <row r="3065" spans="1:9" x14ac:dyDescent="0.3">
      <c r="A3065" t="s">
        <v>78</v>
      </c>
      <c r="B3065" t="s">
        <v>95</v>
      </c>
      <c r="C3065" t="s">
        <v>127</v>
      </c>
      <c r="D3065" t="s">
        <v>85</v>
      </c>
      <c r="E3065" t="s">
        <v>149</v>
      </c>
      <c r="F3065">
        <v>0.14099999999999999</v>
      </c>
      <c r="G3065" t="s">
        <v>83</v>
      </c>
      <c r="H3065" t="s">
        <v>97</v>
      </c>
      <c r="I3065">
        <f>_xlfn.NUMBERVALUE(Table_Query_from_DWH[[#This Row],[Date]])</f>
        <v>44370</v>
      </c>
    </row>
    <row r="3066" spans="1:9" x14ac:dyDescent="0.3">
      <c r="A3066" t="s">
        <v>78</v>
      </c>
      <c r="B3066" t="s">
        <v>95</v>
      </c>
      <c r="C3066" t="s">
        <v>127</v>
      </c>
      <c r="D3066" t="s">
        <v>86</v>
      </c>
      <c r="E3066" t="s">
        <v>149</v>
      </c>
      <c r="F3066">
        <v>0.14299999999999999</v>
      </c>
      <c r="G3066" t="s">
        <v>83</v>
      </c>
      <c r="H3066" t="s">
        <v>97</v>
      </c>
      <c r="I3066">
        <f>_xlfn.NUMBERVALUE(Table_Query_from_DWH[[#This Row],[Date]])</f>
        <v>44370</v>
      </c>
    </row>
    <row r="3067" spans="1:9" x14ac:dyDescent="0.3">
      <c r="A3067" t="s">
        <v>78</v>
      </c>
      <c r="B3067" t="s">
        <v>95</v>
      </c>
      <c r="C3067" t="s">
        <v>128</v>
      </c>
      <c r="D3067" t="s">
        <v>81</v>
      </c>
      <c r="E3067" t="s">
        <v>149</v>
      </c>
      <c r="F3067">
        <v>0.14499999999999999</v>
      </c>
      <c r="G3067" t="s">
        <v>83</v>
      </c>
      <c r="H3067" t="s">
        <v>97</v>
      </c>
      <c r="I3067">
        <f>_xlfn.NUMBERVALUE(Table_Query_from_DWH[[#This Row],[Date]])</f>
        <v>44370</v>
      </c>
    </row>
    <row r="3068" spans="1:9" x14ac:dyDescent="0.3">
      <c r="A3068" t="s">
        <v>78</v>
      </c>
      <c r="B3068" t="s">
        <v>95</v>
      </c>
      <c r="C3068" t="s">
        <v>128</v>
      </c>
      <c r="D3068" t="s">
        <v>85</v>
      </c>
      <c r="E3068" t="s">
        <v>149</v>
      </c>
      <c r="F3068">
        <v>0.14099999999999999</v>
      </c>
      <c r="G3068" t="s">
        <v>83</v>
      </c>
      <c r="H3068" t="s">
        <v>97</v>
      </c>
      <c r="I3068">
        <f>_xlfn.NUMBERVALUE(Table_Query_from_DWH[[#This Row],[Date]])</f>
        <v>44370</v>
      </c>
    </row>
    <row r="3069" spans="1:9" x14ac:dyDescent="0.3">
      <c r="A3069" t="s">
        <v>78</v>
      </c>
      <c r="B3069" t="s">
        <v>95</v>
      </c>
      <c r="C3069" t="s">
        <v>128</v>
      </c>
      <c r="D3069" t="s">
        <v>86</v>
      </c>
      <c r="E3069" t="s">
        <v>149</v>
      </c>
      <c r="F3069">
        <v>0.14299999999999999</v>
      </c>
      <c r="G3069" t="s">
        <v>83</v>
      </c>
      <c r="H3069" t="s">
        <v>97</v>
      </c>
      <c r="I3069">
        <f>_xlfn.NUMBERVALUE(Table_Query_from_DWH[[#This Row],[Date]])</f>
        <v>44370</v>
      </c>
    </row>
    <row r="3070" spans="1:9" x14ac:dyDescent="0.3">
      <c r="A3070" t="s">
        <v>78</v>
      </c>
      <c r="B3070" t="s">
        <v>105</v>
      </c>
      <c r="C3070" t="s">
        <v>132</v>
      </c>
      <c r="D3070" t="s">
        <v>81</v>
      </c>
      <c r="E3070" t="s">
        <v>149</v>
      </c>
      <c r="F3070">
        <v>0.255</v>
      </c>
      <c r="G3070" t="s">
        <v>83</v>
      </c>
      <c r="H3070" t="s">
        <v>97</v>
      </c>
      <c r="I3070">
        <f>_xlfn.NUMBERVALUE(Table_Query_from_DWH[[#This Row],[Date]])</f>
        <v>44370</v>
      </c>
    </row>
    <row r="3071" spans="1:9" x14ac:dyDescent="0.3">
      <c r="A3071" t="s">
        <v>78</v>
      </c>
      <c r="B3071" t="s">
        <v>105</v>
      </c>
      <c r="C3071" t="s">
        <v>132</v>
      </c>
      <c r="D3071" t="s">
        <v>85</v>
      </c>
      <c r="E3071" t="s">
        <v>149</v>
      </c>
      <c r="F3071">
        <v>0.23</v>
      </c>
      <c r="G3071" t="s">
        <v>83</v>
      </c>
      <c r="H3071" t="s">
        <v>97</v>
      </c>
      <c r="I3071">
        <f>_xlfn.NUMBERVALUE(Table_Query_from_DWH[[#This Row],[Date]])</f>
        <v>44370</v>
      </c>
    </row>
    <row r="3072" spans="1:9" x14ac:dyDescent="0.3">
      <c r="A3072" t="s">
        <v>78</v>
      </c>
      <c r="B3072" t="s">
        <v>105</v>
      </c>
      <c r="C3072" t="s">
        <v>132</v>
      </c>
      <c r="D3072" t="s">
        <v>86</v>
      </c>
      <c r="E3072" t="s">
        <v>149</v>
      </c>
      <c r="F3072">
        <v>0.24</v>
      </c>
      <c r="G3072" t="s">
        <v>83</v>
      </c>
      <c r="H3072" t="s">
        <v>97</v>
      </c>
      <c r="I3072">
        <f>_xlfn.NUMBERVALUE(Table_Query_from_DWH[[#This Row],[Date]])</f>
        <v>44370</v>
      </c>
    </row>
    <row r="3073" spans="1:9" x14ac:dyDescent="0.3">
      <c r="A3073" t="s">
        <v>78</v>
      </c>
      <c r="B3073" t="s">
        <v>105</v>
      </c>
      <c r="C3073" t="s">
        <v>131</v>
      </c>
      <c r="D3073" t="s">
        <v>81</v>
      </c>
      <c r="E3073" t="s">
        <v>149</v>
      </c>
      <c r="F3073">
        <v>0.255</v>
      </c>
      <c r="G3073" t="s">
        <v>83</v>
      </c>
      <c r="H3073" t="s">
        <v>97</v>
      </c>
      <c r="I3073">
        <f>_xlfn.NUMBERVALUE(Table_Query_from_DWH[[#This Row],[Date]])</f>
        <v>44370</v>
      </c>
    </row>
    <row r="3074" spans="1:9" x14ac:dyDescent="0.3">
      <c r="A3074" t="s">
        <v>78</v>
      </c>
      <c r="B3074" t="s">
        <v>105</v>
      </c>
      <c r="C3074" t="s">
        <v>131</v>
      </c>
      <c r="D3074" t="s">
        <v>85</v>
      </c>
      <c r="E3074" t="s">
        <v>149</v>
      </c>
      <c r="F3074">
        <v>0.23</v>
      </c>
      <c r="G3074" t="s">
        <v>83</v>
      </c>
      <c r="H3074" t="s">
        <v>97</v>
      </c>
      <c r="I3074">
        <f>_xlfn.NUMBERVALUE(Table_Query_from_DWH[[#This Row],[Date]])</f>
        <v>44370</v>
      </c>
    </row>
    <row r="3075" spans="1:9" x14ac:dyDescent="0.3">
      <c r="A3075" t="s">
        <v>78</v>
      </c>
      <c r="B3075" t="s">
        <v>105</v>
      </c>
      <c r="C3075" t="s">
        <v>131</v>
      </c>
      <c r="D3075" t="s">
        <v>86</v>
      </c>
      <c r="E3075" t="s">
        <v>149</v>
      </c>
      <c r="F3075">
        <v>0.24</v>
      </c>
      <c r="G3075" t="s">
        <v>83</v>
      </c>
      <c r="H3075" t="s">
        <v>97</v>
      </c>
      <c r="I3075">
        <f>_xlfn.NUMBERVALUE(Table_Query_from_DWH[[#This Row],[Date]])</f>
        <v>44370</v>
      </c>
    </row>
    <row r="3076" spans="1:9" x14ac:dyDescent="0.3">
      <c r="A3076" t="s">
        <v>78</v>
      </c>
      <c r="B3076" t="s">
        <v>88</v>
      </c>
      <c r="C3076" t="s">
        <v>89</v>
      </c>
      <c r="D3076" t="s">
        <v>81</v>
      </c>
      <c r="E3076" t="s">
        <v>149</v>
      </c>
      <c r="F3076">
        <v>0.34399999999999997</v>
      </c>
      <c r="G3076" t="s">
        <v>83</v>
      </c>
      <c r="H3076" t="s">
        <v>90</v>
      </c>
      <c r="I3076">
        <f>_xlfn.NUMBERVALUE(Table_Query_from_DWH[[#This Row],[Date]])</f>
        <v>44370</v>
      </c>
    </row>
    <row r="3077" spans="1:9" x14ac:dyDescent="0.3">
      <c r="A3077" t="s">
        <v>78</v>
      </c>
      <c r="B3077" t="s">
        <v>88</v>
      </c>
      <c r="C3077" t="s">
        <v>89</v>
      </c>
      <c r="D3077" t="s">
        <v>85</v>
      </c>
      <c r="E3077" t="s">
        <v>149</v>
      </c>
      <c r="F3077">
        <v>0.33</v>
      </c>
      <c r="G3077" t="s">
        <v>83</v>
      </c>
      <c r="H3077" t="s">
        <v>90</v>
      </c>
      <c r="I3077">
        <f>_xlfn.NUMBERVALUE(Table_Query_from_DWH[[#This Row],[Date]])</f>
        <v>44370</v>
      </c>
    </row>
    <row r="3078" spans="1:9" x14ac:dyDescent="0.3">
      <c r="A3078" t="s">
        <v>78</v>
      </c>
      <c r="B3078" t="s">
        <v>88</v>
      </c>
      <c r="C3078" t="s">
        <v>89</v>
      </c>
      <c r="D3078" t="s">
        <v>86</v>
      </c>
      <c r="E3078" t="s">
        <v>149</v>
      </c>
      <c r="F3078">
        <v>0.34300000000000003</v>
      </c>
      <c r="G3078" t="s">
        <v>83</v>
      </c>
      <c r="H3078" t="s">
        <v>90</v>
      </c>
      <c r="I3078">
        <f>_xlfn.NUMBERVALUE(Table_Query_from_DWH[[#This Row],[Date]])</f>
        <v>44370</v>
      </c>
    </row>
    <row r="3079" spans="1:9" x14ac:dyDescent="0.3">
      <c r="A3079" t="s">
        <v>78</v>
      </c>
      <c r="B3079" t="s">
        <v>88</v>
      </c>
      <c r="C3079" t="s">
        <v>136</v>
      </c>
      <c r="D3079" t="s">
        <v>81</v>
      </c>
      <c r="E3079" t="s">
        <v>149</v>
      </c>
      <c r="F3079">
        <v>0.71199999999999997</v>
      </c>
      <c r="G3079" t="s">
        <v>83</v>
      </c>
      <c r="H3079" t="s">
        <v>90</v>
      </c>
      <c r="I3079">
        <f>_xlfn.NUMBERVALUE(Table_Query_from_DWH[[#This Row],[Date]])</f>
        <v>44370</v>
      </c>
    </row>
    <row r="3080" spans="1:9" x14ac:dyDescent="0.3">
      <c r="A3080" t="s">
        <v>78</v>
      </c>
      <c r="B3080" t="s">
        <v>88</v>
      </c>
      <c r="C3080" t="s">
        <v>136</v>
      </c>
      <c r="D3080" t="s">
        <v>85</v>
      </c>
      <c r="E3080" t="s">
        <v>149</v>
      </c>
      <c r="F3080">
        <v>0.65500000000000003</v>
      </c>
      <c r="G3080" t="s">
        <v>83</v>
      </c>
      <c r="H3080" t="s">
        <v>90</v>
      </c>
      <c r="I3080">
        <f>_xlfn.NUMBERVALUE(Table_Query_from_DWH[[#This Row],[Date]])</f>
        <v>44370</v>
      </c>
    </row>
    <row r="3081" spans="1:9" x14ac:dyDescent="0.3">
      <c r="A3081" t="s">
        <v>78</v>
      </c>
      <c r="B3081" t="s">
        <v>88</v>
      </c>
      <c r="C3081" t="s">
        <v>136</v>
      </c>
      <c r="D3081" t="s">
        <v>86</v>
      </c>
      <c r="E3081" t="s">
        <v>149</v>
      </c>
      <c r="F3081">
        <v>0.67500000000000004</v>
      </c>
      <c r="G3081" t="s">
        <v>83</v>
      </c>
      <c r="H3081" t="s">
        <v>90</v>
      </c>
      <c r="I3081">
        <f>_xlfn.NUMBERVALUE(Table_Query_from_DWH[[#This Row],[Date]])</f>
        <v>44370</v>
      </c>
    </row>
    <row r="3082" spans="1:9" x14ac:dyDescent="0.3">
      <c r="A3082" t="s">
        <v>78</v>
      </c>
      <c r="B3082" t="s">
        <v>88</v>
      </c>
      <c r="C3082" t="s">
        <v>137</v>
      </c>
      <c r="D3082" t="s">
        <v>81</v>
      </c>
      <c r="E3082" t="s">
        <v>149</v>
      </c>
      <c r="F3082">
        <v>0.73299999999999998</v>
      </c>
      <c r="G3082" t="s">
        <v>83</v>
      </c>
      <c r="H3082" t="s">
        <v>90</v>
      </c>
      <c r="I3082">
        <f>_xlfn.NUMBERVALUE(Table_Query_from_DWH[[#This Row],[Date]])</f>
        <v>44370</v>
      </c>
    </row>
    <row r="3083" spans="1:9" x14ac:dyDescent="0.3">
      <c r="A3083" t="s">
        <v>78</v>
      </c>
      <c r="B3083" t="s">
        <v>88</v>
      </c>
      <c r="C3083" t="s">
        <v>137</v>
      </c>
      <c r="D3083" t="s">
        <v>85</v>
      </c>
      <c r="E3083" t="s">
        <v>149</v>
      </c>
      <c r="F3083">
        <v>0.66900000000000004</v>
      </c>
      <c r="G3083" t="s">
        <v>83</v>
      </c>
      <c r="H3083" t="s">
        <v>90</v>
      </c>
      <c r="I3083">
        <f>_xlfn.NUMBERVALUE(Table_Query_from_DWH[[#This Row],[Date]])</f>
        <v>44370</v>
      </c>
    </row>
    <row r="3084" spans="1:9" x14ac:dyDescent="0.3">
      <c r="A3084" t="s">
        <v>78</v>
      </c>
      <c r="B3084" t="s">
        <v>88</v>
      </c>
      <c r="C3084" t="s">
        <v>137</v>
      </c>
      <c r="D3084" t="s">
        <v>86</v>
      </c>
      <c r="E3084" t="s">
        <v>149</v>
      </c>
      <c r="F3084">
        <v>0.69299999999999995</v>
      </c>
      <c r="G3084" t="s">
        <v>83</v>
      </c>
      <c r="H3084" t="s">
        <v>90</v>
      </c>
      <c r="I3084">
        <f>_xlfn.NUMBERVALUE(Table_Query_from_DWH[[#This Row],[Date]])</f>
        <v>44370</v>
      </c>
    </row>
    <row r="3085" spans="1:9" x14ac:dyDescent="0.3">
      <c r="A3085" t="s">
        <v>78</v>
      </c>
      <c r="B3085" t="s">
        <v>88</v>
      </c>
      <c r="C3085" t="s">
        <v>93</v>
      </c>
      <c r="D3085" t="s">
        <v>81</v>
      </c>
      <c r="E3085" t="s">
        <v>149</v>
      </c>
      <c r="F3085">
        <v>0.81100000000000005</v>
      </c>
      <c r="G3085" t="s">
        <v>83</v>
      </c>
      <c r="H3085" t="s">
        <v>90</v>
      </c>
      <c r="I3085">
        <f>_xlfn.NUMBERVALUE(Table_Query_from_DWH[[#This Row],[Date]])</f>
        <v>44370</v>
      </c>
    </row>
    <row r="3086" spans="1:9" x14ac:dyDescent="0.3">
      <c r="A3086" t="s">
        <v>78</v>
      </c>
      <c r="B3086" t="s">
        <v>88</v>
      </c>
      <c r="C3086" t="s">
        <v>93</v>
      </c>
      <c r="D3086" t="s">
        <v>85</v>
      </c>
      <c r="E3086" t="s">
        <v>149</v>
      </c>
      <c r="F3086">
        <v>0.81100000000000005</v>
      </c>
      <c r="G3086" t="s">
        <v>83</v>
      </c>
      <c r="H3086" t="s">
        <v>90</v>
      </c>
      <c r="I3086">
        <f>_xlfn.NUMBERVALUE(Table_Query_from_DWH[[#This Row],[Date]])</f>
        <v>44370</v>
      </c>
    </row>
    <row r="3087" spans="1:9" x14ac:dyDescent="0.3">
      <c r="A3087" t="s">
        <v>78</v>
      </c>
      <c r="B3087" t="s">
        <v>88</v>
      </c>
      <c r="C3087" t="s">
        <v>93</v>
      </c>
      <c r="D3087" t="s">
        <v>86</v>
      </c>
      <c r="E3087" t="s">
        <v>149</v>
      </c>
      <c r="F3087">
        <v>0.81100000000000005</v>
      </c>
      <c r="G3087" t="s">
        <v>83</v>
      </c>
      <c r="H3087" t="s">
        <v>90</v>
      </c>
      <c r="I3087">
        <f>_xlfn.NUMBERVALUE(Table_Query_from_DWH[[#This Row],[Date]])</f>
        <v>44370</v>
      </c>
    </row>
    <row r="3088" spans="1:9" x14ac:dyDescent="0.3">
      <c r="A3088" t="s">
        <v>78</v>
      </c>
      <c r="B3088" t="s">
        <v>88</v>
      </c>
      <c r="C3088" t="s">
        <v>94</v>
      </c>
      <c r="D3088" t="s">
        <v>81</v>
      </c>
      <c r="E3088" t="s">
        <v>149</v>
      </c>
      <c r="F3088">
        <v>1.1399999999999999</v>
      </c>
      <c r="G3088" t="s">
        <v>83</v>
      </c>
      <c r="H3088" t="s">
        <v>90</v>
      </c>
      <c r="I3088">
        <f>_xlfn.NUMBERVALUE(Table_Query_from_DWH[[#This Row],[Date]])</f>
        <v>44370</v>
      </c>
    </row>
    <row r="3089" spans="1:9" x14ac:dyDescent="0.3">
      <c r="A3089" t="s">
        <v>78</v>
      </c>
      <c r="B3089" t="s">
        <v>88</v>
      </c>
      <c r="C3089" t="s">
        <v>94</v>
      </c>
      <c r="D3089" t="s">
        <v>85</v>
      </c>
      <c r="E3089" t="s">
        <v>149</v>
      </c>
      <c r="F3089">
        <v>1.1399999999999999</v>
      </c>
      <c r="G3089" t="s">
        <v>83</v>
      </c>
      <c r="H3089" t="s">
        <v>90</v>
      </c>
      <c r="I3089">
        <f>_xlfn.NUMBERVALUE(Table_Query_from_DWH[[#This Row],[Date]])</f>
        <v>44370</v>
      </c>
    </row>
    <row r="3090" spans="1:9" x14ac:dyDescent="0.3">
      <c r="A3090" t="s">
        <v>78</v>
      </c>
      <c r="B3090" t="s">
        <v>88</v>
      </c>
      <c r="C3090" t="s">
        <v>94</v>
      </c>
      <c r="D3090" t="s">
        <v>86</v>
      </c>
      <c r="E3090" t="s">
        <v>149</v>
      </c>
      <c r="F3090">
        <v>1.1399999999999999</v>
      </c>
      <c r="G3090" t="s">
        <v>83</v>
      </c>
      <c r="H3090" t="s">
        <v>90</v>
      </c>
      <c r="I3090">
        <f>_xlfn.NUMBERVALUE(Table_Query_from_DWH[[#This Row],[Date]])</f>
        <v>44370</v>
      </c>
    </row>
    <row r="3091" spans="1:9" x14ac:dyDescent="0.3">
      <c r="A3091" t="s">
        <v>78</v>
      </c>
      <c r="B3091" t="s">
        <v>140</v>
      </c>
      <c r="C3091" t="s">
        <v>112</v>
      </c>
      <c r="D3091" t="s">
        <v>81</v>
      </c>
      <c r="E3091" t="s">
        <v>149</v>
      </c>
      <c r="F3091">
        <v>0.27</v>
      </c>
      <c r="G3091" t="s">
        <v>83</v>
      </c>
      <c r="H3091" t="s">
        <v>97</v>
      </c>
      <c r="I3091">
        <f>_xlfn.NUMBERVALUE(Table_Query_from_DWH[[#This Row],[Date]])</f>
        <v>44370</v>
      </c>
    </row>
    <row r="3092" spans="1:9" x14ac:dyDescent="0.3">
      <c r="A3092" t="s">
        <v>78</v>
      </c>
      <c r="B3092" t="s">
        <v>140</v>
      </c>
      <c r="C3092" t="s">
        <v>112</v>
      </c>
      <c r="D3092" t="s">
        <v>85</v>
      </c>
      <c r="E3092" t="s">
        <v>149</v>
      </c>
      <c r="F3092">
        <v>0.21</v>
      </c>
      <c r="G3092" t="s">
        <v>83</v>
      </c>
      <c r="H3092" t="s">
        <v>97</v>
      </c>
      <c r="I3092">
        <f>_xlfn.NUMBERVALUE(Table_Query_from_DWH[[#This Row],[Date]])</f>
        <v>44370</v>
      </c>
    </row>
    <row r="3093" spans="1:9" x14ac:dyDescent="0.3">
      <c r="A3093" t="s">
        <v>78</v>
      </c>
      <c r="B3093" t="s">
        <v>140</v>
      </c>
      <c r="C3093" t="s">
        <v>112</v>
      </c>
      <c r="D3093" t="s">
        <v>86</v>
      </c>
      <c r="E3093" t="s">
        <v>149</v>
      </c>
      <c r="F3093">
        <v>0.21299999999999999</v>
      </c>
      <c r="G3093" t="s">
        <v>83</v>
      </c>
      <c r="H3093" t="s">
        <v>97</v>
      </c>
      <c r="I3093">
        <f>_xlfn.NUMBERVALUE(Table_Query_from_DWH[[#This Row],[Date]])</f>
        <v>44370</v>
      </c>
    </row>
    <row r="3094" spans="1:9" x14ac:dyDescent="0.3">
      <c r="A3094" t="s">
        <v>78</v>
      </c>
      <c r="B3094" t="s">
        <v>140</v>
      </c>
      <c r="C3094" t="s">
        <v>113</v>
      </c>
      <c r="D3094" t="s">
        <v>81</v>
      </c>
      <c r="E3094" t="s">
        <v>149</v>
      </c>
      <c r="F3094">
        <v>0.36</v>
      </c>
      <c r="G3094" t="s">
        <v>83</v>
      </c>
      <c r="H3094" t="s">
        <v>97</v>
      </c>
      <c r="I3094">
        <f>_xlfn.NUMBERVALUE(Table_Query_from_DWH[[#This Row],[Date]])</f>
        <v>44370</v>
      </c>
    </row>
    <row r="3095" spans="1:9" x14ac:dyDescent="0.3">
      <c r="A3095" t="s">
        <v>78</v>
      </c>
      <c r="B3095" t="s">
        <v>140</v>
      </c>
      <c r="C3095" t="s">
        <v>113</v>
      </c>
      <c r="D3095" t="s">
        <v>85</v>
      </c>
      <c r="E3095" t="s">
        <v>149</v>
      </c>
      <c r="F3095">
        <v>0.22500000000000001</v>
      </c>
      <c r="G3095" t="s">
        <v>83</v>
      </c>
      <c r="H3095" t="s">
        <v>97</v>
      </c>
      <c r="I3095">
        <f>_xlfn.NUMBERVALUE(Table_Query_from_DWH[[#This Row],[Date]])</f>
        <v>44370</v>
      </c>
    </row>
    <row r="3096" spans="1:9" x14ac:dyDescent="0.3">
      <c r="A3096" t="s">
        <v>78</v>
      </c>
      <c r="B3096" t="s">
        <v>140</v>
      </c>
      <c r="C3096" t="s">
        <v>113</v>
      </c>
      <c r="D3096" t="s">
        <v>86</v>
      </c>
      <c r="E3096" t="s">
        <v>149</v>
      </c>
      <c r="F3096">
        <v>0.22700000000000001</v>
      </c>
      <c r="G3096" t="s">
        <v>83</v>
      </c>
      <c r="H3096" t="s">
        <v>97</v>
      </c>
      <c r="I3096">
        <f>_xlfn.NUMBERVALUE(Table_Query_from_DWH[[#This Row],[Date]])</f>
        <v>44370</v>
      </c>
    </row>
    <row r="3097" spans="1:9" x14ac:dyDescent="0.3">
      <c r="A3097" t="s">
        <v>78</v>
      </c>
      <c r="B3097" t="s">
        <v>140</v>
      </c>
      <c r="C3097" t="s">
        <v>129</v>
      </c>
      <c r="D3097" t="s">
        <v>81</v>
      </c>
      <c r="E3097" t="s">
        <v>149</v>
      </c>
      <c r="F3097">
        <v>0.36</v>
      </c>
      <c r="G3097" t="s">
        <v>83</v>
      </c>
      <c r="H3097" t="s">
        <v>97</v>
      </c>
      <c r="I3097">
        <f>_xlfn.NUMBERVALUE(Table_Query_from_DWH[[#This Row],[Date]])</f>
        <v>44370</v>
      </c>
    </row>
    <row r="3098" spans="1:9" x14ac:dyDescent="0.3">
      <c r="A3098" t="s">
        <v>78</v>
      </c>
      <c r="B3098" t="s">
        <v>140</v>
      </c>
      <c r="C3098" t="s">
        <v>129</v>
      </c>
      <c r="D3098" t="s">
        <v>85</v>
      </c>
      <c r="E3098" t="s">
        <v>149</v>
      </c>
      <c r="F3098">
        <v>0.23</v>
      </c>
      <c r="G3098" t="s">
        <v>83</v>
      </c>
      <c r="H3098" t="s">
        <v>97</v>
      </c>
      <c r="I3098">
        <f>_xlfn.NUMBERVALUE(Table_Query_from_DWH[[#This Row],[Date]])</f>
        <v>44370</v>
      </c>
    </row>
    <row r="3099" spans="1:9" x14ac:dyDescent="0.3">
      <c r="A3099" t="s">
        <v>78</v>
      </c>
      <c r="B3099" t="s">
        <v>140</v>
      </c>
      <c r="C3099" t="s">
        <v>129</v>
      </c>
      <c r="D3099" t="s">
        <v>86</v>
      </c>
      <c r="E3099" t="s">
        <v>149</v>
      </c>
      <c r="F3099">
        <v>0.24</v>
      </c>
      <c r="G3099" t="s">
        <v>83</v>
      </c>
      <c r="H3099" t="s">
        <v>97</v>
      </c>
      <c r="I3099">
        <f>_xlfn.NUMBERVALUE(Table_Query_from_DWH[[#This Row],[Date]])</f>
        <v>44370</v>
      </c>
    </row>
    <row r="3100" spans="1:9" x14ac:dyDescent="0.3">
      <c r="A3100" t="s">
        <v>78</v>
      </c>
      <c r="B3100" t="s">
        <v>140</v>
      </c>
      <c r="C3100" t="s">
        <v>138</v>
      </c>
      <c r="D3100" t="s">
        <v>81</v>
      </c>
      <c r="E3100" t="s">
        <v>149</v>
      </c>
      <c r="F3100">
        <v>0.255</v>
      </c>
      <c r="G3100" t="s">
        <v>83</v>
      </c>
      <c r="H3100" t="s">
        <v>97</v>
      </c>
      <c r="I3100">
        <f>_xlfn.NUMBERVALUE(Table_Query_from_DWH[[#This Row],[Date]])</f>
        <v>44370</v>
      </c>
    </row>
    <row r="3101" spans="1:9" x14ac:dyDescent="0.3">
      <c r="A3101" t="s">
        <v>78</v>
      </c>
      <c r="B3101" t="s">
        <v>140</v>
      </c>
      <c r="C3101" t="s">
        <v>138</v>
      </c>
      <c r="D3101" t="s">
        <v>85</v>
      </c>
      <c r="E3101" t="s">
        <v>149</v>
      </c>
      <c r="F3101">
        <v>0.23300000000000001</v>
      </c>
      <c r="G3101" t="s">
        <v>83</v>
      </c>
      <c r="H3101" t="s">
        <v>97</v>
      </c>
      <c r="I3101">
        <f>_xlfn.NUMBERVALUE(Table_Query_from_DWH[[#This Row],[Date]])</f>
        <v>44370</v>
      </c>
    </row>
    <row r="3102" spans="1:9" x14ac:dyDescent="0.3">
      <c r="A3102" t="s">
        <v>78</v>
      </c>
      <c r="B3102" t="s">
        <v>140</v>
      </c>
      <c r="C3102" t="s">
        <v>138</v>
      </c>
      <c r="D3102" t="s">
        <v>86</v>
      </c>
      <c r="E3102" t="s">
        <v>149</v>
      </c>
      <c r="F3102">
        <v>0.245</v>
      </c>
      <c r="G3102" t="s">
        <v>83</v>
      </c>
      <c r="H3102" t="s">
        <v>97</v>
      </c>
      <c r="I3102">
        <f>_xlfn.NUMBERVALUE(Table_Query_from_DWH[[#This Row],[Date]])</f>
        <v>44370</v>
      </c>
    </row>
    <row r="3103" spans="1:9" x14ac:dyDescent="0.3">
      <c r="A3103" t="s">
        <v>78</v>
      </c>
      <c r="B3103" t="s">
        <v>140</v>
      </c>
      <c r="C3103" t="s">
        <v>103</v>
      </c>
      <c r="D3103" t="s">
        <v>81</v>
      </c>
      <c r="E3103" t="s">
        <v>149</v>
      </c>
      <c r="F3103">
        <v>0.255</v>
      </c>
      <c r="G3103" t="s">
        <v>83</v>
      </c>
      <c r="H3103" t="s">
        <v>97</v>
      </c>
      <c r="I3103">
        <f>_xlfn.NUMBERVALUE(Table_Query_from_DWH[[#This Row],[Date]])</f>
        <v>44370</v>
      </c>
    </row>
    <row r="3104" spans="1:9" x14ac:dyDescent="0.3">
      <c r="A3104" t="s">
        <v>78</v>
      </c>
      <c r="B3104" t="s">
        <v>140</v>
      </c>
      <c r="C3104" t="s">
        <v>103</v>
      </c>
      <c r="D3104" t="s">
        <v>85</v>
      </c>
      <c r="E3104" t="s">
        <v>149</v>
      </c>
      <c r="F3104">
        <v>0.23499999999999999</v>
      </c>
      <c r="G3104" t="s">
        <v>83</v>
      </c>
      <c r="H3104" t="s">
        <v>97</v>
      </c>
      <c r="I3104">
        <f>_xlfn.NUMBERVALUE(Table_Query_from_DWH[[#This Row],[Date]])</f>
        <v>44370</v>
      </c>
    </row>
    <row r="3105" spans="1:9" x14ac:dyDescent="0.3">
      <c r="A3105" t="s">
        <v>78</v>
      </c>
      <c r="B3105" t="s">
        <v>140</v>
      </c>
      <c r="C3105" t="s">
        <v>103</v>
      </c>
      <c r="D3105" t="s">
        <v>86</v>
      </c>
      <c r="E3105" t="s">
        <v>149</v>
      </c>
      <c r="F3105">
        <v>0.248</v>
      </c>
      <c r="G3105" t="s">
        <v>83</v>
      </c>
      <c r="H3105" t="s">
        <v>97</v>
      </c>
      <c r="I3105">
        <f>_xlfn.NUMBERVALUE(Table_Query_from_DWH[[#This Row],[Date]])</f>
        <v>44370</v>
      </c>
    </row>
    <row r="3106" spans="1:9" x14ac:dyDescent="0.3">
      <c r="A3106" t="s">
        <v>78</v>
      </c>
      <c r="B3106" t="s">
        <v>140</v>
      </c>
      <c r="C3106" t="s">
        <v>104</v>
      </c>
      <c r="D3106" t="s">
        <v>81</v>
      </c>
      <c r="E3106" t="s">
        <v>149</v>
      </c>
      <c r="F3106">
        <v>0.255</v>
      </c>
      <c r="G3106" t="s">
        <v>83</v>
      </c>
      <c r="H3106" t="s">
        <v>97</v>
      </c>
      <c r="I3106">
        <f>_xlfn.NUMBERVALUE(Table_Query_from_DWH[[#This Row],[Date]])</f>
        <v>44370</v>
      </c>
    </row>
    <row r="3107" spans="1:9" x14ac:dyDescent="0.3">
      <c r="A3107" t="s">
        <v>78</v>
      </c>
      <c r="B3107" t="s">
        <v>140</v>
      </c>
      <c r="C3107" t="s">
        <v>104</v>
      </c>
      <c r="D3107" t="s">
        <v>85</v>
      </c>
      <c r="E3107" t="s">
        <v>149</v>
      </c>
      <c r="F3107">
        <v>0.23499999999999999</v>
      </c>
      <c r="G3107" t="s">
        <v>83</v>
      </c>
      <c r="H3107" t="s">
        <v>97</v>
      </c>
      <c r="I3107">
        <f>_xlfn.NUMBERVALUE(Table_Query_from_DWH[[#This Row],[Date]])</f>
        <v>44370</v>
      </c>
    </row>
    <row r="3108" spans="1:9" x14ac:dyDescent="0.3">
      <c r="A3108" t="s">
        <v>78</v>
      </c>
      <c r="B3108" t="s">
        <v>140</v>
      </c>
      <c r="C3108" t="s">
        <v>104</v>
      </c>
      <c r="D3108" t="s">
        <v>86</v>
      </c>
      <c r="E3108" t="s">
        <v>149</v>
      </c>
      <c r="F3108">
        <v>0.248</v>
      </c>
      <c r="G3108" t="s">
        <v>83</v>
      </c>
      <c r="H3108" t="s">
        <v>97</v>
      </c>
      <c r="I3108">
        <f>_xlfn.NUMBERVALUE(Table_Query_from_DWH[[#This Row],[Date]])</f>
        <v>44370</v>
      </c>
    </row>
    <row r="3109" spans="1:9" x14ac:dyDescent="0.3">
      <c r="A3109" t="s">
        <v>78</v>
      </c>
      <c r="B3109" t="s">
        <v>79</v>
      </c>
      <c r="C3109" t="s">
        <v>87</v>
      </c>
      <c r="D3109" t="s">
        <v>81</v>
      </c>
      <c r="E3109" t="s">
        <v>149</v>
      </c>
      <c r="F3109">
        <v>28.5</v>
      </c>
      <c r="G3109" t="s">
        <v>83</v>
      </c>
      <c r="H3109" t="s">
        <v>84</v>
      </c>
      <c r="I3109">
        <f>_xlfn.NUMBERVALUE(Table_Query_from_DWH[[#This Row],[Date]])</f>
        <v>44370</v>
      </c>
    </row>
    <row r="3110" spans="1:9" x14ac:dyDescent="0.3">
      <c r="A3110" t="s">
        <v>78</v>
      </c>
      <c r="B3110" t="s">
        <v>79</v>
      </c>
      <c r="C3110" t="s">
        <v>87</v>
      </c>
      <c r="D3110" t="s">
        <v>85</v>
      </c>
      <c r="E3110" t="s">
        <v>149</v>
      </c>
      <c r="F3110">
        <v>27.2</v>
      </c>
      <c r="G3110" t="s">
        <v>83</v>
      </c>
      <c r="H3110" t="s">
        <v>84</v>
      </c>
      <c r="I3110">
        <f>_xlfn.NUMBERVALUE(Table_Query_from_DWH[[#This Row],[Date]])</f>
        <v>44370</v>
      </c>
    </row>
    <row r="3111" spans="1:9" x14ac:dyDescent="0.3">
      <c r="A3111" t="s">
        <v>78</v>
      </c>
      <c r="B3111" t="s">
        <v>79</v>
      </c>
      <c r="C3111" t="s">
        <v>87</v>
      </c>
      <c r="D3111" t="s">
        <v>86</v>
      </c>
      <c r="E3111" t="s">
        <v>149</v>
      </c>
      <c r="F3111">
        <v>27.3</v>
      </c>
      <c r="G3111" t="s">
        <v>83</v>
      </c>
      <c r="H3111" t="s">
        <v>84</v>
      </c>
      <c r="I3111">
        <f>_xlfn.NUMBERVALUE(Table_Query_from_DWH[[#This Row],[Date]])</f>
        <v>44370</v>
      </c>
    </row>
    <row r="3112" spans="1:9" x14ac:dyDescent="0.3">
      <c r="A3112" t="s">
        <v>78</v>
      </c>
      <c r="B3112" t="s">
        <v>105</v>
      </c>
      <c r="C3112" t="s">
        <v>106</v>
      </c>
      <c r="D3112" t="s">
        <v>81</v>
      </c>
      <c r="E3112" t="s">
        <v>148</v>
      </c>
      <c r="F3112">
        <v>0.22500000000000001</v>
      </c>
      <c r="G3112" t="s">
        <v>83</v>
      </c>
      <c r="H3112" t="s">
        <v>97</v>
      </c>
      <c r="I3112">
        <f>_xlfn.NUMBERVALUE(Table_Query_from_DWH[[#This Row],[Date]])</f>
        <v>44363</v>
      </c>
    </row>
    <row r="3113" spans="1:9" x14ac:dyDescent="0.3">
      <c r="A3113" t="s">
        <v>78</v>
      </c>
      <c r="B3113" t="s">
        <v>105</v>
      </c>
      <c r="C3113" t="s">
        <v>106</v>
      </c>
      <c r="D3113" t="s">
        <v>85</v>
      </c>
      <c r="E3113" t="s">
        <v>148</v>
      </c>
      <c r="F3113">
        <v>0.21</v>
      </c>
      <c r="G3113" t="s">
        <v>83</v>
      </c>
      <c r="H3113" t="s">
        <v>97</v>
      </c>
      <c r="I3113">
        <f>_xlfn.NUMBERVALUE(Table_Query_from_DWH[[#This Row],[Date]])</f>
        <v>44363</v>
      </c>
    </row>
    <row r="3114" spans="1:9" x14ac:dyDescent="0.3">
      <c r="A3114" t="s">
        <v>78</v>
      </c>
      <c r="B3114" t="s">
        <v>105</v>
      </c>
      <c r="C3114" t="s">
        <v>106</v>
      </c>
      <c r="D3114" t="s">
        <v>86</v>
      </c>
      <c r="E3114" t="s">
        <v>148</v>
      </c>
      <c r="F3114">
        <v>0.21299999999999999</v>
      </c>
      <c r="G3114" t="s">
        <v>83</v>
      </c>
      <c r="H3114" t="s">
        <v>97</v>
      </c>
      <c r="I3114">
        <f>_xlfn.NUMBERVALUE(Table_Query_from_DWH[[#This Row],[Date]])</f>
        <v>44363</v>
      </c>
    </row>
    <row r="3115" spans="1:9" x14ac:dyDescent="0.3">
      <c r="A3115" t="s">
        <v>78</v>
      </c>
      <c r="B3115" t="s">
        <v>105</v>
      </c>
      <c r="C3115" t="s">
        <v>107</v>
      </c>
      <c r="D3115" t="s">
        <v>81</v>
      </c>
      <c r="E3115" t="s">
        <v>148</v>
      </c>
      <c r="F3115">
        <v>0.255</v>
      </c>
      <c r="G3115" t="s">
        <v>83</v>
      </c>
      <c r="H3115" t="s">
        <v>97</v>
      </c>
      <c r="I3115">
        <f>_xlfn.NUMBERVALUE(Table_Query_from_DWH[[#This Row],[Date]])</f>
        <v>44363</v>
      </c>
    </row>
    <row r="3116" spans="1:9" x14ac:dyDescent="0.3">
      <c r="A3116" t="s">
        <v>78</v>
      </c>
      <c r="B3116" t="s">
        <v>105</v>
      </c>
      <c r="C3116" t="s">
        <v>107</v>
      </c>
      <c r="D3116" t="s">
        <v>85</v>
      </c>
      <c r="E3116" t="s">
        <v>148</v>
      </c>
      <c r="F3116">
        <v>0.23</v>
      </c>
      <c r="G3116" t="s">
        <v>83</v>
      </c>
      <c r="H3116" t="s">
        <v>97</v>
      </c>
      <c r="I3116">
        <f>_xlfn.NUMBERVALUE(Table_Query_from_DWH[[#This Row],[Date]])</f>
        <v>44363</v>
      </c>
    </row>
    <row r="3117" spans="1:9" x14ac:dyDescent="0.3">
      <c r="A3117" t="s">
        <v>78</v>
      </c>
      <c r="B3117" t="s">
        <v>105</v>
      </c>
      <c r="C3117" t="s">
        <v>107</v>
      </c>
      <c r="D3117" t="s">
        <v>86</v>
      </c>
      <c r="E3117" t="s">
        <v>148</v>
      </c>
      <c r="F3117">
        <v>0.24199999999999999</v>
      </c>
      <c r="G3117" t="s">
        <v>83</v>
      </c>
      <c r="H3117" t="s">
        <v>97</v>
      </c>
      <c r="I3117">
        <f>_xlfn.NUMBERVALUE(Table_Query_from_DWH[[#This Row],[Date]])</f>
        <v>44363</v>
      </c>
    </row>
    <row r="3118" spans="1:9" x14ac:dyDescent="0.3">
      <c r="A3118" t="s">
        <v>78</v>
      </c>
      <c r="B3118" t="s">
        <v>105</v>
      </c>
      <c r="C3118" t="s">
        <v>133</v>
      </c>
      <c r="D3118" t="s">
        <v>81</v>
      </c>
      <c r="E3118" t="s">
        <v>148</v>
      </c>
      <c r="F3118">
        <v>0.37</v>
      </c>
      <c r="G3118" t="s">
        <v>83</v>
      </c>
      <c r="H3118" t="s">
        <v>97</v>
      </c>
      <c r="I3118">
        <f>_xlfn.NUMBERVALUE(Table_Query_from_DWH[[#This Row],[Date]])</f>
        <v>44363</v>
      </c>
    </row>
    <row r="3119" spans="1:9" x14ac:dyDescent="0.3">
      <c r="A3119" t="s">
        <v>78</v>
      </c>
      <c r="B3119" t="s">
        <v>105</v>
      </c>
      <c r="C3119" t="s">
        <v>133</v>
      </c>
      <c r="D3119" t="s">
        <v>85</v>
      </c>
      <c r="E3119" t="s">
        <v>148</v>
      </c>
      <c r="F3119">
        <v>0.33500000000000002</v>
      </c>
      <c r="G3119" t="s">
        <v>83</v>
      </c>
      <c r="H3119" t="s">
        <v>97</v>
      </c>
      <c r="I3119">
        <f>_xlfn.NUMBERVALUE(Table_Query_from_DWH[[#This Row],[Date]])</f>
        <v>44363</v>
      </c>
    </row>
    <row r="3120" spans="1:9" x14ac:dyDescent="0.3">
      <c r="A3120" t="s">
        <v>78</v>
      </c>
      <c r="B3120" t="s">
        <v>105</v>
      </c>
      <c r="C3120" t="s">
        <v>133</v>
      </c>
      <c r="D3120" t="s">
        <v>86</v>
      </c>
      <c r="E3120" t="s">
        <v>148</v>
      </c>
      <c r="F3120">
        <v>0.34499999999999997</v>
      </c>
      <c r="G3120" t="s">
        <v>83</v>
      </c>
      <c r="H3120" t="s">
        <v>97</v>
      </c>
      <c r="I3120">
        <f>_xlfn.NUMBERVALUE(Table_Query_from_DWH[[#This Row],[Date]])</f>
        <v>44363</v>
      </c>
    </row>
    <row r="3121" spans="1:9" x14ac:dyDescent="0.3">
      <c r="A3121" t="s">
        <v>78</v>
      </c>
      <c r="B3121" t="s">
        <v>105</v>
      </c>
      <c r="C3121" t="s">
        <v>132</v>
      </c>
      <c r="D3121" t="s">
        <v>81</v>
      </c>
      <c r="E3121" t="s">
        <v>148</v>
      </c>
      <c r="F3121">
        <v>0.255</v>
      </c>
      <c r="G3121" t="s">
        <v>83</v>
      </c>
      <c r="H3121" t="s">
        <v>97</v>
      </c>
      <c r="I3121">
        <f>_xlfn.NUMBERVALUE(Table_Query_from_DWH[[#This Row],[Date]])</f>
        <v>44363</v>
      </c>
    </row>
    <row r="3122" spans="1:9" x14ac:dyDescent="0.3">
      <c r="A3122" t="s">
        <v>78</v>
      </c>
      <c r="B3122" t="s">
        <v>105</v>
      </c>
      <c r="C3122" t="s">
        <v>132</v>
      </c>
      <c r="D3122" t="s">
        <v>85</v>
      </c>
      <c r="E3122" t="s">
        <v>148</v>
      </c>
      <c r="F3122">
        <v>0.23</v>
      </c>
      <c r="G3122" t="s">
        <v>83</v>
      </c>
      <c r="H3122" t="s">
        <v>97</v>
      </c>
      <c r="I3122">
        <f>_xlfn.NUMBERVALUE(Table_Query_from_DWH[[#This Row],[Date]])</f>
        <v>44363</v>
      </c>
    </row>
    <row r="3123" spans="1:9" x14ac:dyDescent="0.3">
      <c r="A3123" t="s">
        <v>78</v>
      </c>
      <c r="B3123" t="s">
        <v>105</v>
      </c>
      <c r="C3123" t="s">
        <v>132</v>
      </c>
      <c r="D3123" t="s">
        <v>86</v>
      </c>
      <c r="E3123" t="s">
        <v>148</v>
      </c>
      <c r="F3123">
        <v>0.24</v>
      </c>
      <c r="G3123" t="s">
        <v>83</v>
      </c>
      <c r="H3123" t="s">
        <v>97</v>
      </c>
      <c r="I3123">
        <f>_xlfn.NUMBERVALUE(Table_Query_from_DWH[[#This Row],[Date]])</f>
        <v>44363</v>
      </c>
    </row>
    <row r="3124" spans="1:9" x14ac:dyDescent="0.3">
      <c r="A3124" t="s">
        <v>78</v>
      </c>
      <c r="B3124" t="s">
        <v>105</v>
      </c>
      <c r="C3124" t="s">
        <v>131</v>
      </c>
      <c r="D3124" t="s">
        <v>81</v>
      </c>
      <c r="E3124" t="s">
        <v>148</v>
      </c>
      <c r="F3124">
        <v>0.255</v>
      </c>
      <c r="G3124" t="s">
        <v>83</v>
      </c>
      <c r="H3124" t="s">
        <v>97</v>
      </c>
      <c r="I3124">
        <f>_xlfn.NUMBERVALUE(Table_Query_from_DWH[[#This Row],[Date]])</f>
        <v>44363</v>
      </c>
    </row>
    <row r="3125" spans="1:9" x14ac:dyDescent="0.3">
      <c r="A3125" t="s">
        <v>78</v>
      </c>
      <c r="B3125" t="s">
        <v>105</v>
      </c>
      <c r="C3125" t="s">
        <v>131</v>
      </c>
      <c r="D3125" t="s">
        <v>85</v>
      </c>
      <c r="E3125" t="s">
        <v>148</v>
      </c>
      <c r="F3125">
        <v>0.23</v>
      </c>
      <c r="G3125" t="s">
        <v>83</v>
      </c>
      <c r="H3125" t="s">
        <v>97</v>
      </c>
      <c r="I3125">
        <f>_xlfn.NUMBERVALUE(Table_Query_from_DWH[[#This Row],[Date]])</f>
        <v>44363</v>
      </c>
    </row>
    <row r="3126" spans="1:9" x14ac:dyDescent="0.3">
      <c r="A3126" t="s">
        <v>78</v>
      </c>
      <c r="B3126" t="s">
        <v>105</v>
      </c>
      <c r="C3126" t="s">
        <v>131</v>
      </c>
      <c r="D3126" t="s">
        <v>86</v>
      </c>
      <c r="E3126" t="s">
        <v>148</v>
      </c>
      <c r="F3126">
        <v>0.24</v>
      </c>
      <c r="G3126" t="s">
        <v>83</v>
      </c>
      <c r="H3126" t="s">
        <v>97</v>
      </c>
      <c r="I3126">
        <f>_xlfn.NUMBERVALUE(Table_Query_from_DWH[[#This Row],[Date]])</f>
        <v>44363</v>
      </c>
    </row>
    <row r="3127" spans="1:9" x14ac:dyDescent="0.3">
      <c r="A3127" t="s">
        <v>78</v>
      </c>
      <c r="B3127" t="s">
        <v>95</v>
      </c>
      <c r="C3127" t="s">
        <v>96</v>
      </c>
      <c r="D3127" t="s">
        <v>81</v>
      </c>
      <c r="E3127" t="s">
        <v>148</v>
      </c>
      <c r="F3127">
        <v>0.11600000000000001</v>
      </c>
      <c r="G3127" t="s">
        <v>83</v>
      </c>
      <c r="H3127" t="s">
        <v>97</v>
      </c>
      <c r="I3127">
        <f>_xlfn.NUMBERVALUE(Table_Query_from_DWH[[#This Row],[Date]])</f>
        <v>44363</v>
      </c>
    </row>
    <row r="3128" spans="1:9" x14ac:dyDescent="0.3">
      <c r="A3128" t="s">
        <v>78</v>
      </c>
      <c r="B3128" t="s">
        <v>95</v>
      </c>
      <c r="C3128" t="s">
        <v>96</v>
      </c>
      <c r="D3128" t="s">
        <v>85</v>
      </c>
      <c r="E3128" t="s">
        <v>148</v>
      </c>
      <c r="F3128">
        <v>0.111</v>
      </c>
      <c r="G3128" t="s">
        <v>83</v>
      </c>
      <c r="H3128" t="s">
        <v>97</v>
      </c>
      <c r="I3128">
        <f>_xlfn.NUMBERVALUE(Table_Query_from_DWH[[#This Row],[Date]])</f>
        <v>44363</v>
      </c>
    </row>
    <row r="3129" spans="1:9" x14ac:dyDescent="0.3">
      <c r="A3129" t="s">
        <v>78</v>
      </c>
      <c r="B3129" t="s">
        <v>95</v>
      </c>
      <c r="C3129" t="s">
        <v>96</v>
      </c>
      <c r="D3129" t="s">
        <v>86</v>
      </c>
      <c r="E3129" t="s">
        <v>148</v>
      </c>
      <c r="F3129">
        <v>0.114</v>
      </c>
      <c r="G3129" t="s">
        <v>83</v>
      </c>
      <c r="H3129" t="s">
        <v>97</v>
      </c>
      <c r="I3129">
        <f>_xlfn.NUMBERVALUE(Table_Query_from_DWH[[#This Row],[Date]])</f>
        <v>44363</v>
      </c>
    </row>
    <row r="3130" spans="1:9" x14ac:dyDescent="0.3">
      <c r="A3130" t="s">
        <v>78</v>
      </c>
      <c r="B3130" t="s">
        <v>95</v>
      </c>
      <c r="C3130" t="s">
        <v>125</v>
      </c>
      <c r="D3130" t="s">
        <v>81</v>
      </c>
      <c r="E3130" t="s">
        <v>148</v>
      </c>
      <c r="F3130">
        <v>0.18</v>
      </c>
      <c r="G3130" t="s">
        <v>83</v>
      </c>
      <c r="H3130" t="s">
        <v>97</v>
      </c>
      <c r="I3130">
        <f>_xlfn.NUMBERVALUE(Table_Query_from_DWH[[#This Row],[Date]])</f>
        <v>44363</v>
      </c>
    </row>
    <row r="3131" spans="1:9" x14ac:dyDescent="0.3">
      <c r="A3131" t="s">
        <v>78</v>
      </c>
      <c r="B3131" t="s">
        <v>95</v>
      </c>
      <c r="C3131" t="s">
        <v>125</v>
      </c>
      <c r="D3131" t="s">
        <v>85</v>
      </c>
      <c r="E3131" t="s">
        <v>148</v>
      </c>
      <c r="F3131">
        <v>0.14599999999999999</v>
      </c>
      <c r="G3131" t="s">
        <v>83</v>
      </c>
      <c r="H3131" t="s">
        <v>97</v>
      </c>
      <c r="I3131">
        <f>_xlfn.NUMBERVALUE(Table_Query_from_DWH[[#This Row],[Date]])</f>
        <v>44363</v>
      </c>
    </row>
    <row r="3132" spans="1:9" x14ac:dyDescent="0.3">
      <c r="A3132" t="s">
        <v>78</v>
      </c>
      <c r="B3132" t="s">
        <v>95</v>
      </c>
      <c r="C3132" t="s">
        <v>125</v>
      </c>
      <c r="D3132" t="s">
        <v>86</v>
      </c>
      <c r="E3132" t="s">
        <v>148</v>
      </c>
      <c r="F3132">
        <v>0.14899999999999999</v>
      </c>
      <c r="G3132" t="s">
        <v>83</v>
      </c>
      <c r="H3132" t="s">
        <v>97</v>
      </c>
      <c r="I3132">
        <f>_xlfn.NUMBERVALUE(Table_Query_from_DWH[[#This Row],[Date]])</f>
        <v>44363</v>
      </c>
    </row>
    <row r="3133" spans="1:9" x14ac:dyDescent="0.3">
      <c r="A3133" t="s">
        <v>78</v>
      </c>
      <c r="B3133" t="s">
        <v>95</v>
      </c>
      <c r="C3133" t="s">
        <v>126</v>
      </c>
      <c r="D3133" t="s">
        <v>81</v>
      </c>
      <c r="E3133" t="s">
        <v>148</v>
      </c>
      <c r="F3133">
        <v>0.18</v>
      </c>
      <c r="G3133" t="s">
        <v>83</v>
      </c>
      <c r="H3133" t="s">
        <v>97</v>
      </c>
      <c r="I3133">
        <f>_xlfn.NUMBERVALUE(Table_Query_from_DWH[[#This Row],[Date]])</f>
        <v>44363</v>
      </c>
    </row>
    <row r="3134" spans="1:9" x14ac:dyDescent="0.3">
      <c r="A3134" t="s">
        <v>78</v>
      </c>
      <c r="B3134" t="s">
        <v>95</v>
      </c>
      <c r="C3134" t="s">
        <v>126</v>
      </c>
      <c r="D3134" t="s">
        <v>85</v>
      </c>
      <c r="E3134" t="s">
        <v>148</v>
      </c>
      <c r="F3134">
        <v>0.14199999999999999</v>
      </c>
      <c r="G3134" t="s">
        <v>83</v>
      </c>
      <c r="H3134" t="s">
        <v>97</v>
      </c>
      <c r="I3134">
        <f>_xlfn.NUMBERVALUE(Table_Query_from_DWH[[#This Row],[Date]])</f>
        <v>44363</v>
      </c>
    </row>
    <row r="3135" spans="1:9" x14ac:dyDescent="0.3">
      <c r="A3135" t="s">
        <v>78</v>
      </c>
      <c r="B3135" t="s">
        <v>95</v>
      </c>
      <c r="C3135" t="s">
        <v>126</v>
      </c>
      <c r="D3135" t="s">
        <v>86</v>
      </c>
      <c r="E3135" t="s">
        <v>148</v>
      </c>
      <c r="F3135">
        <v>0.14499999999999999</v>
      </c>
      <c r="G3135" t="s">
        <v>83</v>
      </c>
      <c r="H3135" t="s">
        <v>97</v>
      </c>
      <c r="I3135">
        <f>_xlfn.NUMBERVALUE(Table_Query_from_DWH[[#This Row],[Date]])</f>
        <v>44363</v>
      </c>
    </row>
    <row r="3136" spans="1:9" x14ac:dyDescent="0.3">
      <c r="A3136" t="s">
        <v>78</v>
      </c>
      <c r="B3136" t="s">
        <v>95</v>
      </c>
      <c r="C3136" t="s">
        <v>127</v>
      </c>
      <c r="D3136" t="s">
        <v>81</v>
      </c>
      <c r="E3136" t="s">
        <v>148</v>
      </c>
      <c r="F3136">
        <v>0.14799999999999999</v>
      </c>
      <c r="G3136" t="s">
        <v>83</v>
      </c>
      <c r="H3136" t="s">
        <v>97</v>
      </c>
      <c r="I3136">
        <f>_xlfn.NUMBERVALUE(Table_Query_from_DWH[[#This Row],[Date]])</f>
        <v>44363</v>
      </c>
    </row>
    <row r="3137" spans="1:9" x14ac:dyDescent="0.3">
      <c r="A3137" t="s">
        <v>78</v>
      </c>
      <c r="B3137" t="s">
        <v>95</v>
      </c>
      <c r="C3137" t="s">
        <v>127</v>
      </c>
      <c r="D3137" t="s">
        <v>85</v>
      </c>
      <c r="E3137" t="s">
        <v>148</v>
      </c>
      <c r="F3137">
        <v>0.14399999999999999</v>
      </c>
      <c r="G3137" t="s">
        <v>83</v>
      </c>
      <c r="H3137" t="s">
        <v>97</v>
      </c>
      <c r="I3137">
        <f>_xlfn.NUMBERVALUE(Table_Query_from_DWH[[#This Row],[Date]])</f>
        <v>44363</v>
      </c>
    </row>
    <row r="3138" spans="1:9" x14ac:dyDescent="0.3">
      <c r="A3138" t="s">
        <v>78</v>
      </c>
      <c r="B3138" t="s">
        <v>95</v>
      </c>
      <c r="C3138" t="s">
        <v>127</v>
      </c>
      <c r="D3138" t="s">
        <v>86</v>
      </c>
      <c r="E3138" t="s">
        <v>148</v>
      </c>
      <c r="F3138">
        <v>0.14499999999999999</v>
      </c>
      <c r="G3138" t="s">
        <v>83</v>
      </c>
      <c r="H3138" t="s">
        <v>97</v>
      </c>
      <c r="I3138">
        <f>_xlfn.NUMBERVALUE(Table_Query_from_DWH[[#This Row],[Date]])</f>
        <v>44363</v>
      </c>
    </row>
    <row r="3139" spans="1:9" x14ac:dyDescent="0.3">
      <c r="A3139" t="s">
        <v>78</v>
      </c>
      <c r="B3139" t="s">
        <v>95</v>
      </c>
      <c r="C3139" t="s">
        <v>128</v>
      </c>
      <c r="D3139" t="s">
        <v>81</v>
      </c>
      <c r="E3139" t="s">
        <v>148</v>
      </c>
      <c r="F3139">
        <v>0.14799999999999999</v>
      </c>
      <c r="G3139" t="s">
        <v>83</v>
      </c>
      <c r="H3139" t="s">
        <v>97</v>
      </c>
      <c r="I3139">
        <f>_xlfn.NUMBERVALUE(Table_Query_from_DWH[[#This Row],[Date]])</f>
        <v>44363</v>
      </c>
    </row>
    <row r="3140" spans="1:9" x14ac:dyDescent="0.3">
      <c r="A3140" t="s">
        <v>78</v>
      </c>
      <c r="B3140" t="s">
        <v>95</v>
      </c>
      <c r="C3140" t="s">
        <v>128</v>
      </c>
      <c r="D3140" t="s">
        <v>85</v>
      </c>
      <c r="E3140" t="s">
        <v>148</v>
      </c>
      <c r="F3140">
        <v>0.14399999999999999</v>
      </c>
      <c r="G3140" t="s">
        <v>83</v>
      </c>
      <c r="H3140" t="s">
        <v>97</v>
      </c>
      <c r="I3140">
        <f>_xlfn.NUMBERVALUE(Table_Query_from_DWH[[#This Row],[Date]])</f>
        <v>44363</v>
      </c>
    </row>
    <row r="3141" spans="1:9" x14ac:dyDescent="0.3">
      <c r="A3141" t="s">
        <v>78</v>
      </c>
      <c r="B3141" t="s">
        <v>95</v>
      </c>
      <c r="C3141" t="s">
        <v>128</v>
      </c>
      <c r="D3141" t="s">
        <v>86</v>
      </c>
      <c r="E3141" t="s">
        <v>148</v>
      </c>
      <c r="F3141">
        <v>0.14499999999999999</v>
      </c>
      <c r="G3141" t="s">
        <v>83</v>
      </c>
      <c r="H3141" t="s">
        <v>97</v>
      </c>
      <c r="I3141">
        <f>_xlfn.NUMBERVALUE(Table_Query_from_DWH[[#This Row],[Date]])</f>
        <v>44363</v>
      </c>
    </row>
    <row r="3142" spans="1:9" x14ac:dyDescent="0.3">
      <c r="A3142" t="s">
        <v>78</v>
      </c>
      <c r="B3142" t="s">
        <v>88</v>
      </c>
      <c r="C3142" t="s">
        <v>89</v>
      </c>
      <c r="D3142" t="s">
        <v>81</v>
      </c>
      <c r="E3142" t="s">
        <v>148</v>
      </c>
      <c r="F3142">
        <v>0.34399999999999997</v>
      </c>
      <c r="G3142" t="s">
        <v>83</v>
      </c>
      <c r="H3142" t="s">
        <v>90</v>
      </c>
      <c r="I3142">
        <f>_xlfn.NUMBERVALUE(Table_Query_from_DWH[[#This Row],[Date]])</f>
        <v>44363</v>
      </c>
    </row>
    <row r="3143" spans="1:9" x14ac:dyDescent="0.3">
      <c r="A3143" t="s">
        <v>78</v>
      </c>
      <c r="B3143" t="s">
        <v>88</v>
      </c>
      <c r="C3143" t="s">
        <v>89</v>
      </c>
      <c r="D3143" t="s">
        <v>85</v>
      </c>
      <c r="E3143" t="s">
        <v>148</v>
      </c>
      <c r="F3143">
        <v>0.33</v>
      </c>
      <c r="G3143" t="s">
        <v>83</v>
      </c>
      <c r="H3143" t="s">
        <v>90</v>
      </c>
      <c r="I3143">
        <f>_xlfn.NUMBERVALUE(Table_Query_from_DWH[[#This Row],[Date]])</f>
        <v>44363</v>
      </c>
    </row>
    <row r="3144" spans="1:9" x14ac:dyDescent="0.3">
      <c r="A3144" t="s">
        <v>78</v>
      </c>
      <c r="B3144" t="s">
        <v>88</v>
      </c>
      <c r="C3144" t="s">
        <v>89</v>
      </c>
      <c r="D3144" t="s">
        <v>86</v>
      </c>
      <c r="E3144" t="s">
        <v>148</v>
      </c>
      <c r="F3144">
        <v>0.34300000000000003</v>
      </c>
      <c r="G3144" t="s">
        <v>83</v>
      </c>
      <c r="H3144" t="s">
        <v>90</v>
      </c>
      <c r="I3144">
        <f>_xlfn.NUMBERVALUE(Table_Query_from_DWH[[#This Row],[Date]])</f>
        <v>44363</v>
      </c>
    </row>
    <row r="3145" spans="1:9" x14ac:dyDescent="0.3">
      <c r="A3145" t="s">
        <v>78</v>
      </c>
      <c r="B3145" t="s">
        <v>88</v>
      </c>
      <c r="C3145" t="s">
        <v>136</v>
      </c>
      <c r="D3145" t="s">
        <v>81</v>
      </c>
      <c r="E3145" t="s">
        <v>148</v>
      </c>
      <c r="F3145">
        <v>0.71899999999999997</v>
      </c>
      <c r="G3145" t="s">
        <v>83</v>
      </c>
      <c r="H3145" t="s">
        <v>90</v>
      </c>
      <c r="I3145">
        <f>_xlfn.NUMBERVALUE(Table_Query_from_DWH[[#This Row],[Date]])</f>
        <v>44363</v>
      </c>
    </row>
    <row r="3146" spans="1:9" x14ac:dyDescent="0.3">
      <c r="A3146" t="s">
        <v>78</v>
      </c>
      <c r="B3146" t="s">
        <v>88</v>
      </c>
      <c r="C3146" t="s">
        <v>136</v>
      </c>
      <c r="D3146" t="s">
        <v>85</v>
      </c>
      <c r="E3146" t="s">
        <v>148</v>
      </c>
      <c r="F3146">
        <v>0.65500000000000003</v>
      </c>
      <c r="G3146" t="s">
        <v>83</v>
      </c>
      <c r="H3146" t="s">
        <v>90</v>
      </c>
      <c r="I3146">
        <f>_xlfn.NUMBERVALUE(Table_Query_from_DWH[[#This Row],[Date]])</f>
        <v>44363</v>
      </c>
    </row>
    <row r="3147" spans="1:9" x14ac:dyDescent="0.3">
      <c r="A3147" t="s">
        <v>78</v>
      </c>
      <c r="B3147" t="s">
        <v>88</v>
      </c>
      <c r="C3147" t="s">
        <v>136</v>
      </c>
      <c r="D3147" t="s">
        <v>86</v>
      </c>
      <c r="E3147" t="s">
        <v>148</v>
      </c>
      <c r="F3147">
        <v>0.68300000000000005</v>
      </c>
      <c r="G3147" t="s">
        <v>83</v>
      </c>
      <c r="H3147" t="s">
        <v>90</v>
      </c>
      <c r="I3147">
        <f>_xlfn.NUMBERVALUE(Table_Query_from_DWH[[#This Row],[Date]])</f>
        <v>44363</v>
      </c>
    </row>
    <row r="3148" spans="1:9" x14ac:dyDescent="0.3">
      <c r="A3148" t="s">
        <v>78</v>
      </c>
      <c r="B3148" t="s">
        <v>88</v>
      </c>
      <c r="C3148" t="s">
        <v>137</v>
      </c>
      <c r="D3148" t="s">
        <v>81</v>
      </c>
      <c r="E3148" t="s">
        <v>148</v>
      </c>
      <c r="F3148">
        <v>0.73299999999999998</v>
      </c>
      <c r="G3148" t="s">
        <v>83</v>
      </c>
      <c r="H3148" t="s">
        <v>90</v>
      </c>
      <c r="I3148">
        <f>_xlfn.NUMBERVALUE(Table_Query_from_DWH[[#This Row],[Date]])</f>
        <v>44363</v>
      </c>
    </row>
    <row r="3149" spans="1:9" x14ac:dyDescent="0.3">
      <c r="A3149" t="s">
        <v>78</v>
      </c>
      <c r="B3149" t="s">
        <v>88</v>
      </c>
      <c r="C3149" t="s">
        <v>137</v>
      </c>
      <c r="D3149" t="s">
        <v>85</v>
      </c>
      <c r="E3149" t="s">
        <v>148</v>
      </c>
      <c r="F3149">
        <v>0.66900000000000004</v>
      </c>
      <c r="G3149" t="s">
        <v>83</v>
      </c>
      <c r="H3149" t="s">
        <v>90</v>
      </c>
      <c r="I3149">
        <f>_xlfn.NUMBERVALUE(Table_Query_from_DWH[[#This Row],[Date]])</f>
        <v>44363</v>
      </c>
    </row>
    <row r="3150" spans="1:9" x14ac:dyDescent="0.3">
      <c r="A3150" t="s">
        <v>78</v>
      </c>
      <c r="B3150" t="s">
        <v>88</v>
      </c>
      <c r="C3150" t="s">
        <v>137</v>
      </c>
      <c r="D3150" t="s">
        <v>86</v>
      </c>
      <c r="E3150" t="s">
        <v>148</v>
      </c>
      <c r="F3150">
        <v>0.69299999999999995</v>
      </c>
      <c r="G3150" t="s">
        <v>83</v>
      </c>
      <c r="H3150" t="s">
        <v>90</v>
      </c>
      <c r="I3150">
        <f>_xlfn.NUMBERVALUE(Table_Query_from_DWH[[#This Row],[Date]])</f>
        <v>44363</v>
      </c>
    </row>
    <row r="3151" spans="1:9" x14ac:dyDescent="0.3">
      <c r="A3151" t="s">
        <v>78</v>
      </c>
      <c r="B3151" t="s">
        <v>88</v>
      </c>
      <c r="C3151" t="s">
        <v>93</v>
      </c>
      <c r="D3151" t="s">
        <v>81</v>
      </c>
      <c r="E3151" t="s">
        <v>148</v>
      </c>
      <c r="F3151">
        <v>0.81100000000000005</v>
      </c>
      <c r="G3151" t="s">
        <v>83</v>
      </c>
      <c r="H3151" t="s">
        <v>90</v>
      </c>
      <c r="I3151">
        <f>_xlfn.NUMBERVALUE(Table_Query_from_DWH[[#This Row],[Date]])</f>
        <v>44363</v>
      </c>
    </row>
    <row r="3152" spans="1:9" x14ac:dyDescent="0.3">
      <c r="A3152" t="s">
        <v>78</v>
      </c>
      <c r="B3152" t="s">
        <v>88</v>
      </c>
      <c r="C3152" t="s">
        <v>93</v>
      </c>
      <c r="D3152" t="s">
        <v>85</v>
      </c>
      <c r="E3152" t="s">
        <v>148</v>
      </c>
      <c r="F3152">
        <v>0.81100000000000005</v>
      </c>
      <c r="G3152" t="s">
        <v>83</v>
      </c>
      <c r="H3152" t="s">
        <v>90</v>
      </c>
      <c r="I3152">
        <f>_xlfn.NUMBERVALUE(Table_Query_from_DWH[[#This Row],[Date]])</f>
        <v>44363</v>
      </c>
    </row>
    <row r="3153" spans="1:9" x14ac:dyDescent="0.3">
      <c r="A3153" t="s">
        <v>78</v>
      </c>
      <c r="B3153" t="s">
        <v>88</v>
      </c>
      <c r="C3153" t="s">
        <v>93</v>
      </c>
      <c r="D3153" t="s">
        <v>86</v>
      </c>
      <c r="E3153" t="s">
        <v>148</v>
      </c>
      <c r="F3153">
        <v>0.81100000000000005</v>
      </c>
      <c r="G3153" t="s">
        <v>83</v>
      </c>
      <c r="H3153" t="s">
        <v>90</v>
      </c>
      <c r="I3153">
        <f>_xlfn.NUMBERVALUE(Table_Query_from_DWH[[#This Row],[Date]])</f>
        <v>44363</v>
      </c>
    </row>
    <row r="3154" spans="1:9" x14ac:dyDescent="0.3">
      <c r="A3154" t="s">
        <v>78</v>
      </c>
      <c r="B3154" t="s">
        <v>88</v>
      </c>
      <c r="C3154" t="s">
        <v>94</v>
      </c>
      <c r="D3154" t="s">
        <v>81</v>
      </c>
      <c r="E3154" t="s">
        <v>148</v>
      </c>
      <c r="F3154">
        <v>1.1399999999999999</v>
      </c>
      <c r="G3154" t="s">
        <v>83</v>
      </c>
      <c r="H3154" t="s">
        <v>90</v>
      </c>
      <c r="I3154">
        <f>_xlfn.NUMBERVALUE(Table_Query_from_DWH[[#This Row],[Date]])</f>
        <v>44363</v>
      </c>
    </row>
    <row r="3155" spans="1:9" x14ac:dyDescent="0.3">
      <c r="A3155" t="s">
        <v>78</v>
      </c>
      <c r="B3155" t="s">
        <v>88</v>
      </c>
      <c r="C3155" t="s">
        <v>94</v>
      </c>
      <c r="D3155" t="s">
        <v>85</v>
      </c>
      <c r="E3155" t="s">
        <v>148</v>
      </c>
      <c r="F3155">
        <v>1.1399999999999999</v>
      </c>
      <c r="G3155" t="s">
        <v>83</v>
      </c>
      <c r="H3155" t="s">
        <v>90</v>
      </c>
      <c r="I3155">
        <f>_xlfn.NUMBERVALUE(Table_Query_from_DWH[[#This Row],[Date]])</f>
        <v>44363</v>
      </c>
    </row>
    <row r="3156" spans="1:9" x14ac:dyDescent="0.3">
      <c r="A3156" t="s">
        <v>78</v>
      </c>
      <c r="B3156" t="s">
        <v>88</v>
      </c>
      <c r="C3156" t="s">
        <v>94</v>
      </c>
      <c r="D3156" t="s">
        <v>86</v>
      </c>
      <c r="E3156" t="s">
        <v>148</v>
      </c>
      <c r="F3156">
        <v>1.1399999999999999</v>
      </c>
      <c r="G3156" t="s">
        <v>83</v>
      </c>
      <c r="H3156" t="s">
        <v>90</v>
      </c>
      <c r="I3156">
        <f>_xlfn.NUMBERVALUE(Table_Query_from_DWH[[#This Row],[Date]])</f>
        <v>44363</v>
      </c>
    </row>
    <row r="3157" spans="1:9" x14ac:dyDescent="0.3">
      <c r="A3157" t="s">
        <v>78</v>
      </c>
      <c r="B3157" t="s">
        <v>140</v>
      </c>
      <c r="C3157" t="s">
        <v>112</v>
      </c>
      <c r="D3157" t="s">
        <v>81</v>
      </c>
      <c r="E3157" t="s">
        <v>148</v>
      </c>
      <c r="F3157">
        <v>0.27</v>
      </c>
      <c r="G3157" t="s">
        <v>83</v>
      </c>
      <c r="H3157" t="s">
        <v>97</v>
      </c>
      <c r="I3157">
        <f>_xlfn.NUMBERVALUE(Table_Query_from_DWH[[#This Row],[Date]])</f>
        <v>44363</v>
      </c>
    </row>
    <row r="3158" spans="1:9" x14ac:dyDescent="0.3">
      <c r="A3158" t="s">
        <v>78</v>
      </c>
      <c r="B3158" t="s">
        <v>140</v>
      </c>
      <c r="C3158" t="s">
        <v>112</v>
      </c>
      <c r="D3158" t="s">
        <v>85</v>
      </c>
      <c r="E3158" t="s">
        <v>148</v>
      </c>
      <c r="F3158">
        <v>0.21</v>
      </c>
      <c r="G3158" t="s">
        <v>83</v>
      </c>
      <c r="H3158" t="s">
        <v>97</v>
      </c>
      <c r="I3158">
        <f>_xlfn.NUMBERVALUE(Table_Query_from_DWH[[#This Row],[Date]])</f>
        <v>44363</v>
      </c>
    </row>
    <row r="3159" spans="1:9" x14ac:dyDescent="0.3">
      <c r="A3159" t="s">
        <v>78</v>
      </c>
      <c r="B3159" t="s">
        <v>140</v>
      </c>
      <c r="C3159" t="s">
        <v>112</v>
      </c>
      <c r="D3159" t="s">
        <v>86</v>
      </c>
      <c r="E3159" t="s">
        <v>148</v>
      </c>
      <c r="F3159">
        <v>0.21299999999999999</v>
      </c>
      <c r="G3159" t="s">
        <v>83</v>
      </c>
      <c r="H3159" t="s">
        <v>97</v>
      </c>
      <c r="I3159">
        <f>_xlfn.NUMBERVALUE(Table_Query_from_DWH[[#This Row],[Date]])</f>
        <v>44363</v>
      </c>
    </row>
    <row r="3160" spans="1:9" x14ac:dyDescent="0.3">
      <c r="A3160" t="s">
        <v>78</v>
      </c>
      <c r="B3160" t="s">
        <v>140</v>
      </c>
      <c r="C3160" t="s">
        <v>113</v>
      </c>
      <c r="D3160" t="s">
        <v>81</v>
      </c>
      <c r="E3160" t="s">
        <v>148</v>
      </c>
      <c r="F3160">
        <v>0.36</v>
      </c>
      <c r="G3160" t="s">
        <v>83</v>
      </c>
      <c r="H3160" t="s">
        <v>97</v>
      </c>
      <c r="I3160">
        <f>_xlfn.NUMBERVALUE(Table_Query_from_DWH[[#This Row],[Date]])</f>
        <v>44363</v>
      </c>
    </row>
    <row r="3161" spans="1:9" x14ac:dyDescent="0.3">
      <c r="A3161" t="s">
        <v>78</v>
      </c>
      <c r="B3161" t="s">
        <v>140</v>
      </c>
      <c r="C3161" t="s">
        <v>113</v>
      </c>
      <c r="D3161" t="s">
        <v>85</v>
      </c>
      <c r="E3161" t="s">
        <v>148</v>
      </c>
      <c r="F3161">
        <v>0.22500000000000001</v>
      </c>
      <c r="G3161" t="s">
        <v>83</v>
      </c>
      <c r="H3161" t="s">
        <v>97</v>
      </c>
      <c r="I3161">
        <f>_xlfn.NUMBERVALUE(Table_Query_from_DWH[[#This Row],[Date]])</f>
        <v>44363</v>
      </c>
    </row>
    <row r="3162" spans="1:9" x14ac:dyDescent="0.3">
      <c r="A3162" t="s">
        <v>78</v>
      </c>
      <c r="B3162" t="s">
        <v>140</v>
      </c>
      <c r="C3162" t="s">
        <v>113</v>
      </c>
      <c r="D3162" t="s">
        <v>86</v>
      </c>
      <c r="E3162" t="s">
        <v>148</v>
      </c>
      <c r="F3162">
        <v>0.22700000000000001</v>
      </c>
      <c r="G3162" t="s">
        <v>83</v>
      </c>
      <c r="H3162" t="s">
        <v>97</v>
      </c>
      <c r="I3162">
        <f>_xlfn.NUMBERVALUE(Table_Query_from_DWH[[#This Row],[Date]])</f>
        <v>44363</v>
      </c>
    </row>
    <row r="3163" spans="1:9" x14ac:dyDescent="0.3">
      <c r="A3163" t="s">
        <v>78</v>
      </c>
      <c r="B3163" t="s">
        <v>140</v>
      </c>
      <c r="C3163" t="s">
        <v>129</v>
      </c>
      <c r="D3163" t="s">
        <v>81</v>
      </c>
      <c r="E3163" t="s">
        <v>148</v>
      </c>
      <c r="F3163">
        <v>0.36</v>
      </c>
      <c r="G3163" t="s">
        <v>83</v>
      </c>
      <c r="H3163" t="s">
        <v>97</v>
      </c>
      <c r="I3163">
        <f>_xlfn.NUMBERVALUE(Table_Query_from_DWH[[#This Row],[Date]])</f>
        <v>44363</v>
      </c>
    </row>
    <row r="3164" spans="1:9" x14ac:dyDescent="0.3">
      <c r="A3164" t="s">
        <v>78</v>
      </c>
      <c r="B3164" t="s">
        <v>140</v>
      </c>
      <c r="C3164" t="s">
        <v>129</v>
      </c>
      <c r="D3164" t="s">
        <v>85</v>
      </c>
      <c r="E3164" t="s">
        <v>148</v>
      </c>
      <c r="F3164">
        <v>0.23</v>
      </c>
      <c r="G3164" t="s">
        <v>83</v>
      </c>
      <c r="H3164" t="s">
        <v>97</v>
      </c>
      <c r="I3164">
        <f>_xlfn.NUMBERVALUE(Table_Query_from_DWH[[#This Row],[Date]])</f>
        <v>44363</v>
      </c>
    </row>
    <row r="3165" spans="1:9" x14ac:dyDescent="0.3">
      <c r="A3165" t="s">
        <v>78</v>
      </c>
      <c r="B3165" t="s">
        <v>140</v>
      </c>
      <c r="C3165" t="s">
        <v>129</v>
      </c>
      <c r="D3165" t="s">
        <v>86</v>
      </c>
      <c r="E3165" t="s">
        <v>148</v>
      </c>
      <c r="F3165">
        <v>0.24</v>
      </c>
      <c r="G3165" t="s">
        <v>83</v>
      </c>
      <c r="H3165" t="s">
        <v>97</v>
      </c>
      <c r="I3165">
        <f>_xlfn.NUMBERVALUE(Table_Query_from_DWH[[#This Row],[Date]])</f>
        <v>44363</v>
      </c>
    </row>
    <row r="3166" spans="1:9" x14ac:dyDescent="0.3">
      <c r="A3166" t="s">
        <v>78</v>
      </c>
      <c r="B3166" t="s">
        <v>140</v>
      </c>
      <c r="C3166" t="s">
        <v>138</v>
      </c>
      <c r="D3166" t="s">
        <v>81</v>
      </c>
      <c r="E3166" t="s">
        <v>148</v>
      </c>
      <c r="F3166">
        <v>0.255</v>
      </c>
      <c r="G3166" t="s">
        <v>83</v>
      </c>
      <c r="H3166" t="s">
        <v>97</v>
      </c>
      <c r="I3166">
        <f>_xlfn.NUMBERVALUE(Table_Query_from_DWH[[#This Row],[Date]])</f>
        <v>44363</v>
      </c>
    </row>
    <row r="3167" spans="1:9" x14ac:dyDescent="0.3">
      <c r="A3167" t="s">
        <v>78</v>
      </c>
      <c r="B3167" t="s">
        <v>140</v>
      </c>
      <c r="C3167" t="s">
        <v>138</v>
      </c>
      <c r="D3167" t="s">
        <v>85</v>
      </c>
      <c r="E3167" t="s">
        <v>148</v>
      </c>
      <c r="F3167">
        <v>0.23300000000000001</v>
      </c>
      <c r="G3167" t="s">
        <v>83</v>
      </c>
      <c r="H3167" t="s">
        <v>97</v>
      </c>
      <c r="I3167">
        <f>_xlfn.NUMBERVALUE(Table_Query_from_DWH[[#This Row],[Date]])</f>
        <v>44363</v>
      </c>
    </row>
    <row r="3168" spans="1:9" x14ac:dyDescent="0.3">
      <c r="A3168" t="s">
        <v>78</v>
      </c>
      <c r="B3168" t="s">
        <v>140</v>
      </c>
      <c r="C3168" t="s">
        <v>138</v>
      </c>
      <c r="D3168" t="s">
        <v>86</v>
      </c>
      <c r="E3168" t="s">
        <v>148</v>
      </c>
      <c r="F3168">
        <v>0.245</v>
      </c>
      <c r="G3168" t="s">
        <v>83</v>
      </c>
      <c r="H3168" t="s">
        <v>97</v>
      </c>
      <c r="I3168">
        <f>_xlfn.NUMBERVALUE(Table_Query_from_DWH[[#This Row],[Date]])</f>
        <v>44363</v>
      </c>
    </row>
    <row r="3169" spans="1:9" x14ac:dyDescent="0.3">
      <c r="A3169" t="s">
        <v>78</v>
      </c>
      <c r="B3169" t="s">
        <v>140</v>
      </c>
      <c r="C3169" t="s">
        <v>103</v>
      </c>
      <c r="D3169" t="s">
        <v>81</v>
      </c>
      <c r="E3169" t="s">
        <v>148</v>
      </c>
      <c r="F3169">
        <v>0.255</v>
      </c>
      <c r="G3169" t="s">
        <v>83</v>
      </c>
      <c r="H3169" t="s">
        <v>97</v>
      </c>
      <c r="I3169">
        <f>_xlfn.NUMBERVALUE(Table_Query_from_DWH[[#This Row],[Date]])</f>
        <v>44363</v>
      </c>
    </row>
    <row r="3170" spans="1:9" x14ac:dyDescent="0.3">
      <c r="A3170" t="s">
        <v>78</v>
      </c>
      <c r="B3170" t="s">
        <v>140</v>
      </c>
      <c r="C3170" t="s">
        <v>103</v>
      </c>
      <c r="D3170" t="s">
        <v>85</v>
      </c>
      <c r="E3170" t="s">
        <v>148</v>
      </c>
      <c r="F3170">
        <v>0.23499999999999999</v>
      </c>
      <c r="G3170" t="s">
        <v>83</v>
      </c>
      <c r="H3170" t="s">
        <v>97</v>
      </c>
      <c r="I3170">
        <f>_xlfn.NUMBERVALUE(Table_Query_from_DWH[[#This Row],[Date]])</f>
        <v>44363</v>
      </c>
    </row>
    <row r="3171" spans="1:9" x14ac:dyDescent="0.3">
      <c r="A3171" t="s">
        <v>78</v>
      </c>
      <c r="B3171" t="s">
        <v>140</v>
      </c>
      <c r="C3171" t="s">
        <v>103</v>
      </c>
      <c r="D3171" t="s">
        <v>86</v>
      </c>
      <c r="E3171" t="s">
        <v>148</v>
      </c>
      <c r="F3171">
        <v>0.248</v>
      </c>
      <c r="G3171" t="s">
        <v>83</v>
      </c>
      <c r="H3171" t="s">
        <v>97</v>
      </c>
      <c r="I3171">
        <f>_xlfn.NUMBERVALUE(Table_Query_from_DWH[[#This Row],[Date]])</f>
        <v>44363</v>
      </c>
    </row>
    <row r="3172" spans="1:9" x14ac:dyDescent="0.3">
      <c r="A3172" t="s">
        <v>78</v>
      </c>
      <c r="B3172" t="s">
        <v>140</v>
      </c>
      <c r="C3172" t="s">
        <v>104</v>
      </c>
      <c r="D3172" t="s">
        <v>81</v>
      </c>
      <c r="E3172" t="s">
        <v>148</v>
      </c>
      <c r="F3172">
        <v>0.255</v>
      </c>
      <c r="G3172" t="s">
        <v>83</v>
      </c>
      <c r="H3172" t="s">
        <v>97</v>
      </c>
      <c r="I3172">
        <f>_xlfn.NUMBERVALUE(Table_Query_from_DWH[[#This Row],[Date]])</f>
        <v>44363</v>
      </c>
    </row>
    <row r="3173" spans="1:9" x14ac:dyDescent="0.3">
      <c r="A3173" t="s">
        <v>78</v>
      </c>
      <c r="B3173" t="s">
        <v>140</v>
      </c>
      <c r="C3173" t="s">
        <v>104</v>
      </c>
      <c r="D3173" t="s">
        <v>85</v>
      </c>
      <c r="E3173" t="s">
        <v>148</v>
      </c>
      <c r="F3173">
        <v>0.23499999999999999</v>
      </c>
      <c r="G3173" t="s">
        <v>83</v>
      </c>
      <c r="H3173" t="s">
        <v>97</v>
      </c>
      <c r="I3173">
        <f>_xlfn.NUMBERVALUE(Table_Query_from_DWH[[#This Row],[Date]])</f>
        <v>44363</v>
      </c>
    </row>
    <row r="3174" spans="1:9" x14ac:dyDescent="0.3">
      <c r="A3174" t="s">
        <v>78</v>
      </c>
      <c r="B3174" t="s">
        <v>140</v>
      </c>
      <c r="C3174" t="s">
        <v>104</v>
      </c>
      <c r="D3174" t="s">
        <v>86</v>
      </c>
      <c r="E3174" t="s">
        <v>148</v>
      </c>
      <c r="F3174">
        <v>0.248</v>
      </c>
      <c r="G3174" t="s">
        <v>83</v>
      </c>
      <c r="H3174" t="s">
        <v>97</v>
      </c>
      <c r="I3174">
        <f>_xlfn.NUMBERVALUE(Table_Query_from_DWH[[#This Row],[Date]])</f>
        <v>44363</v>
      </c>
    </row>
    <row r="3175" spans="1:9" x14ac:dyDescent="0.3">
      <c r="A3175" t="s">
        <v>78</v>
      </c>
      <c r="B3175" t="s">
        <v>79</v>
      </c>
      <c r="C3175" t="s">
        <v>87</v>
      </c>
      <c r="D3175" t="s">
        <v>81</v>
      </c>
      <c r="E3175" t="s">
        <v>148</v>
      </c>
      <c r="F3175">
        <v>29.1</v>
      </c>
      <c r="G3175" t="s">
        <v>83</v>
      </c>
      <c r="H3175" t="s">
        <v>84</v>
      </c>
      <c r="I3175">
        <f>_xlfn.NUMBERVALUE(Table_Query_from_DWH[[#This Row],[Date]])</f>
        <v>44363</v>
      </c>
    </row>
    <row r="3176" spans="1:9" x14ac:dyDescent="0.3">
      <c r="A3176" t="s">
        <v>78</v>
      </c>
      <c r="B3176" t="s">
        <v>79</v>
      </c>
      <c r="C3176" t="s">
        <v>87</v>
      </c>
      <c r="D3176" t="s">
        <v>85</v>
      </c>
      <c r="E3176" t="s">
        <v>148</v>
      </c>
      <c r="F3176">
        <v>27.8</v>
      </c>
      <c r="G3176" t="s">
        <v>83</v>
      </c>
      <c r="H3176" t="s">
        <v>84</v>
      </c>
      <c r="I3176">
        <f>_xlfn.NUMBERVALUE(Table_Query_from_DWH[[#This Row],[Date]])</f>
        <v>44363</v>
      </c>
    </row>
    <row r="3177" spans="1:9" x14ac:dyDescent="0.3">
      <c r="A3177" t="s">
        <v>78</v>
      </c>
      <c r="B3177" t="s">
        <v>79</v>
      </c>
      <c r="C3177" t="s">
        <v>87</v>
      </c>
      <c r="D3177" t="s">
        <v>86</v>
      </c>
      <c r="E3177" t="s">
        <v>148</v>
      </c>
      <c r="F3177">
        <v>28.5</v>
      </c>
      <c r="G3177" t="s">
        <v>83</v>
      </c>
      <c r="H3177" t="s">
        <v>84</v>
      </c>
      <c r="I3177">
        <f>_xlfn.NUMBERVALUE(Table_Query_from_DWH[[#This Row],[Date]])</f>
        <v>44363</v>
      </c>
    </row>
    <row r="3178" spans="1:9" x14ac:dyDescent="0.3">
      <c r="A3178" t="s">
        <v>78</v>
      </c>
      <c r="B3178" t="s">
        <v>95</v>
      </c>
      <c r="C3178" t="s">
        <v>127</v>
      </c>
      <c r="D3178" t="s">
        <v>81</v>
      </c>
      <c r="E3178" t="s">
        <v>147</v>
      </c>
      <c r="F3178">
        <v>0.151</v>
      </c>
      <c r="G3178" t="s">
        <v>83</v>
      </c>
      <c r="H3178" t="s">
        <v>97</v>
      </c>
      <c r="I3178">
        <f>_xlfn.NUMBERVALUE(Table_Query_from_DWH[[#This Row],[Date]])</f>
        <v>44356</v>
      </c>
    </row>
    <row r="3179" spans="1:9" x14ac:dyDescent="0.3">
      <c r="A3179" t="s">
        <v>78</v>
      </c>
      <c r="B3179" t="s">
        <v>95</v>
      </c>
      <c r="C3179" t="s">
        <v>127</v>
      </c>
      <c r="D3179" t="s">
        <v>85</v>
      </c>
      <c r="E3179" t="s">
        <v>147</v>
      </c>
      <c r="F3179">
        <v>0.14599999999999999</v>
      </c>
      <c r="G3179" t="s">
        <v>83</v>
      </c>
      <c r="H3179" t="s">
        <v>97</v>
      </c>
      <c r="I3179">
        <f>_xlfn.NUMBERVALUE(Table_Query_from_DWH[[#This Row],[Date]])</f>
        <v>44356</v>
      </c>
    </row>
    <row r="3180" spans="1:9" x14ac:dyDescent="0.3">
      <c r="A3180" t="s">
        <v>78</v>
      </c>
      <c r="B3180" t="s">
        <v>95</v>
      </c>
      <c r="C3180" t="s">
        <v>127</v>
      </c>
      <c r="D3180" t="s">
        <v>86</v>
      </c>
      <c r="E3180" t="s">
        <v>147</v>
      </c>
      <c r="F3180">
        <v>0.14799999999999999</v>
      </c>
      <c r="G3180" t="s">
        <v>83</v>
      </c>
      <c r="H3180" t="s">
        <v>97</v>
      </c>
      <c r="I3180">
        <f>_xlfn.NUMBERVALUE(Table_Query_from_DWH[[#This Row],[Date]])</f>
        <v>44356</v>
      </c>
    </row>
    <row r="3181" spans="1:9" x14ac:dyDescent="0.3">
      <c r="A3181" t="s">
        <v>78</v>
      </c>
      <c r="B3181" t="s">
        <v>95</v>
      </c>
      <c r="C3181" t="s">
        <v>128</v>
      </c>
      <c r="D3181" t="s">
        <v>81</v>
      </c>
      <c r="E3181" t="s">
        <v>147</v>
      </c>
      <c r="F3181">
        <v>0.151</v>
      </c>
      <c r="G3181" t="s">
        <v>83</v>
      </c>
      <c r="H3181" t="s">
        <v>97</v>
      </c>
      <c r="I3181">
        <f>_xlfn.NUMBERVALUE(Table_Query_from_DWH[[#This Row],[Date]])</f>
        <v>44356</v>
      </c>
    </row>
    <row r="3182" spans="1:9" x14ac:dyDescent="0.3">
      <c r="A3182" t="s">
        <v>78</v>
      </c>
      <c r="B3182" t="s">
        <v>95</v>
      </c>
      <c r="C3182" t="s">
        <v>128</v>
      </c>
      <c r="D3182" t="s">
        <v>85</v>
      </c>
      <c r="E3182" t="s">
        <v>147</v>
      </c>
      <c r="F3182">
        <v>0.14599999999999999</v>
      </c>
      <c r="G3182" t="s">
        <v>83</v>
      </c>
      <c r="H3182" t="s">
        <v>97</v>
      </c>
      <c r="I3182">
        <f>_xlfn.NUMBERVALUE(Table_Query_from_DWH[[#This Row],[Date]])</f>
        <v>44356</v>
      </c>
    </row>
    <row r="3183" spans="1:9" x14ac:dyDescent="0.3">
      <c r="A3183" t="s">
        <v>78</v>
      </c>
      <c r="B3183" t="s">
        <v>95</v>
      </c>
      <c r="C3183" t="s">
        <v>128</v>
      </c>
      <c r="D3183" t="s">
        <v>86</v>
      </c>
      <c r="E3183" t="s">
        <v>147</v>
      </c>
      <c r="F3183">
        <v>0.14799999999999999</v>
      </c>
      <c r="G3183" t="s">
        <v>83</v>
      </c>
      <c r="H3183" t="s">
        <v>97</v>
      </c>
      <c r="I3183">
        <f>_xlfn.NUMBERVALUE(Table_Query_from_DWH[[#This Row],[Date]])</f>
        <v>44356</v>
      </c>
    </row>
    <row r="3184" spans="1:9" x14ac:dyDescent="0.3">
      <c r="A3184" t="s">
        <v>78</v>
      </c>
      <c r="B3184" t="s">
        <v>105</v>
      </c>
      <c r="C3184" t="s">
        <v>106</v>
      </c>
      <c r="D3184" t="s">
        <v>81</v>
      </c>
      <c r="E3184" t="s">
        <v>147</v>
      </c>
      <c r="F3184">
        <v>0.22500000000000001</v>
      </c>
      <c r="G3184" t="s">
        <v>83</v>
      </c>
      <c r="H3184" t="s">
        <v>97</v>
      </c>
      <c r="I3184">
        <f>_xlfn.NUMBERVALUE(Table_Query_from_DWH[[#This Row],[Date]])</f>
        <v>44356</v>
      </c>
    </row>
    <row r="3185" spans="1:9" x14ac:dyDescent="0.3">
      <c r="A3185" t="s">
        <v>78</v>
      </c>
      <c r="B3185" t="s">
        <v>105</v>
      </c>
      <c r="C3185" t="s">
        <v>106</v>
      </c>
      <c r="D3185" t="s">
        <v>85</v>
      </c>
      <c r="E3185" t="s">
        <v>147</v>
      </c>
      <c r="F3185">
        <v>0.21</v>
      </c>
      <c r="G3185" t="s">
        <v>83</v>
      </c>
      <c r="H3185" t="s">
        <v>97</v>
      </c>
      <c r="I3185">
        <f>_xlfn.NUMBERVALUE(Table_Query_from_DWH[[#This Row],[Date]])</f>
        <v>44356</v>
      </c>
    </row>
    <row r="3186" spans="1:9" x14ac:dyDescent="0.3">
      <c r="A3186" t="s">
        <v>78</v>
      </c>
      <c r="B3186" t="s">
        <v>105</v>
      </c>
      <c r="C3186" t="s">
        <v>106</v>
      </c>
      <c r="D3186" t="s">
        <v>86</v>
      </c>
      <c r="E3186" t="s">
        <v>147</v>
      </c>
      <c r="F3186">
        <v>0.21299999999999999</v>
      </c>
      <c r="G3186" t="s">
        <v>83</v>
      </c>
      <c r="H3186" t="s">
        <v>97</v>
      </c>
      <c r="I3186">
        <f>_xlfn.NUMBERVALUE(Table_Query_from_DWH[[#This Row],[Date]])</f>
        <v>44356</v>
      </c>
    </row>
    <row r="3187" spans="1:9" x14ac:dyDescent="0.3">
      <c r="A3187" t="s">
        <v>78</v>
      </c>
      <c r="B3187" t="s">
        <v>105</v>
      </c>
      <c r="C3187" t="s">
        <v>107</v>
      </c>
      <c r="D3187" t="s">
        <v>81</v>
      </c>
      <c r="E3187" t="s">
        <v>147</v>
      </c>
      <c r="F3187">
        <v>0.255</v>
      </c>
      <c r="G3187" t="s">
        <v>83</v>
      </c>
      <c r="H3187" t="s">
        <v>97</v>
      </c>
      <c r="I3187">
        <f>_xlfn.NUMBERVALUE(Table_Query_from_DWH[[#This Row],[Date]])</f>
        <v>44356</v>
      </c>
    </row>
    <row r="3188" spans="1:9" x14ac:dyDescent="0.3">
      <c r="A3188" t="s">
        <v>78</v>
      </c>
      <c r="B3188" t="s">
        <v>105</v>
      </c>
      <c r="C3188" t="s">
        <v>107</v>
      </c>
      <c r="D3188" t="s">
        <v>85</v>
      </c>
      <c r="E3188" t="s">
        <v>147</v>
      </c>
      <c r="F3188">
        <v>0.23</v>
      </c>
      <c r="G3188" t="s">
        <v>83</v>
      </c>
      <c r="H3188" t="s">
        <v>97</v>
      </c>
      <c r="I3188">
        <f>_xlfn.NUMBERVALUE(Table_Query_from_DWH[[#This Row],[Date]])</f>
        <v>44356</v>
      </c>
    </row>
    <row r="3189" spans="1:9" x14ac:dyDescent="0.3">
      <c r="A3189" t="s">
        <v>78</v>
      </c>
      <c r="B3189" t="s">
        <v>105</v>
      </c>
      <c r="C3189" t="s">
        <v>107</v>
      </c>
      <c r="D3189" t="s">
        <v>86</v>
      </c>
      <c r="E3189" t="s">
        <v>147</v>
      </c>
      <c r="F3189">
        <v>0.24199999999999999</v>
      </c>
      <c r="G3189" t="s">
        <v>83</v>
      </c>
      <c r="H3189" t="s">
        <v>97</v>
      </c>
      <c r="I3189">
        <f>_xlfn.NUMBERVALUE(Table_Query_from_DWH[[#This Row],[Date]])</f>
        <v>44356</v>
      </c>
    </row>
    <row r="3190" spans="1:9" x14ac:dyDescent="0.3">
      <c r="A3190" t="s">
        <v>78</v>
      </c>
      <c r="B3190" t="s">
        <v>105</v>
      </c>
      <c r="C3190" t="s">
        <v>133</v>
      </c>
      <c r="D3190" t="s">
        <v>81</v>
      </c>
      <c r="E3190" t="s">
        <v>147</v>
      </c>
      <c r="F3190">
        <v>0.37</v>
      </c>
      <c r="G3190" t="s">
        <v>83</v>
      </c>
      <c r="H3190" t="s">
        <v>97</v>
      </c>
      <c r="I3190">
        <f>_xlfn.NUMBERVALUE(Table_Query_from_DWH[[#This Row],[Date]])</f>
        <v>44356</v>
      </c>
    </row>
    <row r="3191" spans="1:9" x14ac:dyDescent="0.3">
      <c r="A3191" t="s">
        <v>78</v>
      </c>
      <c r="B3191" t="s">
        <v>105</v>
      </c>
      <c r="C3191" t="s">
        <v>133</v>
      </c>
      <c r="D3191" t="s">
        <v>85</v>
      </c>
      <c r="E3191" t="s">
        <v>147</v>
      </c>
      <c r="F3191">
        <v>0.33500000000000002</v>
      </c>
      <c r="G3191" t="s">
        <v>83</v>
      </c>
      <c r="H3191" t="s">
        <v>97</v>
      </c>
      <c r="I3191">
        <f>_xlfn.NUMBERVALUE(Table_Query_from_DWH[[#This Row],[Date]])</f>
        <v>44356</v>
      </c>
    </row>
    <row r="3192" spans="1:9" x14ac:dyDescent="0.3">
      <c r="A3192" t="s">
        <v>78</v>
      </c>
      <c r="B3192" t="s">
        <v>105</v>
      </c>
      <c r="C3192" t="s">
        <v>133</v>
      </c>
      <c r="D3192" t="s">
        <v>86</v>
      </c>
      <c r="E3192" t="s">
        <v>147</v>
      </c>
      <c r="F3192">
        <v>0.34499999999999997</v>
      </c>
      <c r="G3192" t="s">
        <v>83</v>
      </c>
      <c r="H3192" t="s">
        <v>97</v>
      </c>
      <c r="I3192">
        <f>_xlfn.NUMBERVALUE(Table_Query_from_DWH[[#This Row],[Date]])</f>
        <v>44356</v>
      </c>
    </row>
    <row r="3193" spans="1:9" x14ac:dyDescent="0.3">
      <c r="A3193" t="s">
        <v>78</v>
      </c>
      <c r="B3193" t="s">
        <v>105</v>
      </c>
      <c r="C3193" t="s">
        <v>132</v>
      </c>
      <c r="D3193" t="s">
        <v>81</v>
      </c>
      <c r="E3193" t="s">
        <v>147</v>
      </c>
      <c r="F3193">
        <v>0.255</v>
      </c>
      <c r="G3193" t="s">
        <v>83</v>
      </c>
      <c r="H3193" t="s">
        <v>97</v>
      </c>
      <c r="I3193">
        <f>_xlfn.NUMBERVALUE(Table_Query_from_DWH[[#This Row],[Date]])</f>
        <v>44356</v>
      </c>
    </row>
    <row r="3194" spans="1:9" x14ac:dyDescent="0.3">
      <c r="A3194" t="s">
        <v>78</v>
      </c>
      <c r="B3194" t="s">
        <v>105</v>
      </c>
      <c r="C3194" t="s">
        <v>132</v>
      </c>
      <c r="D3194" t="s">
        <v>85</v>
      </c>
      <c r="E3194" t="s">
        <v>147</v>
      </c>
      <c r="F3194">
        <v>0.23</v>
      </c>
      <c r="G3194" t="s">
        <v>83</v>
      </c>
      <c r="H3194" t="s">
        <v>97</v>
      </c>
      <c r="I3194">
        <f>_xlfn.NUMBERVALUE(Table_Query_from_DWH[[#This Row],[Date]])</f>
        <v>44356</v>
      </c>
    </row>
    <row r="3195" spans="1:9" x14ac:dyDescent="0.3">
      <c r="A3195" t="s">
        <v>78</v>
      </c>
      <c r="B3195" t="s">
        <v>105</v>
      </c>
      <c r="C3195" t="s">
        <v>132</v>
      </c>
      <c r="D3195" t="s">
        <v>86</v>
      </c>
      <c r="E3195" t="s">
        <v>147</v>
      </c>
      <c r="F3195">
        <v>0.23699999999999999</v>
      </c>
      <c r="G3195" t="s">
        <v>83</v>
      </c>
      <c r="H3195" t="s">
        <v>97</v>
      </c>
      <c r="I3195">
        <f>_xlfn.NUMBERVALUE(Table_Query_from_DWH[[#This Row],[Date]])</f>
        <v>44356</v>
      </c>
    </row>
    <row r="3196" spans="1:9" x14ac:dyDescent="0.3">
      <c r="A3196" t="s">
        <v>78</v>
      </c>
      <c r="B3196" t="s">
        <v>105</v>
      </c>
      <c r="C3196" t="s">
        <v>131</v>
      </c>
      <c r="D3196" t="s">
        <v>81</v>
      </c>
      <c r="E3196" t="s">
        <v>147</v>
      </c>
      <c r="F3196">
        <v>0.255</v>
      </c>
      <c r="G3196" t="s">
        <v>83</v>
      </c>
      <c r="H3196" t="s">
        <v>97</v>
      </c>
      <c r="I3196">
        <f>_xlfn.NUMBERVALUE(Table_Query_from_DWH[[#This Row],[Date]])</f>
        <v>44356</v>
      </c>
    </row>
    <row r="3197" spans="1:9" x14ac:dyDescent="0.3">
      <c r="A3197" t="s">
        <v>78</v>
      </c>
      <c r="B3197" t="s">
        <v>105</v>
      </c>
      <c r="C3197" t="s">
        <v>131</v>
      </c>
      <c r="D3197" t="s">
        <v>85</v>
      </c>
      <c r="E3197" t="s">
        <v>147</v>
      </c>
      <c r="F3197">
        <v>0.23</v>
      </c>
      <c r="G3197" t="s">
        <v>83</v>
      </c>
      <c r="H3197" t="s">
        <v>97</v>
      </c>
      <c r="I3197">
        <f>_xlfn.NUMBERVALUE(Table_Query_from_DWH[[#This Row],[Date]])</f>
        <v>44356</v>
      </c>
    </row>
    <row r="3198" spans="1:9" x14ac:dyDescent="0.3">
      <c r="A3198" t="s">
        <v>78</v>
      </c>
      <c r="B3198" t="s">
        <v>105</v>
      </c>
      <c r="C3198" t="s">
        <v>131</v>
      </c>
      <c r="D3198" t="s">
        <v>86</v>
      </c>
      <c r="E3198" t="s">
        <v>147</v>
      </c>
      <c r="F3198">
        <v>0.23699999999999999</v>
      </c>
      <c r="G3198" t="s">
        <v>83</v>
      </c>
      <c r="H3198" t="s">
        <v>97</v>
      </c>
      <c r="I3198">
        <f>_xlfn.NUMBERVALUE(Table_Query_from_DWH[[#This Row],[Date]])</f>
        <v>44356</v>
      </c>
    </row>
    <row r="3199" spans="1:9" x14ac:dyDescent="0.3">
      <c r="A3199" t="s">
        <v>78</v>
      </c>
      <c r="B3199" t="s">
        <v>95</v>
      </c>
      <c r="C3199" t="s">
        <v>96</v>
      </c>
      <c r="D3199" t="s">
        <v>81</v>
      </c>
      <c r="E3199" t="s">
        <v>147</v>
      </c>
      <c r="F3199">
        <v>0.11799999999999999</v>
      </c>
      <c r="G3199" t="s">
        <v>83</v>
      </c>
      <c r="H3199" t="s">
        <v>97</v>
      </c>
      <c r="I3199">
        <f>_xlfn.NUMBERVALUE(Table_Query_from_DWH[[#This Row],[Date]])</f>
        <v>44356</v>
      </c>
    </row>
    <row r="3200" spans="1:9" x14ac:dyDescent="0.3">
      <c r="A3200" t="s">
        <v>78</v>
      </c>
      <c r="B3200" t="s">
        <v>95</v>
      </c>
      <c r="C3200" t="s">
        <v>96</v>
      </c>
      <c r="D3200" t="s">
        <v>85</v>
      </c>
      <c r="E3200" t="s">
        <v>147</v>
      </c>
      <c r="F3200">
        <v>0.115</v>
      </c>
      <c r="G3200" t="s">
        <v>83</v>
      </c>
      <c r="H3200" t="s">
        <v>97</v>
      </c>
      <c r="I3200">
        <f>_xlfn.NUMBERVALUE(Table_Query_from_DWH[[#This Row],[Date]])</f>
        <v>44356</v>
      </c>
    </row>
    <row r="3201" spans="1:9" x14ac:dyDescent="0.3">
      <c r="A3201" t="s">
        <v>78</v>
      </c>
      <c r="B3201" t="s">
        <v>95</v>
      </c>
      <c r="C3201" t="s">
        <v>96</v>
      </c>
      <c r="D3201" t="s">
        <v>86</v>
      </c>
      <c r="E3201" t="s">
        <v>147</v>
      </c>
      <c r="F3201">
        <v>0.11600000000000001</v>
      </c>
      <c r="G3201" t="s">
        <v>83</v>
      </c>
      <c r="H3201" t="s">
        <v>97</v>
      </c>
      <c r="I3201">
        <f>_xlfn.NUMBERVALUE(Table_Query_from_DWH[[#This Row],[Date]])</f>
        <v>44356</v>
      </c>
    </row>
    <row r="3202" spans="1:9" x14ac:dyDescent="0.3">
      <c r="A3202" t="s">
        <v>78</v>
      </c>
      <c r="B3202" t="s">
        <v>95</v>
      </c>
      <c r="C3202" t="s">
        <v>125</v>
      </c>
      <c r="D3202" t="s">
        <v>81</v>
      </c>
      <c r="E3202" t="s">
        <v>147</v>
      </c>
      <c r="F3202">
        <v>0.18</v>
      </c>
      <c r="G3202" t="s">
        <v>83</v>
      </c>
      <c r="H3202" t="s">
        <v>97</v>
      </c>
      <c r="I3202">
        <f>_xlfn.NUMBERVALUE(Table_Query_from_DWH[[#This Row],[Date]])</f>
        <v>44356</v>
      </c>
    </row>
    <row r="3203" spans="1:9" x14ac:dyDescent="0.3">
      <c r="A3203" t="s">
        <v>78</v>
      </c>
      <c r="B3203" t="s">
        <v>95</v>
      </c>
      <c r="C3203" t="s">
        <v>125</v>
      </c>
      <c r="D3203" t="s">
        <v>85</v>
      </c>
      <c r="E3203" t="s">
        <v>147</v>
      </c>
      <c r="F3203">
        <v>0.14699999999999999</v>
      </c>
      <c r="G3203" t="s">
        <v>83</v>
      </c>
      <c r="H3203" t="s">
        <v>97</v>
      </c>
      <c r="I3203">
        <f>_xlfn.NUMBERVALUE(Table_Query_from_DWH[[#This Row],[Date]])</f>
        <v>44356</v>
      </c>
    </row>
    <row r="3204" spans="1:9" x14ac:dyDescent="0.3">
      <c r="A3204" t="s">
        <v>78</v>
      </c>
      <c r="B3204" t="s">
        <v>95</v>
      </c>
      <c r="C3204" t="s">
        <v>125</v>
      </c>
      <c r="D3204" t="s">
        <v>86</v>
      </c>
      <c r="E3204" t="s">
        <v>147</v>
      </c>
      <c r="F3204">
        <v>0.14899999999999999</v>
      </c>
      <c r="G3204" t="s">
        <v>83</v>
      </c>
      <c r="H3204" t="s">
        <v>97</v>
      </c>
      <c r="I3204">
        <f>_xlfn.NUMBERVALUE(Table_Query_from_DWH[[#This Row],[Date]])</f>
        <v>44356</v>
      </c>
    </row>
    <row r="3205" spans="1:9" x14ac:dyDescent="0.3">
      <c r="A3205" t="s">
        <v>78</v>
      </c>
      <c r="B3205" t="s">
        <v>95</v>
      </c>
      <c r="C3205" t="s">
        <v>126</v>
      </c>
      <c r="D3205" t="s">
        <v>81</v>
      </c>
      <c r="E3205" t="s">
        <v>147</v>
      </c>
      <c r="F3205">
        <v>0.18</v>
      </c>
      <c r="G3205" t="s">
        <v>83</v>
      </c>
      <c r="H3205" t="s">
        <v>97</v>
      </c>
      <c r="I3205">
        <f>_xlfn.NUMBERVALUE(Table_Query_from_DWH[[#This Row],[Date]])</f>
        <v>44356</v>
      </c>
    </row>
    <row r="3206" spans="1:9" x14ac:dyDescent="0.3">
      <c r="A3206" t="s">
        <v>78</v>
      </c>
      <c r="B3206" t="s">
        <v>95</v>
      </c>
      <c r="C3206" t="s">
        <v>126</v>
      </c>
      <c r="D3206" t="s">
        <v>85</v>
      </c>
      <c r="E3206" t="s">
        <v>147</v>
      </c>
      <c r="F3206">
        <v>0.14599999999999999</v>
      </c>
      <c r="G3206" t="s">
        <v>83</v>
      </c>
      <c r="H3206" t="s">
        <v>97</v>
      </c>
      <c r="I3206">
        <f>_xlfn.NUMBERVALUE(Table_Query_from_DWH[[#This Row],[Date]])</f>
        <v>44356</v>
      </c>
    </row>
    <row r="3207" spans="1:9" x14ac:dyDescent="0.3">
      <c r="A3207" t="s">
        <v>78</v>
      </c>
      <c r="B3207" t="s">
        <v>95</v>
      </c>
      <c r="C3207" t="s">
        <v>126</v>
      </c>
      <c r="D3207" t="s">
        <v>86</v>
      </c>
      <c r="E3207" t="s">
        <v>147</v>
      </c>
      <c r="F3207">
        <v>0.14799999999999999</v>
      </c>
      <c r="G3207" t="s">
        <v>83</v>
      </c>
      <c r="H3207" t="s">
        <v>97</v>
      </c>
      <c r="I3207">
        <f>_xlfn.NUMBERVALUE(Table_Query_from_DWH[[#This Row],[Date]])</f>
        <v>44356</v>
      </c>
    </row>
    <row r="3208" spans="1:9" x14ac:dyDescent="0.3">
      <c r="A3208" t="s">
        <v>78</v>
      </c>
      <c r="B3208" t="s">
        <v>88</v>
      </c>
      <c r="C3208" t="s">
        <v>94</v>
      </c>
      <c r="D3208" t="s">
        <v>81</v>
      </c>
      <c r="E3208" t="s">
        <v>147</v>
      </c>
      <c r="F3208">
        <v>1.1399999999999999</v>
      </c>
      <c r="G3208" t="s">
        <v>83</v>
      </c>
      <c r="H3208" t="s">
        <v>90</v>
      </c>
      <c r="I3208">
        <f>_xlfn.NUMBERVALUE(Table_Query_from_DWH[[#This Row],[Date]])</f>
        <v>44356</v>
      </c>
    </row>
    <row r="3209" spans="1:9" x14ac:dyDescent="0.3">
      <c r="A3209" t="s">
        <v>78</v>
      </c>
      <c r="B3209" t="s">
        <v>88</v>
      </c>
      <c r="C3209" t="s">
        <v>94</v>
      </c>
      <c r="D3209" t="s">
        <v>85</v>
      </c>
      <c r="E3209" t="s">
        <v>147</v>
      </c>
      <c r="F3209">
        <v>1.1399999999999999</v>
      </c>
      <c r="G3209" t="s">
        <v>83</v>
      </c>
      <c r="H3209" t="s">
        <v>90</v>
      </c>
      <c r="I3209">
        <f>_xlfn.NUMBERVALUE(Table_Query_from_DWH[[#This Row],[Date]])</f>
        <v>44356</v>
      </c>
    </row>
    <row r="3210" spans="1:9" x14ac:dyDescent="0.3">
      <c r="A3210" t="s">
        <v>78</v>
      </c>
      <c r="B3210" t="s">
        <v>88</v>
      </c>
      <c r="C3210" t="s">
        <v>94</v>
      </c>
      <c r="D3210" t="s">
        <v>86</v>
      </c>
      <c r="E3210" t="s">
        <v>147</v>
      </c>
      <c r="F3210">
        <v>1.1399999999999999</v>
      </c>
      <c r="G3210" t="s">
        <v>83</v>
      </c>
      <c r="H3210" t="s">
        <v>90</v>
      </c>
      <c r="I3210">
        <f>_xlfn.NUMBERVALUE(Table_Query_from_DWH[[#This Row],[Date]])</f>
        <v>44356</v>
      </c>
    </row>
    <row r="3211" spans="1:9" x14ac:dyDescent="0.3">
      <c r="A3211" t="s">
        <v>78</v>
      </c>
      <c r="B3211" t="s">
        <v>88</v>
      </c>
      <c r="C3211" t="s">
        <v>89</v>
      </c>
      <c r="D3211" t="s">
        <v>81</v>
      </c>
      <c r="E3211" t="s">
        <v>147</v>
      </c>
      <c r="F3211">
        <v>0.34399999999999997</v>
      </c>
      <c r="G3211" t="s">
        <v>83</v>
      </c>
      <c r="H3211" t="s">
        <v>90</v>
      </c>
      <c r="I3211">
        <f>_xlfn.NUMBERVALUE(Table_Query_from_DWH[[#This Row],[Date]])</f>
        <v>44356</v>
      </c>
    </row>
    <row r="3212" spans="1:9" x14ac:dyDescent="0.3">
      <c r="A3212" t="s">
        <v>78</v>
      </c>
      <c r="B3212" t="s">
        <v>88</v>
      </c>
      <c r="C3212" t="s">
        <v>89</v>
      </c>
      <c r="D3212" t="s">
        <v>85</v>
      </c>
      <c r="E3212" t="s">
        <v>147</v>
      </c>
      <c r="F3212">
        <v>0.33</v>
      </c>
      <c r="G3212" t="s">
        <v>83</v>
      </c>
      <c r="H3212" t="s">
        <v>90</v>
      </c>
      <c r="I3212">
        <f>_xlfn.NUMBERVALUE(Table_Query_from_DWH[[#This Row],[Date]])</f>
        <v>44356</v>
      </c>
    </row>
    <row r="3213" spans="1:9" x14ac:dyDescent="0.3">
      <c r="A3213" t="s">
        <v>78</v>
      </c>
      <c r="B3213" t="s">
        <v>88</v>
      </c>
      <c r="C3213" t="s">
        <v>89</v>
      </c>
      <c r="D3213" t="s">
        <v>86</v>
      </c>
      <c r="E3213" t="s">
        <v>147</v>
      </c>
      <c r="F3213">
        <v>0.34300000000000003</v>
      </c>
      <c r="G3213" t="s">
        <v>83</v>
      </c>
      <c r="H3213" t="s">
        <v>90</v>
      </c>
      <c r="I3213">
        <f>_xlfn.NUMBERVALUE(Table_Query_from_DWH[[#This Row],[Date]])</f>
        <v>44356</v>
      </c>
    </row>
    <row r="3214" spans="1:9" x14ac:dyDescent="0.3">
      <c r="A3214" t="s">
        <v>78</v>
      </c>
      <c r="B3214" t="s">
        <v>88</v>
      </c>
      <c r="C3214" t="s">
        <v>136</v>
      </c>
      <c r="D3214" t="s">
        <v>81</v>
      </c>
      <c r="E3214" t="s">
        <v>147</v>
      </c>
      <c r="F3214">
        <v>0.71899999999999997</v>
      </c>
      <c r="G3214" t="s">
        <v>83</v>
      </c>
      <c r="H3214" t="s">
        <v>90</v>
      </c>
      <c r="I3214">
        <f>_xlfn.NUMBERVALUE(Table_Query_from_DWH[[#This Row],[Date]])</f>
        <v>44356</v>
      </c>
    </row>
    <row r="3215" spans="1:9" x14ac:dyDescent="0.3">
      <c r="A3215" t="s">
        <v>78</v>
      </c>
      <c r="B3215" t="s">
        <v>88</v>
      </c>
      <c r="C3215" t="s">
        <v>136</v>
      </c>
      <c r="D3215" t="s">
        <v>85</v>
      </c>
      <c r="E3215" t="s">
        <v>147</v>
      </c>
      <c r="F3215">
        <v>0.65500000000000003</v>
      </c>
      <c r="G3215" t="s">
        <v>83</v>
      </c>
      <c r="H3215" t="s">
        <v>90</v>
      </c>
      <c r="I3215">
        <f>_xlfn.NUMBERVALUE(Table_Query_from_DWH[[#This Row],[Date]])</f>
        <v>44356</v>
      </c>
    </row>
    <row r="3216" spans="1:9" x14ac:dyDescent="0.3">
      <c r="A3216" t="s">
        <v>78</v>
      </c>
      <c r="B3216" t="s">
        <v>88</v>
      </c>
      <c r="C3216" t="s">
        <v>136</v>
      </c>
      <c r="D3216" t="s">
        <v>86</v>
      </c>
      <c r="E3216" t="s">
        <v>147</v>
      </c>
      <c r="F3216">
        <v>0.68300000000000005</v>
      </c>
      <c r="G3216" t="s">
        <v>83</v>
      </c>
      <c r="H3216" t="s">
        <v>90</v>
      </c>
      <c r="I3216">
        <f>_xlfn.NUMBERVALUE(Table_Query_from_DWH[[#This Row],[Date]])</f>
        <v>44356</v>
      </c>
    </row>
    <row r="3217" spans="1:9" x14ac:dyDescent="0.3">
      <c r="A3217" t="s">
        <v>78</v>
      </c>
      <c r="B3217" t="s">
        <v>88</v>
      </c>
      <c r="C3217" t="s">
        <v>137</v>
      </c>
      <c r="D3217" t="s">
        <v>81</v>
      </c>
      <c r="E3217" t="s">
        <v>147</v>
      </c>
      <c r="F3217">
        <v>0.73299999999999998</v>
      </c>
      <c r="G3217" t="s">
        <v>83</v>
      </c>
      <c r="H3217" t="s">
        <v>90</v>
      </c>
      <c r="I3217">
        <f>_xlfn.NUMBERVALUE(Table_Query_from_DWH[[#This Row],[Date]])</f>
        <v>44356</v>
      </c>
    </row>
    <row r="3218" spans="1:9" x14ac:dyDescent="0.3">
      <c r="A3218" t="s">
        <v>78</v>
      </c>
      <c r="B3218" t="s">
        <v>88</v>
      </c>
      <c r="C3218" t="s">
        <v>137</v>
      </c>
      <c r="D3218" t="s">
        <v>85</v>
      </c>
      <c r="E3218" t="s">
        <v>147</v>
      </c>
      <c r="F3218">
        <v>0.66900000000000004</v>
      </c>
      <c r="G3218" t="s">
        <v>83</v>
      </c>
      <c r="H3218" t="s">
        <v>90</v>
      </c>
      <c r="I3218">
        <f>_xlfn.NUMBERVALUE(Table_Query_from_DWH[[#This Row],[Date]])</f>
        <v>44356</v>
      </c>
    </row>
    <row r="3219" spans="1:9" x14ac:dyDescent="0.3">
      <c r="A3219" t="s">
        <v>78</v>
      </c>
      <c r="B3219" t="s">
        <v>88</v>
      </c>
      <c r="C3219" t="s">
        <v>137</v>
      </c>
      <c r="D3219" t="s">
        <v>86</v>
      </c>
      <c r="E3219" t="s">
        <v>147</v>
      </c>
      <c r="F3219">
        <v>0.69299999999999995</v>
      </c>
      <c r="G3219" t="s">
        <v>83</v>
      </c>
      <c r="H3219" t="s">
        <v>90</v>
      </c>
      <c r="I3219">
        <f>_xlfn.NUMBERVALUE(Table_Query_from_DWH[[#This Row],[Date]])</f>
        <v>44356</v>
      </c>
    </row>
    <row r="3220" spans="1:9" x14ac:dyDescent="0.3">
      <c r="A3220" t="s">
        <v>78</v>
      </c>
      <c r="B3220" t="s">
        <v>88</v>
      </c>
      <c r="C3220" t="s">
        <v>93</v>
      </c>
      <c r="D3220" t="s">
        <v>81</v>
      </c>
      <c r="E3220" t="s">
        <v>147</v>
      </c>
      <c r="F3220">
        <v>0.81100000000000005</v>
      </c>
      <c r="G3220" t="s">
        <v>83</v>
      </c>
      <c r="H3220" t="s">
        <v>90</v>
      </c>
      <c r="I3220">
        <f>_xlfn.NUMBERVALUE(Table_Query_from_DWH[[#This Row],[Date]])</f>
        <v>44356</v>
      </c>
    </row>
    <row r="3221" spans="1:9" x14ac:dyDescent="0.3">
      <c r="A3221" t="s">
        <v>78</v>
      </c>
      <c r="B3221" t="s">
        <v>88</v>
      </c>
      <c r="C3221" t="s">
        <v>93</v>
      </c>
      <c r="D3221" t="s">
        <v>85</v>
      </c>
      <c r="E3221" t="s">
        <v>147</v>
      </c>
      <c r="F3221">
        <v>0.81100000000000005</v>
      </c>
      <c r="G3221" t="s">
        <v>83</v>
      </c>
      <c r="H3221" t="s">
        <v>90</v>
      </c>
      <c r="I3221">
        <f>_xlfn.NUMBERVALUE(Table_Query_from_DWH[[#This Row],[Date]])</f>
        <v>44356</v>
      </c>
    </row>
    <row r="3222" spans="1:9" x14ac:dyDescent="0.3">
      <c r="A3222" t="s">
        <v>78</v>
      </c>
      <c r="B3222" t="s">
        <v>88</v>
      </c>
      <c r="C3222" t="s">
        <v>93</v>
      </c>
      <c r="D3222" t="s">
        <v>86</v>
      </c>
      <c r="E3222" t="s">
        <v>147</v>
      </c>
      <c r="F3222">
        <v>0.81100000000000005</v>
      </c>
      <c r="G3222" t="s">
        <v>83</v>
      </c>
      <c r="H3222" t="s">
        <v>90</v>
      </c>
      <c r="I3222">
        <f>_xlfn.NUMBERVALUE(Table_Query_from_DWH[[#This Row],[Date]])</f>
        <v>44356</v>
      </c>
    </row>
    <row r="3223" spans="1:9" x14ac:dyDescent="0.3">
      <c r="A3223" t="s">
        <v>78</v>
      </c>
      <c r="B3223" t="s">
        <v>140</v>
      </c>
      <c r="C3223" t="s">
        <v>113</v>
      </c>
      <c r="D3223" t="s">
        <v>81</v>
      </c>
      <c r="E3223" t="s">
        <v>147</v>
      </c>
      <c r="F3223">
        <v>0.36</v>
      </c>
      <c r="G3223" t="s">
        <v>83</v>
      </c>
      <c r="H3223" t="s">
        <v>97</v>
      </c>
      <c r="I3223">
        <f>_xlfn.NUMBERVALUE(Table_Query_from_DWH[[#This Row],[Date]])</f>
        <v>44356</v>
      </c>
    </row>
    <row r="3224" spans="1:9" x14ac:dyDescent="0.3">
      <c r="A3224" t="s">
        <v>78</v>
      </c>
      <c r="B3224" t="s">
        <v>140</v>
      </c>
      <c r="C3224" t="s">
        <v>113</v>
      </c>
      <c r="D3224" t="s">
        <v>85</v>
      </c>
      <c r="E3224" t="s">
        <v>147</v>
      </c>
      <c r="F3224">
        <v>0.22500000000000001</v>
      </c>
      <c r="G3224" t="s">
        <v>83</v>
      </c>
      <c r="H3224" t="s">
        <v>97</v>
      </c>
      <c r="I3224">
        <f>_xlfn.NUMBERVALUE(Table_Query_from_DWH[[#This Row],[Date]])</f>
        <v>44356</v>
      </c>
    </row>
    <row r="3225" spans="1:9" x14ac:dyDescent="0.3">
      <c r="A3225" t="s">
        <v>78</v>
      </c>
      <c r="B3225" t="s">
        <v>140</v>
      </c>
      <c r="C3225" t="s">
        <v>113</v>
      </c>
      <c r="D3225" t="s">
        <v>86</v>
      </c>
      <c r="E3225" t="s">
        <v>147</v>
      </c>
      <c r="F3225">
        <v>0.22700000000000001</v>
      </c>
      <c r="G3225" t="s">
        <v>83</v>
      </c>
      <c r="H3225" t="s">
        <v>97</v>
      </c>
      <c r="I3225">
        <f>_xlfn.NUMBERVALUE(Table_Query_from_DWH[[#This Row],[Date]])</f>
        <v>44356</v>
      </c>
    </row>
    <row r="3226" spans="1:9" x14ac:dyDescent="0.3">
      <c r="A3226" t="s">
        <v>78</v>
      </c>
      <c r="B3226" t="s">
        <v>140</v>
      </c>
      <c r="C3226" t="s">
        <v>129</v>
      </c>
      <c r="D3226" t="s">
        <v>81</v>
      </c>
      <c r="E3226" t="s">
        <v>147</v>
      </c>
      <c r="F3226">
        <v>0.36</v>
      </c>
      <c r="G3226" t="s">
        <v>83</v>
      </c>
      <c r="H3226" t="s">
        <v>97</v>
      </c>
      <c r="I3226">
        <f>_xlfn.NUMBERVALUE(Table_Query_from_DWH[[#This Row],[Date]])</f>
        <v>44356</v>
      </c>
    </row>
    <row r="3227" spans="1:9" x14ac:dyDescent="0.3">
      <c r="A3227" t="s">
        <v>78</v>
      </c>
      <c r="B3227" t="s">
        <v>140</v>
      </c>
      <c r="C3227" t="s">
        <v>129</v>
      </c>
      <c r="D3227" t="s">
        <v>85</v>
      </c>
      <c r="E3227" t="s">
        <v>147</v>
      </c>
      <c r="F3227">
        <v>0.23</v>
      </c>
      <c r="G3227" t="s">
        <v>83</v>
      </c>
      <c r="H3227" t="s">
        <v>97</v>
      </c>
      <c r="I3227">
        <f>_xlfn.NUMBERVALUE(Table_Query_from_DWH[[#This Row],[Date]])</f>
        <v>44356</v>
      </c>
    </row>
    <row r="3228" spans="1:9" x14ac:dyDescent="0.3">
      <c r="A3228" t="s">
        <v>78</v>
      </c>
      <c r="B3228" t="s">
        <v>140</v>
      </c>
      <c r="C3228" t="s">
        <v>129</v>
      </c>
      <c r="D3228" t="s">
        <v>86</v>
      </c>
      <c r="E3228" t="s">
        <v>147</v>
      </c>
      <c r="F3228">
        <v>0.23699999999999999</v>
      </c>
      <c r="G3228" t="s">
        <v>83</v>
      </c>
      <c r="H3228" t="s">
        <v>97</v>
      </c>
      <c r="I3228">
        <f>_xlfn.NUMBERVALUE(Table_Query_from_DWH[[#This Row],[Date]])</f>
        <v>44356</v>
      </c>
    </row>
    <row r="3229" spans="1:9" x14ac:dyDescent="0.3">
      <c r="A3229" t="s">
        <v>78</v>
      </c>
      <c r="B3229" t="s">
        <v>140</v>
      </c>
      <c r="C3229" t="s">
        <v>138</v>
      </c>
      <c r="D3229" t="s">
        <v>81</v>
      </c>
      <c r="E3229" t="s">
        <v>147</v>
      </c>
      <c r="F3229">
        <v>0.255</v>
      </c>
      <c r="G3229" t="s">
        <v>83</v>
      </c>
      <c r="H3229" t="s">
        <v>97</v>
      </c>
      <c r="I3229">
        <f>_xlfn.NUMBERVALUE(Table_Query_from_DWH[[#This Row],[Date]])</f>
        <v>44356</v>
      </c>
    </row>
    <row r="3230" spans="1:9" x14ac:dyDescent="0.3">
      <c r="A3230" t="s">
        <v>78</v>
      </c>
      <c r="B3230" t="s">
        <v>140</v>
      </c>
      <c r="C3230" t="s">
        <v>138</v>
      </c>
      <c r="D3230" t="s">
        <v>85</v>
      </c>
      <c r="E3230" t="s">
        <v>147</v>
      </c>
      <c r="F3230">
        <v>0.23</v>
      </c>
      <c r="G3230" t="s">
        <v>83</v>
      </c>
      <c r="H3230" t="s">
        <v>97</v>
      </c>
      <c r="I3230">
        <f>_xlfn.NUMBERVALUE(Table_Query_from_DWH[[#This Row],[Date]])</f>
        <v>44356</v>
      </c>
    </row>
    <row r="3231" spans="1:9" x14ac:dyDescent="0.3">
      <c r="A3231" t="s">
        <v>78</v>
      </c>
      <c r="B3231" t="s">
        <v>140</v>
      </c>
      <c r="C3231" t="s">
        <v>138</v>
      </c>
      <c r="D3231" t="s">
        <v>86</v>
      </c>
      <c r="E3231" t="s">
        <v>147</v>
      </c>
      <c r="F3231">
        <v>0.245</v>
      </c>
      <c r="G3231" t="s">
        <v>83</v>
      </c>
      <c r="H3231" t="s">
        <v>97</v>
      </c>
      <c r="I3231">
        <f>_xlfn.NUMBERVALUE(Table_Query_from_DWH[[#This Row],[Date]])</f>
        <v>44356</v>
      </c>
    </row>
    <row r="3232" spans="1:9" x14ac:dyDescent="0.3">
      <c r="A3232" t="s">
        <v>78</v>
      </c>
      <c r="B3232" t="s">
        <v>79</v>
      </c>
      <c r="C3232" t="s">
        <v>87</v>
      </c>
      <c r="D3232" t="s">
        <v>81</v>
      </c>
      <c r="E3232" t="s">
        <v>147</v>
      </c>
      <c r="F3232">
        <v>30</v>
      </c>
      <c r="G3232" t="s">
        <v>83</v>
      </c>
      <c r="H3232" t="s">
        <v>84</v>
      </c>
      <c r="I3232">
        <f>_xlfn.NUMBERVALUE(Table_Query_from_DWH[[#This Row],[Date]])</f>
        <v>44356</v>
      </c>
    </row>
    <row r="3233" spans="1:9" x14ac:dyDescent="0.3">
      <c r="A3233" t="s">
        <v>78</v>
      </c>
      <c r="B3233" t="s">
        <v>79</v>
      </c>
      <c r="C3233" t="s">
        <v>87</v>
      </c>
      <c r="D3233" t="s">
        <v>85</v>
      </c>
      <c r="E3233" t="s">
        <v>147</v>
      </c>
      <c r="F3233">
        <v>27.8</v>
      </c>
      <c r="G3233" t="s">
        <v>83</v>
      </c>
      <c r="H3233" t="s">
        <v>84</v>
      </c>
      <c r="I3233">
        <f>_xlfn.NUMBERVALUE(Table_Query_from_DWH[[#This Row],[Date]])</f>
        <v>44356</v>
      </c>
    </row>
    <row r="3234" spans="1:9" x14ac:dyDescent="0.3">
      <c r="A3234" t="s">
        <v>78</v>
      </c>
      <c r="B3234" t="s">
        <v>79</v>
      </c>
      <c r="C3234" t="s">
        <v>87</v>
      </c>
      <c r="D3234" t="s">
        <v>86</v>
      </c>
      <c r="E3234" t="s">
        <v>147</v>
      </c>
      <c r="F3234">
        <v>28.5</v>
      </c>
      <c r="G3234" t="s">
        <v>83</v>
      </c>
      <c r="H3234" t="s">
        <v>84</v>
      </c>
      <c r="I3234">
        <f>_xlfn.NUMBERVALUE(Table_Query_from_DWH[[#This Row],[Date]])</f>
        <v>44356</v>
      </c>
    </row>
    <row r="3235" spans="1:9" x14ac:dyDescent="0.3">
      <c r="A3235" t="s">
        <v>78</v>
      </c>
      <c r="B3235" t="s">
        <v>95</v>
      </c>
      <c r="C3235" t="s">
        <v>96</v>
      </c>
      <c r="D3235" t="s">
        <v>81</v>
      </c>
      <c r="E3235" t="s">
        <v>146</v>
      </c>
      <c r="F3235">
        <v>0.121</v>
      </c>
      <c r="G3235" t="s">
        <v>83</v>
      </c>
      <c r="H3235" t="s">
        <v>97</v>
      </c>
      <c r="I3235">
        <f>_xlfn.NUMBERVALUE(Table_Query_from_DWH[[#This Row],[Date]])</f>
        <v>44349</v>
      </c>
    </row>
    <row r="3236" spans="1:9" x14ac:dyDescent="0.3">
      <c r="A3236" t="s">
        <v>78</v>
      </c>
      <c r="B3236" t="s">
        <v>95</v>
      </c>
      <c r="C3236" t="s">
        <v>96</v>
      </c>
      <c r="D3236" t="s">
        <v>85</v>
      </c>
      <c r="E3236" t="s">
        <v>146</v>
      </c>
      <c r="F3236">
        <v>0.115</v>
      </c>
      <c r="G3236" t="s">
        <v>83</v>
      </c>
      <c r="H3236" t="s">
        <v>97</v>
      </c>
      <c r="I3236">
        <f>_xlfn.NUMBERVALUE(Table_Query_from_DWH[[#This Row],[Date]])</f>
        <v>44349</v>
      </c>
    </row>
    <row r="3237" spans="1:9" x14ac:dyDescent="0.3">
      <c r="A3237" t="s">
        <v>78</v>
      </c>
      <c r="B3237" t="s">
        <v>95</v>
      </c>
      <c r="C3237" t="s">
        <v>96</v>
      </c>
      <c r="D3237" t="s">
        <v>86</v>
      </c>
      <c r="E3237" t="s">
        <v>146</v>
      </c>
      <c r="F3237">
        <v>0.11899999999999999</v>
      </c>
      <c r="G3237" t="s">
        <v>83</v>
      </c>
      <c r="H3237" t="s">
        <v>97</v>
      </c>
      <c r="I3237">
        <f>_xlfn.NUMBERVALUE(Table_Query_from_DWH[[#This Row],[Date]])</f>
        <v>44349</v>
      </c>
    </row>
    <row r="3238" spans="1:9" x14ac:dyDescent="0.3">
      <c r="A3238" t="s">
        <v>78</v>
      </c>
      <c r="B3238" t="s">
        <v>95</v>
      </c>
      <c r="C3238" t="s">
        <v>125</v>
      </c>
      <c r="D3238" t="s">
        <v>81</v>
      </c>
      <c r="E3238" t="s">
        <v>146</v>
      </c>
      <c r="F3238">
        <v>0.185</v>
      </c>
      <c r="G3238" t="s">
        <v>83</v>
      </c>
      <c r="H3238" t="s">
        <v>97</v>
      </c>
      <c r="I3238">
        <f>_xlfn.NUMBERVALUE(Table_Query_from_DWH[[#This Row],[Date]])</f>
        <v>44349</v>
      </c>
    </row>
    <row r="3239" spans="1:9" x14ac:dyDescent="0.3">
      <c r="A3239" t="s">
        <v>78</v>
      </c>
      <c r="B3239" t="s">
        <v>95</v>
      </c>
      <c r="C3239" t="s">
        <v>125</v>
      </c>
      <c r="D3239" t="s">
        <v>85</v>
      </c>
      <c r="E3239" t="s">
        <v>146</v>
      </c>
      <c r="F3239">
        <v>0.14799999999999999</v>
      </c>
      <c r="G3239" t="s">
        <v>83</v>
      </c>
      <c r="H3239" t="s">
        <v>97</v>
      </c>
      <c r="I3239">
        <f>_xlfn.NUMBERVALUE(Table_Query_from_DWH[[#This Row],[Date]])</f>
        <v>44349</v>
      </c>
    </row>
    <row r="3240" spans="1:9" x14ac:dyDescent="0.3">
      <c r="A3240" t="s">
        <v>78</v>
      </c>
      <c r="B3240" t="s">
        <v>95</v>
      </c>
      <c r="C3240" t="s">
        <v>125</v>
      </c>
      <c r="D3240" t="s">
        <v>86</v>
      </c>
      <c r="E3240" t="s">
        <v>146</v>
      </c>
      <c r="F3240">
        <v>0.14899999999999999</v>
      </c>
      <c r="G3240" t="s">
        <v>83</v>
      </c>
      <c r="H3240" t="s">
        <v>97</v>
      </c>
      <c r="I3240">
        <f>_xlfn.NUMBERVALUE(Table_Query_from_DWH[[#This Row],[Date]])</f>
        <v>44349</v>
      </c>
    </row>
    <row r="3241" spans="1:9" x14ac:dyDescent="0.3">
      <c r="A3241" t="s">
        <v>78</v>
      </c>
      <c r="B3241" t="s">
        <v>95</v>
      </c>
      <c r="C3241" t="s">
        <v>126</v>
      </c>
      <c r="D3241" t="s">
        <v>81</v>
      </c>
      <c r="E3241" t="s">
        <v>146</v>
      </c>
      <c r="F3241">
        <v>0.185</v>
      </c>
      <c r="G3241" t="s">
        <v>83</v>
      </c>
      <c r="H3241" t="s">
        <v>97</v>
      </c>
      <c r="I3241">
        <f>_xlfn.NUMBERVALUE(Table_Query_from_DWH[[#This Row],[Date]])</f>
        <v>44349</v>
      </c>
    </row>
    <row r="3242" spans="1:9" x14ac:dyDescent="0.3">
      <c r="A3242" t="s">
        <v>78</v>
      </c>
      <c r="B3242" t="s">
        <v>95</v>
      </c>
      <c r="C3242" t="s">
        <v>126</v>
      </c>
      <c r="D3242" t="s">
        <v>85</v>
      </c>
      <c r="E3242" t="s">
        <v>146</v>
      </c>
      <c r="F3242">
        <v>0.14599999999999999</v>
      </c>
      <c r="G3242" t="s">
        <v>83</v>
      </c>
      <c r="H3242" t="s">
        <v>97</v>
      </c>
      <c r="I3242">
        <f>_xlfn.NUMBERVALUE(Table_Query_from_DWH[[#This Row],[Date]])</f>
        <v>44349</v>
      </c>
    </row>
    <row r="3243" spans="1:9" x14ac:dyDescent="0.3">
      <c r="A3243" t="s">
        <v>78</v>
      </c>
      <c r="B3243" t="s">
        <v>95</v>
      </c>
      <c r="C3243" t="s">
        <v>126</v>
      </c>
      <c r="D3243" t="s">
        <v>86</v>
      </c>
      <c r="E3243" t="s">
        <v>146</v>
      </c>
      <c r="F3243">
        <v>0.14799999999999999</v>
      </c>
      <c r="G3243" t="s">
        <v>83</v>
      </c>
      <c r="H3243" t="s">
        <v>97</v>
      </c>
      <c r="I3243">
        <f>_xlfn.NUMBERVALUE(Table_Query_from_DWH[[#This Row],[Date]])</f>
        <v>44349</v>
      </c>
    </row>
    <row r="3244" spans="1:9" x14ac:dyDescent="0.3">
      <c r="A3244" t="s">
        <v>78</v>
      </c>
      <c r="B3244" t="s">
        <v>95</v>
      </c>
      <c r="C3244" t="s">
        <v>127</v>
      </c>
      <c r="D3244" t="s">
        <v>81</v>
      </c>
      <c r="E3244" t="s">
        <v>146</v>
      </c>
      <c r="F3244">
        <v>0.151</v>
      </c>
      <c r="G3244" t="s">
        <v>83</v>
      </c>
      <c r="H3244" t="s">
        <v>97</v>
      </c>
      <c r="I3244">
        <f>_xlfn.NUMBERVALUE(Table_Query_from_DWH[[#This Row],[Date]])</f>
        <v>44349</v>
      </c>
    </row>
    <row r="3245" spans="1:9" x14ac:dyDescent="0.3">
      <c r="A3245" t="s">
        <v>78</v>
      </c>
      <c r="B3245" t="s">
        <v>95</v>
      </c>
      <c r="C3245" t="s">
        <v>127</v>
      </c>
      <c r="D3245" t="s">
        <v>85</v>
      </c>
      <c r="E3245" t="s">
        <v>146</v>
      </c>
      <c r="F3245">
        <v>0.14599999999999999</v>
      </c>
      <c r="G3245" t="s">
        <v>83</v>
      </c>
      <c r="H3245" t="s">
        <v>97</v>
      </c>
      <c r="I3245">
        <f>_xlfn.NUMBERVALUE(Table_Query_from_DWH[[#This Row],[Date]])</f>
        <v>44349</v>
      </c>
    </row>
    <row r="3246" spans="1:9" x14ac:dyDescent="0.3">
      <c r="A3246" t="s">
        <v>78</v>
      </c>
      <c r="B3246" t="s">
        <v>95</v>
      </c>
      <c r="C3246" t="s">
        <v>127</v>
      </c>
      <c r="D3246" t="s">
        <v>86</v>
      </c>
      <c r="E3246" t="s">
        <v>146</v>
      </c>
      <c r="F3246">
        <v>0.14799999999999999</v>
      </c>
      <c r="G3246" t="s">
        <v>83</v>
      </c>
      <c r="H3246" t="s">
        <v>97</v>
      </c>
      <c r="I3246">
        <f>_xlfn.NUMBERVALUE(Table_Query_from_DWH[[#This Row],[Date]])</f>
        <v>44349</v>
      </c>
    </row>
    <row r="3247" spans="1:9" x14ac:dyDescent="0.3">
      <c r="A3247" t="s">
        <v>78</v>
      </c>
      <c r="B3247" t="s">
        <v>95</v>
      </c>
      <c r="C3247" t="s">
        <v>128</v>
      </c>
      <c r="D3247" t="s">
        <v>81</v>
      </c>
      <c r="E3247" t="s">
        <v>146</v>
      </c>
      <c r="F3247">
        <v>0.151</v>
      </c>
      <c r="G3247" t="s">
        <v>83</v>
      </c>
      <c r="H3247" t="s">
        <v>97</v>
      </c>
      <c r="I3247">
        <f>_xlfn.NUMBERVALUE(Table_Query_from_DWH[[#This Row],[Date]])</f>
        <v>44349</v>
      </c>
    </row>
    <row r="3248" spans="1:9" x14ac:dyDescent="0.3">
      <c r="A3248" t="s">
        <v>78</v>
      </c>
      <c r="B3248" t="s">
        <v>95</v>
      </c>
      <c r="C3248" t="s">
        <v>128</v>
      </c>
      <c r="D3248" t="s">
        <v>85</v>
      </c>
      <c r="E3248" t="s">
        <v>146</v>
      </c>
      <c r="F3248">
        <v>0.14599999999999999</v>
      </c>
      <c r="G3248" t="s">
        <v>83</v>
      </c>
      <c r="H3248" t="s">
        <v>97</v>
      </c>
      <c r="I3248">
        <f>_xlfn.NUMBERVALUE(Table_Query_from_DWH[[#This Row],[Date]])</f>
        <v>44349</v>
      </c>
    </row>
    <row r="3249" spans="1:9" x14ac:dyDescent="0.3">
      <c r="A3249" t="s">
        <v>78</v>
      </c>
      <c r="B3249" t="s">
        <v>95</v>
      </c>
      <c r="C3249" t="s">
        <v>128</v>
      </c>
      <c r="D3249" t="s">
        <v>86</v>
      </c>
      <c r="E3249" t="s">
        <v>146</v>
      </c>
      <c r="F3249">
        <v>0.14799999999999999</v>
      </c>
      <c r="G3249" t="s">
        <v>83</v>
      </c>
      <c r="H3249" t="s">
        <v>97</v>
      </c>
      <c r="I3249">
        <f>_xlfn.NUMBERVALUE(Table_Query_from_DWH[[#This Row],[Date]])</f>
        <v>44349</v>
      </c>
    </row>
    <row r="3250" spans="1:9" x14ac:dyDescent="0.3">
      <c r="A3250" t="s">
        <v>78</v>
      </c>
      <c r="B3250" t="s">
        <v>105</v>
      </c>
      <c r="C3250" t="s">
        <v>107</v>
      </c>
      <c r="D3250" t="s">
        <v>81</v>
      </c>
      <c r="E3250" t="s">
        <v>146</v>
      </c>
      <c r="F3250">
        <v>0.25</v>
      </c>
      <c r="G3250" t="s">
        <v>83</v>
      </c>
      <c r="H3250" t="s">
        <v>97</v>
      </c>
      <c r="I3250">
        <f>_xlfn.NUMBERVALUE(Table_Query_from_DWH[[#This Row],[Date]])</f>
        <v>44349</v>
      </c>
    </row>
    <row r="3251" spans="1:9" x14ac:dyDescent="0.3">
      <c r="A3251" t="s">
        <v>78</v>
      </c>
      <c r="B3251" t="s">
        <v>105</v>
      </c>
      <c r="C3251" t="s">
        <v>107</v>
      </c>
      <c r="D3251" t="s">
        <v>85</v>
      </c>
      <c r="E3251" t="s">
        <v>146</v>
      </c>
      <c r="F3251">
        <v>0.23</v>
      </c>
      <c r="G3251" t="s">
        <v>83</v>
      </c>
      <c r="H3251" t="s">
        <v>97</v>
      </c>
      <c r="I3251">
        <f>_xlfn.NUMBERVALUE(Table_Query_from_DWH[[#This Row],[Date]])</f>
        <v>44349</v>
      </c>
    </row>
    <row r="3252" spans="1:9" x14ac:dyDescent="0.3">
      <c r="A3252" t="s">
        <v>78</v>
      </c>
      <c r="B3252" t="s">
        <v>105</v>
      </c>
      <c r="C3252" t="s">
        <v>107</v>
      </c>
      <c r="D3252" t="s">
        <v>86</v>
      </c>
      <c r="E3252" t="s">
        <v>146</v>
      </c>
      <c r="F3252">
        <v>0.24199999999999999</v>
      </c>
      <c r="G3252" t="s">
        <v>83</v>
      </c>
      <c r="H3252" t="s">
        <v>97</v>
      </c>
      <c r="I3252">
        <f>_xlfn.NUMBERVALUE(Table_Query_from_DWH[[#This Row],[Date]])</f>
        <v>44349</v>
      </c>
    </row>
    <row r="3253" spans="1:9" x14ac:dyDescent="0.3">
      <c r="A3253" t="s">
        <v>78</v>
      </c>
      <c r="B3253" t="s">
        <v>105</v>
      </c>
      <c r="C3253" t="s">
        <v>133</v>
      </c>
      <c r="D3253" t="s">
        <v>81</v>
      </c>
      <c r="E3253" t="s">
        <v>146</v>
      </c>
      <c r="F3253">
        <v>0.38</v>
      </c>
      <c r="G3253" t="s">
        <v>83</v>
      </c>
      <c r="H3253" t="s">
        <v>97</v>
      </c>
      <c r="I3253">
        <f>_xlfn.NUMBERVALUE(Table_Query_from_DWH[[#This Row],[Date]])</f>
        <v>44349</v>
      </c>
    </row>
    <row r="3254" spans="1:9" x14ac:dyDescent="0.3">
      <c r="A3254" t="s">
        <v>78</v>
      </c>
      <c r="B3254" t="s">
        <v>105</v>
      </c>
      <c r="C3254" t="s">
        <v>133</v>
      </c>
      <c r="D3254" t="s">
        <v>85</v>
      </c>
      <c r="E3254" t="s">
        <v>146</v>
      </c>
      <c r="F3254">
        <v>0.33500000000000002</v>
      </c>
      <c r="G3254" t="s">
        <v>83</v>
      </c>
      <c r="H3254" t="s">
        <v>97</v>
      </c>
      <c r="I3254">
        <f>_xlfn.NUMBERVALUE(Table_Query_from_DWH[[#This Row],[Date]])</f>
        <v>44349</v>
      </c>
    </row>
    <row r="3255" spans="1:9" x14ac:dyDescent="0.3">
      <c r="A3255" t="s">
        <v>78</v>
      </c>
      <c r="B3255" t="s">
        <v>105</v>
      </c>
      <c r="C3255" t="s">
        <v>133</v>
      </c>
      <c r="D3255" t="s">
        <v>86</v>
      </c>
      <c r="E3255" t="s">
        <v>146</v>
      </c>
      <c r="F3255">
        <v>0.34499999999999997</v>
      </c>
      <c r="G3255" t="s">
        <v>83</v>
      </c>
      <c r="H3255" t="s">
        <v>97</v>
      </c>
      <c r="I3255">
        <f>_xlfn.NUMBERVALUE(Table_Query_from_DWH[[#This Row],[Date]])</f>
        <v>44349</v>
      </c>
    </row>
    <row r="3256" spans="1:9" x14ac:dyDescent="0.3">
      <c r="A3256" t="s">
        <v>78</v>
      </c>
      <c r="B3256" t="s">
        <v>105</v>
      </c>
      <c r="C3256" t="s">
        <v>132</v>
      </c>
      <c r="D3256" t="s">
        <v>81</v>
      </c>
      <c r="E3256" t="s">
        <v>146</v>
      </c>
      <c r="F3256">
        <v>0.255</v>
      </c>
      <c r="G3256" t="s">
        <v>83</v>
      </c>
      <c r="H3256" t="s">
        <v>97</v>
      </c>
      <c r="I3256">
        <f>_xlfn.NUMBERVALUE(Table_Query_from_DWH[[#This Row],[Date]])</f>
        <v>44349</v>
      </c>
    </row>
    <row r="3257" spans="1:9" x14ac:dyDescent="0.3">
      <c r="A3257" t="s">
        <v>78</v>
      </c>
      <c r="B3257" t="s">
        <v>105</v>
      </c>
      <c r="C3257" t="s">
        <v>132</v>
      </c>
      <c r="D3257" t="s">
        <v>85</v>
      </c>
      <c r="E3257" t="s">
        <v>146</v>
      </c>
      <c r="F3257">
        <v>0.22500000000000001</v>
      </c>
      <c r="G3257" t="s">
        <v>83</v>
      </c>
      <c r="H3257" t="s">
        <v>97</v>
      </c>
      <c r="I3257">
        <f>_xlfn.NUMBERVALUE(Table_Query_from_DWH[[#This Row],[Date]])</f>
        <v>44349</v>
      </c>
    </row>
    <row r="3258" spans="1:9" x14ac:dyDescent="0.3">
      <c r="A3258" t="s">
        <v>78</v>
      </c>
      <c r="B3258" t="s">
        <v>105</v>
      </c>
      <c r="C3258" t="s">
        <v>132</v>
      </c>
      <c r="D3258" t="s">
        <v>86</v>
      </c>
      <c r="E3258" t="s">
        <v>146</v>
      </c>
      <c r="F3258">
        <v>0.23300000000000001</v>
      </c>
      <c r="G3258" t="s">
        <v>83</v>
      </c>
      <c r="H3258" t="s">
        <v>97</v>
      </c>
      <c r="I3258">
        <f>_xlfn.NUMBERVALUE(Table_Query_from_DWH[[#This Row],[Date]])</f>
        <v>44349</v>
      </c>
    </row>
    <row r="3259" spans="1:9" x14ac:dyDescent="0.3">
      <c r="A3259" t="s">
        <v>78</v>
      </c>
      <c r="B3259" t="s">
        <v>105</v>
      </c>
      <c r="C3259" t="s">
        <v>131</v>
      </c>
      <c r="D3259" t="s">
        <v>81</v>
      </c>
      <c r="E3259" t="s">
        <v>146</v>
      </c>
      <c r="F3259">
        <v>0.255</v>
      </c>
      <c r="G3259" t="s">
        <v>83</v>
      </c>
      <c r="H3259" t="s">
        <v>97</v>
      </c>
      <c r="I3259">
        <f>_xlfn.NUMBERVALUE(Table_Query_from_DWH[[#This Row],[Date]])</f>
        <v>44349</v>
      </c>
    </row>
    <row r="3260" spans="1:9" x14ac:dyDescent="0.3">
      <c r="A3260" t="s">
        <v>78</v>
      </c>
      <c r="B3260" t="s">
        <v>105</v>
      </c>
      <c r="C3260" t="s">
        <v>131</v>
      </c>
      <c r="D3260" t="s">
        <v>85</v>
      </c>
      <c r="E3260" t="s">
        <v>146</v>
      </c>
      <c r="F3260">
        <v>0.22500000000000001</v>
      </c>
      <c r="G3260" t="s">
        <v>83</v>
      </c>
      <c r="H3260" t="s">
        <v>97</v>
      </c>
      <c r="I3260">
        <f>_xlfn.NUMBERVALUE(Table_Query_from_DWH[[#This Row],[Date]])</f>
        <v>44349</v>
      </c>
    </row>
    <row r="3261" spans="1:9" x14ac:dyDescent="0.3">
      <c r="A3261" t="s">
        <v>78</v>
      </c>
      <c r="B3261" t="s">
        <v>105</v>
      </c>
      <c r="C3261" t="s">
        <v>131</v>
      </c>
      <c r="D3261" t="s">
        <v>86</v>
      </c>
      <c r="E3261" t="s">
        <v>146</v>
      </c>
      <c r="F3261">
        <v>0.23300000000000001</v>
      </c>
      <c r="G3261" t="s">
        <v>83</v>
      </c>
      <c r="H3261" t="s">
        <v>97</v>
      </c>
      <c r="I3261">
        <f>_xlfn.NUMBERVALUE(Table_Query_from_DWH[[#This Row],[Date]])</f>
        <v>44349</v>
      </c>
    </row>
    <row r="3262" spans="1:9" x14ac:dyDescent="0.3">
      <c r="A3262" t="s">
        <v>78</v>
      </c>
      <c r="B3262" t="s">
        <v>140</v>
      </c>
      <c r="C3262" t="s">
        <v>113</v>
      </c>
      <c r="D3262" t="s">
        <v>81</v>
      </c>
      <c r="E3262" t="s">
        <v>146</v>
      </c>
      <c r="F3262">
        <v>0.36</v>
      </c>
      <c r="G3262" t="s">
        <v>83</v>
      </c>
      <c r="H3262" t="s">
        <v>97</v>
      </c>
      <c r="I3262">
        <f>_xlfn.NUMBERVALUE(Table_Query_from_DWH[[#This Row],[Date]])</f>
        <v>44349</v>
      </c>
    </row>
    <row r="3263" spans="1:9" x14ac:dyDescent="0.3">
      <c r="A3263" t="s">
        <v>78</v>
      </c>
      <c r="B3263" t="s">
        <v>140</v>
      </c>
      <c r="C3263" t="s">
        <v>113</v>
      </c>
      <c r="D3263" t="s">
        <v>85</v>
      </c>
      <c r="E3263" t="s">
        <v>146</v>
      </c>
      <c r="F3263">
        <v>0.22</v>
      </c>
      <c r="G3263" t="s">
        <v>83</v>
      </c>
      <c r="H3263" t="s">
        <v>97</v>
      </c>
      <c r="I3263">
        <f>_xlfn.NUMBERVALUE(Table_Query_from_DWH[[#This Row],[Date]])</f>
        <v>44349</v>
      </c>
    </row>
    <row r="3264" spans="1:9" x14ac:dyDescent="0.3">
      <c r="A3264" t="s">
        <v>78</v>
      </c>
      <c r="B3264" t="s">
        <v>140</v>
      </c>
      <c r="C3264" t="s">
        <v>113</v>
      </c>
      <c r="D3264" t="s">
        <v>86</v>
      </c>
      <c r="E3264" t="s">
        <v>146</v>
      </c>
      <c r="F3264">
        <v>0.223</v>
      </c>
      <c r="G3264" t="s">
        <v>83</v>
      </c>
      <c r="H3264" t="s">
        <v>97</v>
      </c>
      <c r="I3264">
        <f>_xlfn.NUMBERVALUE(Table_Query_from_DWH[[#This Row],[Date]])</f>
        <v>44349</v>
      </c>
    </row>
    <row r="3265" spans="1:9" x14ac:dyDescent="0.3">
      <c r="A3265" t="s">
        <v>78</v>
      </c>
      <c r="B3265" t="s">
        <v>140</v>
      </c>
      <c r="C3265" t="s">
        <v>129</v>
      </c>
      <c r="D3265" t="s">
        <v>81</v>
      </c>
      <c r="E3265" t="s">
        <v>146</v>
      </c>
      <c r="F3265">
        <v>0.36</v>
      </c>
      <c r="G3265" t="s">
        <v>83</v>
      </c>
      <c r="H3265" t="s">
        <v>97</v>
      </c>
      <c r="I3265">
        <f>_xlfn.NUMBERVALUE(Table_Query_from_DWH[[#This Row],[Date]])</f>
        <v>44349</v>
      </c>
    </row>
    <row r="3266" spans="1:9" x14ac:dyDescent="0.3">
      <c r="A3266" t="s">
        <v>78</v>
      </c>
      <c r="B3266" t="s">
        <v>140</v>
      </c>
      <c r="C3266" t="s">
        <v>129</v>
      </c>
      <c r="D3266" t="s">
        <v>85</v>
      </c>
      <c r="E3266" t="s">
        <v>146</v>
      </c>
      <c r="F3266">
        <v>0.22500000000000001</v>
      </c>
      <c r="G3266" t="s">
        <v>83</v>
      </c>
      <c r="H3266" t="s">
        <v>97</v>
      </c>
      <c r="I3266">
        <f>_xlfn.NUMBERVALUE(Table_Query_from_DWH[[#This Row],[Date]])</f>
        <v>44349</v>
      </c>
    </row>
    <row r="3267" spans="1:9" x14ac:dyDescent="0.3">
      <c r="A3267" t="s">
        <v>78</v>
      </c>
      <c r="B3267" t="s">
        <v>140</v>
      </c>
      <c r="C3267" t="s">
        <v>129</v>
      </c>
      <c r="D3267" t="s">
        <v>86</v>
      </c>
      <c r="E3267" t="s">
        <v>146</v>
      </c>
      <c r="F3267">
        <v>0.23300000000000001</v>
      </c>
      <c r="G3267" t="s">
        <v>83</v>
      </c>
      <c r="H3267" t="s">
        <v>97</v>
      </c>
      <c r="I3267">
        <f>_xlfn.NUMBERVALUE(Table_Query_from_DWH[[#This Row],[Date]])</f>
        <v>44349</v>
      </c>
    </row>
    <row r="3268" spans="1:9" x14ac:dyDescent="0.3">
      <c r="A3268" t="s">
        <v>78</v>
      </c>
      <c r="B3268" t="s">
        <v>140</v>
      </c>
      <c r="C3268" t="s">
        <v>138</v>
      </c>
      <c r="D3268" t="s">
        <v>81</v>
      </c>
      <c r="E3268" t="s">
        <v>146</v>
      </c>
      <c r="F3268">
        <v>0.255</v>
      </c>
      <c r="G3268" t="s">
        <v>83</v>
      </c>
      <c r="H3268" t="s">
        <v>97</v>
      </c>
      <c r="I3268">
        <f>_xlfn.NUMBERVALUE(Table_Query_from_DWH[[#This Row],[Date]])</f>
        <v>44349</v>
      </c>
    </row>
    <row r="3269" spans="1:9" x14ac:dyDescent="0.3">
      <c r="A3269" t="s">
        <v>78</v>
      </c>
      <c r="B3269" t="s">
        <v>140</v>
      </c>
      <c r="C3269" t="s">
        <v>138</v>
      </c>
      <c r="D3269" t="s">
        <v>85</v>
      </c>
      <c r="E3269" t="s">
        <v>146</v>
      </c>
      <c r="F3269">
        <v>0.23</v>
      </c>
      <c r="G3269" t="s">
        <v>83</v>
      </c>
      <c r="H3269" t="s">
        <v>97</v>
      </c>
      <c r="I3269">
        <f>_xlfn.NUMBERVALUE(Table_Query_from_DWH[[#This Row],[Date]])</f>
        <v>44349</v>
      </c>
    </row>
    <row r="3270" spans="1:9" x14ac:dyDescent="0.3">
      <c r="A3270" t="s">
        <v>78</v>
      </c>
      <c r="B3270" t="s">
        <v>140</v>
      </c>
      <c r="C3270" t="s">
        <v>138</v>
      </c>
      <c r="D3270" t="s">
        <v>86</v>
      </c>
      <c r="E3270" t="s">
        <v>146</v>
      </c>
      <c r="F3270">
        <v>0.24199999999999999</v>
      </c>
      <c r="G3270" t="s">
        <v>83</v>
      </c>
      <c r="H3270" t="s">
        <v>97</v>
      </c>
      <c r="I3270">
        <f>_xlfn.NUMBERVALUE(Table_Query_from_DWH[[#This Row],[Date]])</f>
        <v>44349</v>
      </c>
    </row>
    <row r="3271" spans="1:9" x14ac:dyDescent="0.3">
      <c r="A3271" t="s">
        <v>78</v>
      </c>
      <c r="B3271" t="s">
        <v>105</v>
      </c>
      <c r="C3271" t="s">
        <v>106</v>
      </c>
      <c r="D3271" t="s">
        <v>81</v>
      </c>
      <c r="E3271" t="s">
        <v>146</v>
      </c>
      <c r="F3271">
        <v>0.21199999999999999</v>
      </c>
      <c r="G3271" t="s">
        <v>83</v>
      </c>
      <c r="H3271" t="s">
        <v>97</v>
      </c>
      <c r="I3271">
        <f>_xlfn.NUMBERVALUE(Table_Query_from_DWH[[#This Row],[Date]])</f>
        <v>44349</v>
      </c>
    </row>
    <row r="3272" spans="1:9" x14ac:dyDescent="0.3">
      <c r="A3272" t="s">
        <v>78</v>
      </c>
      <c r="B3272" t="s">
        <v>105</v>
      </c>
      <c r="C3272" t="s">
        <v>106</v>
      </c>
      <c r="D3272" t="s">
        <v>85</v>
      </c>
      <c r="E3272" t="s">
        <v>146</v>
      </c>
      <c r="F3272">
        <v>0.2</v>
      </c>
      <c r="G3272" t="s">
        <v>83</v>
      </c>
      <c r="H3272" t="s">
        <v>97</v>
      </c>
      <c r="I3272">
        <f>_xlfn.NUMBERVALUE(Table_Query_from_DWH[[#This Row],[Date]])</f>
        <v>44349</v>
      </c>
    </row>
    <row r="3273" spans="1:9" x14ac:dyDescent="0.3">
      <c r="A3273" t="s">
        <v>78</v>
      </c>
      <c r="B3273" t="s">
        <v>105</v>
      </c>
      <c r="C3273" t="s">
        <v>106</v>
      </c>
      <c r="D3273" t="s">
        <v>86</v>
      </c>
      <c r="E3273" t="s">
        <v>146</v>
      </c>
      <c r="F3273">
        <v>0.20899999999999999</v>
      </c>
      <c r="G3273" t="s">
        <v>83</v>
      </c>
      <c r="H3273" t="s">
        <v>97</v>
      </c>
      <c r="I3273">
        <f>_xlfn.NUMBERVALUE(Table_Query_from_DWH[[#This Row],[Date]])</f>
        <v>44349</v>
      </c>
    </row>
    <row r="3274" spans="1:9" x14ac:dyDescent="0.3">
      <c r="A3274" t="s">
        <v>78</v>
      </c>
      <c r="B3274" t="s">
        <v>88</v>
      </c>
      <c r="C3274" t="s">
        <v>89</v>
      </c>
      <c r="D3274" t="s">
        <v>81</v>
      </c>
      <c r="E3274" t="s">
        <v>146</v>
      </c>
      <c r="F3274">
        <v>0.34399999999999997</v>
      </c>
      <c r="G3274" t="s">
        <v>83</v>
      </c>
      <c r="H3274" t="s">
        <v>90</v>
      </c>
      <c r="I3274">
        <f>_xlfn.NUMBERVALUE(Table_Query_from_DWH[[#This Row],[Date]])</f>
        <v>44349</v>
      </c>
    </row>
    <row r="3275" spans="1:9" x14ac:dyDescent="0.3">
      <c r="A3275" t="s">
        <v>78</v>
      </c>
      <c r="B3275" t="s">
        <v>88</v>
      </c>
      <c r="C3275" t="s">
        <v>89</v>
      </c>
      <c r="D3275" t="s">
        <v>85</v>
      </c>
      <c r="E3275" t="s">
        <v>146</v>
      </c>
      <c r="F3275">
        <v>0.33</v>
      </c>
      <c r="G3275" t="s">
        <v>83</v>
      </c>
      <c r="H3275" t="s">
        <v>90</v>
      </c>
      <c r="I3275">
        <f>_xlfn.NUMBERVALUE(Table_Query_from_DWH[[#This Row],[Date]])</f>
        <v>44349</v>
      </c>
    </row>
    <row r="3276" spans="1:9" x14ac:dyDescent="0.3">
      <c r="A3276" t="s">
        <v>78</v>
      </c>
      <c r="B3276" t="s">
        <v>88</v>
      </c>
      <c r="C3276" t="s">
        <v>89</v>
      </c>
      <c r="D3276" t="s">
        <v>86</v>
      </c>
      <c r="E3276" t="s">
        <v>146</v>
      </c>
      <c r="F3276">
        <v>0.34300000000000003</v>
      </c>
      <c r="G3276" t="s">
        <v>83</v>
      </c>
      <c r="H3276" t="s">
        <v>90</v>
      </c>
      <c r="I3276">
        <f>_xlfn.NUMBERVALUE(Table_Query_from_DWH[[#This Row],[Date]])</f>
        <v>44349</v>
      </c>
    </row>
    <row r="3277" spans="1:9" x14ac:dyDescent="0.3">
      <c r="A3277" t="s">
        <v>78</v>
      </c>
      <c r="B3277" t="s">
        <v>88</v>
      </c>
      <c r="C3277" t="s">
        <v>136</v>
      </c>
      <c r="D3277" t="s">
        <v>81</v>
      </c>
      <c r="E3277" t="s">
        <v>146</v>
      </c>
      <c r="F3277">
        <v>0.71899999999999997</v>
      </c>
      <c r="G3277" t="s">
        <v>83</v>
      </c>
      <c r="H3277" t="s">
        <v>90</v>
      </c>
      <c r="I3277">
        <f>_xlfn.NUMBERVALUE(Table_Query_from_DWH[[#This Row],[Date]])</f>
        <v>44349</v>
      </c>
    </row>
    <row r="3278" spans="1:9" x14ac:dyDescent="0.3">
      <c r="A3278" t="s">
        <v>78</v>
      </c>
      <c r="B3278" t="s">
        <v>88</v>
      </c>
      <c r="C3278" t="s">
        <v>136</v>
      </c>
      <c r="D3278" t="s">
        <v>85</v>
      </c>
      <c r="E3278" t="s">
        <v>146</v>
      </c>
      <c r="F3278">
        <v>0.65500000000000003</v>
      </c>
      <c r="G3278" t="s">
        <v>83</v>
      </c>
      <c r="H3278" t="s">
        <v>90</v>
      </c>
      <c r="I3278">
        <f>_xlfn.NUMBERVALUE(Table_Query_from_DWH[[#This Row],[Date]])</f>
        <v>44349</v>
      </c>
    </row>
    <row r="3279" spans="1:9" x14ac:dyDescent="0.3">
      <c r="A3279" t="s">
        <v>78</v>
      </c>
      <c r="B3279" t="s">
        <v>88</v>
      </c>
      <c r="C3279" t="s">
        <v>136</v>
      </c>
      <c r="D3279" t="s">
        <v>86</v>
      </c>
      <c r="E3279" t="s">
        <v>146</v>
      </c>
      <c r="F3279">
        <v>0.68300000000000005</v>
      </c>
      <c r="G3279" t="s">
        <v>83</v>
      </c>
      <c r="H3279" t="s">
        <v>90</v>
      </c>
      <c r="I3279">
        <f>_xlfn.NUMBERVALUE(Table_Query_from_DWH[[#This Row],[Date]])</f>
        <v>44349</v>
      </c>
    </row>
    <row r="3280" spans="1:9" x14ac:dyDescent="0.3">
      <c r="A3280" t="s">
        <v>78</v>
      </c>
      <c r="B3280" t="s">
        <v>88</v>
      </c>
      <c r="C3280" t="s">
        <v>137</v>
      </c>
      <c r="D3280" t="s">
        <v>81</v>
      </c>
      <c r="E3280" t="s">
        <v>146</v>
      </c>
      <c r="F3280">
        <v>0.73299999999999998</v>
      </c>
      <c r="G3280" t="s">
        <v>83</v>
      </c>
      <c r="H3280" t="s">
        <v>90</v>
      </c>
      <c r="I3280">
        <f>_xlfn.NUMBERVALUE(Table_Query_from_DWH[[#This Row],[Date]])</f>
        <v>44349</v>
      </c>
    </row>
    <row r="3281" spans="1:9" x14ac:dyDescent="0.3">
      <c r="A3281" t="s">
        <v>78</v>
      </c>
      <c r="B3281" t="s">
        <v>88</v>
      </c>
      <c r="C3281" t="s">
        <v>137</v>
      </c>
      <c r="D3281" t="s">
        <v>85</v>
      </c>
      <c r="E3281" t="s">
        <v>146</v>
      </c>
      <c r="F3281">
        <v>0.66900000000000004</v>
      </c>
      <c r="G3281" t="s">
        <v>83</v>
      </c>
      <c r="H3281" t="s">
        <v>90</v>
      </c>
      <c r="I3281">
        <f>_xlfn.NUMBERVALUE(Table_Query_from_DWH[[#This Row],[Date]])</f>
        <v>44349</v>
      </c>
    </row>
    <row r="3282" spans="1:9" x14ac:dyDescent="0.3">
      <c r="A3282" t="s">
        <v>78</v>
      </c>
      <c r="B3282" t="s">
        <v>88</v>
      </c>
      <c r="C3282" t="s">
        <v>137</v>
      </c>
      <c r="D3282" t="s">
        <v>86</v>
      </c>
      <c r="E3282" t="s">
        <v>146</v>
      </c>
      <c r="F3282">
        <v>0.69299999999999995</v>
      </c>
      <c r="G3282" t="s">
        <v>83</v>
      </c>
      <c r="H3282" t="s">
        <v>90</v>
      </c>
      <c r="I3282">
        <f>_xlfn.NUMBERVALUE(Table_Query_from_DWH[[#This Row],[Date]])</f>
        <v>44349</v>
      </c>
    </row>
    <row r="3283" spans="1:9" x14ac:dyDescent="0.3">
      <c r="A3283" t="s">
        <v>78</v>
      </c>
      <c r="B3283" t="s">
        <v>88</v>
      </c>
      <c r="C3283" t="s">
        <v>93</v>
      </c>
      <c r="D3283" t="s">
        <v>81</v>
      </c>
      <c r="E3283" t="s">
        <v>146</v>
      </c>
      <c r="F3283">
        <v>0.81100000000000005</v>
      </c>
      <c r="G3283" t="s">
        <v>83</v>
      </c>
      <c r="H3283" t="s">
        <v>90</v>
      </c>
      <c r="I3283">
        <f>_xlfn.NUMBERVALUE(Table_Query_from_DWH[[#This Row],[Date]])</f>
        <v>44349</v>
      </c>
    </row>
    <row r="3284" spans="1:9" x14ac:dyDescent="0.3">
      <c r="A3284" t="s">
        <v>78</v>
      </c>
      <c r="B3284" t="s">
        <v>88</v>
      </c>
      <c r="C3284" t="s">
        <v>93</v>
      </c>
      <c r="D3284" t="s">
        <v>85</v>
      </c>
      <c r="E3284" t="s">
        <v>146</v>
      </c>
      <c r="F3284">
        <v>0.81100000000000005</v>
      </c>
      <c r="G3284" t="s">
        <v>83</v>
      </c>
      <c r="H3284" t="s">
        <v>90</v>
      </c>
      <c r="I3284">
        <f>_xlfn.NUMBERVALUE(Table_Query_from_DWH[[#This Row],[Date]])</f>
        <v>44349</v>
      </c>
    </row>
    <row r="3285" spans="1:9" x14ac:dyDescent="0.3">
      <c r="A3285" t="s">
        <v>78</v>
      </c>
      <c r="B3285" t="s">
        <v>88</v>
      </c>
      <c r="C3285" t="s">
        <v>93</v>
      </c>
      <c r="D3285" t="s">
        <v>86</v>
      </c>
      <c r="E3285" t="s">
        <v>146</v>
      </c>
      <c r="F3285">
        <v>0.81100000000000005</v>
      </c>
      <c r="G3285" t="s">
        <v>83</v>
      </c>
      <c r="H3285" t="s">
        <v>90</v>
      </c>
      <c r="I3285">
        <f>_xlfn.NUMBERVALUE(Table_Query_from_DWH[[#This Row],[Date]])</f>
        <v>44349</v>
      </c>
    </row>
    <row r="3286" spans="1:9" x14ac:dyDescent="0.3">
      <c r="A3286" t="s">
        <v>78</v>
      </c>
      <c r="B3286" t="s">
        <v>88</v>
      </c>
      <c r="C3286" t="s">
        <v>94</v>
      </c>
      <c r="D3286" t="s">
        <v>81</v>
      </c>
      <c r="E3286" t="s">
        <v>146</v>
      </c>
      <c r="F3286">
        <v>1.1399999999999999</v>
      </c>
      <c r="G3286" t="s">
        <v>83</v>
      </c>
      <c r="H3286" t="s">
        <v>90</v>
      </c>
      <c r="I3286">
        <f>_xlfn.NUMBERVALUE(Table_Query_from_DWH[[#This Row],[Date]])</f>
        <v>44349</v>
      </c>
    </row>
    <row r="3287" spans="1:9" x14ac:dyDescent="0.3">
      <c r="A3287" t="s">
        <v>78</v>
      </c>
      <c r="B3287" t="s">
        <v>88</v>
      </c>
      <c r="C3287" t="s">
        <v>94</v>
      </c>
      <c r="D3287" t="s">
        <v>85</v>
      </c>
      <c r="E3287" t="s">
        <v>146</v>
      </c>
      <c r="F3287">
        <v>1.1399999999999999</v>
      </c>
      <c r="G3287" t="s">
        <v>83</v>
      </c>
      <c r="H3287" t="s">
        <v>90</v>
      </c>
      <c r="I3287">
        <f>_xlfn.NUMBERVALUE(Table_Query_from_DWH[[#This Row],[Date]])</f>
        <v>44349</v>
      </c>
    </row>
    <row r="3288" spans="1:9" x14ac:dyDescent="0.3">
      <c r="A3288" t="s">
        <v>78</v>
      </c>
      <c r="B3288" t="s">
        <v>88</v>
      </c>
      <c r="C3288" t="s">
        <v>94</v>
      </c>
      <c r="D3288" t="s">
        <v>86</v>
      </c>
      <c r="E3288" t="s">
        <v>146</v>
      </c>
      <c r="F3288">
        <v>1.1399999999999999</v>
      </c>
      <c r="G3288" t="s">
        <v>83</v>
      </c>
      <c r="H3288" t="s">
        <v>90</v>
      </c>
      <c r="I3288">
        <f>_xlfn.NUMBERVALUE(Table_Query_from_DWH[[#This Row],[Date]])</f>
        <v>44349</v>
      </c>
    </row>
    <row r="3289" spans="1:9" x14ac:dyDescent="0.3">
      <c r="A3289" t="s">
        <v>78</v>
      </c>
      <c r="B3289" t="s">
        <v>79</v>
      </c>
      <c r="C3289" t="s">
        <v>87</v>
      </c>
      <c r="D3289" t="s">
        <v>81</v>
      </c>
      <c r="E3289" t="s">
        <v>146</v>
      </c>
      <c r="F3289">
        <v>29.7</v>
      </c>
      <c r="G3289" t="s">
        <v>83</v>
      </c>
      <c r="H3289" t="s">
        <v>84</v>
      </c>
      <c r="I3289">
        <f>_xlfn.NUMBERVALUE(Table_Query_from_DWH[[#This Row],[Date]])</f>
        <v>44349</v>
      </c>
    </row>
    <row r="3290" spans="1:9" x14ac:dyDescent="0.3">
      <c r="A3290" t="s">
        <v>78</v>
      </c>
      <c r="B3290" t="s">
        <v>79</v>
      </c>
      <c r="C3290" t="s">
        <v>87</v>
      </c>
      <c r="D3290" t="s">
        <v>85</v>
      </c>
      <c r="E3290" t="s">
        <v>146</v>
      </c>
      <c r="F3290">
        <v>27.8</v>
      </c>
      <c r="G3290" t="s">
        <v>83</v>
      </c>
      <c r="H3290" t="s">
        <v>84</v>
      </c>
      <c r="I3290">
        <f>_xlfn.NUMBERVALUE(Table_Query_from_DWH[[#This Row],[Date]])</f>
        <v>44349</v>
      </c>
    </row>
    <row r="3291" spans="1:9" x14ac:dyDescent="0.3">
      <c r="A3291" t="s">
        <v>78</v>
      </c>
      <c r="B3291" t="s">
        <v>79</v>
      </c>
      <c r="C3291" t="s">
        <v>87</v>
      </c>
      <c r="D3291" t="s">
        <v>86</v>
      </c>
      <c r="E3291" t="s">
        <v>146</v>
      </c>
      <c r="F3291">
        <v>28.5</v>
      </c>
      <c r="G3291" t="s">
        <v>83</v>
      </c>
      <c r="H3291" t="s">
        <v>84</v>
      </c>
      <c r="I3291">
        <f>_xlfn.NUMBERVALUE(Table_Query_from_DWH[[#This Row],[Date]])</f>
        <v>44349</v>
      </c>
    </row>
    <row r="3292" spans="1:9" x14ac:dyDescent="0.3">
      <c r="A3292" t="s">
        <v>78</v>
      </c>
      <c r="B3292" t="s">
        <v>95</v>
      </c>
      <c r="C3292" t="s">
        <v>126</v>
      </c>
      <c r="D3292" t="s">
        <v>81</v>
      </c>
      <c r="E3292" t="s">
        <v>145</v>
      </c>
      <c r="F3292">
        <v>0.185</v>
      </c>
      <c r="G3292" t="s">
        <v>83</v>
      </c>
      <c r="H3292" t="s">
        <v>97</v>
      </c>
      <c r="I3292">
        <f>_xlfn.NUMBERVALUE(Table_Query_from_DWH[[#This Row],[Date]])</f>
        <v>44342</v>
      </c>
    </row>
    <row r="3293" spans="1:9" x14ac:dyDescent="0.3">
      <c r="A3293" t="s">
        <v>78</v>
      </c>
      <c r="B3293" t="s">
        <v>95</v>
      </c>
      <c r="C3293" t="s">
        <v>126</v>
      </c>
      <c r="D3293" t="s">
        <v>85</v>
      </c>
      <c r="E3293" t="s">
        <v>145</v>
      </c>
      <c r="F3293">
        <v>0.14499999999999999</v>
      </c>
      <c r="G3293" t="s">
        <v>83</v>
      </c>
      <c r="H3293" t="s">
        <v>97</v>
      </c>
      <c r="I3293">
        <f>_xlfn.NUMBERVALUE(Table_Query_from_DWH[[#This Row],[Date]])</f>
        <v>44342</v>
      </c>
    </row>
    <row r="3294" spans="1:9" x14ac:dyDescent="0.3">
      <c r="A3294" t="s">
        <v>78</v>
      </c>
      <c r="B3294" t="s">
        <v>95</v>
      </c>
      <c r="C3294" t="s">
        <v>126</v>
      </c>
      <c r="D3294" t="s">
        <v>86</v>
      </c>
      <c r="E3294" t="s">
        <v>145</v>
      </c>
      <c r="F3294">
        <v>0.14499999999999999</v>
      </c>
      <c r="G3294" t="s">
        <v>83</v>
      </c>
      <c r="H3294" t="s">
        <v>97</v>
      </c>
      <c r="I3294">
        <f>_xlfn.NUMBERVALUE(Table_Query_from_DWH[[#This Row],[Date]])</f>
        <v>44342</v>
      </c>
    </row>
    <row r="3295" spans="1:9" x14ac:dyDescent="0.3">
      <c r="A3295" t="s">
        <v>78</v>
      </c>
      <c r="B3295" t="s">
        <v>95</v>
      </c>
      <c r="C3295" t="s">
        <v>127</v>
      </c>
      <c r="D3295" t="s">
        <v>81</v>
      </c>
      <c r="E3295" t="s">
        <v>145</v>
      </c>
      <c r="F3295">
        <v>0.14899999999999999</v>
      </c>
      <c r="G3295" t="s">
        <v>83</v>
      </c>
      <c r="H3295" t="s">
        <v>97</v>
      </c>
      <c r="I3295">
        <f>_xlfn.NUMBERVALUE(Table_Query_from_DWH[[#This Row],[Date]])</f>
        <v>44342</v>
      </c>
    </row>
    <row r="3296" spans="1:9" x14ac:dyDescent="0.3">
      <c r="A3296" t="s">
        <v>78</v>
      </c>
      <c r="B3296" t="s">
        <v>95</v>
      </c>
      <c r="C3296" t="s">
        <v>127</v>
      </c>
      <c r="D3296" t="s">
        <v>85</v>
      </c>
      <c r="E3296" t="s">
        <v>145</v>
      </c>
      <c r="F3296">
        <v>0.14499999999999999</v>
      </c>
      <c r="G3296" t="s">
        <v>83</v>
      </c>
      <c r="H3296" t="s">
        <v>97</v>
      </c>
      <c r="I3296">
        <f>_xlfn.NUMBERVALUE(Table_Query_from_DWH[[#This Row],[Date]])</f>
        <v>44342</v>
      </c>
    </row>
    <row r="3297" spans="1:9" x14ac:dyDescent="0.3">
      <c r="A3297" t="s">
        <v>78</v>
      </c>
      <c r="B3297" t="s">
        <v>95</v>
      </c>
      <c r="C3297" t="s">
        <v>127</v>
      </c>
      <c r="D3297" t="s">
        <v>86</v>
      </c>
      <c r="E3297" t="s">
        <v>145</v>
      </c>
      <c r="F3297">
        <v>0.14499999999999999</v>
      </c>
      <c r="G3297" t="s">
        <v>83</v>
      </c>
      <c r="H3297" t="s">
        <v>97</v>
      </c>
      <c r="I3297">
        <f>_xlfn.NUMBERVALUE(Table_Query_from_DWH[[#This Row],[Date]])</f>
        <v>44342</v>
      </c>
    </row>
    <row r="3298" spans="1:9" x14ac:dyDescent="0.3">
      <c r="A3298" t="s">
        <v>78</v>
      </c>
      <c r="B3298" t="s">
        <v>95</v>
      </c>
      <c r="C3298" t="s">
        <v>128</v>
      </c>
      <c r="D3298" t="s">
        <v>81</v>
      </c>
      <c r="E3298" t="s">
        <v>145</v>
      </c>
      <c r="F3298">
        <v>0.14899999999999999</v>
      </c>
      <c r="G3298" t="s">
        <v>83</v>
      </c>
      <c r="H3298" t="s">
        <v>97</v>
      </c>
      <c r="I3298">
        <f>_xlfn.NUMBERVALUE(Table_Query_from_DWH[[#This Row],[Date]])</f>
        <v>44342</v>
      </c>
    </row>
    <row r="3299" spans="1:9" x14ac:dyDescent="0.3">
      <c r="A3299" t="s">
        <v>78</v>
      </c>
      <c r="B3299" t="s">
        <v>95</v>
      </c>
      <c r="C3299" t="s">
        <v>128</v>
      </c>
      <c r="D3299" t="s">
        <v>85</v>
      </c>
      <c r="E3299" t="s">
        <v>145</v>
      </c>
      <c r="F3299">
        <v>0.14499999999999999</v>
      </c>
      <c r="G3299" t="s">
        <v>83</v>
      </c>
      <c r="H3299" t="s">
        <v>97</v>
      </c>
      <c r="I3299">
        <f>_xlfn.NUMBERVALUE(Table_Query_from_DWH[[#This Row],[Date]])</f>
        <v>44342</v>
      </c>
    </row>
    <row r="3300" spans="1:9" x14ac:dyDescent="0.3">
      <c r="A3300" t="s">
        <v>78</v>
      </c>
      <c r="B3300" t="s">
        <v>95</v>
      </c>
      <c r="C3300" t="s">
        <v>128</v>
      </c>
      <c r="D3300" t="s">
        <v>86</v>
      </c>
      <c r="E3300" t="s">
        <v>145</v>
      </c>
      <c r="F3300">
        <v>0.14499999999999999</v>
      </c>
      <c r="G3300" t="s">
        <v>83</v>
      </c>
      <c r="H3300" t="s">
        <v>97</v>
      </c>
      <c r="I3300">
        <f>_xlfn.NUMBERVALUE(Table_Query_from_DWH[[#This Row],[Date]])</f>
        <v>44342</v>
      </c>
    </row>
    <row r="3301" spans="1:9" x14ac:dyDescent="0.3">
      <c r="A3301" t="s">
        <v>78</v>
      </c>
      <c r="B3301" t="s">
        <v>140</v>
      </c>
      <c r="C3301" t="s">
        <v>113</v>
      </c>
      <c r="D3301" t="s">
        <v>81</v>
      </c>
      <c r="E3301" t="s">
        <v>145</v>
      </c>
      <c r="F3301">
        <v>0.34</v>
      </c>
      <c r="G3301" t="s">
        <v>83</v>
      </c>
      <c r="H3301" t="s">
        <v>97</v>
      </c>
      <c r="I3301">
        <f>_xlfn.NUMBERVALUE(Table_Query_from_DWH[[#This Row],[Date]])</f>
        <v>44342</v>
      </c>
    </row>
    <row r="3302" spans="1:9" x14ac:dyDescent="0.3">
      <c r="A3302" t="s">
        <v>78</v>
      </c>
      <c r="B3302" t="s">
        <v>140</v>
      </c>
      <c r="C3302" t="s">
        <v>113</v>
      </c>
      <c r="D3302" t="s">
        <v>85</v>
      </c>
      <c r="E3302" t="s">
        <v>145</v>
      </c>
      <c r="F3302">
        <v>0.20499999999999999</v>
      </c>
      <c r="G3302" t="s">
        <v>83</v>
      </c>
      <c r="H3302" t="s">
        <v>97</v>
      </c>
      <c r="I3302">
        <f>_xlfn.NUMBERVALUE(Table_Query_from_DWH[[#This Row],[Date]])</f>
        <v>44342</v>
      </c>
    </row>
    <row r="3303" spans="1:9" x14ac:dyDescent="0.3">
      <c r="A3303" t="s">
        <v>78</v>
      </c>
      <c r="B3303" t="s">
        <v>140</v>
      </c>
      <c r="C3303" t="s">
        <v>113</v>
      </c>
      <c r="D3303" t="s">
        <v>86</v>
      </c>
      <c r="E3303" t="s">
        <v>145</v>
      </c>
      <c r="F3303">
        <v>0.218</v>
      </c>
      <c r="G3303" t="s">
        <v>83</v>
      </c>
      <c r="H3303" t="s">
        <v>97</v>
      </c>
      <c r="I3303">
        <f>_xlfn.NUMBERVALUE(Table_Query_from_DWH[[#This Row],[Date]])</f>
        <v>44342</v>
      </c>
    </row>
    <row r="3304" spans="1:9" x14ac:dyDescent="0.3">
      <c r="A3304" t="s">
        <v>78</v>
      </c>
      <c r="B3304" t="s">
        <v>140</v>
      </c>
      <c r="C3304" t="s">
        <v>129</v>
      </c>
      <c r="D3304" t="s">
        <v>81</v>
      </c>
      <c r="E3304" t="s">
        <v>145</v>
      </c>
      <c r="F3304">
        <v>0.34</v>
      </c>
      <c r="G3304" t="s">
        <v>83</v>
      </c>
      <c r="H3304" t="s">
        <v>97</v>
      </c>
      <c r="I3304">
        <f>_xlfn.NUMBERVALUE(Table_Query_from_DWH[[#This Row],[Date]])</f>
        <v>44342</v>
      </c>
    </row>
    <row r="3305" spans="1:9" x14ac:dyDescent="0.3">
      <c r="A3305" t="s">
        <v>78</v>
      </c>
      <c r="B3305" t="s">
        <v>140</v>
      </c>
      <c r="C3305" t="s">
        <v>129</v>
      </c>
      <c r="D3305" t="s">
        <v>85</v>
      </c>
      <c r="E3305" t="s">
        <v>145</v>
      </c>
      <c r="F3305">
        <v>0.215</v>
      </c>
      <c r="G3305" t="s">
        <v>83</v>
      </c>
      <c r="H3305" t="s">
        <v>97</v>
      </c>
      <c r="I3305">
        <f>_xlfn.NUMBERVALUE(Table_Query_from_DWH[[#This Row],[Date]])</f>
        <v>44342</v>
      </c>
    </row>
    <row r="3306" spans="1:9" x14ac:dyDescent="0.3">
      <c r="A3306" t="s">
        <v>78</v>
      </c>
      <c r="B3306" t="s">
        <v>140</v>
      </c>
      <c r="C3306" t="s">
        <v>129</v>
      </c>
      <c r="D3306" t="s">
        <v>86</v>
      </c>
      <c r="E3306" t="s">
        <v>145</v>
      </c>
      <c r="F3306">
        <v>0.22700000000000001</v>
      </c>
      <c r="G3306" t="s">
        <v>83</v>
      </c>
      <c r="H3306" t="s">
        <v>97</v>
      </c>
      <c r="I3306">
        <f>_xlfn.NUMBERVALUE(Table_Query_from_DWH[[#This Row],[Date]])</f>
        <v>44342</v>
      </c>
    </row>
    <row r="3307" spans="1:9" x14ac:dyDescent="0.3">
      <c r="A3307" t="s">
        <v>78</v>
      </c>
      <c r="B3307" t="s">
        <v>140</v>
      </c>
      <c r="C3307" t="s">
        <v>138</v>
      </c>
      <c r="D3307" t="s">
        <v>81</v>
      </c>
      <c r="E3307" t="s">
        <v>145</v>
      </c>
      <c r="F3307">
        <v>0.24299999999999999</v>
      </c>
      <c r="G3307" t="s">
        <v>83</v>
      </c>
      <c r="H3307" t="s">
        <v>97</v>
      </c>
      <c r="I3307">
        <f>_xlfn.NUMBERVALUE(Table_Query_from_DWH[[#This Row],[Date]])</f>
        <v>44342</v>
      </c>
    </row>
    <row r="3308" spans="1:9" x14ac:dyDescent="0.3">
      <c r="A3308" t="s">
        <v>78</v>
      </c>
      <c r="B3308" t="s">
        <v>140</v>
      </c>
      <c r="C3308" t="s">
        <v>138</v>
      </c>
      <c r="D3308" t="s">
        <v>85</v>
      </c>
      <c r="E3308" t="s">
        <v>145</v>
      </c>
      <c r="F3308">
        <v>0.22500000000000001</v>
      </c>
      <c r="G3308" t="s">
        <v>83</v>
      </c>
      <c r="H3308" t="s">
        <v>97</v>
      </c>
      <c r="I3308">
        <f>_xlfn.NUMBERVALUE(Table_Query_from_DWH[[#This Row],[Date]])</f>
        <v>44342</v>
      </c>
    </row>
    <row r="3309" spans="1:9" x14ac:dyDescent="0.3">
      <c r="A3309" t="s">
        <v>78</v>
      </c>
      <c r="B3309" t="s">
        <v>140</v>
      </c>
      <c r="C3309" t="s">
        <v>138</v>
      </c>
      <c r="D3309" t="s">
        <v>86</v>
      </c>
      <c r="E3309" t="s">
        <v>145</v>
      </c>
      <c r="F3309">
        <v>0.23599999999999999</v>
      </c>
      <c r="G3309" t="s">
        <v>83</v>
      </c>
      <c r="H3309" t="s">
        <v>97</v>
      </c>
      <c r="I3309">
        <f>_xlfn.NUMBERVALUE(Table_Query_from_DWH[[#This Row],[Date]])</f>
        <v>44342</v>
      </c>
    </row>
    <row r="3310" spans="1:9" x14ac:dyDescent="0.3">
      <c r="A3310" t="s">
        <v>78</v>
      </c>
      <c r="B3310" t="s">
        <v>95</v>
      </c>
      <c r="C3310" t="s">
        <v>96</v>
      </c>
      <c r="D3310" t="s">
        <v>81</v>
      </c>
      <c r="E3310" t="s">
        <v>145</v>
      </c>
      <c r="F3310">
        <v>0.12</v>
      </c>
      <c r="G3310" t="s">
        <v>83</v>
      </c>
      <c r="H3310" t="s">
        <v>97</v>
      </c>
      <c r="I3310">
        <f>_xlfn.NUMBERVALUE(Table_Query_from_DWH[[#This Row],[Date]])</f>
        <v>44342</v>
      </c>
    </row>
    <row r="3311" spans="1:9" x14ac:dyDescent="0.3">
      <c r="A3311" t="s">
        <v>78</v>
      </c>
      <c r="B3311" t="s">
        <v>95</v>
      </c>
      <c r="C3311" t="s">
        <v>96</v>
      </c>
      <c r="D3311" t="s">
        <v>85</v>
      </c>
      <c r="E3311" t="s">
        <v>145</v>
      </c>
      <c r="F3311">
        <v>0.11600000000000001</v>
      </c>
      <c r="G3311" t="s">
        <v>83</v>
      </c>
      <c r="H3311" t="s">
        <v>97</v>
      </c>
      <c r="I3311">
        <f>_xlfn.NUMBERVALUE(Table_Query_from_DWH[[#This Row],[Date]])</f>
        <v>44342</v>
      </c>
    </row>
    <row r="3312" spans="1:9" x14ac:dyDescent="0.3">
      <c r="A3312" t="s">
        <v>78</v>
      </c>
      <c r="B3312" t="s">
        <v>95</v>
      </c>
      <c r="C3312" t="s">
        <v>96</v>
      </c>
      <c r="D3312" t="s">
        <v>86</v>
      </c>
      <c r="E3312" t="s">
        <v>145</v>
      </c>
      <c r="F3312">
        <v>0.11899999999999999</v>
      </c>
      <c r="G3312" t="s">
        <v>83</v>
      </c>
      <c r="H3312" t="s">
        <v>97</v>
      </c>
      <c r="I3312">
        <f>_xlfn.NUMBERVALUE(Table_Query_from_DWH[[#This Row],[Date]])</f>
        <v>44342</v>
      </c>
    </row>
    <row r="3313" spans="1:9" x14ac:dyDescent="0.3">
      <c r="A3313" t="s">
        <v>78</v>
      </c>
      <c r="B3313" t="s">
        <v>95</v>
      </c>
      <c r="C3313" t="s">
        <v>125</v>
      </c>
      <c r="D3313" t="s">
        <v>81</v>
      </c>
      <c r="E3313" t="s">
        <v>145</v>
      </c>
      <c r="F3313">
        <v>0.185</v>
      </c>
      <c r="G3313" t="s">
        <v>83</v>
      </c>
      <c r="H3313" t="s">
        <v>97</v>
      </c>
      <c r="I3313">
        <f>_xlfn.NUMBERVALUE(Table_Query_from_DWH[[#This Row],[Date]])</f>
        <v>44342</v>
      </c>
    </row>
    <row r="3314" spans="1:9" x14ac:dyDescent="0.3">
      <c r="A3314" t="s">
        <v>78</v>
      </c>
      <c r="B3314" t="s">
        <v>95</v>
      </c>
      <c r="C3314" t="s">
        <v>125</v>
      </c>
      <c r="D3314" t="s">
        <v>85</v>
      </c>
      <c r="E3314" t="s">
        <v>145</v>
      </c>
      <c r="F3314">
        <v>0.14799999999999999</v>
      </c>
      <c r="G3314" t="s">
        <v>83</v>
      </c>
      <c r="H3314" t="s">
        <v>97</v>
      </c>
      <c r="I3314">
        <f>_xlfn.NUMBERVALUE(Table_Query_from_DWH[[#This Row],[Date]])</f>
        <v>44342</v>
      </c>
    </row>
    <row r="3315" spans="1:9" x14ac:dyDescent="0.3">
      <c r="A3315" t="s">
        <v>78</v>
      </c>
      <c r="B3315" t="s">
        <v>95</v>
      </c>
      <c r="C3315" t="s">
        <v>125</v>
      </c>
      <c r="D3315" t="s">
        <v>86</v>
      </c>
      <c r="E3315" t="s">
        <v>145</v>
      </c>
      <c r="F3315">
        <v>0.14899999999999999</v>
      </c>
      <c r="G3315" t="s">
        <v>83</v>
      </c>
      <c r="H3315" t="s">
        <v>97</v>
      </c>
      <c r="I3315">
        <f>_xlfn.NUMBERVALUE(Table_Query_from_DWH[[#This Row],[Date]])</f>
        <v>44342</v>
      </c>
    </row>
    <row r="3316" spans="1:9" x14ac:dyDescent="0.3">
      <c r="A3316" t="s">
        <v>78</v>
      </c>
      <c r="B3316" t="s">
        <v>105</v>
      </c>
      <c r="C3316" t="s">
        <v>132</v>
      </c>
      <c r="D3316" t="s">
        <v>81</v>
      </c>
      <c r="E3316" t="s">
        <v>145</v>
      </c>
      <c r="F3316">
        <v>0.24299999999999999</v>
      </c>
      <c r="G3316" t="s">
        <v>83</v>
      </c>
      <c r="H3316" t="s">
        <v>97</v>
      </c>
      <c r="I3316">
        <f>_xlfn.NUMBERVALUE(Table_Query_from_DWH[[#This Row],[Date]])</f>
        <v>44342</v>
      </c>
    </row>
    <row r="3317" spans="1:9" x14ac:dyDescent="0.3">
      <c r="A3317" t="s">
        <v>78</v>
      </c>
      <c r="B3317" t="s">
        <v>105</v>
      </c>
      <c r="C3317" t="s">
        <v>132</v>
      </c>
      <c r="D3317" t="s">
        <v>85</v>
      </c>
      <c r="E3317" t="s">
        <v>145</v>
      </c>
      <c r="F3317">
        <v>0.215</v>
      </c>
      <c r="G3317" t="s">
        <v>83</v>
      </c>
      <c r="H3317" t="s">
        <v>97</v>
      </c>
      <c r="I3317">
        <f>_xlfn.NUMBERVALUE(Table_Query_from_DWH[[#This Row],[Date]])</f>
        <v>44342</v>
      </c>
    </row>
    <row r="3318" spans="1:9" x14ac:dyDescent="0.3">
      <c r="A3318" t="s">
        <v>78</v>
      </c>
      <c r="B3318" t="s">
        <v>105</v>
      </c>
      <c r="C3318" t="s">
        <v>132</v>
      </c>
      <c r="D3318" t="s">
        <v>86</v>
      </c>
      <c r="E3318" t="s">
        <v>145</v>
      </c>
      <c r="F3318">
        <v>0.22700000000000001</v>
      </c>
      <c r="G3318" t="s">
        <v>83</v>
      </c>
      <c r="H3318" t="s">
        <v>97</v>
      </c>
      <c r="I3318">
        <f>_xlfn.NUMBERVALUE(Table_Query_from_DWH[[#This Row],[Date]])</f>
        <v>44342</v>
      </c>
    </row>
    <row r="3319" spans="1:9" x14ac:dyDescent="0.3">
      <c r="A3319" t="s">
        <v>78</v>
      </c>
      <c r="B3319" t="s">
        <v>105</v>
      </c>
      <c r="C3319" t="s">
        <v>131</v>
      </c>
      <c r="D3319" t="s">
        <v>81</v>
      </c>
      <c r="E3319" t="s">
        <v>145</v>
      </c>
      <c r="F3319">
        <v>0.24299999999999999</v>
      </c>
      <c r="G3319" t="s">
        <v>83</v>
      </c>
      <c r="H3319" t="s">
        <v>97</v>
      </c>
      <c r="I3319">
        <f>_xlfn.NUMBERVALUE(Table_Query_from_DWH[[#This Row],[Date]])</f>
        <v>44342</v>
      </c>
    </row>
    <row r="3320" spans="1:9" x14ac:dyDescent="0.3">
      <c r="A3320" t="s">
        <v>78</v>
      </c>
      <c r="B3320" t="s">
        <v>105</v>
      </c>
      <c r="C3320" t="s">
        <v>131</v>
      </c>
      <c r="D3320" t="s">
        <v>85</v>
      </c>
      <c r="E3320" t="s">
        <v>145</v>
      </c>
      <c r="F3320">
        <v>0.215</v>
      </c>
      <c r="G3320" t="s">
        <v>83</v>
      </c>
      <c r="H3320" t="s">
        <v>97</v>
      </c>
      <c r="I3320">
        <f>_xlfn.NUMBERVALUE(Table_Query_from_DWH[[#This Row],[Date]])</f>
        <v>44342</v>
      </c>
    </row>
    <row r="3321" spans="1:9" x14ac:dyDescent="0.3">
      <c r="A3321" t="s">
        <v>78</v>
      </c>
      <c r="B3321" t="s">
        <v>105</v>
      </c>
      <c r="C3321" t="s">
        <v>131</v>
      </c>
      <c r="D3321" t="s">
        <v>86</v>
      </c>
      <c r="E3321" t="s">
        <v>145</v>
      </c>
      <c r="F3321">
        <v>0.22700000000000001</v>
      </c>
      <c r="G3321" t="s">
        <v>83</v>
      </c>
      <c r="H3321" t="s">
        <v>97</v>
      </c>
      <c r="I3321">
        <f>_xlfn.NUMBERVALUE(Table_Query_from_DWH[[#This Row],[Date]])</f>
        <v>44342</v>
      </c>
    </row>
    <row r="3322" spans="1:9" x14ac:dyDescent="0.3">
      <c r="A3322" t="s">
        <v>78</v>
      </c>
      <c r="B3322" t="s">
        <v>88</v>
      </c>
      <c r="C3322" t="s">
        <v>89</v>
      </c>
      <c r="D3322" t="s">
        <v>81</v>
      </c>
      <c r="E3322" t="s">
        <v>145</v>
      </c>
      <c r="F3322">
        <v>0.34399999999999997</v>
      </c>
      <c r="G3322" t="s">
        <v>83</v>
      </c>
      <c r="H3322" t="s">
        <v>90</v>
      </c>
      <c r="I3322">
        <f>_xlfn.NUMBERVALUE(Table_Query_from_DWH[[#This Row],[Date]])</f>
        <v>44342</v>
      </c>
    </row>
    <row r="3323" spans="1:9" x14ac:dyDescent="0.3">
      <c r="A3323" t="s">
        <v>78</v>
      </c>
      <c r="B3323" t="s">
        <v>88</v>
      </c>
      <c r="C3323" t="s">
        <v>89</v>
      </c>
      <c r="D3323" t="s">
        <v>85</v>
      </c>
      <c r="E3323" t="s">
        <v>145</v>
      </c>
      <c r="F3323">
        <v>0.33</v>
      </c>
      <c r="G3323" t="s">
        <v>83</v>
      </c>
      <c r="H3323" t="s">
        <v>90</v>
      </c>
      <c r="I3323">
        <f>_xlfn.NUMBERVALUE(Table_Query_from_DWH[[#This Row],[Date]])</f>
        <v>44342</v>
      </c>
    </row>
    <row r="3324" spans="1:9" x14ac:dyDescent="0.3">
      <c r="A3324" t="s">
        <v>78</v>
      </c>
      <c r="B3324" t="s">
        <v>88</v>
      </c>
      <c r="C3324" t="s">
        <v>89</v>
      </c>
      <c r="D3324" t="s">
        <v>86</v>
      </c>
      <c r="E3324" t="s">
        <v>145</v>
      </c>
      <c r="F3324">
        <v>0.34300000000000003</v>
      </c>
      <c r="G3324" t="s">
        <v>83</v>
      </c>
      <c r="H3324" t="s">
        <v>90</v>
      </c>
      <c r="I3324">
        <f>_xlfn.NUMBERVALUE(Table_Query_from_DWH[[#This Row],[Date]])</f>
        <v>44342</v>
      </c>
    </row>
    <row r="3325" spans="1:9" x14ac:dyDescent="0.3">
      <c r="A3325" t="s">
        <v>78</v>
      </c>
      <c r="B3325" t="s">
        <v>88</v>
      </c>
      <c r="C3325" t="s">
        <v>136</v>
      </c>
      <c r="D3325" t="s">
        <v>81</v>
      </c>
      <c r="E3325" t="s">
        <v>145</v>
      </c>
      <c r="F3325">
        <v>0.68</v>
      </c>
      <c r="G3325" t="s">
        <v>83</v>
      </c>
      <c r="H3325" t="s">
        <v>90</v>
      </c>
      <c r="I3325">
        <f>_xlfn.NUMBERVALUE(Table_Query_from_DWH[[#This Row],[Date]])</f>
        <v>44342</v>
      </c>
    </row>
    <row r="3326" spans="1:9" x14ac:dyDescent="0.3">
      <c r="A3326" t="s">
        <v>78</v>
      </c>
      <c r="B3326" t="s">
        <v>88</v>
      </c>
      <c r="C3326" t="s">
        <v>136</v>
      </c>
      <c r="D3326" t="s">
        <v>85</v>
      </c>
      <c r="E3326" t="s">
        <v>145</v>
      </c>
      <c r="F3326">
        <v>0.64600000000000002</v>
      </c>
      <c r="G3326" t="s">
        <v>83</v>
      </c>
      <c r="H3326" t="s">
        <v>90</v>
      </c>
      <c r="I3326">
        <f>_xlfn.NUMBERVALUE(Table_Query_from_DWH[[#This Row],[Date]])</f>
        <v>44342</v>
      </c>
    </row>
    <row r="3327" spans="1:9" x14ac:dyDescent="0.3">
      <c r="A3327" t="s">
        <v>78</v>
      </c>
      <c r="B3327" t="s">
        <v>88</v>
      </c>
      <c r="C3327" t="s">
        <v>136</v>
      </c>
      <c r="D3327" t="s">
        <v>86</v>
      </c>
      <c r="E3327" t="s">
        <v>145</v>
      </c>
      <c r="F3327">
        <v>0.66</v>
      </c>
      <c r="G3327" t="s">
        <v>83</v>
      </c>
      <c r="H3327" t="s">
        <v>90</v>
      </c>
      <c r="I3327">
        <f>_xlfn.NUMBERVALUE(Table_Query_from_DWH[[#This Row],[Date]])</f>
        <v>44342</v>
      </c>
    </row>
    <row r="3328" spans="1:9" x14ac:dyDescent="0.3">
      <c r="A3328" t="s">
        <v>78</v>
      </c>
      <c r="B3328" t="s">
        <v>88</v>
      </c>
      <c r="C3328" t="s">
        <v>137</v>
      </c>
      <c r="D3328" t="s">
        <v>81</v>
      </c>
      <c r="E3328" t="s">
        <v>145</v>
      </c>
      <c r="F3328">
        <v>0.68200000000000005</v>
      </c>
      <c r="G3328" t="s">
        <v>83</v>
      </c>
      <c r="H3328" t="s">
        <v>90</v>
      </c>
      <c r="I3328">
        <f>_xlfn.NUMBERVALUE(Table_Query_from_DWH[[#This Row],[Date]])</f>
        <v>44342</v>
      </c>
    </row>
    <row r="3329" spans="1:9" x14ac:dyDescent="0.3">
      <c r="A3329" t="s">
        <v>78</v>
      </c>
      <c r="B3329" t="s">
        <v>88</v>
      </c>
      <c r="C3329" t="s">
        <v>137</v>
      </c>
      <c r="D3329" t="s">
        <v>85</v>
      </c>
      <c r="E3329" t="s">
        <v>145</v>
      </c>
      <c r="F3329">
        <v>0.66700000000000004</v>
      </c>
      <c r="G3329" t="s">
        <v>83</v>
      </c>
      <c r="H3329" t="s">
        <v>90</v>
      </c>
      <c r="I3329">
        <f>_xlfn.NUMBERVALUE(Table_Query_from_DWH[[#This Row],[Date]])</f>
        <v>44342</v>
      </c>
    </row>
    <row r="3330" spans="1:9" x14ac:dyDescent="0.3">
      <c r="A3330" t="s">
        <v>78</v>
      </c>
      <c r="B3330" t="s">
        <v>88</v>
      </c>
      <c r="C3330" t="s">
        <v>137</v>
      </c>
      <c r="D3330" t="s">
        <v>86</v>
      </c>
      <c r="E3330" t="s">
        <v>145</v>
      </c>
      <c r="F3330">
        <v>0.66900000000000004</v>
      </c>
      <c r="G3330" t="s">
        <v>83</v>
      </c>
      <c r="H3330" t="s">
        <v>90</v>
      </c>
      <c r="I3330">
        <f>_xlfn.NUMBERVALUE(Table_Query_from_DWH[[#This Row],[Date]])</f>
        <v>44342</v>
      </c>
    </row>
    <row r="3331" spans="1:9" x14ac:dyDescent="0.3">
      <c r="A3331" t="s">
        <v>78</v>
      </c>
      <c r="B3331" t="s">
        <v>88</v>
      </c>
      <c r="C3331" t="s">
        <v>93</v>
      </c>
      <c r="D3331" t="s">
        <v>81</v>
      </c>
      <c r="E3331" t="s">
        <v>145</v>
      </c>
      <c r="F3331">
        <v>0.81100000000000005</v>
      </c>
      <c r="G3331" t="s">
        <v>83</v>
      </c>
      <c r="H3331" t="s">
        <v>90</v>
      </c>
      <c r="I3331">
        <f>_xlfn.NUMBERVALUE(Table_Query_from_DWH[[#This Row],[Date]])</f>
        <v>44342</v>
      </c>
    </row>
    <row r="3332" spans="1:9" x14ac:dyDescent="0.3">
      <c r="A3332" t="s">
        <v>78</v>
      </c>
      <c r="B3332" t="s">
        <v>88</v>
      </c>
      <c r="C3332" t="s">
        <v>93</v>
      </c>
      <c r="D3332" t="s">
        <v>85</v>
      </c>
      <c r="E3332" t="s">
        <v>145</v>
      </c>
      <c r="F3332">
        <v>0.81100000000000005</v>
      </c>
      <c r="G3332" t="s">
        <v>83</v>
      </c>
      <c r="H3332" t="s">
        <v>90</v>
      </c>
      <c r="I3332">
        <f>_xlfn.NUMBERVALUE(Table_Query_from_DWH[[#This Row],[Date]])</f>
        <v>44342</v>
      </c>
    </row>
    <row r="3333" spans="1:9" x14ac:dyDescent="0.3">
      <c r="A3333" t="s">
        <v>78</v>
      </c>
      <c r="B3333" t="s">
        <v>88</v>
      </c>
      <c r="C3333" t="s">
        <v>93</v>
      </c>
      <c r="D3333" t="s">
        <v>86</v>
      </c>
      <c r="E3333" t="s">
        <v>145</v>
      </c>
      <c r="F3333">
        <v>0.81100000000000005</v>
      </c>
      <c r="G3333" t="s">
        <v>83</v>
      </c>
      <c r="H3333" t="s">
        <v>90</v>
      </c>
      <c r="I3333">
        <f>_xlfn.NUMBERVALUE(Table_Query_from_DWH[[#This Row],[Date]])</f>
        <v>44342</v>
      </c>
    </row>
    <row r="3334" spans="1:9" x14ac:dyDescent="0.3">
      <c r="A3334" t="s">
        <v>78</v>
      </c>
      <c r="B3334" t="s">
        <v>88</v>
      </c>
      <c r="C3334" t="s">
        <v>94</v>
      </c>
      <c r="D3334" t="s">
        <v>81</v>
      </c>
      <c r="E3334" t="s">
        <v>145</v>
      </c>
      <c r="F3334">
        <v>1.08</v>
      </c>
      <c r="G3334" t="s">
        <v>83</v>
      </c>
      <c r="H3334" t="s">
        <v>90</v>
      </c>
      <c r="I3334">
        <f>_xlfn.NUMBERVALUE(Table_Query_from_DWH[[#This Row],[Date]])</f>
        <v>44342</v>
      </c>
    </row>
    <row r="3335" spans="1:9" x14ac:dyDescent="0.3">
      <c r="A3335" t="s">
        <v>78</v>
      </c>
      <c r="B3335" t="s">
        <v>88</v>
      </c>
      <c r="C3335" t="s">
        <v>94</v>
      </c>
      <c r="D3335" t="s">
        <v>85</v>
      </c>
      <c r="E3335" t="s">
        <v>145</v>
      </c>
      <c r="F3335">
        <v>1.08</v>
      </c>
      <c r="G3335" t="s">
        <v>83</v>
      </c>
      <c r="H3335" t="s">
        <v>90</v>
      </c>
      <c r="I3335">
        <f>_xlfn.NUMBERVALUE(Table_Query_from_DWH[[#This Row],[Date]])</f>
        <v>44342</v>
      </c>
    </row>
    <row r="3336" spans="1:9" x14ac:dyDescent="0.3">
      <c r="A3336" t="s">
        <v>78</v>
      </c>
      <c r="B3336" t="s">
        <v>88</v>
      </c>
      <c r="C3336" t="s">
        <v>94</v>
      </c>
      <c r="D3336" t="s">
        <v>86</v>
      </c>
      <c r="E3336" t="s">
        <v>145</v>
      </c>
      <c r="F3336">
        <v>1.08</v>
      </c>
      <c r="G3336" t="s">
        <v>83</v>
      </c>
      <c r="H3336" t="s">
        <v>90</v>
      </c>
      <c r="I3336">
        <f>_xlfn.NUMBERVALUE(Table_Query_from_DWH[[#This Row],[Date]])</f>
        <v>44342</v>
      </c>
    </row>
    <row r="3337" spans="1:9" x14ac:dyDescent="0.3">
      <c r="A3337" t="s">
        <v>78</v>
      </c>
      <c r="B3337" t="s">
        <v>105</v>
      </c>
      <c r="C3337" t="s">
        <v>106</v>
      </c>
      <c r="D3337" t="s">
        <v>81</v>
      </c>
      <c r="E3337" t="s">
        <v>145</v>
      </c>
      <c r="F3337">
        <v>0.20799999999999999</v>
      </c>
      <c r="G3337" t="s">
        <v>83</v>
      </c>
      <c r="H3337" t="s">
        <v>97</v>
      </c>
      <c r="I3337">
        <f>_xlfn.NUMBERVALUE(Table_Query_from_DWH[[#This Row],[Date]])</f>
        <v>44342</v>
      </c>
    </row>
    <row r="3338" spans="1:9" x14ac:dyDescent="0.3">
      <c r="A3338" t="s">
        <v>78</v>
      </c>
      <c r="B3338" t="s">
        <v>105</v>
      </c>
      <c r="C3338" t="s">
        <v>106</v>
      </c>
      <c r="D3338" t="s">
        <v>85</v>
      </c>
      <c r="E3338" t="s">
        <v>145</v>
      </c>
      <c r="F3338">
        <v>0.19</v>
      </c>
      <c r="G3338" t="s">
        <v>83</v>
      </c>
      <c r="H3338" t="s">
        <v>97</v>
      </c>
      <c r="I3338">
        <f>_xlfn.NUMBERVALUE(Table_Query_from_DWH[[#This Row],[Date]])</f>
        <v>44342</v>
      </c>
    </row>
    <row r="3339" spans="1:9" x14ac:dyDescent="0.3">
      <c r="A3339" t="s">
        <v>78</v>
      </c>
      <c r="B3339" t="s">
        <v>105</v>
      </c>
      <c r="C3339" t="s">
        <v>106</v>
      </c>
      <c r="D3339" t="s">
        <v>86</v>
      </c>
      <c r="E3339" t="s">
        <v>145</v>
      </c>
      <c r="F3339">
        <v>0.20599999999999999</v>
      </c>
      <c r="G3339" t="s">
        <v>83</v>
      </c>
      <c r="H3339" t="s">
        <v>97</v>
      </c>
      <c r="I3339">
        <f>_xlfn.NUMBERVALUE(Table_Query_from_DWH[[#This Row],[Date]])</f>
        <v>44342</v>
      </c>
    </row>
    <row r="3340" spans="1:9" x14ac:dyDescent="0.3">
      <c r="A3340" t="s">
        <v>78</v>
      </c>
      <c r="B3340" t="s">
        <v>105</v>
      </c>
      <c r="C3340" t="s">
        <v>107</v>
      </c>
      <c r="D3340" t="s">
        <v>81</v>
      </c>
      <c r="E3340" t="s">
        <v>145</v>
      </c>
      <c r="F3340">
        <v>0.25</v>
      </c>
      <c r="G3340" t="s">
        <v>83</v>
      </c>
      <c r="H3340" t="s">
        <v>97</v>
      </c>
      <c r="I3340">
        <f>_xlfn.NUMBERVALUE(Table_Query_from_DWH[[#This Row],[Date]])</f>
        <v>44342</v>
      </c>
    </row>
    <row r="3341" spans="1:9" x14ac:dyDescent="0.3">
      <c r="A3341" t="s">
        <v>78</v>
      </c>
      <c r="B3341" t="s">
        <v>105</v>
      </c>
      <c r="C3341" t="s">
        <v>107</v>
      </c>
      <c r="D3341" t="s">
        <v>85</v>
      </c>
      <c r="E3341" t="s">
        <v>145</v>
      </c>
      <c r="F3341">
        <v>0.23</v>
      </c>
      <c r="G3341" t="s">
        <v>83</v>
      </c>
      <c r="H3341" t="s">
        <v>97</v>
      </c>
      <c r="I3341">
        <f>_xlfn.NUMBERVALUE(Table_Query_from_DWH[[#This Row],[Date]])</f>
        <v>44342</v>
      </c>
    </row>
    <row r="3342" spans="1:9" x14ac:dyDescent="0.3">
      <c r="A3342" t="s">
        <v>78</v>
      </c>
      <c r="B3342" t="s">
        <v>105</v>
      </c>
      <c r="C3342" t="s">
        <v>107</v>
      </c>
      <c r="D3342" t="s">
        <v>86</v>
      </c>
      <c r="E3342" t="s">
        <v>145</v>
      </c>
      <c r="F3342">
        <v>0.24</v>
      </c>
      <c r="G3342" t="s">
        <v>83</v>
      </c>
      <c r="H3342" t="s">
        <v>97</v>
      </c>
      <c r="I3342">
        <f>_xlfn.NUMBERVALUE(Table_Query_from_DWH[[#This Row],[Date]])</f>
        <v>44342</v>
      </c>
    </row>
    <row r="3343" spans="1:9" x14ac:dyDescent="0.3">
      <c r="A3343" t="s">
        <v>78</v>
      </c>
      <c r="B3343" t="s">
        <v>105</v>
      </c>
      <c r="C3343" t="s">
        <v>108</v>
      </c>
      <c r="D3343" t="s">
        <v>81</v>
      </c>
      <c r="E3343" t="s">
        <v>145</v>
      </c>
      <c r="F3343">
        <v>0.20799999999999999</v>
      </c>
      <c r="G3343" t="s">
        <v>83</v>
      </c>
      <c r="H3343" t="s">
        <v>97</v>
      </c>
      <c r="I3343">
        <f>_xlfn.NUMBERVALUE(Table_Query_from_DWH[[#This Row],[Date]])</f>
        <v>44342</v>
      </c>
    </row>
    <row r="3344" spans="1:9" x14ac:dyDescent="0.3">
      <c r="A3344" t="s">
        <v>78</v>
      </c>
      <c r="B3344" t="s">
        <v>105</v>
      </c>
      <c r="C3344" t="s">
        <v>108</v>
      </c>
      <c r="D3344" t="s">
        <v>85</v>
      </c>
      <c r="E3344" t="s">
        <v>145</v>
      </c>
      <c r="F3344">
        <v>0.19</v>
      </c>
      <c r="G3344" t="s">
        <v>83</v>
      </c>
      <c r="H3344" t="s">
        <v>97</v>
      </c>
      <c r="I3344">
        <f>_xlfn.NUMBERVALUE(Table_Query_from_DWH[[#This Row],[Date]])</f>
        <v>44342</v>
      </c>
    </row>
    <row r="3345" spans="1:9" x14ac:dyDescent="0.3">
      <c r="A3345" t="s">
        <v>78</v>
      </c>
      <c r="B3345" t="s">
        <v>105</v>
      </c>
      <c r="C3345" t="s">
        <v>108</v>
      </c>
      <c r="D3345" t="s">
        <v>86</v>
      </c>
      <c r="E3345" t="s">
        <v>145</v>
      </c>
      <c r="F3345">
        <v>0.20599999999999999</v>
      </c>
      <c r="G3345" t="s">
        <v>83</v>
      </c>
      <c r="H3345" t="s">
        <v>97</v>
      </c>
      <c r="I3345">
        <f>_xlfn.NUMBERVALUE(Table_Query_from_DWH[[#This Row],[Date]])</f>
        <v>44342</v>
      </c>
    </row>
    <row r="3346" spans="1:9" x14ac:dyDescent="0.3">
      <c r="A3346" t="s">
        <v>78</v>
      </c>
      <c r="B3346" t="s">
        <v>105</v>
      </c>
      <c r="C3346" t="s">
        <v>133</v>
      </c>
      <c r="D3346" t="s">
        <v>81</v>
      </c>
      <c r="E3346" t="s">
        <v>145</v>
      </c>
      <c r="F3346">
        <v>0.38</v>
      </c>
      <c r="G3346" t="s">
        <v>83</v>
      </c>
      <c r="H3346" t="s">
        <v>97</v>
      </c>
      <c r="I3346">
        <f>_xlfn.NUMBERVALUE(Table_Query_from_DWH[[#This Row],[Date]])</f>
        <v>44342</v>
      </c>
    </row>
    <row r="3347" spans="1:9" x14ac:dyDescent="0.3">
      <c r="A3347" t="s">
        <v>78</v>
      </c>
      <c r="B3347" t="s">
        <v>105</v>
      </c>
      <c r="C3347" t="s">
        <v>133</v>
      </c>
      <c r="D3347" t="s">
        <v>85</v>
      </c>
      <c r="E3347" t="s">
        <v>145</v>
      </c>
      <c r="F3347">
        <v>0.33</v>
      </c>
      <c r="G3347" t="s">
        <v>83</v>
      </c>
      <c r="H3347" t="s">
        <v>97</v>
      </c>
      <c r="I3347">
        <f>_xlfn.NUMBERVALUE(Table_Query_from_DWH[[#This Row],[Date]])</f>
        <v>44342</v>
      </c>
    </row>
    <row r="3348" spans="1:9" x14ac:dyDescent="0.3">
      <c r="A3348" t="s">
        <v>78</v>
      </c>
      <c r="B3348" t="s">
        <v>105</v>
      </c>
      <c r="C3348" t="s">
        <v>133</v>
      </c>
      <c r="D3348" t="s">
        <v>86</v>
      </c>
      <c r="E3348" t="s">
        <v>145</v>
      </c>
      <c r="F3348">
        <v>0.34</v>
      </c>
      <c r="G3348" t="s">
        <v>83</v>
      </c>
      <c r="H3348" t="s">
        <v>97</v>
      </c>
      <c r="I3348">
        <f>_xlfn.NUMBERVALUE(Table_Query_from_DWH[[#This Row],[Date]])</f>
        <v>44342</v>
      </c>
    </row>
    <row r="3349" spans="1:9" x14ac:dyDescent="0.3">
      <c r="A3349" t="s">
        <v>78</v>
      </c>
      <c r="B3349" t="s">
        <v>79</v>
      </c>
      <c r="C3349" t="s">
        <v>80</v>
      </c>
      <c r="D3349" t="s">
        <v>81</v>
      </c>
      <c r="E3349" t="s">
        <v>145</v>
      </c>
      <c r="F3349">
        <v>15.8</v>
      </c>
      <c r="G3349" t="s">
        <v>83</v>
      </c>
      <c r="H3349" t="s">
        <v>84</v>
      </c>
      <c r="I3349">
        <f>_xlfn.NUMBERVALUE(Table_Query_from_DWH[[#This Row],[Date]])</f>
        <v>44342</v>
      </c>
    </row>
    <row r="3350" spans="1:9" x14ac:dyDescent="0.3">
      <c r="A3350" t="s">
        <v>78</v>
      </c>
      <c r="B3350" t="s">
        <v>79</v>
      </c>
      <c r="C3350" t="s">
        <v>80</v>
      </c>
      <c r="D3350" t="s">
        <v>85</v>
      </c>
      <c r="E3350" t="s">
        <v>145</v>
      </c>
      <c r="F3350">
        <v>8.9</v>
      </c>
      <c r="G3350" t="s">
        <v>83</v>
      </c>
      <c r="H3350" t="s">
        <v>84</v>
      </c>
      <c r="I3350">
        <f>_xlfn.NUMBERVALUE(Table_Query_from_DWH[[#This Row],[Date]])</f>
        <v>44342</v>
      </c>
    </row>
    <row r="3351" spans="1:9" x14ac:dyDescent="0.3">
      <c r="A3351" t="s">
        <v>78</v>
      </c>
      <c r="B3351" t="s">
        <v>79</v>
      </c>
      <c r="C3351" t="s">
        <v>80</v>
      </c>
      <c r="D3351" t="s">
        <v>86</v>
      </c>
      <c r="E3351" t="s">
        <v>145</v>
      </c>
      <c r="F3351">
        <v>14.4</v>
      </c>
      <c r="G3351" t="s">
        <v>83</v>
      </c>
      <c r="H3351" t="s">
        <v>84</v>
      </c>
      <c r="I3351">
        <f>_xlfn.NUMBERVALUE(Table_Query_from_DWH[[#This Row],[Date]])</f>
        <v>44342</v>
      </c>
    </row>
    <row r="3352" spans="1:9" x14ac:dyDescent="0.3">
      <c r="A3352" t="s">
        <v>78</v>
      </c>
      <c r="B3352" t="s">
        <v>79</v>
      </c>
      <c r="C3352" t="s">
        <v>87</v>
      </c>
      <c r="D3352" t="s">
        <v>81</v>
      </c>
      <c r="E3352" t="s">
        <v>145</v>
      </c>
      <c r="F3352">
        <v>28.5</v>
      </c>
      <c r="G3352" t="s">
        <v>83</v>
      </c>
      <c r="H3352" t="s">
        <v>84</v>
      </c>
      <c r="I3352">
        <f>_xlfn.NUMBERVALUE(Table_Query_from_DWH[[#This Row],[Date]])</f>
        <v>44342</v>
      </c>
    </row>
    <row r="3353" spans="1:9" x14ac:dyDescent="0.3">
      <c r="A3353" t="s">
        <v>78</v>
      </c>
      <c r="B3353" t="s">
        <v>79</v>
      </c>
      <c r="C3353" t="s">
        <v>87</v>
      </c>
      <c r="D3353" t="s">
        <v>85</v>
      </c>
      <c r="E3353" t="s">
        <v>145</v>
      </c>
      <c r="F3353">
        <v>26.4</v>
      </c>
      <c r="G3353" t="s">
        <v>83</v>
      </c>
      <c r="H3353" t="s">
        <v>84</v>
      </c>
      <c r="I3353">
        <f>_xlfn.NUMBERVALUE(Table_Query_from_DWH[[#This Row],[Date]])</f>
        <v>44342</v>
      </c>
    </row>
    <row r="3354" spans="1:9" x14ac:dyDescent="0.3">
      <c r="A3354" t="s">
        <v>78</v>
      </c>
      <c r="B3354" t="s">
        <v>79</v>
      </c>
      <c r="C3354" t="s">
        <v>87</v>
      </c>
      <c r="D3354" t="s">
        <v>86</v>
      </c>
      <c r="E3354" t="s">
        <v>145</v>
      </c>
      <c r="F3354">
        <v>27.8</v>
      </c>
      <c r="G3354" t="s">
        <v>83</v>
      </c>
      <c r="H3354" t="s">
        <v>84</v>
      </c>
      <c r="I3354">
        <f>_xlfn.NUMBERVALUE(Table_Query_from_DWH[[#This Row],[Date]])</f>
        <v>44342</v>
      </c>
    </row>
    <row r="3355" spans="1:9" x14ac:dyDescent="0.3">
      <c r="A3355" t="s">
        <v>78</v>
      </c>
      <c r="B3355" t="s">
        <v>140</v>
      </c>
      <c r="C3355" t="s">
        <v>113</v>
      </c>
      <c r="D3355" t="s">
        <v>81</v>
      </c>
      <c r="E3355" t="s">
        <v>144</v>
      </c>
      <c r="F3355">
        <v>0.34</v>
      </c>
      <c r="G3355" t="s">
        <v>83</v>
      </c>
      <c r="H3355" t="s">
        <v>97</v>
      </c>
      <c r="I3355">
        <f>_xlfn.NUMBERVALUE(Table_Query_from_DWH[[#This Row],[Date]])</f>
        <v>44335</v>
      </c>
    </row>
    <row r="3356" spans="1:9" x14ac:dyDescent="0.3">
      <c r="A3356" t="s">
        <v>78</v>
      </c>
      <c r="B3356" t="s">
        <v>140</v>
      </c>
      <c r="C3356" t="s">
        <v>113</v>
      </c>
      <c r="D3356" t="s">
        <v>85</v>
      </c>
      <c r="E3356" t="s">
        <v>144</v>
      </c>
      <c r="F3356">
        <v>0.2</v>
      </c>
      <c r="G3356" t="s">
        <v>83</v>
      </c>
      <c r="H3356" t="s">
        <v>97</v>
      </c>
      <c r="I3356">
        <f>_xlfn.NUMBERVALUE(Table_Query_from_DWH[[#This Row],[Date]])</f>
        <v>44335</v>
      </c>
    </row>
    <row r="3357" spans="1:9" x14ac:dyDescent="0.3">
      <c r="A3357" t="s">
        <v>78</v>
      </c>
      <c r="B3357" t="s">
        <v>140</v>
      </c>
      <c r="C3357" t="s">
        <v>113</v>
      </c>
      <c r="D3357" t="s">
        <v>86</v>
      </c>
      <c r="E3357" t="s">
        <v>144</v>
      </c>
      <c r="F3357">
        <v>0.214</v>
      </c>
      <c r="G3357" t="s">
        <v>83</v>
      </c>
      <c r="H3357" t="s">
        <v>97</v>
      </c>
      <c r="I3357">
        <f>_xlfn.NUMBERVALUE(Table_Query_from_DWH[[#This Row],[Date]])</f>
        <v>44335</v>
      </c>
    </row>
    <row r="3358" spans="1:9" x14ac:dyDescent="0.3">
      <c r="A3358" t="s">
        <v>78</v>
      </c>
      <c r="B3358" t="s">
        <v>95</v>
      </c>
      <c r="C3358" t="s">
        <v>96</v>
      </c>
      <c r="D3358" t="s">
        <v>81</v>
      </c>
      <c r="E3358" t="s">
        <v>144</v>
      </c>
      <c r="F3358">
        <v>0.115</v>
      </c>
      <c r="G3358" t="s">
        <v>83</v>
      </c>
      <c r="H3358" t="s">
        <v>97</v>
      </c>
      <c r="I3358">
        <f>_xlfn.NUMBERVALUE(Table_Query_from_DWH[[#This Row],[Date]])</f>
        <v>44335</v>
      </c>
    </row>
    <row r="3359" spans="1:9" x14ac:dyDescent="0.3">
      <c r="A3359" t="s">
        <v>78</v>
      </c>
      <c r="B3359" t="s">
        <v>95</v>
      </c>
      <c r="C3359" t="s">
        <v>96</v>
      </c>
      <c r="D3359" t="s">
        <v>85</v>
      </c>
      <c r="E3359" t="s">
        <v>144</v>
      </c>
      <c r="F3359">
        <v>0.109</v>
      </c>
      <c r="G3359" t="s">
        <v>83</v>
      </c>
      <c r="H3359" t="s">
        <v>97</v>
      </c>
      <c r="I3359">
        <f>_xlfn.NUMBERVALUE(Table_Query_from_DWH[[#This Row],[Date]])</f>
        <v>44335</v>
      </c>
    </row>
    <row r="3360" spans="1:9" x14ac:dyDescent="0.3">
      <c r="A3360" t="s">
        <v>78</v>
      </c>
      <c r="B3360" t="s">
        <v>95</v>
      </c>
      <c r="C3360" t="s">
        <v>96</v>
      </c>
      <c r="D3360" t="s">
        <v>86</v>
      </c>
      <c r="E3360" t="s">
        <v>144</v>
      </c>
      <c r="F3360">
        <v>0.114</v>
      </c>
      <c r="G3360" t="s">
        <v>83</v>
      </c>
      <c r="H3360" t="s">
        <v>97</v>
      </c>
      <c r="I3360">
        <f>_xlfn.NUMBERVALUE(Table_Query_from_DWH[[#This Row],[Date]])</f>
        <v>44335</v>
      </c>
    </row>
    <row r="3361" spans="1:9" x14ac:dyDescent="0.3">
      <c r="A3361" t="s">
        <v>78</v>
      </c>
      <c r="B3361" t="s">
        <v>95</v>
      </c>
      <c r="C3361" t="s">
        <v>125</v>
      </c>
      <c r="D3361" t="s">
        <v>81</v>
      </c>
      <c r="E3361" t="s">
        <v>144</v>
      </c>
      <c r="F3361">
        <v>0.17</v>
      </c>
      <c r="G3361" t="s">
        <v>83</v>
      </c>
      <c r="H3361" t="s">
        <v>97</v>
      </c>
      <c r="I3361">
        <f>_xlfn.NUMBERVALUE(Table_Query_from_DWH[[#This Row],[Date]])</f>
        <v>44335</v>
      </c>
    </row>
    <row r="3362" spans="1:9" x14ac:dyDescent="0.3">
      <c r="A3362" t="s">
        <v>78</v>
      </c>
      <c r="B3362" t="s">
        <v>95</v>
      </c>
      <c r="C3362" t="s">
        <v>125</v>
      </c>
      <c r="D3362" t="s">
        <v>85</v>
      </c>
      <c r="E3362" t="s">
        <v>144</v>
      </c>
      <c r="F3362">
        <v>0.13700000000000001</v>
      </c>
      <c r="G3362" t="s">
        <v>83</v>
      </c>
      <c r="H3362" t="s">
        <v>97</v>
      </c>
      <c r="I3362">
        <f>_xlfn.NUMBERVALUE(Table_Query_from_DWH[[#This Row],[Date]])</f>
        <v>44335</v>
      </c>
    </row>
    <row r="3363" spans="1:9" x14ac:dyDescent="0.3">
      <c r="A3363" t="s">
        <v>78</v>
      </c>
      <c r="B3363" t="s">
        <v>95</v>
      </c>
      <c r="C3363" t="s">
        <v>125</v>
      </c>
      <c r="D3363" t="s">
        <v>86</v>
      </c>
      <c r="E3363" t="s">
        <v>144</v>
      </c>
      <c r="F3363">
        <v>0.13800000000000001</v>
      </c>
      <c r="G3363" t="s">
        <v>83</v>
      </c>
      <c r="H3363" t="s">
        <v>97</v>
      </c>
      <c r="I3363">
        <f>_xlfn.NUMBERVALUE(Table_Query_from_DWH[[#This Row],[Date]])</f>
        <v>44335</v>
      </c>
    </row>
    <row r="3364" spans="1:9" x14ac:dyDescent="0.3">
      <c r="A3364" t="s">
        <v>78</v>
      </c>
      <c r="B3364" t="s">
        <v>95</v>
      </c>
      <c r="C3364" t="s">
        <v>126</v>
      </c>
      <c r="D3364" t="s">
        <v>81</v>
      </c>
      <c r="E3364" t="s">
        <v>144</v>
      </c>
      <c r="F3364">
        <v>0.17</v>
      </c>
      <c r="G3364" t="s">
        <v>83</v>
      </c>
      <c r="H3364" t="s">
        <v>97</v>
      </c>
      <c r="I3364">
        <f>_xlfn.NUMBERVALUE(Table_Query_from_DWH[[#This Row],[Date]])</f>
        <v>44335</v>
      </c>
    </row>
    <row r="3365" spans="1:9" x14ac:dyDescent="0.3">
      <c r="A3365" t="s">
        <v>78</v>
      </c>
      <c r="B3365" t="s">
        <v>95</v>
      </c>
      <c r="C3365" t="s">
        <v>126</v>
      </c>
      <c r="D3365" t="s">
        <v>85</v>
      </c>
      <c r="E3365" t="s">
        <v>144</v>
      </c>
      <c r="F3365">
        <v>0.128</v>
      </c>
      <c r="G3365" t="s">
        <v>83</v>
      </c>
      <c r="H3365" t="s">
        <v>97</v>
      </c>
      <c r="I3365">
        <f>_xlfn.NUMBERVALUE(Table_Query_from_DWH[[#This Row],[Date]])</f>
        <v>44335</v>
      </c>
    </row>
    <row r="3366" spans="1:9" x14ac:dyDescent="0.3">
      <c r="A3366" t="s">
        <v>78</v>
      </c>
      <c r="B3366" t="s">
        <v>95</v>
      </c>
      <c r="C3366" t="s">
        <v>126</v>
      </c>
      <c r="D3366" t="s">
        <v>86</v>
      </c>
      <c r="E3366" t="s">
        <v>144</v>
      </c>
      <c r="F3366">
        <v>0.13600000000000001</v>
      </c>
      <c r="G3366" t="s">
        <v>83</v>
      </c>
      <c r="H3366" t="s">
        <v>97</v>
      </c>
      <c r="I3366">
        <f>_xlfn.NUMBERVALUE(Table_Query_from_DWH[[#This Row],[Date]])</f>
        <v>44335</v>
      </c>
    </row>
    <row r="3367" spans="1:9" x14ac:dyDescent="0.3">
      <c r="A3367" t="s">
        <v>78</v>
      </c>
      <c r="B3367" t="s">
        <v>95</v>
      </c>
      <c r="C3367" t="s">
        <v>127</v>
      </c>
      <c r="D3367" t="s">
        <v>81</v>
      </c>
      <c r="E3367" t="s">
        <v>144</v>
      </c>
      <c r="F3367">
        <v>0.14000000000000001</v>
      </c>
      <c r="G3367" t="s">
        <v>83</v>
      </c>
      <c r="H3367" t="s">
        <v>97</v>
      </c>
      <c r="I3367">
        <f>_xlfn.NUMBERVALUE(Table_Query_from_DWH[[#This Row],[Date]])</f>
        <v>44335</v>
      </c>
    </row>
    <row r="3368" spans="1:9" x14ac:dyDescent="0.3">
      <c r="A3368" t="s">
        <v>78</v>
      </c>
      <c r="B3368" t="s">
        <v>95</v>
      </c>
      <c r="C3368" t="s">
        <v>127</v>
      </c>
      <c r="D3368" t="s">
        <v>85</v>
      </c>
      <c r="E3368" t="s">
        <v>144</v>
      </c>
      <c r="F3368">
        <v>0.128</v>
      </c>
      <c r="G3368" t="s">
        <v>83</v>
      </c>
      <c r="H3368" t="s">
        <v>97</v>
      </c>
      <c r="I3368">
        <f>_xlfn.NUMBERVALUE(Table_Query_from_DWH[[#This Row],[Date]])</f>
        <v>44335</v>
      </c>
    </row>
    <row r="3369" spans="1:9" x14ac:dyDescent="0.3">
      <c r="A3369" t="s">
        <v>78</v>
      </c>
      <c r="B3369" t="s">
        <v>95</v>
      </c>
      <c r="C3369" t="s">
        <v>127</v>
      </c>
      <c r="D3369" t="s">
        <v>86</v>
      </c>
      <c r="E3369" t="s">
        <v>144</v>
      </c>
      <c r="F3369">
        <v>0.13600000000000001</v>
      </c>
      <c r="G3369" t="s">
        <v>83</v>
      </c>
      <c r="H3369" t="s">
        <v>97</v>
      </c>
      <c r="I3369">
        <f>_xlfn.NUMBERVALUE(Table_Query_from_DWH[[#This Row],[Date]])</f>
        <v>44335</v>
      </c>
    </row>
    <row r="3370" spans="1:9" x14ac:dyDescent="0.3">
      <c r="A3370" t="s">
        <v>78</v>
      </c>
      <c r="B3370" t="s">
        <v>95</v>
      </c>
      <c r="C3370" t="s">
        <v>128</v>
      </c>
      <c r="D3370" t="s">
        <v>81</v>
      </c>
      <c r="E3370" t="s">
        <v>144</v>
      </c>
      <c r="F3370">
        <v>0.14000000000000001</v>
      </c>
      <c r="G3370" t="s">
        <v>83</v>
      </c>
      <c r="H3370" t="s">
        <v>97</v>
      </c>
      <c r="I3370">
        <f>_xlfn.NUMBERVALUE(Table_Query_from_DWH[[#This Row],[Date]])</f>
        <v>44335</v>
      </c>
    </row>
    <row r="3371" spans="1:9" x14ac:dyDescent="0.3">
      <c r="A3371" t="s">
        <v>78</v>
      </c>
      <c r="B3371" t="s">
        <v>95</v>
      </c>
      <c r="C3371" t="s">
        <v>128</v>
      </c>
      <c r="D3371" t="s">
        <v>85</v>
      </c>
      <c r="E3371" t="s">
        <v>144</v>
      </c>
      <c r="F3371">
        <v>0.13500000000000001</v>
      </c>
      <c r="G3371" t="s">
        <v>83</v>
      </c>
      <c r="H3371" t="s">
        <v>97</v>
      </c>
      <c r="I3371">
        <f>_xlfn.NUMBERVALUE(Table_Query_from_DWH[[#This Row],[Date]])</f>
        <v>44335</v>
      </c>
    </row>
    <row r="3372" spans="1:9" x14ac:dyDescent="0.3">
      <c r="A3372" t="s">
        <v>78</v>
      </c>
      <c r="B3372" t="s">
        <v>95</v>
      </c>
      <c r="C3372" t="s">
        <v>128</v>
      </c>
      <c r="D3372" t="s">
        <v>86</v>
      </c>
      <c r="E3372" t="s">
        <v>144</v>
      </c>
      <c r="F3372">
        <v>0.13600000000000001</v>
      </c>
      <c r="G3372" t="s">
        <v>83</v>
      </c>
      <c r="H3372" t="s">
        <v>97</v>
      </c>
      <c r="I3372">
        <f>_xlfn.NUMBERVALUE(Table_Query_from_DWH[[#This Row],[Date]])</f>
        <v>44335</v>
      </c>
    </row>
    <row r="3373" spans="1:9" x14ac:dyDescent="0.3">
      <c r="A3373" t="s">
        <v>78</v>
      </c>
      <c r="B3373" t="s">
        <v>88</v>
      </c>
      <c r="C3373" t="s">
        <v>137</v>
      </c>
      <c r="D3373" t="s">
        <v>81</v>
      </c>
      <c r="E3373" t="s">
        <v>144</v>
      </c>
      <c r="F3373">
        <v>0.625</v>
      </c>
      <c r="G3373" t="s">
        <v>83</v>
      </c>
      <c r="H3373" t="s">
        <v>90</v>
      </c>
      <c r="I3373">
        <f>_xlfn.NUMBERVALUE(Table_Query_from_DWH[[#This Row],[Date]])</f>
        <v>44335</v>
      </c>
    </row>
    <row r="3374" spans="1:9" x14ac:dyDescent="0.3">
      <c r="A3374" t="s">
        <v>78</v>
      </c>
      <c r="B3374" t="s">
        <v>88</v>
      </c>
      <c r="C3374" t="s">
        <v>137</v>
      </c>
      <c r="D3374" t="s">
        <v>85</v>
      </c>
      <c r="E3374" t="s">
        <v>144</v>
      </c>
      <c r="F3374">
        <v>0.61099999999999999</v>
      </c>
      <c r="G3374" t="s">
        <v>83</v>
      </c>
      <c r="H3374" t="s">
        <v>90</v>
      </c>
      <c r="I3374">
        <f>_xlfn.NUMBERVALUE(Table_Query_from_DWH[[#This Row],[Date]])</f>
        <v>44335</v>
      </c>
    </row>
    <row r="3375" spans="1:9" x14ac:dyDescent="0.3">
      <c r="A3375" t="s">
        <v>78</v>
      </c>
      <c r="B3375" t="s">
        <v>88</v>
      </c>
      <c r="C3375" t="s">
        <v>137</v>
      </c>
      <c r="D3375" t="s">
        <v>86</v>
      </c>
      <c r="E3375" t="s">
        <v>144</v>
      </c>
      <c r="F3375">
        <v>0.61199999999999999</v>
      </c>
      <c r="G3375" t="s">
        <v>83</v>
      </c>
      <c r="H3375" t="s">
        <v>90</v>
      </c>
      <c r="I3375">
        <f>_xlfn.NUMBERVALUE(Table_Query_from_DWH[[#This Row],[Date]])</f>
        <v>44335</v>
      </c>
    </row>
    <row r="3376" spans="1:9" x14ac:dyDescent="0.3">
      <c r="A3376" t="s">
        <v>78</v>
      </c>
      <c r="B3376" t="s">
        <v>88</v>
      </c>
      <c r="C3376" t="s">
        <v>93</v>
      </c>
      <c r="D3376" t="s">
        <v>81</v>
      </c>
      <c r="E3376" t="s">
        <v>144</v>
      </c>
      <c r="F3376">
        <v>0.74299999999999999</v>
      </c>
      <c r="G3376" t="s">
        <v>83</v>
      </c>
      <c r="H3376" t="s">
        <v>90</v>
      </c>
      <c r="I3376">
        <f>_xlfn.NUMBERVALUE(Table_Query_from_DWH[[#This Row],[Date]])</f>
        <v>44335</v>
      </c>
    </row>
    <row r="3377" spans="1:9" x14ac:dyDescent="0.3">
      <c r="A3377" t="s">
        <v>78</v>
      </c>
      <c r="B3377" t="s">
        <v>88</v>
      </c>
      <c r="C3377" t="s">
        <v>93</v>
      </c>
      <c r="D3377" t="s">
        <v>85</v>
      </c>
      <c r="E3377" t="s">
        <v>144</v>
      </c>
      <c r="F3377">
        <v>0.74299999999999999</v>
      </c>
      <c r="G3377" t="s">
        <v>83</v>
      </c>
      <c r="H3377" t="s">
        <v>90</v>
      </c>
      <c r="I3377">
        <f>_xlfn.NUMBERVALUE(Table_Query_from_DWH[[#This Row],[Date]])</f>
        <v>44335</v>
      </c>
    </row>
    <row r="3378" spans="1:9" x14ac:dyDescent="0.3">
      <c r="A3378" t="s">
        <v>78</v>
      </c>
      <c r="B3378" t="s">
        <v>88</v>
      </c>
      <c r="C3378" t="s">
        <v>93</v>
      </c>
      <c r="D3378" t="s">
        <v>86</v>
      </c>
      <c r="E3378" t="s">
        <v>144</v>
      </c>
      <c r="F3378">
        <v>0.74299999999999999</v>
      </c>
      <c r="G3378" t="s">
        <v>83</v>
      </c>
      <c r="H3378" t="s">
        <v>90</v>
      </c>
      <c r="I3378">
        <f>_xlfn.NUMBERVALUE(Table_Query_from_DWH[[#This Row],[Date]])</f>
        <v>44335</v>
      </c>
    </row>
    <row r="3379" spans="1:9" x14ac:dyDescent="0.3">
      <c r="A3379" t="s">
        <v>78</v>
      </c>
      <c r="B3379" t="s">
        <v>88</v>
      </c>
      <c r="C3379" t="s">
        <v>94</v>
      </c>
      <c r="D3379" t="s">
        <v>81</v>
      </c>
      <c r="E3379" t="s">
        <v>144</v>
      </c>
      <c r="F3379">
        <v>0.99399999999999999</v>
      </c>
      <c r="G3379" t="s">
        <v>83</v>
      </c>
      <c r="H3379" t="s">
        <v>90</v>
      </c>
      <c r="I3379">
        <f>_xlfn.NUMBERVALUE(Table_Query_from_DWH[[#This Row],[Date]])</f>
        <v>44335</v>
      </c>
    </row>
    <row r="3380" spans="1:9" x14ac:dyDescent="0.3">
      <c r="A3380" t="s">
        <v>78</v>
      </c>
      <c r="B3380" t="s">
        <v>88</v>
      </c>
      <c r="C3380" t="s">
        <v>94</v>
      </c>
      <c r="D3380" t="s">
        <v>85</v>
      </c>
      <c r="E3380" t="s">
        <v>144</v>
      </c>
      <c r="F3380">
        <v>0.99399999999999999</v>
      </c>
      <c r="G3380" t="s">
        <v>83</v>
      </c>
      <c r="H3380" t="s">
        <v>90</v>
      </c>
      <c r="I3380">
        <f>_xlfn.NUMBERVALUE(Table_Query_from_DWH[[#This Row],[Date]])</f>
        <v>44335</v>
      </c>
    </row>
    <row r="3381" spans="1:9" x14ac:dyDescent="0.3">
      <c r="A3381" t="s">
        <v>78</v>
      </c>
      <c r="B3381" t="s">
        <v>88</v>
      </c>
      <c r="C3381" t="s">
        <v>94</v>
      </c>
      <c r="D3381" t="s">
        <v>86</v>
      </c>
      <c r="E3381" t="s">
        <v>144</v>
      </c>
      <c r="F3381">
        <v>0.99399999999999999</v>
      </c>
      <c r="G3381" t="s">
        <v>83</v>
      </c>
      <c r="H3381" t="s">
        <v>90</v>
      </c>
      <c r="I3381">
        <f>_xlfn.NUMBERVALUE(Table_Query_from_DWH[[#This Row],[Date]])</f>
        <v>44335</v>
      </c>
    </row>
    <row r="3382" spans="1:9" x14ac:dyDescent="0.3">
      <c r="A3382" t="s">
        <v>78</v>
      </c>
      <c r="B3382" t="s">
        <v>79</v>
      </c>
      <c r="C3382" t="s">
        <v>80</v>
      </c>
      <c r="D3382" t="s">
        <v>81</v>
      </c>
      <c r="E3382" t="s">
        <v>144</v>
      </c>
      <c r="F3382">
        <v>13.8</v>
      </c>
      <c r="G3382" t="s">
        <v>83</v>
      </c>
      <c r="H3382" t="s">
        <v>84</v>
      </c>
      <c r="I3382">
        <f>_xlfn.NUMBERVALUE(Table_Query_from_DWH[[#This Row],[Date]])</f>
        <v>44335</v>
      </c>
    </row>
    <row r="3383" spans="1:9" x14ac:dyDescent="0.3">
      <c r="A3383" t="s">
        <v>78</v>
      </c>
      <c r="B3383" t="s">
        <v>79</v>
      </c>
      <c r="C3383" t="s">
        <v>80</v>
      </c>
      <c r="D3383" t="s">
        <v>85</v>
      </c>
      <c r="E3383" t="s">
        <v>144</v>
      </c>
      <c r="F3383">
        <v>8.8000000000000007</v>
      </c>
      <c r="G3383" t="s">
        <v>83</v>
      </c>
      <c r="H3383" t="s">
        <v>84</v>
      </c>
      <c r="I3383">
        <f>_xlfn.NUMBERVALUE(Table_Query_from_DWH[[#This Row],[Date]])</f>
        <v>44335</v>
      </c>
    </row>
    <row r="3384" spans="1:9" x14ac:dyDescent="0.3">
      <c r="A3384" t="s">
        <v>78</v>
      </c>
      <c r="B3384" t="s">
        <v>79</v>
      </c>
      <c r="C3384" t="s">
        <v>80</v>
      </c>
      <c r="D3384" t="s">
        <v>86</v>
      </c>
      <c r="E3384" t="s">
        <v>144</v>
      </c>
      <c r="F3384">
        <v>13.5</v>
      </c>
      <c r="G3384" t="s">
        <v>83</v>
      </c>
      <c r="H3384" t="s">
        <v>84</v>
      </c>
      <c r="I3384">
        <f>_xlfn.NUMBERVALUE(Table_Query_from_DWH[[#This Row],[Date]])</f>
        <v>44335</v>
      </c>
    </row>
    <row r="3385" spans="1:9" x14ac:dyDescent="0.3">
      <c r="A3385" t="s">
        <v>78</v>
      </c>
      <c r="B3385" t="s">
        <v>79</v>
      </c>
      <c r="C3385" t="s">
        <v>87</v>
      </c>
      <c r="D3385" t="s">
        <v>81</v>
      </c>
      <c r="E3385" t="s">
        <v>144</v>
      </c>
      <c r="F3385">
        <v>27</v>
      </c>
      <c r="G3385" t="s">
        <v>83</v>
      </c>
      <c r="H3385" t="s">
        <v>84</v>
      </c>
      <c r="I3385">
        <f>_xlfn.NUMBERVALUE(Table_Query_from_DWH[[#This Row],[Date]])</f>
        <v>44335</v>
      </c>
    </row>
    <row r="3386" spans="1:9" x14ac:dyDescent="0.3">
      <c r="A3386" t="s">
        <v>78</v>
      </c>
      <c r="B3386" t="s">
        <v>79</v>
      </c>
      <c r="C3386" t="s">
        <v>87</v>
      </c>
      <c r="D3386" t="s">
        <v>85</v>
      </c>
      <c r="E3386" t="s">
        <v>144</v>
      </c>
      <c r="F3386">
        <v>24.5</v>
      </c>
      <c r="G3386" t="s">
        <v>83</v>
      </c>
      <c r="H3386" t="s">
        <v>84</v>
      </c>
      <c r="I3386">
        <f>_xlfn.NUMBERVALUE(Table_Query_from_DWH[[#This Row],[Date]])</f>
        <v>44335</v>
      </c>
    </row>
    <row r="3387" spans="1:9" x14ac:dyDescent="0.3">
      <c r="A3387" t="s">
        <v>78</v>
      </c>
      <c r="B3387" t="s">
        <v>79</v>
      </c>
      <c r="C3387" t="s">
        <v>87</v>
      </c>
      <c r="D3387" t="s">
        <v>86</v>
      </c>
      <c r="E3387" t="s">
        <v>144</v>
      </c>
      <c r="F3387">
        <v>25.3</v>
      </c>
      <c r="G3387" t="s">
        <v>83</v>
      </c>
      <c r="H3387" t="s">
        <v>84</v>
      </c>
      <c r="I3387">
        <f>_xlfn.NUMBERVALUE(Table_Query_from_DWH[[#This Row],[Date]])</f>
        <v>44335</v>
      </c>
    </row>
    <row r="3388" spans="1:9" x14ac:dyDescent="0.3">
      <c r="A3388" t="s">
        <v>78</v>
      </c>
      <c r="B3388" t="s">
        <v>105</v>
      </c>
      <c r="C3388" t="s">
        <v>106</v>
      </c>
      <c r="D3388" t="s">
        <v>81</v>
      </c>
      <c r="E3388" t="s">
        <v>144</v>
      </c>
      <c r="F3388">
        <v>0.20799999999999999</v>
      </c>
      <c r="G3388" t="s">
        <v>83</v>
      </c>
      <c r="H3388" t="s">
        <v>97</v>
      </c>
      <c r="I3388">
        <f>_xlfn.NUMBERVALUE(Table_Query_from_DWH[[#This Row],[Date]])</f>
        <v>44335</v>
      </c>
    </row>
    <row r="3389" spans="1:9" x14ac:dyDescent="0.3">
      <c r="A3389" t="s">
        <v>78</v>
      </c>
      <c r="B3389" t="s">
        <v>105</v>
      </c>
      <c r="C3389" t="s">
        <v>106</v>
      </c>
      <c r="D3389" t="s">
        <v>85</v>
      </c>
      <c r="E3389" t="s">
        <v>144</v>
      </c>
      <c r="F3389">
        <v>0.19</v>
      </c>
      <c r="G3389" t="s">
        <v>83</v>
      </c>
      <c r="H3389" t="s">
        <v>97</v>
      </c>
      <c r="I3389">
        <f>_xlfn.NUMBERVALUE(Table_Query_from_DWH[[#This Row],[Date]])</f>
        <v>44335</v>
      </c>
    </row>
    <row r="3390" spans="1:9" x14ac:dyDescent="0.3">
      <c r="A3390" t="s">
        <v>78</v>
      </c>
      <c r="B3390" t="s">
        <v>105</v>
      </c>
      <c r="C3390" t="s">
        <v>106</v>
      </c>
      <c r="D3390" t="s">
        <v>86</v>
      </c>
      <c r="E3390" t="s">
        <v>144</v>
      </c>
      <c r="F3390">
        <v>0.20399999999999999</v>
      </c>
      <c r="G3390" t="s">
        <v>83</v>
      </c>
      <c r="H3390" t="s">
        <v>97</v>
      </c>
      <c r="I3390">
        <f>_xlfn.NUMBERVALUE(Table_Query_from_DWH[[#This Row],[Date]])</f>
        <v>44335</v>
      </c>
    </row>
    <row r="3391" spans="1:9" x14ac:dyDescent="0.3">
      <c r="A3391" t="s">
        <v>78</v>
      </c>
      <c r="B3391" t="s">
        <v>105</v>
      </c>
      <c r="C3391" t="s">
        <v>107</v>
      </c>
      <c r="D3391" t="s">
        <v>81</v>
      </c>
      <c r="E3391" t="s">
        <v>144</v>
      </c>
      <c r="F3391">
        <v>0.25</v>
      </c>
      <c r="G3391" t="s">
        <v>83</v>
      </c>
      <c r="H3391" t="s">
        <v>97</v>
      </c>
      <c r="I3391">
        <f>_xlfn.NUMBERVALUE(Table_Query_from_DWH[[#This Row],[Date]])</f>
        <v>44335</v>
      </c>
    </row>
    <row r="3392" spans="1:9" x14ac:dyDescent="0.3">
      <c r="A3392" t="s">
        <v>78</v>
      </c>
      <c r="B3392" t="s">
        <v>105</v>
      </c>
      <c r="C3392" t="s">
        <v>107</v>
      </c>
      <c r="D3392" t="s">
        <v>85</v>
      </c>
      <c r="E3392" t="s">
        <v>144</v>
      </c>
      <c r="F3392">
        <v>0.23</v>
      </c>
      <c r="G3392" t="s">
        <v>83</v>
      </c>
      <c r="H3392" t="s">
        <v>97</v>
      </c>
      <c r="I3392">
        <f>_xlfn.NUMBERVALUE(Table_Query_from_DWH[[#This Row],[Date]])</f>
        <v>44335</v>
      </c>
    </row>
    <row r="3393" spans="1:9" x14ac:dyDescent="0.3">
      <c r="A3393" t="s">
        <v>78</v>
      </c>
      <c r="B3393" t="s">
        <v>105</v>
      </c>
      <c r="C3393" t="s">
        <v>107</v>
      </c>
      <c r="D3393" t="s">
        <v>86</v>
      </c>
      <c r="E3393" t="s">
        <v>144</v>
      </c>
      <c r="F3393">
        <v>0.24</v>
      </c>
      <c r="G3393" t="s">
        <v>83</v>
      </c>
      <c r="H3393" t="s">
        <v>97</v>
      </c>
      <c r="I3393">
        <f>_xlfn.NUMBERVALUE(Table_Query_from_DWH[[#This Row],[Date]])</f>
        <v>44335</v>
      </c>
    </row>
    <row r="3394" spans="1:9" x14ac:dyDescent="0.3">
      <c r="A3394" t="s">
        <v>78</v>
      </c>
      <c r="B3394" t="s">
        <v>105</v>
      </c>
      <c r="C3394" t="s">
        <v>108</v>
      </c>
      <c r="D3394" t="s">
        <v>81</v>
      </c>
      <c r="E3394" t="s">
        <v>144</v>
      </c>
      <c r="F3394">
        <v>0.20799999999999999</v>
      </c>
      <c r="G3394" t="s">
        <v>83</v>
      </c>
      <c r="H3394" t="s">
        <v>97</v>
      </c>
      <c r="I3394">
        <f>_xlfn.NUMBERVALUE(Table_Query_from_DWH[[#This Row],[Date]])</f>
        <v>44335</v>
      </c>
    </row>
    <row r="3395" spans="1:9" x14ac:dyDescent="0.3">
      <c r="A3395" t="s">
        <v>78</v>
      </c>
      <c r="B3395" t="s">
        <v>105</v>
      </c>
      <c r="C3395" t="s">
        <v>108</v>
      </c>
      <c r="D3395" t="s">
        <v>85</v>
      </c>
      <c r="E3395" t="s">
        <v>144</v>
      </c>
      <c r="F3395">
        <v>0.19</v>
      </c>
      <c r="G3395" t="s">
        <v>83</v>
      </c>
      <c r="H3395" t="s">
        <v>97</v>
      </c>
      <c r="I3395">
        <f>_xlfn.NUMBERVALUE(Table_Query_from_DWH[[#This Row],[Date]])</f>
        <v>44335</v>
      </c>
    </row>
    <row r="3396" spans="1:9" x14ac:dyDescent="0.3">
      <c r="A3396" t="s">
        <v>78</v>
      </c>
      <c r="B3396" t="s">
        <v>105</v>
      </c>
      <c r="C3396" t="s">
        <v>108</v>
      </c>
      <c r="D3396" t="s">
        <v>86</v>
      </c>
      <c r="E3396" t="s">
        <v>144</v>
      </c>
      <c r="F3396">
        <v>0.20399999999999999</v>
      </c>
      <c r="G3396" t="s">
        <v>83</v>
      </c>
      <c r="H3396" t="s">
        <v>97</v>
      </c>
      <c r="I3396">
        <f>_xlfn.NUMBERVALUE(Table_Query_from_DWH[[#This Row],[Date]])</f>
        <v>44335</v>
      </c>
    </row>
    <row r="3397" spans="1:9" x14ac:dyDescent="0.3">
      <c r="A3397" t="s">
        <v>78</v>
      </c>
      <c r="B3397" t="s">
        <v>105</v>
      </c>
      <c r="C3397" t="s">
        <v>133</v>
      </c>
      <c r="D3397" t="s">
        <v>81</v>
      </c>
      <c r="E3397" t="s">
        <v>144</v>
      </c>
      <c r="F3397">
        <v>0.34</v>
      </c>
      <c r="G3397" t="s">
        <v>83</v>
      </c>
      <c r="H3397" t="s">
        <v>97</v>
      </c>
      <c r="I3397">
        <f>_xlfn.NUMBERVALUE(Table_Query_from_DWH[[#This Row],[Date]])</f>
        <v>44335</v>
      </c>
    </row>
    <row r="3398" spans="1:9" x14ac:dyDescent="0.3">
      <c r="A3398" t="s">
        <v>78</v>
      </c>
      <c r="B3398" t="s">
        <v>105</v>
      </c>
      <c r="C3398" t="s">
        <v>133</v>
      </c>
      <c r="D3398" t="s">
        <v>85</v>
      </c>
      <c r="E3398" t="s">
        <v>144</v>
      </c>
      <c r="F3398">
        <v>0.32</v>
      </c>
      <c r="G3398" t="s">
        <v>83</v>
      </c>
      <c r="H3398" t="s">
        <v>97</v>
      </c>
      <c r="I3398">
        <f>_xlfn.NUMBERVALUE(Table_Query_from_DWH[[#This Row],[Date]])</f>
        <v>44335</v>
      </c>
    </row>
    <row r="3399" spans="1:9" x14ac:dyDescent="0.3">
      <c r="A3399" t="s">
        <v>78</v>
      </c>
      <c r="B3399" t="s">
        <v>105</v>
      </c>
      <c r="C3399" t="s">
        <v>133</v>
      </c>
      <c r="D3399" t="s">
        <v>86</v>
      </c>
      <c r="E3399" t="s">
        <v>144</v>
      </c>
      <c r="F3399">
        <v>0.33300000000000002</v>
      </c>
      <c r="G3399" t="s">
        <v>83</v>
      </c>
      <c r="H3399" t="s">
        <v>97</v>
      </c>
      <c r="I3399">
        <f>_xlfn.NUMBERVALUE(Table_Query_from_DWH[[#This Row],[Date]])</f>
        <v>44335</v>
      </c>
    </row>
    <row r="3400" spans="1:9" x14ac:dyDescent="0.3">
      <c r="A3400" t="s">
        <v>78</v>
      </c>
      <c r="B3400" t="s">
        <v>105</v>
      </c>
      <c r="C3400" t="s">
        <v>132</v>
      </c>
      <c r="D3400" t="s">
        <v>81</v>
      </c>
      <c r="E3400" t="s">
        <v>144</v>
      </c>
      <c r="F3400">
        <v>0.24</v>
      </c>
      <c r="G3400" t="s">
        <v>83</v>
      </c>
      <c r="H3400" t="s">
        <v>97</v>
      </c>
      <c r="I3400">
        <f>_xlfn.NUMBERVALUE(Table_Query_from_DWH[[#This Row],[Date]])</f>
        <v>44335</v>
      </c>
    </row>
    <row r="3401" spans="1:9" x14ac:dyDescent="0.3">
      <c r="A3401" t="s">
        <v>78</v>
      </c>
      <c r="B3401" t="s">
        <v>105</v>
      </c>
      <c r="C3401" t="s">
        <v>132</v>
      </c>
      <c r="D3401" t="s">
        <v>85</v>
      </c>
      <c r="E3401" t="s">
        <v>144</v>
      </c>
      <c r="F3401">
        <v>0.215</v>
      </c>
      <c r="G3401" t="s">
        <v>83</v>
      </c>
      <c r="H3401" t="s">
        <v>97</v>
      </c>
      <c r="I3401">
        <f>_xlfn.NUMBERVALUE(Table_Query_from_DWH[[#This Row],[Date]])</f>
        <v>44335</v>
      </c>
    </row>
    <row r="3402" spans="1:9" x14ac:dyDescent="0.3">
      <c r="A3402" t="s">
        <v>78</v>
      </c>
      <c r="B3402" t="s">
        <v>105</v>
      </c>
      <c r="C3402" t="s">
        <v>132</v>
      </c>
      <c r="D3402" t="s">
        <v>86</v>
      </c>
      <c r="E3402" t="s">
        <v>144</v>
      </c>
      <c r="F3402">
        <v>0.223</v>
      </c>
      <c r="G3402" t="s">
        <v>83</v>
      </c>
      <c r="H3402" t="s">
        <v>97</v>
      </c>
      <c r="I3402">
        <f>_xlfn.NUMBERVALUE(Table_Query_from_DWH[[#This Row],[Date]])</f>
        <v>44335</v>
      </c>
    </row>
    <row r="3403" spans="1:9" x14ac:dyDescent="0.3">
      <c r="A3403" t="s">
        <v>78</v>
      </c>
      <c r="B3403" t="s">
        <v>105</v>
      </c>
      <c r="C3403" t="s">
        <v>131</v>
      </c>
      <c r="D3403" t="s">
        <v>81</v>
      </c>
      <c r="E3403" t="s">
        <v>144</v>
      </c>
      <c r="F3403">
        <v>0.24</v>
      </c>
      <c r="G3403" t="s">
        <v>83</v>
      </c>
      <c r="H3403" t="s">
        <v>97</v>
      </c>
      <c r="I3403">
        <f>_xlfn.NUMBERVALUE(Table_Query_from_DWH[[#This Row],[Date]])</f>
        <v>44335</v>
      </c>
    </row>
    <row r="3404" spans="1:9" x14ac:dyDescent="0.3">
      <c r="A3404" t="s">
        <v>78</v>
      </c>
      <c r="B3404" t="s">
        <v>105</v>
      </c>
      <c r="C3404" t="s">
        <v>131</v>
      </c>
      <c r="D3404" t="s">
        <v>85</v>
      </c>
      <c r="E3404" t="s">
        <v>144</v>
      </c>
      <c r="F3404">
        <v>0.215</v>
      </c>
      <c r="G3404" t="s">
        <v>83</v>
      </c>
      <c r="H3404" t="s">
        <v>97</v>
      </c>
      <c r="I3404">
        <f>_xlfn.NUMBERVALUE(Table_Query_from_DWH[[#This Row],[Date]])</f>
        <v>44335</v>
      </c>
    </row>
    <row r="3405" spans="1:9" x14ac:dyDescent="0.3">
      <c r="A3405" t="s">
        <v>78</v>
      </c>
      <c r="B3405" t="s">
        <v>105</v>
      </c>
      <c r="C3405" t="s">
        <v>131</v>
      </c>
      <c r="D3405" t="s">
        <v>86</v>
      </c>
      <c r="E3405" t="s">
        <v>144</v>
      </c>
      <c r="F3405">
        <v>0.223</v>
      </c>
      <c r="G3405" t="s">
        <v>83</v>
      </c>
      <c r="H3405" t="s">
        <v>97</v>
      </c>
      <c r="I3405">
        <f>_xlfn.NUMBERVALUE(Table_Query_from_DWH[[#This Row],[Date]])</f>
        <v>44335</v>
      </c>
    </row>
    <row r="3406" spans="1:9" x14ac:dyDescent="0.3">
      <c r="A3406" t="s">
        <v>78</v>
      </c>
      <c r="B3406" t="s">
        <v>88</v>
      </c>
      <c r="C3406" t="s">
        <v>89</v>
      </c>
      <c r="D3406" t="s">
        <v>81</v>
      </c>
      <c r="E3406" t="s">
        <v>144</v>
      </c>
      <c r="F3406">
        <v>0.34399999999999997</v>
      </c>
      <c r="G3406" t="s">
        <v>83</v>
      </c>
      <c r="H3406" t="s">
        <v>90</v>
      </c>
      <c r="I3406">
        <f>_xlfn.NUMBERVALUE(Table_Query_from_DWH[[#This Row],[Date]])</f>
        <v>44335</v>
      </c>
    </row>
    <row r="3407" spans="1:9" x14ac:dyDescent="0.3">
      <c r="A3407" t="s">
        <v>78</v>
      </c>
      <c r="B3407" t="s">
        <v>88</v>
      </c>
      <c r="C3407" t="s">
        <v>89</v>
      </c>
      <c r="D3407" t="s">
        <v>85</v>
      </c>
      <c r="E3407" t="s">
        <v>144</v>
      </c>
      <c r="F3407">
        <v>0.33</v>
      </c>
      <c r="G3407" t="s">
        <v>83</v>
      </c>
      <c r="H3407" t="s">
        <v>90</v>
      </c>
      <c r="I3407">
        <f>_xlfn.NUMBERVALUE(Table_Query_from_DWH[[#This Row],[Date]])</f>
        <v>44335</v>
      </c>
    </row>
    <row r="3408" spans="1:9" x14ac:dyDescent="0.3">
      <c r="A3408" t="s">
        <v>78</v>
      </c>
      <c r="B3408" t="s">
        <v>88</v>
      </c>
      <c r="C3408" t="s">
        <v>89</v>
      </c>
      <c r="D3408" t="s">
        <v>86</v>
      </c>
      <c r="E3408" t="s">
        <v>144</v>
      </c>
      <c r="F3408">
        <v>0.34300000000000003</v>
      </c>
      <c r="G3408" t="s">
        <v>83</v>
      </c>
      <c r="H3408" t="s">
        <v>90</v>
      </c>
      <c r="I3408">
        <f>_xlfn.NUMBERVALUE(Table_Query_from_DWH[[#This Row],[Date]])</f>
        <v>44335</v>
      </c>
    </row>
    <row r="3409" spans="1:9" x14ac:dyDescent="0.3">
      <c r="A3409" t="s">
        <v>78</v>
      </c>
      <c r="B3409" t="s">
        <v>88</v>
      </c>
      <c r="C3409" t="s">
        <v>136</v>
      </c>
      <c r="D3409" t="s">
        <v>81</v>
      </c>
      <c r="E3409" t="s">
        <v>144</v>
      </c>
      <c r="F3409">
        <v>0.59899999999999998</v>
      </c>
      <c r="G3409" t="s">
        <v>83</v>
      </c>
      <c r="H3409" t="s">
        <v>90</v>
      </c>
      <c r="I3409">
        <f>_xlfn.NUMBERVALUE(Table_Query_from_DWH[[#This Row],[Date]])</f>
        <v>44335</v>
      </c>
    </row>
    <row r="3410" spans="1:9" x14ac:dyDescent="0.3">
      <c r="A3410" t="s">
        <v>78</v>
      </c>
      <c r="B3410" t="s">
        <v>88</v>
      </c>
      <c r="C3410" t="s">
        <v>136</v>
      </c>
      <c r="D3410" t="s">
        <v>85</v>
      </c>
      <c r="E3410" t="s">
        <v>144</v>
      </c>
      <c r="F3410">
        <v>0.58499999999999996</v>
      </c>
      <c r="G3410" t="s">
        <v>83</v>
      </c>
      <c r="H3410" t="s">
        <v>90</v>
      </c>
      <c r="I3410">
        <f>_xlfn.NUMBERVALUE(Table_Query_from_DWH[[#This Row],[Date]])</f>
        <v>44335</v>
      </c>
    </row>
    <row r="3411" spans="1:9" x14ac:dyDescent="0.3">
      <c r="A3411" t="s">
        <v>78</v>
      </c>
      <c r="B3411" t="s">
        <v>88</v>
      </c>
      <c r="C3411" t="s">
        <v>136</v>
      </c>
      <c r="D3411" t="s">
        <v>86</v>
      </c>
      <c r="E3411" t="s">
        <v>144</v>
      </c>
      <c r="F3411">
        <v>0.59599999999999997</v>
      </c>
      <c r="G3411" t="s">
        <v>83</v>
      </c>
      <c r="H3411" t="s">
        <v>90</v>
      </c>
      <c r="I3411">
        <f>_xlfn.NUMBERVALUE(Table_Query_from_DWH[[#This Row],[Date]])</f>
        <v>44335</v>
      </c>
    </row>
    <row r="3412" spans="1:9" x14ac:dyDescent="0.3">
      <c r="A3412" t="s">
        <v>78</v>
      </c>
      <c r="B3412" t="s">
        <v>140</v>
      </c>
      <c r="C3412" t="s">
        <v>129</v>
      </c>
      <c r="D3412" t="s">
        <v>81</v>
      </c>
      <c r="E3412" t="s">
        <v>144</v>
      </c>
      <c r="F3412">
        <v>0.34</v>
      </c>
      <c r="G3412" t="s">
        <v>83</v>
      </c>
      <c r="H3412" t="s">
        <v>97</v>
      </c>
      <c r="I3412">
        <f>_xlfn.NUMBERVALUE(Table_Query_from_DWH[[#This Row],[Date]])</f>
        <v>44335</v>
      </c>
    </row>
    <row r="3413" spans="1:9" x14ac:dyDescent="0.3">
      <c r="A3413" t="s">
        <v>78</v>
      </c>
      <c r="B3413" t="s">
        <v>140</v>
      </c>
      <c r="C3413" t="s">
        <v>129</v>
      </c>
      <c r="D3413" t="s">
        <v>85</v>
      </c>
      <c r="E3413" t="s">
        <v>144</v>
      </c>
      <c r="F3413">
        <v>0.215</v>
      </c>
      <c r="G3413" t="s">
        <v>83</v>
      </c>
      <c r="H3413" t="s">
        <v>97</v>
      </c>
      <c r="I3413">
        <f>_xlfn.NUMBERVALUE(Table_Query_from_DWH[[#This Row],[Date]])</f>
        <v>44335</v>
      </c>
    </row>
    <row r="3414" spans="1:9" x14ac:dyDescent="0.3">
      <c r="A3414" t="s">
        <v>78</v>
      </c>
      <c r="B3414" t="s">
        <v>140</v>
      </c>
      <c r="C3414" t="s">
        <v>129</v>
      </c>
      <c r="D3414" t="s">
        <v>86</v>
      </c>
      <c r="E3414" t="s">
        <v>144</v>
      </c>
      <c r="F3414">
        <v>0.223</v>
      </c>
      <c r="G3414" t="s">
        <v>83</v>
      </c>
      <c r="H3414" t="s">
        <v>97</v>
      </c>
      <c r="I3414">
        <f>_xlfn.NUMBERVALUE(Table_Query_from_DWH[[#This Row],[Date]])</f>
        <v>44335</v>
      </c>
    </row>
    <row r="3415" spans="1:9" x14ac:dyDescent="0.3">
      <c r="A3415" t="s">
        <v>78</v>
      </c>
      <c r="B3415" t="s">
        <v>140</v>
      </c>
      <c r="C3415" t="s">
        <v>138</v>
      </c>
      <c r="D3415" t="s">
        <v>81</v>
      </c>
      <c r="E3415" t="s">
        <v>144</v>
      </c>
      <c r="F3415">
        <v>0.24199999999999999</v>
      </c>
      <c r="G3415" t="s">
        <v>83</v>
      </c>
      <c r="H3415" t="s">
        <v>97</v>
      </c>
      <c r="I3415">
        <f>_xlfn.NUMBERVALUE(Table_Query_from_DWH[[#This Row],[Date]])</f>
        <v>44335</v>
      </c>
    </row>
    <row r="3416" spans="1:9" x14ac:dyDescent="0.3">
      <c r="A3416" t="s">
        <v>78</v>
      </c>
      <c r="B3416" t="s">
        <v>140</v>
      </c>
      <c r="C3416" t="s">
        <v>138</v>
      </c>
      <c r="D3416" t="s">
        <v>85</v>
      </c>
      <c r="E3416" t="s">
        <v>144</v>
      </c>
      <c r="F3416">
        <v>0.22500000000000001</v>
      </c>
      <c r="G3416" t="s">
        <v>83</v>
      </c>
      <c r="H3416" t="s">
        <v>97</v>
      </c>
      <c r="I3416">
        <f>_xlfn.NUMBERVALUE(Table_Query_from_DWH[[#This Row],[Date]])</f>
        <v>44335</v>
      </c>
    </row>
    <row r="3417" spans="1:9" x14ac:dyDescent="0.3">
      <c r="A3417" t="s">
        <v>78</v>
      </c>
      <c r="B3417" t="s">
        <v>140</v>
      </c>
      <c r="C3417" t="s">
        <v>138</v>
      </c>
      <c r="D3417" t="s">
        <v>86</v>
      </c>
      <c r="E3417" t="s">
        <v>144</v>
      </c>
      <c r="F3417">
        <v>0.23300000000000001</v>
      </c>
      <c r="G3417" t="s">
        <v>83</v>
      </c>
      <c r="H3417" t="s">
        <v>97</v>
      </c>
      <c r="I3417">
        <f>_xlfn.NUMBERVALUE(Table_Query_from_DWH[[#This Row],[Date]])</f>
        <v>44335</v>
      </c>
    </row>
    <row r="3418" spans="1:9" x14ac:dyDescent="0.3">
      <c r="A3418" t="s">
        <v>78</v>
      </c>
      <c r="B3418" t="s">
        <v>95</v>
      </c>
      <c r="C3418" t="s">
        <v>96</v>
      </c>
      <c r="D3418" t="s">
        <v>81</v>
      </c>
      <c r="E3418" t="s">
        <v>141</v>
      </c>
      <c r="F3418">
        <v>0.114</v>
      </c>
      <c r="G3418" t="s">
        <v>83</v>
      </c>
      <c r="H3418" t="s">
        <v>142</v>
      </c>
      <c r="I3418">
        <f>_xlfn.NUMBERVALUE(Table_Query_from_DWH[[#This Row],[Date]])</f>
        <v>44328</v>
      </c>
    </row>
    <row r="3419" spans="1:9" x14ac:dyDescent="0.3">
      <c r="A3419" t="s">
        <v>78</v>
      </c>
      <c r="B3419" t="s">
        <v>95</v>
      </c>
      <c r="C3419" t="s">
        <v>96</v>
      </c>
      <c r="D3419" t="s">
        <v>85</v>
      </c>
      <c r="E3419" t="s">
        <v>141</v>
      </c>
      <c r="F3419">
        <v>0.105</v>
      </c>
      <c r="G3419" t="s">
        <v>83</v>
      </c>
      <c r="H3419" t="s">
        <v>142</v>
      </c>
      <c r="I3419">
        <f>_xlfn.NUMBERVALUE(Table_Query_from_DWH[[#This Row],[Date]])</f>
        <v>44328</v>
      </c>
    </row>
    <row r="3420" spans="1:9" x14ac:dyDescent="0.3">
      <c r="A3420" t="s">
        <v>78</v>
      </c>
      <c r="B3420" t="s">
        <v>95</v>
      </c>
      <c r="C3420" t="s">
        <v>96</v>
      </c>
      <c r="D3420" t="s">
        <v>86</v>
      </c>
      <c r="E3420" t="s">
        <v>141</v>
      </c>
      <c r="F3420">
        <v>0.109</v>
      </c>
      <c r="G3420" t="s">
        <v>83</v>
      </c>
      <c r="H3420" t="s">
        <v>142</v>
      </c>
      <c r="I3420">
        <f>_xlfn.NUMBERVALUE(Table_Query_from_DWH[[#This Row],[Date]])</f>
        <v>44328</v>
      </c>
    </row>
    <row r="3421" spans="1:9" x14ac:dyDescent="0.3">
      <c r="A3421" t="s">
        <v>78</v>
      </c>
      <c r="B3421" t="s">
        <v>143</v>
      </c>
      <c r="C3421" t="s">
        <v>131</v>
      </c>
      <c r="D3421" t="s">
        <v>81</v>
      </c>
      <c r="E3421" t="s">
        <v>141</v>
      </c>
      <c r="F3421">
        <v>0.23499999999999999</v>
      </c>
      <c r="G3421" t="s">
        <v>83</v>
      </c>
      <c r="H3421" t="s">
        <v>142</v>
      </c>
      <c r="I3421">
        <f>_xlfn.NUMBERVALUE(Table_Query_from_DWH[[#This Row],[Date]])</f>
        <v>44328</v>
      </c>
    </row>
    <row r="3422" spans="1:9" x14ac:dyDescent="0.3">
      <c r="A3422" t="s">
        <v>78</v>
      </c>
      <c r="B3422" t="s">
        <v>143</v>
      </c>
      <c r="C3422" t="s">
        <v>131</v>
      </c>
      <c r="D3422" t="s">
        <v>85</v>
      </c>
      <c r="E3422" t="s">
        <v>141</v>
      </c>
      <c r="F3422">
        <v>0.21199999999999999</v>
      </c>
      <c r="G3422" t="s">
        <v>83</v>
      </c>
      <c r="H3422" t="s">
        <v>142</v>
      </c>
      <c r="I3422">
        <f>_xlfn.NUMBERVALUE(Table_Query_from_DWH[[#This Row],[Date]])</f>
        <v>44328</v>
      </c>
    </row>
    <row r="3423" spans="1:9" x14ac:dyDescent="0.3">
      <c r="A3423" t="s">
        <v>78</v>
      </c>
      <c r="B3423" t="s">
        <v>143</v>
      </c>
      <c r="C3423" t="s">
        <v>131</v>
      </c>
      <c r="D3423" t="s">
        <v>86</v>
      </c>
      <c r="E3423" t="s">
        <v>141</v>
      </c>
      <c r="F3423">
        <v>0.22</v>
      </c>
      <c r="G3423" t="s">
        <v>83</v>
      </c>
      <c r="H3423" t="s">
        <v>142</v>
      </c>
      <c r="I3423">
        <f>_xlfn.NUMBERVALUE(Table_Query_from_DWH[[#This Row],[Date]])</f>
        <v>44328</v>
      </c>
    </row>
    <row r="3424" spans="1:9" x14ac:dyDescent="0.3">
      <c r="A3424" t="s">
        <v>78</v>
      </c>
      <c r="B3424" t="s">
        <v>140</v>
      </c>
      <c r="C3424" t="s">
        <v>138</v>
      </c>
      <c r="D3424" t="s">
        <v>81</v>
      </c>
      <c r="E3424" t="s">
        <v>141</v>
      </c>
      <c r="F3424">
        <v>0.24</v>
      </c>
      <c r="G3424" t="s">
        <v>83</v>
      </c>
      <c r="H3424" t="s">
        <v>97</v>
      </c>
      <c r="I3424">
        <f>_xlfn.NUMBERVALUE(Table_Query_from_DWH[[#This Row],[Date]])</f>
        <v>44328</v>
      </c>
    </row>
    <row r="3425" spans="1:9" x14ac:dyDescent="0.3">
      <c r="A3425" t="s">
        <v>78</v>
      </c>
      <c r="B3425" t="s">
        <v>140</v>
      </c>
      <c r="C3425" t="s">
        <v>138</v>
      </c>
      <c r="D3425" t="s">
        <v>85</v>
      </c>
      <c r="E3425" t="s">
        <v>141</v>
      </c>
      <c r="F3425">
        <v>0.22</v>
      </c>
      <c r="G3425" t="s">
        <v>83</v>
      </c>
      <c r="H3425" t="s">
        <v>97</v>
      </c>
      <c r="I3425">
        <f>_xlfn.NUMBERVALUE(Table_Query_from_DWH[[#This Row],[Date]])</f>
        <v>44328</v>
      </c>
    </row>
    <row r="3426" spans="1:9" x14ac:dyDescent="0.3">
      <c r="A3426" t="s">
        <v>78</v>
      </c>
      <c r="B3426" t="s">
        <v>140</v>
      </c>
      <c r="C3426" t="s">
        <v>138</v>
      </c>
      <c r="D3426" t="s">
        <v>86</v>
      </c>
      <c r="E3426" t="s">
        <v>141</v>
      </c>
      <c r="F3426">
        <v>0.22800000000000001</v>
      </c>
      <c r="G3426" t="s">
        <v>83</v>
      </c>
      <c r="H3426" t="s">
        <v>97</v>
      </c>
      <c r="I3426">
        <f>_xlfn.NUMBERVALUE(Table_Query_from_DWH[[#This Row],[Date]])</f>
        <v>44328</v>
      </c>
    </row>
    <row r="3427" spans="1:9" x14ac:dyDescent="0.3">
      <c r="A3427" t="s">
        <v>78</v>
      </c>
      <c r="B3427" t="s">
        <v>79</v>
      </c>
      <c r="C3427" t="s">
        <v>87</v>
      </c>
      <c r="D3427" t="s">
        <v>81</v>
      </c>
      <c r="E3427" t="s">
        <v>141</v>
      </c>
      <c r="F3427">
        <v>24</v>
      </c>
      <c r="G3427" t="s">
        <v>83</v>
      </c>
      <c r="H3427" t="s">
        <v>84</v>
      </c>
      <c r="I3427">
        <f>_xlfn.NUMBERVALUE(Table_Query_from_DWH[[#This Row],[Date]])</f>
        <v>44328</v>
      </c>
    </row>
    <row r="3428" spans="1:9" x14ac:dyDescent="0.3">
      <c r="A3428" t="s">
        <v>78</v>
      </c>
      <c r="B3428" t="s">
        <v>79</v>
      </c>
      <c r="C3428" t="s">
        <v>87</v>
      </c>
      <c r="D3428" t="s">
        <v>85</v>
      </c>
      <c r="E3428" t="s">
        <v>141</v>
      </c>
      <c r="F3428">
        <v>21</v>
      </c>
      <c r="G3428" t="s">
        <v>83</v>
      </c>
      <c r="H3428" t="s">
        <v>84</v>
      </c>
      <c r="I3428">
        <f>_xlfn.NUMBERVALUE(Table_Query_from_DWH[[#This Row],[Date]])</f>
        <v>44328</v>
      </c>
    </row>
    <row r="3429" spans="1:9" x14ac:dyDescent="0.3">
      <c r="A3429" t="s">
        <v>78</v>
      </c>
      <c r="B3429" t="s">
        <v>79</v>
      </c>
      <c r="C3429" t="s">
        <v>87</v>
      </c>
      <c r="D3429" t="s">
        <v>86</v>
      </c>
      <c r="E3429" t="s">
        <v>141</v>
      </c>
      <c r="F3429">
        <v>21.9</v>
      </c>
      <c r="G3429" t="s">
        <v>83</v>
      </c>
      <c r="H3429" t="s">
        <v>84</v>
      </c>
      <c r="I3429">
        <f>_xlfn.NUMBERVALUE(Table_Query_from_DWH[[#This Row],[Date]])</f>
        <v>44328</v>
      </c>
    </row>
    <row r="3430" spans="1:9" x14ac:dyDescent="0.3">
      <c r="A3430" t="s">
        <v>78</v>
      </c>
      <c r="B3430" t="s">
        <v>105</v>
      </c>
      <c r="C3430" t="s">
        <v>106</v>
      </c>
      <c r="D3430" t="s">
        <v>81</v>
      </c>
      <c r="E3430" t="s">
        <v>141</v>
      </c>
      <c r="F3430">
        <v>0.20499999999999999</v>
      </c>
      <c r="G3430" t="s">
        <v>83</v>
      </c>
      <c r="H3430" t="s">
        <v>97</v>
      </c>
      <c r="I3430">
        <f>_xlfn.NUMBERVALUE(Table_Query_from_DWH[[#This Row],[Date]])</f>
        <v>44328</v>
      </c>
    </row>
    <row r="3431" spans="1:9" x14ac:dyDescent="0.3">
      <c r="A3431" t="s">
        <v>78</v>
      </c>
      <c r="B3431" t="s">
        <v>105</v>
      </c>
      <c r="C3431" t="s">
        <v>106</v>
      </c>
      <c r="D3431" t="s">
        <v>85</v>
      </c>
      <c r="E3431" t="s">
        <v>141</v>
      </c>
      <c r="F3431">
        <v>0.19</v>
      </c>
      <c r="G3431" t="s">
        <v>83</v>
      </c>
      <c r="H3431" t="s">
        <v>97</v>
      </c>
      <c r="I3431">
        <f>_xlfn.NUMBERVALUE(Table_Query_from_DWH[[#This Row],[Date]])</f>
        <v>44328</v>
      </c>
    </row>
    <row r="3432" spans="1:9" x14ac:dyDescent="0.3">
      <c r="A3432" t="s">
        <v>78</v>
      </c>
      <c r="B3432" t="s">
        <v>105</v>
      </c>
      <c r="C3432" t="s">
        <v>106</v>
      </c>
      <c r="D3432" t="s">
        <v>86</v>
      </c>
      <c r="E3432" t="s">
        <v>141</v>
      </c>
      <c r="F3432">
        <v>0.20200000000000001</v>
      </c>
      <c r="G3432" t="s">
        <v>83</v>
      </c>
      <c r="H3432" t="s">
        <v>97</v>
      </c>
      <c r="I3432">
        <f>_xlfn.NUMBERVALUE(Table_Query_from_DWH[[#This Row],[Date]])</f>
        <v>44328</v>
      </c>
    </row>
    <row r="3433" spans="1:9" x14ac:dyDescent="0.3">
      <c r="A3433" t="s">
        <v>78</v>
      </c>
      <c r="B3433" t="s">
        <v>105</v>
      </c>
      <c r="C3433" t="s">
        <v>107</v>
      </c>
      <c r="D3433" t="s">
        <v>81</v>
      </c>
      <c r="E3433" t="s">
        <v>141</v>
      </c>
      <c r="F3433">
        <v>0.25</v>
      </c>
      <c r="G3433" t="s">
        <v>83</v>
      </c>
      <c r="H3433" t="s">
        <v>97</v>
      </c>
      <c r="I3433">
        <f>_xlfn.NUMBERVALUE(Table_Query_from_DWH[[#This Row],[Date]])</f>
        <v>44328</v>
      </c>
    </row>
    <row r="3434" spans="1:9" x14ac:dyDescent="0.3">
      <c r="A3434" t="s">
        <v>78</v>
      </c>
      <c r="B3434" t="s">
        <v>105</v>
      </c>
      <c r="C3434" t="s">
        <v>107</v>
      </c>
      <c r="D3434" t="s">
        <v>85</v>
      </c>
      <c r="E3434" t="s">
        <v>141</v>
      </c>
      <c r="F3434">
        <v>0.23</v>
      </c>
      <c r="G3434" t="s">
        <v>83</v>
      </c>
      <c r="H3434" t="s">
        <v>97</v>
      </c>
      <c r="I3434">
        <f>_xlfn.NUMBERVALUE(Table_Query_from_DWH[[#This Row],[Date]])</f>
        <v>44328</v>
      </c>
    </row>
    <row r="3435" spans="1:9" x14ac:dyDescent="0.3">
      <c r="A3435" t="s">
        <v>78</v>
      </c>
      <c r="B3435" t="s">
        <v>105</v>
      </c>
      <c r="C3435" t="s">
        <v>107</v>
      </c>
      <c r="D3435" t="s">
        <v>86</v>
      </c>
      <c r="E3435" t="s">
        <v>141</v>
      </c>
      <c r="F3435">
        <v>0.24</v>
      </c>
      <c r="G3435" t="s">
        <v>83</v>
      </c>
      <c r="H3435" t="s">
        <v>97</v>
      </c>
      <c r="I3435">
        <f>_xlfn.NUMBERVALUE(Table_Query_from_DWH[[#This Row],[Date]])</f>
        <v>44328</v>
      </c>
    </row>
    <row r="3436" spans="1:9" x14ac:dyDescent="0.3">
      <c r="A3436" t="s">
        <v>78</v>
      </c>
      <c r="B3436" t="s">
        <v>105</v>
      </c>
      <c r="C3436" t="s">
        <v>108</v>
      </c>
      <c r="D3436" t="s">
        <v>81</v>
      </c>
      <c r="E3436" t="s">
        <v>141</v>
      </c>
      <c r="F3436">
        <v>0.20499999999999999</v>
      </c>
      <c r="G3436" t="s">
        <v>83</v>
      </c>
      <c r="H3436" t="s">
        <v>97</v>
      </c>
      <c r="I3436">
        <f>_xlfn.NUMBERVALUE(Table_Query_from_DWH[[#This Row],[Date]])</f>
        <v>44328</v>
      </c>
    </row>
    <row r="3437" spans="1:9" x14ac:dyDescent="0.3">
      <c r="A3437" t="s">
        <v>78</v>
      </c>
      <c r="B3437" t="s">
        <v>105</v>
      </c>
      <c r="C3437" t="s">
        <v>108</v>
      </c>
      <c r="D3437" t="s">
        <v>85</v>
      </c>
      <c r="E3437" t="s">
        <v>141</v>
      </c>
      <c r="F3437">
        <v>0.19</v>
      </c>
      <c r="G3437" t="s">
        <v>83</v>
      </c>
      <c r="H3437" t="s">
        <v>97</v>
      </c>
      <c r="I3437">
        <f>_xlfn.NUMBERVALUE(Table_Query_from_DWH[[#This Row],[Date]])</f>
        <v>44328</v>
      </c>
    </row>
    <row r="3438" spans="1:9" x14ac:dyDescent="0.3">
      <c r="A3438" t="s">
        <v>78</v>
      </c>
      <c r="B3438" t="s">
        <v>105</v>
      </c>
      <c r="C3438" t="s">
        <v>108</v>
      </c>
      <c r="D3438" t="s">
        <v>86</v>
      </c>
      <c r="E3438" t="s">
        <v>141</v>
      </c>
      <c r="F3438">
        <v>0.20200000000000001</v>
      </c>
      <c r="G3438" t="s">
        <v>83</v>
      </c>
      <c r="H3438" t="s">
        <v>97</v>
      </c>
      <c r="I3438">
        <f>_xlfn.NUMBERVALUE(Table_Query_from_DWH[[#This Row],[Date]])</f>
        <v>44328</v>
      </c>
    </row>
    <row r="3439" spans="1:9" x14ac:dyDescent="0.3">
      <c r="A3439" t="s">
        <v>78</v>
      </c>
      <c r="B3439" t="s">
        <v>105</v>
      </c>
      <c r="C3439" t="s">
        <v>133</v>
      </c>
      <c r="D3439" t="s">
        <v>81</v>
      </c>
      <c r="E3439" t="s">
        <v>141</v>
      </c>
      <c r="F3439">
        <v>0.34</v>
      </c>
      <c r="G3439" t="s">
        <v>83</v>
      </c>
      <c r="H3439" t="s">
        <v>97</v>
      </c>
      <c r="I3439">
        <f>_xlfn.NUMBERVALUE(Table_Query_from_DWH[[#This Row],[Date]])</f>
        <v>44328</v>
      </c>
    </row>
    <row r="3440" spans="1:9" x14ac:dyDescent="0.3">
      <c r="A3440" t="s">
        <v>78</v>
      </c>
      <c r="B3440" t="s">
        <v>105</v>
      </c>
      <c r="C3440" t="s">
        <v>133</v>
      </c>
      <c r="D3440" t="s">
        <v>85</v>
      </c>
      <c r="E3440" t="s">
        <v>141</v>
      </c>
      <c r="F3440">
        <v>0.32</v>
      </c>
      <c r="G3440" t="s">
        <v>83</v>
      </c>
      <c r="H3440" t="s">
        <v>97</v>
      </c>
      <c r="I3440">
        <f>_xlfn.NUMBERVALUE(Table_Query_from_DWH[[#This Row],[Date]])</f>
        <v>44328</v>
      </c>
    </row>
    <row r="3441" spans="1:9" x14ac:dyDescent="0.3">
      <c r="A3441" t="s">
        <v>78</v>
      </c>
      <c r="B3441" t="s">
        <v>105</v>
      </c>
      <c r="C3441" t="s">
        <v>133</v>
      </c>
      <c r="D3441" t="s">
        <v>86</v>
      </c>
      <c r="E3441" t="s">
        <v>141</v>
      </c>
      <c r="F3441">
        <v>0.33300000000000002</v>
      </c>
      <c r="G3441" t="s">
        <v>83</v>
      </c>
      <c r="H3441" t="s">
        <v>97</v>
      </c>
      <c r="I3441">
        <f>_xlfn.NUMBERVALUE(Table_Query_from_DWH[[#This Row],[Date]])</f>
        <v>44328</v>
      </c>
    </row>
    <row r="3442" spans="1:9" x14ac:dyDescent="0.3">
      <c r="A3442" t="s">
        <v>78</v>
      </c>
      <c r="B3442" t="s">
        <v>105</v>
      </c>
      <c r="C3442" t="s">
        <v>132</v>
      </c>
      <c r="D3442" t="s">
        <v>81</v>
      </c>
      <c r="E3442" t="s">
        <v>141</v>
      </c>
      <c r="F3442">
        <v>0.23499999999999999</v>
      </c>
      <c r="G3442" t="s">
        <v>83</v>
      </c>
      <c r="H3442" t="s">
        <v>97</v>
      </c>
      <c r="I3442">
        <f>_xlfn.NUMBERVALUE(Table_Query_from_DWH[[#This Row],[Date]])</f>
        <v>44328</v>
      </c>
    </row>
    <row r="3443" spans="1:9" x14ac:dyDescent="0.3">
      <c r="A3443" t="s">
        <v>78</v>
      </c>
      <c r="B3443" t="s">
        <v>105</v>
      </c>
      <c r="C3443" t="s">
        <v>132</v>
      </c>
      <c r="D3443" t="s">
        <v>85</v>
      </c>
      <c r="E3443" t="s">
        <v>141</v>
      </c>
      <c r="F3443">
        <v>0.21199999999999999</v>
      </c>
      <c r="G3443" t="s">
        <v>83</v>
      </c>
      <c r="H3443" t="s">
        <v>97</v>
      </c>
      <c r="I3443">
        <f>_xlfn.NUMBERVALUE(Table_Query_from_DWH[[#This Row],[Date]])</f>
        <v>44328</v>
      </c>
    </row>
    <row r="3444" spans="1:9" x14ac:dyDescent="0.3">
      <c r="A3444" t="s">
        <v>78</v>
      </c>
      <c r="B3444" t="s">
        <v>105</v>
      </c>
      <c r="C3444" t="s">
        <v>132</v>
      </c>
      <c r="D3444" t="s">
        <v>86</v>
      </c>
      <c r="E3444" t="s">
        <v>141</v>
      </c>
      <c r="F3444">
        <v>0.22</v>
      </c>
      <c r="G3444" t="s">
        <v>83</v>
      </c>
      <c r="H3444" t="s">
        <v>97</v>
      </c>
      <c r="I3444">
        <f>_xlfn.NUMBERVALUE(Table_Query_from_DWH[[#This Row],[Date]])</f>
        <v>44328</v>
      </c>
    </row>
    <row r="3445" spans="1:9" x14ac:dyDescent="0.3">
      <c r="A3445" t="s">
        <v>78</v>
      </c>
      <c r="B3445" t="s">
        <v>95</v>
      </c>
      <c r="C3445" t="s">
        <v>125</v>
      </c>
      <c r="D3445" t="s">
        <v>81</v>
      </c>
      <c r="E3445" t="s">
        <v>141</v>
      </c>
      <c r="F3445">
        <v>0.16</v>
      </c>
      <c r="G3445" t="s">
        <v>83</v>
      </c>
      <c r="H3445" t="s">
        <v>97</v>
      </c>
      <c r="I3445">
        <f>_xlfn.NUMBERVALUE(Table_Query_from_DWH[[#This Row],[Date]])</f>
        <v>44328</v>
      </c>
    </row>
    <row r="3446" spans="1:9" x14ac:dyDescent="0.3">
      <c r="A3446" t="s">
        <v>78</v>
      </c>
      <c r="B3446" t="s">
        <v>95</v>
      </c>
      <c r="C3446" t="s">
        <v>125</v>
      </c>
      <c r="D3446" t="s">
        <v>85</v>
      </c>
      <c r="E3446" t="s">
        <v>141</v>
      </c>
      <c r="F3446">
        <v>0.13100000000000001</v>
      </c>
      <c r="G3446" t="s">
        <v>83</v>
      </c>
      <c r="H3446" t="s">
        <v>97</v>
      </c>
      <c r="I3446">
        <f>_xlfn.NUMBERVALUE(Table_Query_from_DWH[[#This Row],[Date]])</f>
        <v>44328</v>
      </c>
    </row>
    <row r="3447" spans="1:9" x14ac:dyDescent="0.3">
      <c r="A3447" t="s">
        <v>78</v>
      </c>
      <c r="B3447" t="s">
        <v>95</v>
      </c>
      <c r="C3447" t="s">
        <v>125</v>
      </c>
      <c r="D3447" t="s">
        <v>86</v>
      </c>
      <c r="E3447" t="s">
        <v>141</v>
      </c>
      <c r="F3447">
        <v>0.13500000000000001</v>
      </c>
      <c r="G3447" t="s">
        <v>83</v>
      </c>
      <c r="H3447" t="s">
        <v>97</v>
      </c>
      <c r="I3447">
        <f>_xlfn.NUMBERVALUE(Table_Query_from_DWH[[#This Row],[Date]])</f>
        <v>44328</v>
      </c>
    </row>
    <row r="3448" spans="1:9" x14ac:dyDescent="0.3">
      <c r="A3448" t="s">
        <v>78</v>
      </c>
      <c r="B3448" t="s">
        <v>95</v>
      </c>
      <c r="C3448" t="s">
        <v>126</v>
      </c>
      <c r="D3448" t="s">
        <v>81</v>
      </c>
      <c r="E3448" t="s">
        <v>141</v>
      </c>
      <c r="F3448">
        <v>0.16</v>
      </c>
      <c r="G3448" t="s">
        <v>83</v>
      </c>
      <c r="H3448" t="s">
        <v>97</v>
      </c>
      <c r="I3448">
        <f>_xlfn.NUMBERVALUE(Table_Query_from_DWH[[#This Row],[Date]])</f>
        <v>44328</v>
      </c>
    </row>
    <row r="3449" spans="1:9" x14ac:dyDescent="0.3">
      <c r="A3449" t="s">
        <v>78</v>
      </c>
      <c r="B3449" t="s">
        <v>95</v>
      </c>
      <c r="C3449" t="s">
        <v>126</v>
      </c>
      <c r="D3449" t="s">
        <v>85</v>
      </c>
      <c r="E3449" t="s">
        <v>141</v>
      </c>
      <c r="F3449">
        <v>0.129</v>
      </c>
      <c r="G3449" t="s">
        <v>83</v>
      </c>
      <c r="H3449" t="s">
        <v>97</v>
      </c>
      <c r="I3449">
        <f>_xlfn.NUMBERVALUE(Table_Query_from_DWH[[#This Row],[Date]])</f>
        <v>44328</v>
      </c>
    </row>
    <row r="3450" spans="1:9" x14ac:dyDescent="0.3">
      <c r="A3450" t="s">
        <v>78</v>
      </c>
      <c r="B3450" t="s">
        <v>95</v>
      </c>
      <c r="C3450" t="s">
        <v>126</v>
      </c>
      <c r="D3450" t="s">
        <v>86</v>
      </c>
      <c r="E3450" t="s">
        <v>141</v>
      </c>
      <c r="F3450">
        <v>0.13300000000000001</v>
      </c>
      <c r="G3450" t="s">
        <v>83</v>
      </c>
      <c r="H3450" t="s">
        <v>97</v>
      </c>
      <c r="I3450">
        <f>_xlfn.NUMBERVALUE(Table_Query_from_DWH[[#This Row],[Date]])</f>
        <v>44328</v>
      </c>
    </row>
    <row r="3451" spans="1:9" x14ac:dyDescent="0.3">
      <c r="A3451" t="s">
        <v>78</v>
      </c>
      <c r="B3451" t="s">
        <v>95</v>
      </c>
      <c r="C3451" t="s">
        <v>127</v>
      </c>
      <c r="D3451" t="s">
        <v>81</v>
      </c>
      <c r="E3451" t="s">
        <v>141</v>
      </c>
      <c r="F3451">
        <v>0.13800000000000001</v>
      </c>
      <c r="G3451" t="s">
        <v>83</v>
      </c>
      <c r="H3451" t="s">
        <v>97</v>
      </c>
      <c r="I3451">
        <f>_xlfn.NUMBERVALUE(Table_Query_from_DWH[[#This Row],[Date]])</f>
        <v>44328</v>
      </c>
    </row>
    <row r="3452" spans="1:9" x14ac:dyDescent="0.3">
      <c r="A3452" t="s">
        <v>78</v>
      </c>
      <c r="B3452" t="s">
        <v>95</v>
      </c>
      <c r="C3452" t="s">
        <v>127</v>
      </c>
      <c r="D3452" t="s">
        <v>85</v>
      </c>
      <c r="E3452" t="s">
        <v>141</v>
      </c>
      <c r="F3452">
        <v>0.127</v>
      </c>
      <c r="G3452" t="s">
        <v>83</v>
      </c>
      <c r="H3452" t="s">
        <v>97</v>
      </c>
      <c r="I3452">
        <f>_xlfn.NUMBERVALUE(Table_Query_from_DWH[[#This Row],[Date]])</f>
        <v>44328</v>
      </c>
    </row>
    <row r="3453" spans="1:9" x14ac:dyDescent="0.3">
      <c r="A3453" t="s">
        <v>78</v>
      </c>
      <c r="B3453" t="s">
        <v>95</v>
      </c>
      <c r="C3453" t="s">
        <v>127</v>
      </c>
      <c r="D3453" t="s">
        <v>86</v>
      </c>
      <c r="E3453" t="s">
        <v>141</v>
      </c>
      <c r="F3453">
        <v>0.13500000000000001</v>
      </c>
      <c r="G3453" t="s">
        <v>83</v>
      </c>
      <c r="H3453" t="s">
        <v>97</v>
      </c>
      <c r="I3453">
        <f>_xlfn.NUMBERVALUE(Table_Query_from_DWH[[#This Row],[Date]])</f>
        <v>44328</v>
      </c>
    </row>
    <row r="3454" spans="1:9" x14ac:dyDescent="0.3">
      <c r="A3454" t="s">
        <v>78</v>
      </c>
      <c r="B3454" t="s">
        <v>95</v>
      </c>
      <c r="C3454" t="s">
        <v>128</v>
      </c>
      <c r="D3454" t="s">
        <v>81</v>
      </c>
      <c r="E3454" t="s">
        <v>141</v>
      </c>
      <c r="F3454">
        <v>0.13800000000000001</v>
      </c>
      <c r="G3454" t="s">
        <v>83</v>
      </c>
      <c r="H3454" t="s">
        <v>97</v>
      </c>
      <c r="I3454">
        <f>_xlfn.NUMBERVALUE(Table_Query_from_DWH[[#This Row],[Date]])</f>
        <v>44328</v>
      </c>
    </row>
    <row r="3455" spans="1:9" x14ac:dyDescent="0.3">
      <c r="A3455" t="s">
        <v>78</v>
      </c>
      <c r="B3455" t="s">
        <v>95</v>
      </c>
      <c r="C3455" t="s">
        <v>128</v>
      </c>
      <c r="D3455" t="s">
        <v>85</v>
      </c>
      <c r="E3455" t="s">
        <v>141</v>
      </c>
      <c r="F3455">
        <v>0.127</v>
      </c>
      <c r="G3455" t="s">
        <v>83</v>
      </c>
      <c r="H3455" t="s">
        <v>97</v>
      </c>
      <c r="I3455">
        <f>_xlfn.NUMBERVALUE(Table_Query_from_DWH[[#This Row],[Date]])</f>
        <v>44328</v>
      </c>
    </row>
    <row r="3456" spans="1:9" x14ac:dyDescent="0.3">
      <c r="A3456" t="s">
        <v>78</v>
      </c>
      <c r="B3456" t="s">
        <v>95</v>
      </c>
      <c r="C3456" t="s">
        <v>128</v>
      </c>
      <c r="D3456" t="s">
        <v>86</v>
      </c>
      <c r="E3456" t="s">
        <v>141</v>
      </c>
      <c r="F3456">
        <v>0.13500000000000001</v>
      </c>
      <c r="G3456" t="s">
        <v>83</v>
      </c>
      <c r="H3456" t="s">
        <v>97</v>
      </c>
      <c r="I3456">
        <f>_xlfn.NUMBERVALUE(Table_Query_from_DWH[[#This Row],[Date]])</f>
        <v>44328</v>
      </c>
    </row>
    <row r="3457" spans="1:9" x14ac:dyDescent="0.3">
      <c r="A3457" t="s">
        <v>78</v>
      </c>
      <c r="B3457" t="s">
        <v>140</v>
      </c>
      <c r="C3457" t="s">
        <v>113</v>
      </c>
      <c r="D3457" t="s">
        <v>81</v>
      </c>
      <c r="E3457" t="s">
        <v>141</v>
      </c>
      <c r="F3457">
        <v>0.34</v>
      </c>
      <c r="G3457" t="s">
        <v>83</v>
      </c>
      <c r="H3457" t="s">
        <v>97</v>
      </c>
      <c r="I3457">
        <f>_xlfn.NUMBERVALUE(Table_Query_from_DWH[[#This Row],[Date]])</f>
        <v>44328</v>
      </c>
    </row>
    <row r="3458" spans="1:9" x14ac:dyDescent="0.3">
      <c r="A3458" t="s">
        <v>78</v>
      </c>
      <c r="B3458" t="s">
        <v>140</v>
      </c>
      <c r="C3458" t="s">
        <v>113</v>
      </c>
      <c r="D3458" t="s">
        <v>85</v>
      </c>
      <c r="E3458" t="s">
        <v>141</v>
      </c>
      <c r="F3458">
        <v>0.19600000000000001</v>
      </c>
      <c r="G3458" t="s">
        <v>83</v>
      </c>
      <c r="H3458" t="s">
        <v>97</v>
      </c>
      <c r="I3458">
        <f>_xlfn.NUMBERVALUE(Table_Query_from_DWH[[#This Row],[Date]])</f>
        <v>44328</v>
      </c>
    </row>
    <row r="3459" spans="1:9" x14ac:dyDescent="0.3">
      <c r="A3459" t="s">
        <v>78</v>
      </c>
      <c r="B3459" t="s">
        <v>140</v>
      </c>
      <c r="C3459" t="s">
        <v>113</v>
      </c>
      <c r="D3459" t="s">
        <v>86</v>
      </c>
      <c r="E3459" t="s">
        <v>141</v>
      </c>
      <c r="F3459">
        <v>0.20699999999999999</v>
      </c>
      <c r="G3459" t="s">
        <v>83</v>
      </c>
      <c r="H3459" t="s">
        <v>97</v>
      </c>
      <c r="I3459">
        <f>_xlfn.NUMBERVALUE(Table_Query_from_DWH[[#This Row],[Date]])</f>
        <v>44328</v>
      </c>
    </row>
    <row r="3460" spans="1:9" x14ac:dyDescent="0.3">
      <c r="A3460" t="s">
        <v>78</v>
      </c>
      <c r="B3460" t="s">
        <v>140</v>
      </c>
      <c r="C3460" t="s">
        <v>129</v>
      </c>
      <c r="D3460" t="s">
        <v>81</v>
      </c>
      <c r="E3460" t="s">
        <v>141</v>
      </c>
      <c r="F3460">
        <v>0.34</v>
      </c>
      <c r="G3460" t="s">
        <v>83</v>
      </c>
      <c r="H3460" t="s">
        <v>97</v>
      </c>
      <c r="I3460">
        <f>_xlfn.NUMBERVALUE(Table_Query_from_DWH[[#This Row],[Date]])</f>
        <v>44328</v>
      </c>
    </row>
    <row r="3461" spans="1:9" x14ac:dyDescent="0.3">
      <c r="A3461" t="s">
        <v>78</v>
      </c>
      <c r="B3461" t="s">
        <v>140</v>
      </c>
      <c r="C3461" t="s">
        <v>129</v>
      </c>
      <c r="D3461" t="s">
        <v>85</v>
      </c>
      <c r="E3461" t="s">
        <v>141</v>
      </c>
      <c r="F3461">
        <v>0.20699999999999999</v>
      </c>
      <c r="G3461" t="s">
        <v>83</v>
      </c>
      <c r="H3461" t="s">
        <v>97</v>
      </c>
      <c r="I3461">
        <f>_xlfn.NUMBERVALUE(Table_Query_from_DWH[[#This Row],[Date]])</f>
        <v>44328</v>
      </c>
    </row>
    <row r="3462" spans="1:9" x14ac:dyDescent="0.3">
      <c r="A3462" t="s">
        <v>78</v>
      </c>
      <c r="B3462" t="s">
        <v>140</v>
      </c>
      <c r="C3462" t="s">
        <v>129</v>
      </c>
      <c r="D3462" t="s">
        <v>86</v>
      </c>
      <c r="E3462" t="s">
        <v>141</v>
      </c>
      <c r="F3462">
        <v>0.22</v>
      </c>
      <c r="G3462" t="s">
        <v>83</v>
      </c>
      <c r="H3462" t="s">
        <v>97</v>
      </c>
      <c r="I3462">
        <f>_xlfn.NUMBERVALUE(Table_Query_from_DWH[[#This Row],[Date]])</f>
        <v>44328</v>
      </c>
    </row>
    <row r="3463" spans="1:9" x14ac:dyDescent="0.3">
      <c r="A3463" t="s">
        <v>78</v>
      </c>
      <c r="B3463" t="s">
        <v>88</v>
      </c>
      <c r="C3463" t="s">
        <v>89</v>
      </c>
      <c r="D3463" t="s">
        <v>81</v>
      </c>
      <c r="E3463" t="s">
        <v>141</v>
      </c>
      <c r="F3463">
        <v>0.33</v>
      </c>
      <c r="G3463" t="s">
        <v>83</v>
      </c>
      <c r="H3463" t="s">
        <v>90</v>
      </c>
      <c r="I3463">
        <f>_xlfn.NUMBERVALUE(Table_Query_from_DWH[[#This Row],[Date]])</f>
        <v>44328</v>
      </c>
    </row>
    <row r="3464" spans="1:9" x14ac:dyDescent="0.3">
      <c r="A3464" t="s">
        <v>78</v>
      </c>
      <c r="B3464" t="s">
        <v>88</v>
      </c>
      <c r="C3464" t="s">
        <v>89</v>
      </c>
      <c r="D3464" t="s">
        <v>85</v>
      </c>
      <c r="E3464" t="s">
        <v>141</v>
      </c>
      <c r="F3464">
        <v>0.309</v>
      </c>
      <c r="G3464" t="s">
        <v>83</v>
      </c>
      <c r="H3464" t="s">
        <v>90</v>
      </c>
      <c r="I3464">
        <f>_xlfn.NUMBERVALUE(Table_Query_from_DWH[[#This Row],[Date]])</f>
        <v>44328</v>
      </c>
    </row>
    <row r="3465" spans="1:9" x14ac:dyDescent="0.3">
      <c r="A3465" t="s">
        <v>78</v>
      </c>
      <c r="B3465" t="s">
        <v>88</v>
      </c>
      <c r="C3465" t="s">
        <v>89</v>
      </c>
      <c r="D3465" t="s">
        <v>86</v>
      </c>
      <c r="E3465" t="s">
        <v>141</v>
      </c>
      <c r="F3465">
        <v>0.316</v>
      </c>
      <c r="G3465" t="s">
        <v>83</v>
      </c>
      <c r="H3465" t="s">
        <v>90</v>
      </c>
      <c r="I3465">
        <f>_xlfn.NUMBERVALUE(Table_Query_from_DWH[[#This Row],[Date]])</f>
        <v>44328</v>
      </c>
    </row>
    <row r="3466" spans="1:9" x14ac:dyDescent="0.3">
      <c r="A3466" t="s">
        <v>78</v>
      </c>
      <c r="B3466" t="s">
        <v>88</v>
      </c>
      <c r="C3466" t="s">
        <v>136</v>
      </c>
      <c r="D3466" t="s">
        <v>81</v>
      </c>
      <c r="E3466" t="s">
        <v>141</v>
      </c>
      <c r="F3466">
        <v>0.59899999999999998</v>
      </c>
      <c r="G3466" t="s">
        <v>83</v>
      </c>
      <c r="H3466" t="s">
        <v>90</v>
      </c>
      <c r="I3466">
        <f>_xlfn.NUMBERVALUE(Table_Query_from_DWH[[#This Row],[Date]])</f>
        <v>44328</v>
      </c>
    </row>
    <row r="3467" spans="1:9" x14ac:dyDescent="0.3">
      <c r="A3467" t="s">
        <v>78</v>
      </c>
      <c r="B3467" t="s">
        <v>88</v>
      </c>
      <c r="C3467" t="s">
        <v>136</v>
      </c>
      <c r="D3467" t="s">
        <v>85</v>
      </c>
      <c r="E3467" t="s">
        <v>141</v>
      </c>
      <c r="F3467">
        <v>0.58499999999999996</v>
      </c>
      <c r="G3467" t="s">
        <v>83</v>
      </c>
      <c r="H3467" t="s">
        <v>90</v>
      </c>
      <c r="I3467">
        <f>_xlfn.NUMBERVALUE(Table_Query_from_DWH[[#This Row],[Date]])</f>
        <v>44328</v>
      </c>
    </row>
    <row r="3468" spans="1:9" x14ac:dyDescent="0.3">
      <c r="A3468" t="s">
        <v>78</v>
      </c>
      <c r="B3468" t="s">
        <v>88</v>
      </c>
      <c r="C3468" t="s">
        <v>136</v>
      </c>
      <c r="D3468" t="s">
        <v>86</v>
      </c>
      <c r="E3468" t="s">
        <v>141</v>
      </c>
      <c r="F3468">
        <v>0.59199999999999997</v>
      </c>
      <c r="G3468" t="s">
        <v>83</v>
      </c>
      <c r="H3468" t="s">
        <v>90</v>
      </c>
      <c r="I3468">
        <f>_xlfn.NUMBERVALUE(Table_Query_from_DWH[[#This Row],[Date]])</f>
        <v>44328</v>
      </c>
    </row>
    <row r="3469" spans="1:9" x14ac:dyDescent="0.3">
      <c r="A3469" t="s">
        <v>78</v>
      </c>
      <c r="B3469" t="s">
        <v>88</v>
      </c>
      <c r="C3469" t="s">
        <v>137</v>
      </c>
      <c r="D3469" t="s">
        <v>81</v>
      </c>
      <c r="E3469" t="s">
        <v>141</v>
      </c>
      <c r="F3469">
        <v>0.625</v>
      </c>
      <c r="G3469" t="s">
        <v>83</v>
      </c>
      <c r="H3469" t="s">
        <v>90</v>
      </c>
      <c r="I3469">
        <f>_xlfn.NUMBERVALUE(Table_Query_from_DWH[[#This Row],[Date]])</f>
        <v>44328</v>
      </c>
    </row>
    <row r="3470" spans="1:9" x14ac:dyDescent="0.3">
      <c r="A3470" t="s">
        <v>78</v>
      </c>
      <c r="B3470" t="s">
        <v>88</v>
      </c>
      <c r="C3470" t="s">
        <v>137</v>
      </c>
      <c r="D3470" t="s">
        <v>85</v>
      </c>
      <c r="E3470" t="s">
        <v>141</v>
      </c>
      <c r="F3470">
        <v>0.61099999999999999</v>
      </c>
      <c r="G3470" t="s">
        <v>83</v>
      </c>
      <c r="H3470" t="s">
        <v>90</v>
      </c>
      <c r="I3470">
        <f>_xlfn.NUMBERVALUE(Table_Query_from_DWH[[#This Row],[Date]])</f>
        <v>44328</v>
      </c>
    </row>
    <row r="3471" spans="1:9" x14ac:dyDescent="0.3">
      <c r="A3471" t="s">
        <v>78</v>
      </c>
      <c r="B3471" t="s">
        <v>88</v>
      </c>
      <c r="C3471" t="s">
        <v>137</v>
      </c>
      <c r="D3471" t="s">
        <v>86</v>
      </c>
      <c r="E3471" t="s">
        <v>141</v>
      </c>
      <c r="F3471">
        <v>0.61799999999999999</v>
      </c>
      <c r="G3471" t="s">
        <v>83</v>
      </c>
      <c r="H3471" t="s">
        <v>90</v>
      </c>
      <c r="I3471">
        <f>_xlfn.NUMBERVALUE(Table_Query_from_DWH[[#This Row],[Date]])</f>
        <v>44328</v>
      </c>
    </row>
    <row r="3472" spans="1:9" x14ac:dyDescent="0.3">
      <c r="A3472" t="s">
        <v>78</v>
      </c>
      <c r="B3472" t="s">
        <v>88</v>
      </c>
      <c r="C3472" t="s">
        <v>93</v>
      </c>
      <c r="D3472" t="s">
        <v>81</v>
      </c>
      <c r="E3472" t="s">
        <v>141</v>
      </c>
      <c r="F3472">
        <v>0.66</v>
      </c>
      <c r="G3472" t="s">
        <v>83</v>
      </c>
      <c r="H3472" t="s">
        <v>90</v>
      </c>
      <c r="I3472">
        <f>_xlfn.NUMBERVALUE(Table_Query_from_DWH[[#This Row],[Date]])</f>
        <v>44328</v>
      </c>
    </row>
    <row r="3473" spans="1:9" x14ac:dyDescent="0.3">
      <c r="A3473" t="s">
        <v>78</v>
      </c>
      <c r="B3473" t="s">
        <v>88</v>
      </c>
      <c r="C3473" t="s">
        <v>93</v>
      </c>
      <c r="D3473" t="s">
        <v>85</v>
      </c>
      <c r="E3473" t="s">
        <v>141</v>
      </c>
      <c r="F3473">
        <v>0.66</v>
      </c>
      <c r="G3473" t="s">
        <v>83</v>
      </c>
      <c r="H3473" t="s">
        <v>90</v>
      </c>
      <c r="I3473">
        <f>_xlfn.NUMBERVALUE(Table_Query_from_DWH[[#This Row],[Date]])</f>
        <v>44328</v>
      </c>
    </row>
    <row r="3474" spans="1:9" x14ac:dyDescent="0.3">
      <c r="A3474" t="s">
        <v>78</v>
      </c>
      <c r="B3474" t="s">
        <v>88</v>
      </c>
      <c r="C3474" t="s">
        <v>93</v>
      </c>
      <c r="D3474" t="s">
        <v>86</v>
      </c>
      <c r="E3474" t="s">
        <v>141</v>
      </c>
      <c r="F3474">
        <v>0.66</v>
      </c>
      <c r="G3474" t="s">
        <v>83</v>
      </c>
      <c r="H3474" t="s">
        <v>90</v>
      </c>
      <c r="I3474">
        <f>_xlfn.NUMBERVALUE(Table_Query_from_DWH[[#This Row],[Date]])</f>
        <v>44328</v>
      </c>
    </row>
    <row r="3475" spans="1:9" x14ac:dyDescent="0.3">
      <c r="A3475" t="s">
        <v>78</v>
      </c>
      <c r="B3475" t="s">
        <v>88</v>
      </c>
      <c r="C3475" t="s">
        <v>94</v>
      </c>
      <c r="D3475" t="s">
        <v>81</v>
      </c>
      <c r="E3475" t="s">
        <v>141</v>
      </c>
      <c r="F3475">
        <v>0.99399999999999999</v>
      </c>
      <c r="G3475" t="s">
        <v>83</v>
      </c>
      <c r="H3475" t="s">
        <v>90</v>
      </c>
      <c r="I3475">
        <f>_xlfn.NUMBERVALUE(Table_Query_from_DWH[[#This Row],[Date]])</f>
        <v>44328</v>
      </c>
    </row>
    <row r="3476" spans="1:9" x14ac:dyDescent="0.3">
      <c r="A3476" t="s">
        <v>78</v>
      </c>
      <c r="B3476" t="s">
        <v>88</v>
      </c>
      <c r="C3476" t="s">
        <v>94</v>
      </c>
      <c r="D3476" t="s">
        <v>85</v>
      </c>
      <c r="E3476" t="s">
        <v>141</v>
      </c>
      <c r="F3476">
        <v>0.99399999999999999</v>
      </c>
      <c r="G3476" t="s">
        <v>83</v>
      </c>
      <c r="H3476" t="s">
        <v>90</v>
      </c>
      <c r="I3476">
        <f>_xlfn.NUMBERVALUE(Table_Query_from_DWH[[#This Row],[Date]])</f>
        <v>44328</v>
      </c>
    </row>
    <row r="3477" spans="1:9" x14ac:dyDescent="0.3">
      <c r="A3477" t="s">
        <v>78</v>
      </c>
      <c r="B3477" t="s">
        <v>88</v>
      </c>
      <c r="C3477" t="s">
        <v>94</v>
      </c>
      <c r="D3477" t="s">
        <v>86</v>
      </c>
      <c r="E3477" t="s">
        <v>141</v>
      </c>
      <c r="F3477">
        <v>0.99399999999999999</v>
      </c>
      <c r="G3477" t="s">
        <v>83</v>
      </c>
      <c r="H3477" t="s">
        <v>90</v>
      </c>
      <c r="I3477">
        <f>_xlfn.NUMBERVALUE(Table_Query_from_DWH[[#This Row],[Date]])</f>
        <v>44328</v>
      </c>
    </row>
    <row r="3478" spans="1:9" x14ac:dyDescent="0.3">
      <c r="A3478" t="s">
        <v>78</v>
      </c>
      <c r="B3478" t="s">
        <v>79</v>
      </c>
      <c r="C3478" t="s">
        <v>80</v>
      </c>
      <c r="D3478" t="s">
        <v>81</v>
      </c>
      <c r="E3478" t="s">
        <v>141</v>
      </c>
      <c r="F3478">
        <v>12.5</v>
      </c>
      <c r="G3478" t="s">
        <v>83</v>
      </c>
      <c r="H3478" t="s">
        <v>84</v>
      </c>
      <c r="I3478">
        <f>_xlfn.NUMBERVALUE(Table_Query_from_DWH[[#This Row],[Date]])</f>
        <v>44328</v>
      </c>
    </row>
    <row r="3479" spans="1:9" x14ac:dyDescent="0.3">
      <c r="A3479" t="s">
        <v>78</v>
      </c>
      <c r="B3479" t="s">
        <v>79</v>
      </c>
      <c r="C3479" t="s">
        <v>80</v>
      </c>
      <c r="D3479" t="s">
        <v>85</v>
      </c>
      <c r="E3479" t="s">
        <v>141</v>
      </c>
      <c r="F3479">
        <v>8.8000000000000007</v>
      </c>
      <c r="G3479" t="s">
        <v>83</v>
      </c>
      <c r="H3479" t="s">
        <v>84</v>
      </c>
      <c r="I3479">
        <f>_xlfn.NUMBERVALUE(Table_Query_from_DWH[[#This Row],[Date]])</f>
        <v>44328</v>
      </c>
    </row>
    <row r="3480" spans="1:9" x14ac:dyDescent="0.3">
      <c r="A3480" t="s">
        <v>78</v>
      </c>
      <c r="B3480" t="s">
        <v>79</v>
      </c>
      <c r="C3480" t="s">
        <v>80</v>
      </c>
      <c r="D3480" t="s">
        <v>86</v>
      </c>
      <c r="E3480" t="s">
        <v>141</v>
      </c>
      <c r="F3480">
        <v>12.5</v>
      </c>
      <c r="G3480" t="s">
        <v>83</v>
      </c>
      <c r="H3480" t="s">
        <v>84</v>
      </c>
      <c r="I3480">
        <f>_xlfn.NUMBERVALUE(Table_Query_from_DWH[[#This Row],[Date]])</f>
        <v>44328</v>
      </c>
    </row>
    <row r="3481" spans="1:9" x14ac:dyDescent="0.3">
      <c r="A3481" t="s">
        <v>78</v>
      </c>
      <c r="B3481" t="s">
        <v>95</v>
      </c>
      <c r="C3481" t="s">
        <v>125</v>
      </c>
      <c r="D3481" t="s">
        <v>81</v>
      </c>
      <c r="E3481" t="s">
        <v>139</v>
      </c>
      <c r="F3481">
        <v>0.16</v>
      </c>
      <c r="G3481" t="s">
        <v>83</v>
      </c>
      <c r="H3481" t="s">
        <v>97</v>
      </c>
      <c r="I3481">
        <f>_xlfn.NUMBERVALUE(Table_Query_from_DWH[[#This Row],[Date]])</f>
        <v>44321</v>
      </c>
    </row>
    <row r="3482" spans="1:9" x14ac:dyDescent="0.3">
      <c r="A3482" t="s">
        <v>78</v>
      </c>
      <c r="B3482" t="s">
        <v>95</v>
      </c>
      <c r="C3482" t="s">
        <v>125</v>
      </c>
      <c r="D3482" t="s">
        <v>85</v>
      </c>
      <c r="E3482" t="s">
        <v>139</v>
      </c>
      <c r="F3482">
        <v>0.127</v>
      </c>
      <c r="G3482" t="s">
        <v>83</v>
      </c>
      <c r="H3482" t="s">
        <v>97</v>
      </c>
      <c r="I3482">
        <f>_xlfn.NUMBERVALUE(Table_Query_from_DWH[[#This Row],[Date]])</f>
        <v>44321</v>
      </c>
    </row>
    <row r="3483" spans="1:9" x14ac:dyDescent="0.3">
      <c r="A3483" t="s">
        <v>78</v>
      </c>
      <c r="B3483" t="s">
        <v>95</v>
      </c>
      <c r="C3483" t="s">
        <v>125</v>
      </c>
      <c r="D3483" t="s">
        <v>86</v>
      </c>
      <c r="E3483" t="s">
        <v>139</v>
      </c>
      <c r="F3483">
        <v>0.13</v>
      </c>
      <c r="G3483" t="s">
        <v>83</v>
      </c>
      <c r="H3483" t="s">
        <v>97</v>
      </c>
      <c r="I3483">
        <f>_xlfn.NUMBERVALUE(Table_Query_from_DWH[[#This Row],[Date]])</f>
        <v>44321</v>
      </c>
    </row>
    <row r="3484" spans="1:9" x14ac:dyDescent="0.3">
      <c r="A3484" t="s">
        <v>78</v>
      </c>
      <c r="B3484" t="s">
        <v>95</v>
      </c>
      <c r="C3484" t="s">
        <v>126</v>
      </c>
      <c r="D3484" t="s">
        <v>81</v>
      </c>
      <c r="E3484" t="s">
        <v>139</v>
      </c>
      <c r="F3484">
        <v>0.16</v>
      </c>
      <c r="G3484" t="s">
        <v>83</v>
      </c>
      <c r="H3484" t="s">
        <v>97</v>
      </c>
      <c r="I3484">
        <f>_xlfn.NUMBERVALUE(Table_Query_from_DWH[[#This Row],[Date]])</f>
        <v>44321</v>
      </c>
    </row>
    <row r="3485" spans="1:9" x14ac:dyDescent="0.3">
      <c r="A3485" t="s">
        <v>78</v>
      </c>
      <c r="B3485" t="s">
        <v>95</v>
      </c>
      <c r="C3485" t="s">
        <v>126</v>
      </c>
      <c r="D3485" t="s">
        <v>85</v>
      </c>
      <c r="E3485" t="s">
        <v>139</v>
      </c>
      <c r="F3485">
        <v>0.121</v>
      </c>
      <c r="G3485" t="s">
        <v>83</v>
      </c>
      <c r="H3485" t="s">
        <v>97</v>
      </c>
      <c r="I3485">
        <f>_xlfn.NUMBERVALUE(Table_Query_from_DWH[[#This Row],[Date]])</f>
        <v>44321</v>
      </c>
    </row>
    <row r="3486" spans="1:9" x14ac:dyDescent="0.3">
      <c r="A3486" t="s">
        <v>78</v>
      </c>
      <c r="B3486" t="s">
        <v>95</v>
      </c>
      <c r="C3486" t="s">
        <v>126</v>
      </c>
      <c r="D3486" t="s">
        <v>86</v>
      </c>
      <c r="E3486" t="s">
        <v>139</v>
      </c>
      <c r="F3486">
        <v>0.123</v>
      </c>
      <c r="G3486" t="s">
        <v>83</v>
      </c>
      <c r="H3486" t="s">
        <v>97</v>
      </c>
      <c r="I3486">
        <f>_xlfn.NUMBERVALUE(Table_Query_from_DWH[[#This Row],[Date]])</f>
        <v>44321</v>
      </c>
    </row>
    <row r="3487" spans="1:9" x14ac:dyDescent="0.3">
      <c r="A3487" t="s">
        <v>78</v>
      </c>
      <c r="B3487" t="s">
        <v>95</v>
      </c>
      <c r="C3487" t="s">
        <v>127</v>
      </c>
      <c r="D3487" t="s">
        <v>81</v>
      </c>
      <c r="E3487" t="s">
        <v>139</v>
      </c>
      <c r="F3487">
        <v>0.126</v>
      </c>
      <c r="G3487" t="s">
        <v>83</v>
      </c>
      <c r="H3487" t="s">
        <v>97</v>
      </c>
      <c r="I3487">
        <f>_xlfn.NUMBERVALUE(Table_Query_from_DWH[[#This Row],[Date]])</f>
        <v>44321</v>
      </c>
    </row>
    <row r="3488" spans="1:9" x14ac:dyDescent="0.3">
      <c r="A3488" t="s">
        <v>78</v>
      </c>
      <c r="B3488" t="s">
        <v>95</v>
      </c>
      <c r="C3488" t="s">
        <v>127</v>
      </c>
      <c r="D3488" t="s">
        <v>85</v>
      </c>
      <c r="E3488" t="s">
        <v>139</v>
      </c>
      <c r="F3488">
        <v>0.121</v>
      </c>
      <c r="G3488" t="s">
        <v>83</v>
      </c>
      <c r="H3488" t="s">
        <v>97</v>
      </c>
      <c r="I3488">
        <f>_xlfn.NUMBERVALUE(Table_Query_from_DWH[[#This Row],[Date]])</f>
        <v>44321</v>
      </c>
    </row>
    <row r="3489" spans="1:9" x14ac:dyDescent="0.3">
      <c r="A3489" t="s">
        <v>78</v>
      </c>
      <c r="B3489" t="s">
        <v>95</v>
      </c>
      <c r="C3489" t="s">
        <v>127</v>
      </c>
      <c r="D3489" t="s">
        <v>86</v>
      </c>
      <c r="E3489" t="s">
        <v>139</v>
      </c>
      <c r="F3489">
        <v>0.123</v>
      </c>
      <c r="G3489" t="s">
        <v>83</v>
      </c>
      <c r="H3489" t="s">
        <v>97</v>
      </c>
      <c r="I3489">
        <f>_xlfn.NUMBERVALUE(Table_Query_from_DWH[[#This Row],[Date]])</f>
        <v>44321</v>
      </c>
    </row>
    <row r="3490" spans="1:9" x14ac:dyDescent="0.3">
      <c r="A3490" t="s">
        <v>78</v>
      </c>
      <c r="B3490" t="s">
        <v>95</v>
      </c>
      <c r="C3490" t="s">
        <v>128</v>
      </c>
      <c r="D3490" t="s">
        <v>81</v>
      </c>
      <c r="E3490" t="s">
        <v>139</v>
      </c>
      <c r="F3490">
        <v>0.127</v>
      </c>
      <c r="G3490" t="s">
        <v>83</v>
      </c>
      <c r="H3490" t="s">
        <v>97</v>
      </c>
      <c r="I3490">
        <f>_xlfn.NUMBERVALUE(Table_Query_from_DWH[[#This Row],[Date]])</f>
        <v>44321</v>
      </c>
    </row>
    <row r="3491" spans="1:9" x14ac:dyDescent="0.3">
      <c r="A3491" t="s">
        <v>78</v>
      </c>
      <c r="B3491" t="s">
        <v>95</v>
      </c>
      <c r="C3491" t="s">
        <v>128</v>
      </c>
      <c r="D3491" t="s">
        <v>85</v>
      </c>
      <c r="E3491" t="s">
        <v>139</v>
      </c>
      <c r="F3491">
        <v>0.123</v>
      </c>
      <c r="G3491" t="s">
        <v>83</v>
      </c>
      <c r="H3491" t="s">
        <v>97</v>
      </c>
      <c r="I3491">
        <f>_xlfn.NUMBERVALUE(Table_Query_from_DWH[[#This Row],[Date]])</f>
        <v>44321</v>
      </c>
    </row>
    <row r="3492" spans="1:9" x14ac:dyDescent="0.3">
      <c r="A3492" t="s">
        <v>78</v>
      </c>
      <c r="B3492" t="s">
        <v>95</v>
      </c>
      <c r="C3492" t="s">
        <v>128</v>
      </c>
      <c r="D3492" t="s">
        <v>86</v>
      </c>
      <c r="E3492" t="s">
        <v>139</v>
      </c>
      <c r="F3492">
        <v>0.124</v>
      </c>
      <c r="G3492" t="s">
        <v>83</v>
      </c>
      <c r="H3492" t="s">
        <v>97</v>
      </c>
      <c r="I3492">
        <f>_xlfn.NUMBERVALUE(Table_Query_from_DWH[[#This Row],[Date]])</f>
        <v>44321</v>
      </c>
    </row>
    <row r="3493" spans="1:9" x14ac:dyDescent="0.3">
      <c r="A3493" t="s">
        <v>78</v>
      </c>
      <c r="B3493" t="s">
        <v>102</v>
      </c>
      <c r="C3493" t="s">
        <v>117</v>
      </c>
      <c r="D3493" t="s">
        <v>81</v>
      </c>
      <c r="E3493" t="s">
        <v>139</v>
      </c>
      <c r="F3493">
        <v>0.27</v>
      </c>
      <c r="G3493" t="s">
        <v>83</v>
      </c>
      <c r="H3493" t="s">
        <v>97</v>
      </c>
      <c r="I3493">
        <f>_xlfn.NUMBERVALUE(Table_Query_from_DWH[[#This Row],[Date]])</f>
        <v>44321</v>
      </c>
    </row>
    <row r="3494" spans="1:9" x14ac:dyDescent="0.3">
      <c r="A3494" t="s">
        <v>78</v>
      </c>
      <c r="B3494" t="s">
        <v>102</v>
      </c>
      <c r="C3494" t="s">
        <v>117</v>
      </c>
      <c r="D3494" t="s">
        <v>85</v>
      </c>
      <c r="E3494" t="s">
        <v>139</v>
      </c>
      <c r="F3494">
        <v>0.185</v>
      </c>
      <c r="G3494" t="s">
        <v>83</v>
      </c>
      <c r="H3494" t="s">
        <v>97</v>
      </c>
      <c r="I3494">
        <f>_xlfn.NUMBERVALUE(Table_Query_from_DWH[[#This Row],[Date]])</f>
        <v>44321</v>
      </c>
    </row>
    <row r="3495" spans="1:9" x14ac:dyDescent="0.3">
      <c r="A3495" t="s">
        <v>78</v>
      </c>
      <c r="B3495" t="s">
        <v>102</v>
      </c>
      <c r="C3495" t="s">
        <v>117</v>
      </c>
      <c r="D3495" t="s">
        <v>86</v>
      </c>
      <c r="E3495" t="s">
        <v>139</v>
      </c>
      <c r="F3495">
        <v>0.2</v>
      </c>
      <c r="G3495" t="s">
        <v>83</v>
      </c>
      <c r="H3495" t="s">
        <v>97</v>
      </c>
      <c r="I3495">
        <f>_xlfn.NUMBERVALUE(Table_Query_from_DWH[[#This Row],[Date]])</f>
        <v>44321</v>
      </c>
    </row>
    <row r="3496" spans="1:9" x14ac:dyDescent="0.3">
      <c r="A3496" t="s">
        <v>78</v>
      </c>
      <c r="B3496" t="s">
        <v>102</v>
      </c>
      <c r="C3496" t="s">
        <v>113</v>
      </c>
      <c r="D3496" t="s">
        <v>81</v>
      </c>
      <c r="E3496" t="s">
        <v>139</v>
      </c>
      <c r="F3496">
        <v>0.34</v>
      </c>
      <c r="G3496" t="s">
        <v>83</v>
      </c>
      <c r="H3496" t="s">
        <v>97</v>
      </c>
      <c r="I3496">
        <f>_xlfn.NUMBERVALUE(Table_Query_from_DWH[[#This Row],[Date]])</f>
        <v>44321</v>
      </c>
    </row>
    <row r="3497" spans="1:9" x14ac:dyDescent="0.3">
      <c r="A3497" t="s">
        <v>78</v>
      </c>
      <c r="B3497" t="s">
        <v>102</v>
      </c>
      <c r="C3497" t="s">
        <v>113</v>
      </c>
      <c r="D3497" t="s">
        <v>85</v>
      </c>
      <c r="E3497" t="s">
        <v>139</v>
      </c>
      <c r="F3497">
        <v>0.19600000000000001</v>
      </c>
      <c r="G3497" t="s">
        <v>83</v>
      </c>
      <c r="H3497" t="s">
        <v>97</v>
      </c>
      <c r="I3497">
        <f>_xlfn.NUMBERVALUE(Table_Query_from_DWH[[#This Row],[Date]])</f>
        <v>44321</v>
      </c>
    </row>
    <row r="3498" spans="1:9" x14ac:dyDescent="0.3">
      <c r="A3498" t="s">
        <v>78</v>
      </c>
      <c r="B3498" t="s">
        <v>102</v>
      </c>
      <c r="C3498" t="s">
        <v>113</v>
      </c>
      <c r="D3498" t="s">
        <v>86</v>
      </c>
      <c r="E3498" t="s">
        <v>139</v>
      </c>
      <c r="F3498">
        <v>0.20699999999999999</v>
      </c>
      <c r="G3498" t="s">
        <v>83</v>
      </c>
      <c r="H3498" t="s">
        <v>97</v>
      </c>
      <c r="I3498">
        <f>_xlfn.NUMBERVALUE(Table_Query_from_DWH[[#This Row],[Date]])</f>
        <v>44321</v>
      </c>
    </row>
    <row r="3499" spans="1:9" x14ac:dyDescent="0.3">
      <c r="A3499" t="s">
        <v>78</v>
      </c>
      <c r="B3499" t="s">
        <v>102</v>
      </c>
      <c r="C3499" t="s">
        <v>129</v>
      </c>
      <c r="D3499" t="s">
        <v>81</v>
      </c>
      <c r="E3499" t="s">
        <v>139</v>
      </c>
      <c r="F3499">
        <v>0.34</v>
      </c>
      <c r="G3499" t="s">
        <v>83</v>
      </c>
      <c r="H3499" t="s">
        <v>97</v>
      </c>
      <c r="I3499">
        <f>_xlfn.NUMBERVALUE(Table_Query_from_DWH[[#This Row],[Date]])</f>
        <v>44321</v>
      </c>
    </row>
    <row r="3500" spans="1:9" x14ac:dyDescent="0.3">
      <c r="A3500" t="s">
        <v>78</v>
      </c>
      <c r="B3500" t="s">
        <v>102</v>
      </c>
      <c r="C3500" t="s">
        <v>129</v>
      </c>
      <c r="D3500" t="s">
        <v>85</v>
      </c>
      <c r="E3500" t="s">
        <v>139</v>
      </c>
      <c r="F3500">
        <v>0.20699999999999999</v>
      </c>
      <c r="G3500" t="s">
        <v>83</v>
      </c>
      <c r="H3500" t="s">
        <v>97</v>
      </c>
      <c r="I3500">
        <f>_xlfn.NUMBERVALUE(Table_Query_from_DWH[[#This Row],[Date]])</f>
        <v>44321</v>
      </c>
    </row>
    <row r="3501" spans="1:9" x14ac:dyDescent="0.3">
      <c r="A3501" t="s">
        <v>78</v>
      </c>
      <c r="B3501" t="s">
        <v>102</v>
      </c>
      <c r="C3501" t="s">
        <v>129</v>
      </c>
      <c r="D3501" t="s">
        <v>86</v>
      </c>
      <c r="E3501" t="s">
        <v>139</v>
      </c>
      <c r="F3501">
        <v>0.218</v>
      </c>
      <c r="G3501" t="s">
        <v>83</v>
      </c>
      <c r="H3501" t="s">
        <v>97</v>
      </c>
      <c r="I3501">
        <f>_xlfn.NUMBERVALUE(Table_Query_from_DWH[[#This Row],[Date]])</f>
        <v>44321</v>
      </c>
    </row>
    <row r="3502" spans="1:9" x14ac:dyDescent="0.3">
      <c r="A3502" t="s">
        <v>78</v>
      </c>
      <c r="B3502" t="s">
        <v>140</v>
      </c>
      <c r="C3502" t="s">
        <v>138</v>
      </c>
      <c r="D3502" t="s">
        <v>81</v>
      </c>
      <c r="E3502" t="s">
        <v>139</v>
      </c>
      <c r="F3502">
        <v>0.24</v>
      </c>
      <c r="G3502" t="s">
        <v>83</v>
      </c>
      <c r="H3502" t="s">
        <v>97</v>
      </c>
      <c r="I3502">
        <f>_xlfn.NUMBERVALUE(Table_Query_from_DWH[[#This Row],[Date]])</f>
        <v>44321</v>
      </c>
    </row>
    <row r="3503" spans="1:9" x14ac:dyDescent="0.3">
      <c r="A3503" t="s">
        <v>78</v>
      </c>
      <c r="B3503" t="s">
        <v>140</v>
      </c>
      <c r="C3503" t="s">
        <v>138</v>
      </c>
      <c r="D3503" t="s">
        <v>85</v>
      </c>
      <c r="E3503" t="s">
        <v>139</v>
      </c>
      <c r="F3503">
        <v>0.22</v>
      </c>
      <c r="G3503" t="s">
        <v>83</v>
      </c>
      <c r="H3503" t="s">
        <v>97</v>
      </c>
      <c r="I3503">
        <f>_xlfn.NUMBERVALUE(Table_Query_from_DWH[[#This Row],[Date]])</f>
        <v>44321</v>
      </c>
    </row>
    <row r="3504" spans="1:9" x14ac:dyDescent="0.3">
      <c r="A3504" t="s">
        <v>78</v>
      </c>
      <c r="B3504" t="s">
        <v>140</v>
      </c>
      <c r="C3504" t="s">
        <v>138</v>
      </c>
      <c r="D3504" t="s">
        <v>86</v>
      </c>
      <c r="E3504" t="s">
        <v>139</v>
      </c>
      <c r="F3504">
        <v>0.22600000000000001</v>
      </c>
      <c r="G3504" t="s">
        <v>83</v>
      </c>
      <c r="H3504" t="s">
        <v>97</v>
      </c>
      <c r="I3504">
        <f>_xlfn.NUMBERVALUE(Table_Query_from_DWH[[#This Row],[Date]])</f>
        <v>44321</v>
      </c>
    </row>
    <row r="3505" spans="1:9" x14ac:dyDescent="0.3">
      <c r="A3505" t="s">
        <v>78</v>
      </c>
      <c r="B3505" t="s">
        <v>102</v>
      </c>
      <c r="C3505" t="s">
        <v>118</v>
      </c>
      <c r="D3505" t="s">
        <v>81</v>
      </c>
      <c r="E3505" t="s">
        <v>139</v>
      </c>
      <c r="F3505">
        <v>0.23499999999999999</v>
      </c>
      <c r="G3505" t="s">
        <v>83</v>
      </c>
      <c r="H3505" t="s">
        <v>97</v>
      </c>
      <c r="I3505">
        <f>_xlfn.NUMBERVALUE(Table_Query_from_DWH[[#This Row],[Date]])</f>
        <v>44321</v>
      </c>
    </row>
    <row r="3506" spans="1:9" x14ac:dyDescent="0.3">
      <c r="A3506" t="s">
        <v>78</v>
      </c>
      <c r="B3506" t="s">
        <v>102</v>
      </c>
      <c r="C3506" t="s">
        <v>118</v>
      </c>
      <c r="D3506" t="s">
        <v>85</v>
      </c>
      <c r="E3506" t="s">
        <v>139</v>
      </c>
      <c r="F3506">
        <v>0.215</v>
      </c>
      <c r="G3506" t="s">
        <v>83</v>
      </c>
      <c r="H3506" t="s">
        <v>97</v>
      </c>
      <c r="I3506">
        <f>_xlfn.NUMBERVALUE(Table_Query_from_DWH[[#This Row],[Date]])</f>
        <v>44321</v>
      </c>
    </row>
    <row r="3507" spans="1:9" x14ac:dyDescent="0.3">
      <c r="A3507" t="s">
        <v>78</v>
      </c>
      <c r="B3507" t="s">
        <v>102</v>
      </c>
      <c r="C3507" t="s">
        <v>118</v>
      </c>
      <c r="D3507" t="s">
        <v>86</v>
      </c>
      <c r="E3507" t="s">
        <v>139</v>
      </c>
      <c r="F3507">
        <v>0.23</v>
      </c>
      <c r="G3507" t="s">
        <v>83</v>
      </c>
      <c r="H3507" t="s">
        <v>97</v>
      </c>
      <c r="I3507">
        <f>_xlfn.NUMBERVALUE(Table_Query_from_DWH[[#This Row],[Date]])</f>
        <v>44321</v>
      </c>
    </row>
    <row r="3508" spans="1:9" x14ac:dyDescent="0.3">
      <c r="A3508" t="s">
        <v>78</v>
      </c>
      <c r="B3508" t="s">
        <v>102</v>
      </c>
      <c r="C3508" t="s">
        <v>115</v>
      </c>
      <c r="D3508" t="s">
        <v>81</v>
      </c>
      <c r="E3508" t="s">
        <v>139</v>
      </c>
      <c r="F3508">
        <v>0.23499999999999999</v>
      </c>
      <c r="G3508" t="s">
        <v>83</v>
      </c>
      <c r="H3508" t="s">
        <v>97</v>
      </c>
      <c r="I3508">
        <f>_xlfn.NUMBERVALUE(Table_Query_from_DWH[[#This Row],[Date]])</f>
        <v>44321</v>
      </c>
    </row>
    <row r="3509" spans="1:9" x14ac:dyDescent="0.3">
      <c r="A3509" t="s">
        <v>78</v>
      </c>
      <c r="B3509" t="s">
        <v>102</v>
      </c>
      <c r="C3509" t="s">
        <v>115</v>
      </c>
      <c r="D3509" t="s">
        <v>85</v>
      </c>
      <c r="E3509" t="s">
        <v>139</v>
      </c>
      <c r="F3509">
        <v>0.215</v>
      </c>
      <c r="G3509" t="s">
        <v>83</v>
      </c>
      <c r="H3509" t="s">
        <v>97</v>
      </c>
      <c r="I3509">
        <f>_xlfn.NUMBERVALUE(Table_Query_from_DWH[[#This Row],[Date]])</f>
        <v>44321</v>
      </c>
    </row>
    <row r="3510" spans="1:9" x14ac:dyDescent="0.3">
      <c r="A3510" t="s">
        <v>78</v>
      </c>
      <c r="B3510" t="s">
        <v>102</v>
      </c>
      <c r="C3510" t="s">
        <v>115</v>
      </c>
      <c r="D3510" t="s">
        <v>86</v>
      </c>
      <c r="E3510" t="s">
        <v>139</v>
      </c>
      <c r="F3510">
        <v>0.23</v>
      </c>
      <c r="G3510" t="s">
        <v>83</v>
      </c>
      <c r="H3510" t="s">
        <v>97</v>
      </c>
      <c r="I3510">
        <f>_xlfn.NUMBERVALUE(Table_Query_from_DWH[[#This Row],[Date]])</f>
        <v>44321</v>
      </c>
    </row>
    <row r="3511" spans="1:9" x14ac:dyDescent="0.3">
      <c r="A3511" t="s">
        <v>78</v>
      </c>
      <c r="B3511" t="s">
        <v>95</v>
      </c>
      <c r="C3511" t="s">
        <v>96</v>
      </c>
      <c r="D3511" t="s">
        <v>81</v>
      </c>
      <c r="E3511" t="s">
        <v>139</v>
      </c>
      <c r="F3511">
        <v>0.11</v>
      </c>
      <c r="G3511" t="s">
        <v>83</v>
      </c>
      <c r="H3511" t="s">
        <v>97</v>
      </c>
      <c r="I3511">
        <f>_xlfn.NUMBERVALUE(Table_Query_from_DWH[[#This Row],[Date]])</f>
        <v>44321</v>
      </c>
    </row>
    <row r="3512" spans="1:9" x14ac:dyDescent="0.3">
      <c r="A3512" t="s">
        <v>78</v>
      </c>
      <c r="B3512" t="s">
        <v>95</v>
      </c>
      <c r="C3512" t="s">
        <v>96</v>
      </c>
      <c r="D3512" t="s">
        <v>85</v>
      </c>
      <c r="E3512" t="s">
        <v>139</v>
      </c>
      <c r="F3512">
        <v>0.10100000000000001</v>
      </c>
      <c r="G3512" t="s">
        <v>83</v>
      </c>
      <c r="H3512" t="s">
        <v>97</v>
      </c>
      <c r="I3512">
        <f>_xlfn.NUMBERVALUE(Table_Query_from_DWH[[#This Row],[Date]])</f>
        <v>44321</v>
      </c>
    </row>
    <row r="3513" spans="1:9" x14ac:dyDescent="0.3">
      <c r="A3513" t="s">
        <v>78</v>
      </c>
      <c r="B3513" t="s">
        <v>95</v>
      </c>
      <c r="C3513" t="s">
        <v>96</v>
      </c>
      <c r="D3513" t="s">
        <v>86</v>
      </c>
      <c r="E3513" t="s">
        <v>139</v>
      </c>
      <c r="F3513">
        <v>0.104</v>
      </c>
      <c r="G3513" t="s">
        <v>83</v>
      </c>
      <c r="H3513" t="s">
        <v>97</v>
      </c>
      <c r="I3513">
        <f>_xlfn.NUMBERVALUE(Table_Query_from_DWH[[#This Row],[Date]])</f>
        <v>44321</v>
      </c>
    </row>
    <row r="3514" spans="1:9" x14ac:dyDescent="0.3">
      <c r="A3514" t="s">
        <v>78</v>
      </c>
      <c r="B3514" t="s">
        <v>79</v>
      </c>
      <c r="C3514" t="s">
        <v>80</v>
      </c>
      <c r="D3514" t="s">
        <v>81</v>
      </c>
      <c r="E3514" t="s">
        <v>139</v>
      </c>
      <c r="F3514">
        <v>11</v>
      </c>
      <c r="G3514" t="s">
        <v>83</v>
      </c>
      <c r="H3514" t="s">
        <v>84</v>
      </c>
      <c r="I3514">
        <f>_xlfn.NUMBERVALUE(Table_Query_from_DWH[[#This Row],[Date]])</f>
        <v>44321</v>
      </c>
    </row>
    <row r="3515" spans="1:9" x14ac:dyDescent="0.3">
      <c r="A3515" t="s">
        <v>78</v>
      </c>
      <c r="B3515" t="s">
        <v>79</v>
      </c>
      <c r="C3515" t="s">
        <v>80</v>
      </c>
      <c r="D3515" t="s">
        <v>85</v>
      </c>
      <c r="E3515" t="s">
        <v>139</v>
      </c>
      <c r="F3515">
        <v>7.9</v>
      </c>
      <c r="G3515" t="s">
        <v>83</v>
      </c>
      <c r="H3515" t="s">
        <v>84</v>
      </c>
      <c r="I3515">
        <f>_xlfn.NUMBERVALUE(Table_Query_from_DWH[[#This Row],[Date]])</f>
        <v>44321</v>
      </c>
    </row>
    <row r="3516" spans="1:9" x14ac:dyDescent="0.3">
      <c r="A3516" t="s">
        <v>78</v>
      </c>
      <c r="B3516" t="s">
        <v>79</v>
      </c>
      <c r="C3516" t="s">
        <v>80</v>
      </c>
      <c r="D3516" t="s">
        <v>86</v>
      </c>
      <c r="E3516" t="s">
        <v>139</v>
      </c>
      <c r="F3516">
        <v>8.4</v>
      </c>
      <c r="G3516" t="s">
        <v>83</v>
      </c>
      <c r="H3516" t="s">
        <v>84</v>
      </c>
      <c r="I3516">
        <f>_xlfn.NUMBERVALUE(Table_Query_from_DWH[[#This Row],[Date]])</f>
        <v>44321</v>
      </c>
    </row>
    <row r="3517" spans="1:9" x14ac:dyDescent="0.3">
      <c r="A3517" t="s">
        <v>78</v>
      </c>
      <c r="B3517" t="s">
        <v>79</v>
      </c>
      <c r="C3517" t="s">
        <v>87</v>
      </c>
      <c r="D3517" t="s">
        <v>81</v>
      </c>
      <c r="E3517" t="s">
        <v>139</v>
      </c>
      <c r="F3517">
        <v>22</v>
      </c>
      <c r="G3517" t="s">
        <v>83</v>
      </c>
      <c r="H3517" t="s">
        <v>84</v>
      </c>
      <c r="I3517">
        <f>_xlfn.NUMBERVALUE(Table_Query_from_DWH[[#This Row],[Date]])</f>
        <v>44321</v>
      </c>
    </row>
    <row r="3518" spans="1:9" x14ac:dyDescent="0.3">
      <c r="A3518" t="s">
        <v>78</v>
      </c>
      <c r="B3518" t="s">
        <v>79</v>
      </c>
      <c r="C3518" t="s">
        <v>87</v>
      </c>
      <c r="D3518" t="s">
        <v>85</v>
      </c>
      <c r="E3518" t="s">
        <v>139</v>
      </c>
      <c r="F3518">
        <v>20</v>
      </c>
      <c r="G3518" t="s">
        <v>83</v>
      </c>
      <c r="H3518" t="s">
        <v>84</v>
      </c>
      <c r="I3518">
        <f>_xlfn.NUMBERVALUE(Table_Query_from_DWH[[#This Row],[Date]])</f>
        <v>44321</v>
      </c>
    </row>
    <row r="3519" spans="1:9" x14ac:dyDescent="0.3">
      <c r="A3519" t="s">
        <v>78</v>
      </c>
      <c r="B3519" t="s">
        <v>79</v>
      </c>
      <c r="C3519" t="s">
        <v>87</v>
      </c>
      <c r="D3519" t="s">
        <v>86</v>
      </c>
      <c r="E3519" t="s">
        <v>139</v>
      </c>
      <c r="F3519">
        <v>21</v>
      </c>
      <c r="G3519" t="s">
        <v>83</v>
      </c>
      <c r="H3519" t="s">
        <v>84</v>
      </c>
      <c r="I3519">
        <f>_xlfn.NUMBERVALUE(Table_Query_from_DWH[[#This Row],[Date]])</f>
        <v>44321</v>
      </c>
    </row>
    <row r="3520" spans="1:9" x14ac:dyDescent="0.3">
      <c r="A3520" t="s">
        <v>78</v>
      </c>
      <c r="B3520" t="s">
        <v>105</v>
      </c>
      <c r="C3520" t="s">
        <v>106</v>
      </c>
      <c r="D3520" t="s">
        <v>81</v>
      </c>
      <c r="E3520" t="s">
        <v>139</v>
      </c>
      <c r="F3520">
        <v>0.20499999999999999</v>
      </c>
      <c r="G3520" t="s">
        <v>83</v>
      </c>
      <c r="H3520" t="s">
        <v>97</v>
      </c>
      <c r="I3520">
        <f>_xlfn.NUMBERVALUE(Table_Query_from_DWH[[#This Row],[Date]])</f>
        <v>44321</v>
      </c>
    </row>
    <row r="3521" spans="1:9" x14ac:dyDescent="0.3">
      <c r="A3521" t="s">
        <v>78</v>
      </c>
      <c r="B3521" t="s">
        <v>105</v>
      </c>
      <c r="C3521" t="s">
        <v>106</v>
      </c>
      <c r="D3521" t="s">
        <v>85</v>
      </c>
      <c r="E3521" t="s">
        <v>139</v>
      </c>
      <c r="F3521">
        <v>0.185</v>
      </c>
      <c r="G3521" t="s">
        <v>83</v>
      </c>
      <c r="H3521" t="s">
        <v>97</v>
      </c>
      <c r="I3521">
        <f>_xlfn.NUMBERVALUE(Table_Query_from_DWH[[#This Row],[Date]])</f>
        <v>44321</v>
      </c>
    </row>
    <row r="3522" spans="1:9" x14ac:dyDescent="0.3">
      <c r="A3522" t="s">
        <v>78</v>
      </c>
      <c r="B3522" t="s">
        <v>105</v>
      </c>
      <c r="C3522" t="s">
        <v>106</v>
      </c>
      <c r="D3522" t="s">
        <v>86</v>
      </c>
      <c r="E3522" t="s">
        <v>139</v>
      </c>
      <c r="F3522">
        <v>0.2</v>
      </c>
      <c r="G3522" t="s">
        <v>83</v>
      </c>
      <c r="H3522" t="s">
        <v>97</v>
      </c>
      <c r="I3522">
        <f>_xlfn.NUMBERVALUE(Table_Query_from_DWH[[#This Row],[Date]])</f>
        <v>44321</v>
      </c>
    </row>
    <row r="3523" spans="1:9" x14ac:dyDescent="0.3">
      <c r="A3523" t="s">
        <v>78</v>
      </c>
      <c r="B3523" t="s">
        <v>105</v>
      </c>
      <c r="C3523" t="s">
        <v>107</v>
      </c>
      <c r="D3523" t="s">
        <v>81</v>
      </c>
      <c r="E3523" t="s">
        <v>139</v>
      </c>
      <c r="F3523">
        <v>0.25</v>
      </c>
      <c r="G3523" t="s">
        <v>83</v>
      </c>
      <c r="H3523" t="s">
        <v>97</v>
      </c>
      <c r="I3523">
        <f>_xlfn.NUMBERVALUE(Table_Query_from_DWH[[#This Row],[Date]])</f>
        <v>44321</v>
      </c>
    </row>
    <row r="3524" spans="1:9" x14ac:dyDescent="0.3">
      <c r="A3524" t="s">
        <v>78</v>
      </c>
      <c r="B3524" t="s">
        <v>105</v>
      </c>
      <c r="C3524" t="s">
        <v>107</v>
      </c>
      <c r="D3524" t="s">
        <v>85</v>
      </c>
      <c r="E3524" t="s">
        <v>139</v>
      </c>
      <c r="F3524">
        <v>0.23</v>
      </c>
      <c r="G3524" t="s">
        <v>83</v>
      </c>
      <c r="H3524" t="s">
        <v>97</v>
      </c>
      <c r="I3524">
        <f>_xlfn.NUMBERVALUE(Table_Query_from_DWH[[#This Row],[Date]])</f>
        <v>44321</v>
      </c>
    </row>
    <row r="3525" spans="1:9" x14ac:dyDescent="0.3">
      <c r="A3525" t="s">
        <v>78</v>
      </c>
      <c r="B3525" t="s">
        <v>105</v>
      </c>
      <c r="C3525" t="s">
        <v>107</v>
      </c>
      <c r="D3525" t="s">
        <v>86</v>
      </c>
      <c r="E3525" t="s">
        <v>139</v>
      </c>
      <c r="F3525">
        <v>0.23799999999999999</v>
      </c>
      <c r="G3525" t="s">
        <v>83</v>
      </c>
      <c r="H3525" t="s">
        <v>97</v>
      </c>
      <c r="I3525">
        <f>_xlfn.NUMBERVALUE(Table_Query_from_DWH[[#This Row],[Date]])</f>
        <v>44321</v>
      </c>
    </row>
    <row r="3526" spans="1:9" x14ac:dyDescent="0.3">
      <c r="A3526" t="s">
        <v>78</v>
      </c>
      <c r="B3526" t="s">
        <v>105</v>
      </c>
      <c r="C3526" t="s">
        <v>108</v>
      </c>
      <c r="D3526" t="s">
        <v>81</v>
      </c>
      <c r="E3526" t="s">
        <v>139</v>
      </c>
      <c r="F3526">
        <v>0.20499999999999999</v>
      </c>
      <c r="G3526" t="s">
        <v>83</v>
      </c>
      <c r="H3526" t="s">
        <v>97</v>
      </c>
      <c r="I3526">
        <f>_xlfn.NUMBERVALUE(Table_Query_from_DWH[[#This Row],[Date]])</f>
        <v>44321</v>
      </c>
    </row>
    <row r="3527" spans="1:9" x14ac:dyDescent="0.3">
      <c r="A3527" t="s">
        <v>78</v>
      </c>
      <c r="B3527" t="s">
        <v>105</v>
      </c>
      <c r="C3527" t="s">
        <v>108</v>
      </c>
      <c r="D3527" t="s">
        <v>85</v>
      </c>
      <c r="E3527" t="s">
        <v>139</v>
      </c>
      <c r="F3527">
        <v>0.185</v>
      </c>
      <c r="G3527" t="s">
        <v>83</v>
      </c>
      <c r="H3527" t="s">
        <v>97</v>
      </c>
      <c r="I3527">
        <f>_xlfn.NUMBERVALUE(Table_Query_from_DWH[[#This Row],[Date]])</f>
        <v>44321</v>
      </c>
    </row>
    <row r="3528" spans="1:9" x14ac:dyDescent="0.3">
      <c r="A3528" t="s">
        <v>78</v>
      </c>
      <c r="B3528" t="s">
        <v>105</v>
      </c>
      <c r="C3528" t="s">
        <v>108</v>
      </c>
      <c r="D3528" t="s">
        <v>86</v>
      </c>
      <c r="E3528" t="s">
        <v>139</v>
      </c>
      <c r="F3528">
        <v>0.2</v>
      </c>
      <c r="G3528" t="s">
        <v>83</v>
      </c>
      <c r="H3528" t="s">
        <v>97</v>
      </c>
      <c r="I3528">
        <f>_xlfn.NUMBERVALUE(Table_Query_from_DWH[[#This Row],[Date]])</f>
        <v>44321</v>
      </c>
    </row>
    <row r="3529" spans="1:9" x14ac:dyDescent="0.3">
      <c r="A3529" t="s">
        <v>78</v>
      </c>
      <c r="B3529" t="s">
        <v>105</v>
      </c>
      <c r="C3529" t="s">
        <v>133</v>
      </c>
      <c r="D3529" t="s">
        <v>81</v>
      </c>
      <c r="E3529" t="s">
        <v>139</v>
      </c>
      <c r="F3529">
        <v>0.34</v>
      </c>
      <c r="G3529" t="s">
        <v>83</v>
      </c>
      <c r="H3529" t="s">
        <v>97</v>
      </c>
      <c r="I3529">
        <f>_xlfn.NUMBERVALUE(Table_Query_from_DWH[[#This Row],[Date]])</f>
        <v>44321</v>
      </c>
    </row>
    <row r="3530" spans="1:9" x14ac:dyDescent="0.3">
      <c r="A3530" t="s">
        <v>78</v>
      </c>
      <c r="B3530" t="s">
        <v>105</v>
      </c>
      <c r="C3530" t="s">
        <v>133</v>
      </c>
      <c r="D3530" t="s">
        <v>85</v>
      </c>
      <c r="E3530" t="s">
        <v>139</v>
      </c>
      <c r="F3530">
        <v>0.32</v>
      </c>
      <c r="G3530" t="s">
        <v>83</v>
      </c>
      <c r="H3530" t="s">
        <v>97</v>
      </c>
      <c r="I3530">
        <f>_xlfn.NUMBERVALUE(Table_Query_from_DWH[[#This Row],[Date]])</f>
        <v>44321</v>
      </c>
    </row>
    <row r="3531" spans="1:9" x14ac:dyDescent="0.3">
      <c r="A3531" t="s">
        <v>78</v>
      </c>
      <c r="B3531" t="s">
        <v>105</v>
      </c>
      <c r="C3531" t="s">
        <v>133</v>
      </c>
      <c r="D3531" t="s">
        <v>86</v>
      </c>
      <c r="E3531" t="s">
        <v>139</v>
      </c>
      <c r="F3531">
        <v>0.33300000000000002</v>
      </c>
      <c r="G3531" t="s">
        <v>83</v>
      </c>
      <c r="H3531" t="s">
        <v>97</v>
      </c>
      <c r="I3531">
        <f>_xlfn.NUMBERVALUE(Table_Query_from_DWH[[#This Row],[Date]])</f>
        <v>44321</v>
      </c>
    </row>
    <row r="3532" spans="1:9" x14ac:dyDescent="0.3">
      <c r="A3532" t="s">
        <v>78</v>
      </c>
      <c r="B3532" t="s">
        <v>105</v>
      </c>
      <c r="C3532" t="s">
        <v>132</v>
      </c>
      <c r="D3532" t="s">
        <v>81</v>
      </c>
      <c r="E3532" t="s">
        <v>139</v>
      </c>
      <c r="F3532">
        <v>0.23200000000000001</v>
      </c>
      <c r="G3532" t="s">
        <v>83</v>
      </c>
      <c r="H3532" t="s">
        <v>97</v>
      </c>
      <c r="I3532">
        <f>_xlfn.NUMBERVALUE(Table_Query_from_DWH[[#This Row],[Date]])</f>
        <v>44321</v>
      </c>
    </row>
    <row r="3533" spans="1:9" x14ac:dyDescent="0.3">
      <c r="A3533" t="s">
        <v>78</v>
      </c>
      <c r="B3533" t="s">
        <v>105</v>
      </c>
      <c r="C3533" t="s">
        <v>132</v>
      </c>
      <c r="D3533" t="s">
        <v>85</v>
      </c>
      <c r="E3533" t="s">
        <v>139</v>
      </c>
      <c r="F3533">
        <v>0.20699999999999999</v>
      </c>
      <c r="G3533" t="s">
        <v>83</v>
      </c>
      <c r="H3533" t="s">
        <v>97</v>
      </c>
      <c r="I3533">
        <f>_xlfn.NUMBERVALUE(Table_Query_from_DWH[[#This Row],[Date]])</f>
        <v>44321</v>
      </c>
    </row>
    <row r="3534" spans="1:9" x14ac:dyDescent="0.3">
      <c r="A3534" t="s">
        <v>78</v>
      </c>
      <c r="B3534" t="s">
        <v>105</v>
      </c>
      <c r="C3534" t="s">
        <v>132</v>
      </c>
      <c r="D3534" t="s">
        <v>86</v>
      </c>
      <c r="E3534" t="s">
        <v>139</v>
      </c>
      <c r="F3534">
        <v>0.218</v>
      </c>
      <c r="G3534" t="s">
        <v>83</v>
      </c>
      <c r="H3534" t="s">
        <v>97</v>
      </c>
      <c r="I3534">
        <f>_xlfn.NUMBERVALUE(Table_Query_from_DWH[[#This Row],[Date]])</f>
        <v>44321</v>
      </c>
    </row>
    <row r="3535" spans="1:9" x14ac:dyDescent="0.3">
      <c r="A3535" t="s">
        <v>78</v>
      </c>
      <c r="B3535" t="s">
        <v>105</v>
      </c>
      <c r="C3535" t="s">
        <v>131</v>
      </c>
      <c r="D3535" t="s">
        <v>81</v>
      </c>
      <c r="E3535" t="s">
        <v>139</v>
      </c>
      <c r="F3535">
        <v>0.23200000000000001</v>
      </c>
      <c r="G3535" t="s">
        <v>83</v>
      </c>
      <c r="H3535" t="s">
        <v>97</v>
      </c>
      <c r="I3535">
        <f>_xlfn.NUMBERVALUE(Table_Query_from_DWH[[#This Row],[Date]])</f>
        <v>44321</v>
      </c>
    </row>
    <row r="3536" spans="1:9" x14ac:dyDescent="0.3">
      <c r="A3536" t="s">
        <v>78</v>
      </c>
      <c r="B3536" t="s">
        <v>105</v>
      </c>
      <c r="C3536" t="s">
        <v>131</v>
      </c>
      <c r="D3536" t="s">
        <v>85</v>
      </c>
      <c r="E3536" t="s">
        <v>139</v>
      </c>
      <c r="F3536">
        <v>0.20699999999999999</v>
      </c>
      <c r="G3536" t="s">
        <v>83</v>
      </c>
      <c r="H3536" t="s">
        <v>97</v>
      </c>
      <c r="I3536">
        <f>_xlfn.NUMBERVALUE(Table_Query_from_DWH[[#This Row],[Date]])</f>
        <v>44321</v>
      </c>
    </row>
    <row r="3537" spans="1:9" x14ac:dyDescent="0.3">
      <c r="A3537" t="s">
        <v>78</v>
      </c>
      <c r="B3537" t="s">
        <v>105</v>
      </c>
      <c r="C3537" t="s">
        <v>131</v>
      </c>
      <c r="D3537" t="s">
        <v>86</v>
      </c>
      <c r="E3537" t="s">
        <v>139</v>
      </c>
      <c r="F3537">
        <v>0.218</v>
      </c>
      <c r="G3537" t="s">
        <v>83</v>
      </c>
      <c r="H3537" t="s">
        <v>97</v>
      </c>
      <c r="I3537">
        <f>_xlfn.NUMBERVALUE(Table_Query_from_DWH[[#This Row],[Date]])</f>
        <v>44321</v>
      </c>
    </row>
    <row r="3538" spans="1:9" x14ac:dyDescent="0.3">
      <c r="A3538" t="s">
        <v>78</v>
      </c>
      <c r="B3538" t="s">
        <v>88</v>
      </c>
      <c r="C3538" t="s">
        <v>89</v>
      </c>
      <c r="D3538" t="s">
        <v>81</v>
      </c>
      <c r="E3538" t="s">
        <v>139</v>
      </c>
      <c r="F3538">
        <v>0.3</v>
      </c>
      <c r="G3538" t="s">
        <v>83</v>
      </c>
      <c r="H3538" t="s">
        <v>90</v>
      </c>
      <c r="I3538">
        <f>_xlfn.NUMBERVALUE(Table_Query_from_DWH[[#This Row],[Date]])</f>
        <v>44321</v>
      </c>
    </row>
    <row r="3539" spans="1:9" x14ac:dyDescent="0.3">
      <c r="A3539" t="s">
        <v>78</v>
      </c>
      <c r="B3539" t="s">
        <v>88</v>
      </c>
      <c r="C3539" t="s">
        <v>89</v>
      </c>
      <c r="D3539" t="s">
        <v>85</v>
      </c>
      <c r="E3539" t="s">
        <v>139</v>
      </c>
      <c r="F3539">
        <v>0.27600000000000002</v>
      </c>
      <c r="G3539" t="s">
        <v>83</v>
      </c>
      <c r="H3539" t="s">
        <v>90</v>
      </c>
      <c r="I3539">
        <f>_xlfn.NUMBERVALUE(Table_Query_from_DWH[[#This Row],[Date]])</f>
        <v>44321</v>
      </c>
    </row>
    <row r="3540" spans="1:9" x14ac:dyDescent="0.3">
      <c r="A3540" t="s">
        <v>78</v>
      </c>
      <c r="B3540" t="s">
        <v>88</v>
      </c>
      <c r="C3540" t="s">
        <v>89</v>
      </c>
      <c r="D3540" t="s">
        <v>86</v>
      </c>
      <c r="E3540" t="s">
        <v>139</v>
      </c>
      <c r="F3540">
        <v>0.28599999999999998</v>
      </c>
      <c r="G3540" t="s">
        <v>83</v>
      </c>
      <c r="H3540" t="s">
        <v>90</v>
      </c>
      <c r="I3540">
        <f>_xlfn.NUMBERVALUE(Table_Query_from_DWH[[#This Row],[Date]])</f>
        <v>44321</v>
      </c>
    </row>
    <row r="3541" spans="1:9" x14ac:dyDescent="0.3">
      <c r="A3541" t="s">
        <v>78</v>
      </c>
      <c r="B3541" t="s">
        <v>88</v>
      </c>
      <c r="C3541" t="s">
        <v>136</v>
      </c>
      <c r="D3541" t="s">
        <v>81</v>
      </c>
      <c r="E3541" t="s">
        <v>139</v>
      </c>
      <c r="F3541">
        <v>0.54800000000000004</v>
      </c>
      <c r="G3541" t="s">
        <v>83</v>
      </c>
      <c r="H3541" t="s">
        <v>90</v>
      </c>
      <c r="I3541">
        <f>_xlfn.NUMBERVALUE(Table_Query_from_DWH[[#This Row],[Date]])</f>
        <v>44321</v>
      </c>
    </row>
    <row r="3542" spans="1:9" x14ac:dyDescent="0.3">
      <c r="A3542" t="s">
        <v>78</v>
      </c>
      <c r="B3542" t="s">
        <v>88</v>
      </c>
      <c r="C3542" t="s">
        <v>136</v>
      </c>
      <c r="D3542" t="s">
        <v>85</v>
      </c>
      <c r="E3542" t="s">
        <v>139</v>
      </c>
      <c r="F3542">
        <v>0.53</v>
      </c>
      <c r="G3542" t="s">
        <v>83</v>
      </c>
      <c r="H3542" t="s">
        <v>90</v>
      </c>
      <c r="I3542">
        <f>_xlfn.NUMBERVALUE(Table_Query_from_DWH[[#This Row],[Date]])</f>
        <v>44321</v>
      </c>
    </row>
    <row r="3543" spans="1:9" x14ac:dyDescent="0.3">
      <c r="A3543" t="s">
        <v>78</v>
      </c>
      <c r="B3543" t="s">
        <v>88</v>
      </c>
      <c r="C3543" t="s">
        <v>136</v>
      </c>
      <c r="D3543" t="s">
        <v>86</v>
      </c>
      <c r="E3543" t="s">
        <v>139</v>
      </c>
      <c r="F3543">
        <v>0.53300000000000003</v>
      </c>
      <c r="G3543" t="s">
        <v>83</v>
      </c>
      <c r="H3543" t="s">
        <v>90</v>
      </c>
      <c r="I3543">
        <f>_xlfn.NUMBERVALUE(Table_Query_from_DWH[[#This Row],[Date]])</f>
        <v>44321</v>
      </c>
    </row>
    <row r="3544" spans="1:9" x14ac:dyDescent="0.3">
      <c r="A3544" t="s">
        <v>78</v>
      </c>
      <c r="B3544" t="s">
        <v>88</v>
      </c>
      <c r="C3544" t="s">
        <v>137</v>
      </c>
      <c r="D3544" t="s">
        <v>81</v>
      </c>
      <c r="E3544" t="s">
        <v>139</v>
      </c>
      <c r="F3544">
        <v>0.57299999999999995</v>
      </c>
      <c r="G3544" t="s">
        <v>83</v>
      </c>
      <c r="H3544" t="s">
        <v>90</v>
      </c>
      <c r="I3544">
        <f>_xlfn.NUMBERVALUE(Table_Query_from_DWH[[#This Row],[Date]])</f>
        <v>44321</v>
      </c>
    </row>
    <row r="3545" spans="1:9" x14ac:dyDescent="0.3">
      <c r="A3545" t="s">
        <v>78</v>
      </c>
      <c r="B3545" t="s">
        <v>88</v>
      </c>
      <c r="C3545" t="s">
        <v>137</v>
      </c>
      <c r="D3545" t="s">
        <v>85</v>
      </c>
      <c r="E3545" t="s">
        <v>139</v>
      </c>
      <c r="F3545">
        <v>0.54400000000000004</v>
      </c>
      <c r="G3545" t="s">
        <v>83</v>
      </c>
      <c r="H3545" t="s">
        <v>90</v>
      </c>
      <c r="I3545">
        <f>_xlfn.NUMBERVALUE(Table_Query_from_DWH[[#This Row],[Date]])</f>
        <v>44321</v>
      </c>
    </row>
    <row r="3546" spans="1:9" x14ac:dyDescent="0.3">
      <c r="A3546" t="s">
        <v>78</v>
      </c>
      <c r="B3546" t="s">
        <v>88</v>
      </c>
      <c r="C3546" t="s">
        <v>137</v>
      </c>
      <c r="D3546" t="s">
        <v>86</v>
      </c>
      <c r="E3546" t="s">
        <v>139</v>
      </c>
      <c r="F3546">
        <v>0.55300000000000005</v>
      </c>
      <c r="G3546" t="s">
        <v>83</v>
      </c>
      <c r="H3546" t="s">
        <v>90</v>
      </c>
      <c r="I3546">
        <f>_xlfn.NUMBERVALUE(Table_Query_from_DWH[[#This Row],[Date]])</f>
        <v>44321</v>
      </c>
    </row>
    <row r="3547" spans="1:9" x14ac:dyDescent="0.3">
      <c r="A3547" t="s">
        <v>78</v>
      </c>
      <c r="B3547" t="s">
        <v>88</v>
      </c>
      <c r="C3547" t="s">
        <v>93</v>
      </c>
      <c r="D3547" t="s">
        <v>81</v>
      </c>
      <c r="E3547" t="s">
        <v>139</v>
      </c>
      <c r="F3547">
        <v>0.66</v>
      </c>
      <c r="G3547" t="s">
        <v>83</v>
      </c>
      <c r="H3547" t="s">
        <v>90</v>
      </c>
      <c r="I3547">
        <f>_xlfn.NUMBERVALUE(Table_Query_from_DWH[[#This Row],[Date]])</f>
        <v>44321</v>
      </c>
    </row>
    <row r="3548" spans="1:9" x14ac:dyDescent="0.3">
      <c r="A3548" t="s">
        <v>78</v>
      </c>
      <c r="B3548" t="s">
        <v>88</v>
      </c>
      <c r="C3548" t="s">
        <v>93</v>
      </c>
      <c r="D3548" t="s">
        <v>85</v>
      </c>
      <c r="E3548" t="s">
        <v>139</v>
      </c>
      <c r="F3548">
        <v>0.66</v>
      </c>
      <c r="G3548" t="s">
        <v>83</v>
      </c>
      <c r="H3548" t="s">
        <v>90</v>
      </c>
      <c r="I3548">
        <f>_xlfn.NUMBERVALUE(Table_Query_from_DWH[[#This Row],[Date]])</f>
        <v>44321</v>
      </c>
    </row>
    <row r="3549" spans="1:9" x14ac:dyDescent="0.3">
      <c r="A3549" t="s">
        <v>78</v>
      </c>
      <c r="B3549" t="s">
        <v>88</v>
      </c>
      <c r="C3549" t="s">
        <v>93</v>
      </c>
      <c r="D3549" t="s">
        <v>86</v>
      </c>
      <c r="E3549" t="s">
        <v>139</v>
      </c>
      <c r="F3549">
        <v>0.66</v>
      </c>
      <c r="G3549" t="s">
        <v>83</v>
      </c>
      <c r="H3549" t="s">
        <v>90</v>
      </c>
      <c r="I3549">
        <f>_xlfn.NUMBERVALUE(Table_Query_from_DWH[[#This Row],[Date]])</f>
        <v>44321</v>
      </c>
    </row>
    <row r="3550" spans="1:9" x14ac:dyDescent="0.3">
      <c r="A3550" t="s">
        <v>78</v>
      </c>
      <c r="B3550" t="s">
        <v>88</v>
      </c>
      <c r="C3550" t="s">
        <v>94</v>
      </c>
      <c r="D3550" t="s">
        <v>81</v>
      </c>
      <c r="E3550" t="s">
        <v>139</v>
      </c>
      <c r="F3550">
        <v>0.90300000000000002</v>
      </c>
      <c r="G3550" t="s">
        <v>83</v>
      </c>
      <c r="H3550" t="s">
        <v>90</v>
      </c>
      <c r="I3550">
        <f>_xlfn.NUMBERVALUE(Table_Query_from_DWH[[#This Row],[Date]])</f>
        <v>44321</v>
      </c>
    </row>
    <row r="3551" spans="1:9" x14ac:dyDescent="0.3">
      <c r="A3551" t="s">
        <v>78</v>
      </c>
      <c r="B3551" t="s">
        <v>88</v>
      </c>
      <c r="C3551" t="s">
        <v>94</v>
      </c>
      <c r="D3551" t="s">
        <v>85</v>
      </c>
      <c r="E3551" t="s">
        <v>139</v>
      </c>
      <c r="F3551">
        <v>0.90300000000000002</v>
      </c>
      <c r="G3551" t="s">
        <v>83</v>
      </c>
      <c r="H3551" t="s">
        <v>90</v>
      </c>
      <c r="I3551">
        <f>_xlfn.NUMBERVALUE(Table_Query_from_DWH[[#This Row],[Date]])</f>
        <v>44321</v>
      </c>
    </row>
    <row r="3552" spans="1:9" x14ac:dyDescent="0.3">
      <c r="A3552" t="s">
        <v>78</v>
      </c>
      <c r="B3552" t="s">
        <v>88</v>
      </c>
      <c r="C3552" t="s">
        <v>94</v>
      </c>
      <c r="D3552" t="s">
        <v>86</v>
      </c>
      <c r="E3552" t="s">
        <v>139</v>
      </c>
      <c r="F3552">
        <v>0.90300000000000002</v>
      </c>
      <c r="G3552" t="s">
        <v>83</v>
      </c>
      <c r="H3552" t="s">
        <v>90</v>
      </c>
      <c r="I3552">
        <f>_xlfn.NUMBERVALUE(Table_Query_from_DWH[[#This Row],[Date]])</f>
        <v>44321</v>
      </c>
    </row>
    <row r="3553" spans="1:9" x14ac:dyDescent="0.3">
      <c r="A3553" t="s">
        <v>78</v>
      </c>
      <c r="B3553" t="s">
        <v>79</v>
      </c>
      <c r="C3553" t="s">
        <v>80</v>
      </c>
      <c r="D3553" t="s">
        <v>81</v>
      </c>
      <c r="E3553" t="s">
        <v>135</v>
      </c>
      <c r="F3553">
        <v>11</v>
      </c>
      <c r="G3553" t="s">
        <v>83</v>
      </c>
      <c r="H3553" t="s">
        <v>84</v>
      </c>
      <c r="I3553">
        <f>_xlfn.NUMBERVALUE(Table_Query_from_DWH[[#This Row],[Date]])</f>
        <v>44314</v>
      </c>
    </row>
    <row r="3554" spans="1:9" x14ac:dyDescent="0.3">
      <c r="A3554" t="s">
        <v>78</v>
      </c>
      <c r="B3554" t="s">
        <v>79</v>
      </c>
      <c r="C3554" t="s">
        <v>80</v>
      </c>
      <c r="D3554" t="s">
        <v>85</v>
      </c>
      <c r="E3554" t="s">
        <v>135</v>
      </c>
      <c r="F3554">
        <v>7.9</v>
      </c>
      <c r="G3554" t="s">
        <v>83</v>
      </c>
      <c r="H3554" t="s">
        <v>84</v>
      </c>
      <c r="I3554">
        <f>_xlfn.NUMBERVALUE(Table_Query_from_DWH[[#This Row],[Date]])</f>
        <v>44314</v>
      </c>
    </row>
    <row r="3555" spans="1:9" x14ac:dyDescent="0.3">
      <c r="A3555" t="s">
        <v>78</v>
      </c>
      <c r="B3555" t="s">
        <v>79</v>
      </c>
      <c r="C3555" t="s">
        <v>80</v>
      </c>
      <c r="D3555" t="s">
        <v>86</v>
      </c>
      <c r="E3555" t="s">
        <v>135</v>
      </c>
      <c r="F3555">
        <v>8.4</v>
      </c>
      <c r="G3555" t="s">
        <v>83</v>
      </c>
      <c r="H3555" t="s">
        <v>84</v>
      </c>
      <c r="I3555">
        <f>_xlfn.NUMBERVALUE(Table_Query_from_DWH[[#This Row],[Date]])</f>
        <v>44314</v>
      </c>
    </row>
    <row r="3556" spans="1:9" x14ac:dyDescent="0.3">
      <c r="A3556" t="s">
        <v>78</v>
      </c>
      <c r="B3556" t="s">
        <v>79</v>
      </c>
      <c r="C3556" t="s">
        <v>87</v>
      </c>
      <c r="D3556" t="s">
        <v>81</v>
      </c>
      <c r="E3556" t="s">
        <v>135</v>
      </c>
      <c r="F3556">
        <v>22</v>
      </c>
      <c r="G3556" t="s">
        <v>83</v>
      </c>
      <c r="H3556" t="s">
        <v>84</v>
      </c>
      <c r="I3556">
        <f>_xlfn.NUMBERVALUE(Table_Query_from_DWH[[#This Row],[Date]])</f>
        <v>44314</v>
      </c>
    </row>
    <row r="3557" spans="1:9" x14ac:dyDescent="0.3">
      <c r="A3557" t="s">
        <v>78</v>
      </c>
      <c r="B3557" t="s">
        <v>79</v>
      </c>
      <c r="C3557" t="s">
        <v>87</v>
      </c>
      <c r="D3557" t="s">
        <v>85</v>
      </c>
      <c r="E3557" t="s">
        <v>135</v>
      </c>
      <c r="F3557">
        <v>20</v>
      </c>
      <c r="G3557" t="s">
        <v>83</v>
      </c>
      <c r="H3557" t="s">
        <v>84</v>
      </c>
      <c r="I3557">
        <f>_xlfn.NUMBERVALUE(Table_Query_from_DWH[[#This Row],[Date]])</f>
        <v>44314</v>
      </c>
    </row>
    <row r="3558" spans="1:9" x14ac:dyDescent="0.3">
      <c r="A3558" t="s">
        <v>78</v>
      </c>
      <c r="B3558" t="s">
        <v>79</v>
      </c>
      <c r="C3558" t="s">
        <v>87</v>
      </c>
      <c r="D3558" t="s">
        <v>86</v>
      </c>
      <c r="E3558" t="s">
        <v>135</v>
      </c>
      <c r="F3558">
        <v>21</v>
      </c>
      <c r="G3558" t="s">
        <v>83</v>
      </c>
      <c r="H3558" t="s">
        <v>84</v>
      </c>
      <c r="I3558">
        <f>_xlfn.NUMBERVALUE(Table_Query_from_DWH[[#This Row],[Date]])</f>
        <v>44314</v>
      </c>
    </row>
    <row r="3559" spans="1:9" x14ac:dyDescent="0.3">
      <c r="A3559" t="s">
        <v>78</v>
      </c>
      <c r="B3559" t="s">
        <v>88</v>
      </c>
      <c r="C3559" t="s">
        <v>89</v>
      </c>
      <c r="D3559" t="s">
        <v>81</v>
      </c>
      <c r="E3559" t="s">
        <v>135</v>
      </c>
      <c r="F3559">
        <v>0.3</v>
      </c>
      <c r="G3559" t="s">
        <v>83</v>
      </c>
      <c r="H3559" t="s">
        <v>90</v>
      </c>
      <c r="I3559">
        <f>_xlfn.NUMBERVALUE(Table_Query_from_DWH[[#This Row],[Date]])</f>
        <v>44314</v>
      </c>
    </row>
    <row r="3560" spans="1:9" x14ac:dyDescent="0.3">
      <c r="A3560" t="s">
        <v>78</v>
      </c>
      <c r="B3560" t="s">
        <v>88</v>
      </c>
      <c r="C3560" t="s">
        <v>89</v>
      </c>
      <c r="D3560" t="s">
        <v>85</v>
      </c>
      <c r="E3560" t="s">
        <v>135</v>
      </c>
      <c r="F3560">
        <v>0.27600000000000002</v>
      </c>
      <c r="G3560" t="s">
        <v>83</v>
      </c>
      <c r="H3560" t="s">
        <v>90</v>
      </c>
      <c r="I3560">
        <f>_xlfn.NUMBERVALUE(Table_Query_from_DWH[[#This Row],[Date]])</f>
        <v>44314</v>
      </c>
    </row>
    <row r="3561" spans="1:9" x14ac:dyDescent="0.3">
      <c r="A3561" t="s">
        <v>78</v>
      </c>
      <c r="B3561" t="s">
        <v>88</v>
      </c>
      <c r="C3561" t="s">
        <v>89</v>
      </c>
      <c r="D3561" t="s">
        <v>86</v>
      </c>
      <c r="E3561" t="s">
        <v>135</v>
      </c>
      <c r="F3561">
        <v>0.28599999999999998</v>
      </c>
      <c r="G3561" t="s">
        <v>83</v>
      </c>
      <c r="H3561" t="s">
        <v>90</v>
      </c>
      <c r="I3561">
        <f>_xlfn.NUMBERVALUE(Table_Query_from_DWH[[#This Row],[Date]])</f>
        <v>44314</v>
      </c>
    </row>
    <row r="3562" spans="1:9" x14ac:dyDescent="0.3">
      <c r="A3562" t="s">
        <v>78</v>
      </c>
      <c r="B3562" t="s">
        <v>88</v>
      </c>
      <c r="C3562" t="s">
        <v>136</v>
      </c>
      <c r="D3562" t="s">
        <v>81</v>
      </c>
      <c r="E3562" t="s">
        <v>135</v>
      </c>
      <c r="F3562">
        <v>0.54800000000000004</v>
      </c>
      <c r="G3562" t="s">
        <v>83</v>
      </c>
      <c r="H3562" t="s">
        <v>90</v>
      </c>
      <c r="I3562">
        <f>_xlfn.NUMBERVALUE(Table_Query_from_DWH[[#This Row],[Date]])</f>
        <v>44314</v>
      </c>
    </row>
    <row r="3563" spans="1:9" x14ac:dyDescent="0.3">
      <c r="A3563" t="s">
        <v>78</v>
      </c>
      <c r="B3563" t="s">
        <v>88</v>
      </c>
      <c r="C3563" t="s">
        <v>136</v>
      </c>
      <c r="D3563" t="s">
        <v>85</v>
      </c>
      <c r="E3563" t="s">
        <v>135</v>
      </c>
      <c r="F3563">
        <v>0.53</v>
      </c>
      <c r="G3563" t="s">
        <v>83</v>
      </c>
      <c r="H3563" t="s">
        <v>90</v>
      </c>
      <c r="I3563">
        <f>_xlfn.NUMBERVALUE(Table_Query_from_DWH[[#This Row],[Date]])</f>
        <v>44314</v>
      </c>
    </row>
    <row r="3564" spans="1:9" x14ac:dyDescent="0.3">
      <c r="A3564" t="s">
        <v>78</v>
      </c>
      <c r="B3564" t="s">
        <v>88</v>
      </c>
      <c r="C3564" t="s">
        <v>136</v>
      </c>
      <c r="D3564" t="s">
        <v>86</v>
      </c>
      <c r="E3564" t="s">
        <v>135</v>
      </c>
      <c r="F3564">
        <v>0.53300000000000003</v>
      </c>
      <c r="G3564" t="s">
        <v>83</v>
      </c>
      <c r="H3564" t="s">
        <v>90</v>
      </c>
      <c r="I3564">
        <f>_xlfn.NUMBERVALUE(Table_Query_from_DWH[[#This Row],[Date]])</f>
        <v>44314</v>
      </c>
    </row>
    <row r="3565" spans="1:9" x14ac:dyDescent="0.3">
      <c r="A3565" t="s">
        <v>78</v>
      </c>
      <c r="B3565" t="s">
        <v>88</v>
      </c>
      <c r="C3565" t="s">
        <v>137</v>
      </c>
      <c r="D3565" t="s">
        <v>81</v>
      </c>
      <c r="E3565" t="s">
        <v>135</v>
      </c>
      <c r="F3565">
        <v>0.57299999999999995</v>
      </c>
      <c r="G3565" t="s">
        <v>83</v>
      </c>
      <c r="H3565" t="s">
        <v>90</v>
      </c>
      <c r="I3565">
        <f>_xlfn.NUMBERVALUE(Table_Query_from_DWH[[#This Row],[Date]])</f>
        <v>44314</v>
      </c>
    </row>
    <row r="3566" spans="1:9" x14ac:dyDescent="0.3">
      <c r="A3566" t="s">
        <v>78</v>
      </c>
      <c r="B3566" t="s">
        <v>88</v>
      </c>
      <c r="C3566" t="s">
        <v>137</v>
      </c>
      <c r="D3566" t="s">
        <v>85</v>
      </c>
      <c r="E3566" t="s">
        <v>135</v>
      </c>
      <c r="F3566">
        <v>0.54400000000000004</v>
      </c>
      <c r="G3566" t="s">
        <v>83</v>
      </c>
      <c r="H3566" t="s">
        <v>90</v>
      </c>
      <c r="I3566">
        <f>_xlfn.NUMBERVALUE(Table_Query_from_DWH[[#This Row],[Date]])</f>
        <v>44314</v>
      </c>
    </row>
    <row r="3567" spans="1:9" x14ac:dyDescent="0.3">
      <c r="A3567" t="s">
        <v>78</v>
      </c>
      <c r="B3567" t="s">
        <v>88</v>
      </c>
      <c r="C3567" t="s">
        <v>137</v>
      </c>
      <c r="D3567" t="s">
        <v>86</v>
      </c>
      <c r="E3567" t="s">
        <v>135</v>
      </c>
      <c r="F3567">
        <v>0.55300000000000005</v>
      </c>
      <c r="G3567" t="s">
        <v>83</v>
      </c>
      <c r="H3567" t="s">
        <v>90</v>
      </c>
      <c r="I3567">
        <f>_xlfn.NUMBERVALUE(Table_Query_from_DWH[[#This Row],[Date]])</f>
        <v>44314</v>
      </c>
    </row>
    <row r="3568" spans="1:9" x14ac:dyDescent="0.3">
      <c r="A3568" t="s">
        <v>78</v>
      </c>
      <c r="B3568" t="s">
        <v>88</v>
      </c>
      <c r="C3568" t="s">
        <v>93</v>
      </c>
      <c r="D3568" t="s">
        <v>81</v>
      </c>
      <c r="E3568" t="s">
        <v>135</v>
      </c>
      <c r="F3568">
        <v>0.66</v>
      </c>
      <c r="G3568" t="s">
        <v>83</v>
      </c>
      <c r="H3568" t="s">
        <v>90</v>
      </c>
      <c r="I3568">
        <f>_xlfn.NUMBERVALUE(Table_Query_from_DWH[[#This Row],[Date]])</f>
        <v>44314</v>
      </c>
    </row>
    <row r="3569" spans="1:9" x14ac:dyDescent="0.3">
      <c r="A3569" t="s">
        <v>78</v>
      </c>
      <c r="B3569" t="s">
        <v>88</v>
      </c>
      <c r="C3569" t="s">
        <v>93</v>
      </c>
      <c r="D3569" t="s">
        <v>85</v>
      </c>
      <c r="E3569" t="s">
        <v>135</v>
      </c>
      <c r="F3569">
        <v>0.66</v>
      </c>
      <c r="G3569" t="s">
        <v>83</v>
      </c>
      <c r="H3569" t="s">
        <v>90</v>
      </c>
      <c r="I3569">
        <f>_xlfn.NUMBERVALUE(Table_Query_from_DWH[[#This Row],[Date]])</f>
        <v>44314</v>
      </c>
    </row>
    <row r="3570" spans="1:9" x14ac:dyDescent="0.3">
      <c r="A3570" t="s">
        <v>78</v>
      </c>
      <c r="B3570" t="s">
        <v>88</v>
      </c>
      <c r="C3570" t="s">
        <v>93</v>
      </c>
      <c r="D3570" t="s">
        <v>86</v>
      </c>
      <c r="E3570" t="s">
        <v>135</v>
      </c>
      <c r="F3570">
        <v>0.66</v>
      </c>
      <c r="G3570" t="s">
        <v>83</v>
      </c>
      <c r="H3570" t="s">
        <v>90</v>
      </c>
      <c r="I3570">
        <f>_xlfn.NUMBERVALUE(Table_Query_from_DWH[[#This Row],[Date]])</f>
        <v>44314</v>
      </c>
    </row>
    <row r="3571" spans="1:9" x14ac:dyDescent="0.3">
      <c r="A3571" t="s">
        <v>78</v>
      </c>
      <c r="B3571" t="s">
        <v>88</v>
      </c>
      <c r="C3571" t="s">
        <v>94</v>
      </c>
      <c r="D3571" t="s">
        <v>81</v>
      </c>
      <c r="E3571" t="s">
        <v>135</v>
      </c>
      <c r="F3571">
        <v>0.90300000000000002</v>
      </c>
      <c r="G3571" t="s">
        <v>83</v>
      </c>
      <c r="H3571" t="s">
        <v>90</v>
      </c>
      <c r="I3571">
        <f>_xlfn.NUMBERVALUE(Table_Query_from_DWH[[#This Row],[Date]])</f>
        <v>44314</v>
      </c>
    </row>
    <row r="3572" spans="1:9" x14ac:dyDescent="0.3">
      <c r="A3572" t="s">
        <v>78</v>
      </c>
      <c r="B3572" t="s">
        <v>88</v>
      </c>
      <c r="C3572" t="s">
        <v>94</v>
      </c>
      <c r="D3572" t="s">
        <v>85</v>
      </c>
      <c r="E3572" t="s">
        <v>135</v>
      </c>
      <c r="F3572">
        <v>0.90300000000000002</v>
      </c>
      <c r="G3572" t="s">
        <v>83</v>
      </c>
      <c r="H3572" t="s">
        <v>90</v>
      </c>
      <c r="I3572">
        <f>_xlfn.NUMBERVALUE(Table_Query_from_DWH[[#This Row],[Date]])</f>
        <v>44314</v>
      </c>
    </row>
    <row r="3573" spans="1:9" x14ac:dyDescent="0.3">
      <c r="A3573" t="s">
        <v>78</v>
      </c>
      <c r="B3573" t="s">
        <v>88</v>
      </c>
      <c r="C3573" t="s">
        <v>94</v>
      </c>
      <c r="D3573" t="s">
        <v>86</v>
      </c>
      <c r="E3573" t="s">
        <v>135</v>
      </c>
      <c r="F3573">
        <v>0.90300000000000002</v>
      </c>
      <c r="G3573" t="s">
        <v>83</v>
      </c>
      <c r="H3573" t="s">
        <v>90</v>
      </c>
      <c r="I3573">
        <f>_xlfn.NUMBERVALUE(Table_Query_from_DWH[[#This Row],[Date]])</f>
        <v>44314</v>
      </c>
    </row>
    <row r="3574" spans="1:9" x14ac:dyDescent="0.3">
      <c r="A3574" t="s">
        <v>78</v>
      </c>
      <c r="B3574" t="s">
        <v>95</v>
      </c>
      <c r="C3574" t="s">
        <v>96</v>
      </c>
      <c r="D3574" t="s">
        <v>81</v>
      </c>
      <c r="E3574" t="s">
        <v>135</v>
      </c>
      <c r="F3574">
        <v>0.11</v>
      </c>
      <c r="G3574" t="s">
        <v>83</v>
      </c>
      <c r="H3574" t="s">
        <v>97</v>
      </c>
      <c r="I3574">
        <f>_xlfn.NUMBERVALUE(Table_Query_from_DWH[[#This Row],[Date]])</f>
        <v>44314</v>
      </c>
    </row>
    <row r="3575" spans="1:9" x14ac:dyDescent="0.3">
      <c r="A3575" t="s">
        <v>78</v>
      </c>
      <c r="B3575" t="s">
        <v>95</v>
      </c>
      <c r="C3575" t="s">
        <v>96</v>
      </c>
      <c r="D3575" t="s">
        <v>85</v>
      </c>
      <c r="E3575" t="s">
        <v>135</v>
      </c>
      <c r="F3575">
        <v>0.10100000000000001</v>
      </c>
      <c r="G3575" t="s">
        <v>83</v>
      </c>
      <c r="H3575" t="s">
        <v>97</v>
      </c>
      <c r="I3575">
        <f>_xlfn.NUMBERVALUE(Table_Query_from_DWH[[#This Row],[Date]])</f>
        <v>44314</v>
      </c>
    </row>
    <row r="3576" spans="1:9" x14ac:dyDescent="0.3">
      <c r="A3576" t="s">
        <v>78</v>
      </c>
      <c r="B3576" t="s">
        <v>95</v>
      </c>
      <c r="C3576" t="s">
        <v>96</v>
      </c>
      <c r="D3576" t="s">
        <v>86</v>
      </c>
      <c r="E3576" t="s">
        <v>135</v>
      </c>
      <c r="F3576">
        <v>0.104</v>
      </c>
      <c r="G3576" t="s">
        <v>83</v>
      </c>
      <c r="H3576" t="s">
        <v>97</v>
      </c>
      <c r="I3576">
        <f>_xlfn.NUMBERVALUE(Table_Query_from_DWH[[#This Row],[Date]])</f>
        <v>44314</v>
      </c>
    </row>
    <row r="3577" spans="1:9" x14ac:dyDescent="0.3">
      <c r="A3577" t="s">
        <v>78</v>
      </c>
      <c r="B3577" t="s">
        <v>95</v>
      </c>
      <c r="C3577" t="s">
        <v>125</v>
      </c>
      <c r="D3577" t="s">
        <v>81</v>
      </c>
      <c r="E3577" t="s">
        <v>135</v>
      </c>
      <c r="F3577">
        <v>0.16</v>
      </c>
      <c r="G3577" t="s">
        <v>83</v>
      </c>
      <c r="H3577" t="s">
        <v>97</v>
      </c>
      <c r="I3577">
        <f>_xlfn.NUMBERVALUE(Table_Query_from_DWH[[#This Row],[Date]])</f>
        <v>44314</v>
      </c>
    </row>
    <row r="3578" spans="1:9" x14ac:dyDescent="0.3">
      <c r="A3578" t="s">
        <v>78</v>
      </c>
      <c r="B3578" t="s">
        <v>95</v>
      </c>
      <c r="C3578" t="s">
        <v>125</v>
      </c>
      <c r="D3578" t="s">
        <v>85</v>
      </c>
      <c r="E3578" t="s">
        <v>135</v>
      </c>
      <c r="F3578">
        <v>0.127</v>
      </c>
      <c r="G3578" t="s">
        <v>83</v>
      </c>
      <c r="H3578" t="s">
        <v>97</v>
      </c>
      <c r="I3578">
        <f>_xlfn.NUMBERVALUE(Table_Query_from_DWH[[#This Row],[Date]])</f>
        <v>44314</v>
      </c>
    </row>
    <row r="3579" spans="1:9" x14ac:dyDescent="0.3">
      <c r="A3579" t="s">
        <v>78</v>
      </c>
      <c r="B3579" t="s">
        <v>95</v>
      </c>
      <c r="C3579" t="s">
        <v>125</v>
      </c>
      <c r="D3579" t="s">
        <v>86</v>
      </c>
      <c r="E3579" t="s">
        <v>135</v>
      </c>
      <c r="F3579">
        <v>0.13</v>
      </c>
      <c r="G3579" t="s">
        <v>83</v>
      </c>
      <c r="H3579" t="s">
        <v>97</v>
      </c>
      <c r="I3579">
        <f>_xlfn.NUMBERVALUE(Table_Query_from_DWH[[#This Row],[Date]])</f>
        <v>44314</v>
      </c>
    </row>
    <row r="3580" spans="1:9" x14ac:dyDescent="0.3">
      <c r="A3580" t="s">
        <v>78</v>
      </c>
      <c r="B3580" t="s">
        <v>105</v>
      </c>
      <c r="C3580" t="s">
        <v>133</v>
      </c>
      <c r="D3580" t="s">
        <v>81</v>
      </c>
      <c r="E3580" t="s">
        <v>135</v>
      </c>
      <c r="F3580">
        <v>0.34</v>
      </c>
      <c r="G3580" t="s">
        <v>83</v>
      </c>
      <c r="H3580" t="s">
        <v>97</v>
      </c>
      <c r="I3580">
        <f>_xlfn.NUMBERVALUE(Table_Query_from_DWH[[#This Row],[Date]])</f>
        <v>44314</v>
      </c>
    </row>
    <row r="3581" spans="1:9" x14ac:dyDescent="0.3">
      <c r="A3581" t="s">
        <v>78</v>
      </c>
      <c r="B3581" t="s">
        <v>105</v>
      </c>
      <c r="C3581" t="s">
        <v>133</v>
      </c>
      <c r="D3581" t="s">
        <v>85</v>
      </c>
      <c r="E3581" t="s">
        <v>135</v>
      </c>
      <c r="F3581">
        <v>0.32</v>
      </c>
      <c r="G3581" t="s">
        <v>83</v>
      </c>
      <c r="H3581" t="s">
        <v>97</v>
      </c>
      <c r="I3581">
        <f>_xlfn.NUMBERVALUE(Table_Query_from_DWH[[#This Row],[Date]])</f>
        <v>44314</v>
      </c>
    </row>
    <row r="3582" spans="1:9" x14ac:dyDescent="0.3">
      <c r="A3582" t="s">
        <v>78</v>
      </c>
      <c r="B3582" t="s">
        <v>105</v>
      </c>
      <c r="C3582" t="s">
        <v>133</v>
      </c>
      <c r="D3582" t="s">
        <v>86</v>
      </c>
      <c r="E3582" t="s">
        <v>135</v>
      </c>
      <c r="F3582">
        <v>0.33300000000000002</v>
      </c>
      <c r="G3582" t="s">
        <v>83</v>
      </c>
      <c r="H3582" t="s">
        <v>97</v>
      </c>
      <c r="I3582">
        <f>_xlfn.NUMBERVALUE(Table_Query_from_DWH[[#This Row],[Date]])</f>
        <v>44314</v>
      </c>
    </row>
    <row r="3583" spans="1:9" x14ac:dyDescent="0.3">
      <c r="A3583" t="s">
        <v>78</v>
      </c>
      <c r="B3583" t="s">
        <v>105</v>
      </c>
      <c r="C3583" t="s">
        <v>132</v>
      </c>
      <c r="D3583" t="s">
        <v>81</v>
      </c>
      <c r="E3583" t="s">
        <v>135</v>
      </c>
      <c r="F3583">
        <v>0.23200000000000001</v>
      </c>
      <c r="G3583" t="s">
        <v>83</v>
      </c>
      <c r="H3583" t="s">
        <v>97</v>
      </c>
      <c r="I3583">
        <f>_xlfn.NUMBERVALUE(Table_Query_from_DWH[[#This Row],[Date]])</f>
        <v>44314</v>
      </c>
    </row>
    <row r="3584" spans="1:9" x14ac:dyDescent="0.3">
      <c r="A3584" t="s">
        <v>78</v>
      </c>
      <c r="B3584" t="s">
        <v>105</v>
      </c>
      <c r="C3584" t="s">
        <v>132</v>
      </c>
      <c r="D3584" t="s">
        <v>85</v>
      </c>
      <c r="E3584" t="s">
        <v>135</v>
      </c>
      <c r="F3584">
        <v>0.20699999999999999</v>
      </c>
      <c r="G3584" t="s">
        <v>83</v>
      </c>
      <c r="H3584" t="s">
        <v>97</v>
      </c>
      <c r="I3584">
        <f>_xlfn.NUMBERVALUE(Table_Query_from_DWH[[#This Row],[Date]])</f>
        <v>44314</v>
      </c>
    </row>
    <row r="3585" spans="1:9" x14ac:dyDescent="0.3">
      <c r="A3585" t="s">
        <v>78</v>
      </c>
      <c r="B3585" t="s">
        <v>105</v>
      </c>
      <c r="C3585" t="s">
        <v>132</v>
      </c>
      <c r="D3585" t="s">
        <v>86</v>
      </c>
      <c r="E3585" t="s">
        <v>135</v>
      </c>
      <c r="F3585">
        <v>0.218</v>
      </c>
      <c r="G3585" t="s">
        <v>83</v>
      </c>
      <c r="H3585" t="s">
        <v>97</v>
      </c>
      <c r="I3585">
        <f>_xlfn.NUMBERVALUE(Table_Query_from_DWH[[#This Row],[Date]])</f>
        <v>44314</v>
      </c>
    </row>
    <row r="3586" spans="1:9" x14ac:dyDescent="0.3">
      <c r="A3586" t="s">
        <v>78</v>
      </c>
      <c r="B3586" t="s">
        <v>105</v>
      </c>
      <c r="C3586" t="s">
        <v>131</v>
      </c>
      <c r="D3586" t="s">
        <v>81</v>
      </c>
      <c r="E3586" t="s">
        <v>135</v>
      </c>
      <c r="F3586">
        <v>0.23200000000000001</v>
      </c>
      <c r="G3586" t="s">
        <v>83</v>
      </c>
      <c r="H3586" t="s">
        <v>97</v>
      </c>
      <c r="I3586">
        <f>_xlfn.NUMBERVALUE(Table_Query_from_DWH[[#This Row],[Date]])</f>
        <v>44314</v>
      </c>
    </row>
    <row r="3587" spans="1:9" x14ac:dyDescent="0.3">
      <c r="A3587" t="s">
        <v>78</v>
      </c>
      <c r="B3587" t="s">
        <v>105</v>
      </c>
      <c r="C3587" t="s">
        <v>131</v>
      </c>
      <c r="D3587" t="s">
        <v>85</v>
      </c>
      <c r="E3587" t="s">
        <v>135</v>
      </c>
      <c r="F3587">
        <v>0.20699999999999999</v>
      </c>
      <c r="G3587" t="s">
        <v>83</v>
      </c>
      <c r="H3587" t="s">
        <v>97</v>
      </c>
      <c r="I3587">
        <f>_xlfn.NUMBERVALUE(Table_Query_from_DWH[[#This Row],[Date]])</f>
        <v>44314</v>
      </c>
    </row>
    <row r="3588" spans="1:9" x14ac:dyDescent="0.3">
      <c r="A3588" t="s">
        <v>78</v>
      </c>
      <c r="B3588" t="s">
        <v>105</v>
      </c>
      <c r="C3588" t="s">
        <v>131</v>
      </c>
      <c r="D3588" t="s">
        <v>86</v>
      </c>
      <c r="E3588" t="s">
        <v>135</v>
      </c>
      <c r="F3588">
        <v>0.218</v>
      </c>
      <c r="G3588" t="s">
        <v>83</v>
      </c>
      <c r="H3588" t="s">
        <v>97</v>
      </c>
      <c r="I3588">
        <f>_xlfn.NUMBERVALUE(Table_Query_from_DWH[[#This Row],[Date]])</f>
        <v>44314</v>
      </c>
    </row>
    <row r="3589" spans="1:9" x14ac:dyDescent="0.3">
      <c r="A3589" t="s">
        <v>78</v>
      </c>
      <c r="B3589" t="s">
        <v>95</v>
      </c>
      <c r="C3589" t="s">
        <v>126</v>
      </c>
      <c r="D3589" t="s">
        <v>81</v>
      </c>
      <c r="E3589" t="s">
        <v>135</v>
      </c>
      <c r="F3589">
        <v>0.16</v>
      </c>
      <c r="G3589" t="s">
        <v>83</v>
      </c>
      <c r="H3589" t="s">
        <v>97</v>
      </c>
      <c r="I3589">
        <f>_xlfn.NUMBERVALUE(Table_Query_from_DWH[[#This Row],[Date]])</f>
        <v>44314</v>
      </c>
    </row>
    <row r="3590" spans="1:9" x14ac:dyDescent="0.3">
      <c r="A3590" t="s">
        <v>78</v>
      </c>
      <c r="B3590" t="s">
        <v>95</v>
      </c>
      <c r="C3590" t="s">
        <v>126</v>
      </c>
      <c r="D3590" t="s">
        <v>85</v>
      </c>
      <c r="E3590" t="s">
        <v>135</v>
      </c>
      <c r="F3590">
        <v>0.121</v>
      </c>
      <c r="G3590" t="s">
        <v>83</v>
      </c>
      <c r="H3590" t="s">
        <v>97</v>
      </c>
      <c r="I3590">
        <f>_xlfn.NUMBERVALUE(Table_Query_from_DWH[[#This Row],[Date]])</f>
        <v>44314</v>
      </c>
    </row>
    <row r="3591" spans="1:9" x14ac:dyDescent="0.3">
      <c r="A3591" t="s">
        <v>78</v>
      </c>
      <c r="B3591" t="s">
        <v>95</v>
      </c>
      <c r="C3591" t="s">
        <v>126</v>
      </c>
      <c r="D3591" t="s">
        <v>86</v>
      </c>
      <c r="E3591" t="s">
        <v>135</v>
      </c>
      <c r="F3591">
        <v>0.123</v>
      </c>
      <c r="G3591" t="s">
        <v>83</v>
      </c>
      <c r="H3591" t="s">
        <v>97</v>
      </c>
      <c r="I3591">
        <f>_xlfn.NUMBERVALUE(Table_Query_from_DWH[[#This Row],[Date]])</f>
        <v>44314</v>
      </c>
    </row>
    <row r="3592" spans="1:9" x14ac:dyDescent="0.3">
      <c r="A3592" t="s">
        <v>78</v>
      </c>
      <c r="B3592" t="s">
        <v>95</v>
      </c>
      <c r="C3592" t="s">
        <v>127</v>
      </c>
      <c r="D3592" t="s">
        <v>81</v>
      </c>
      <c r="E3592" t="s">
        <v>135</v>
      </c>
      <c r="F3592">
        <v>0.126</v>
      </c>
      <c r="G3592" t="s">
        <v>83</v>
      </c>
      <c r="H3592" t="s">
        <v>97</v>
      </c>
      <c r="I3592">
        <f>_xlfn.NUMBERVALUE(Table_Query_from_DWH[[#This Row],[Date]])</f>
        <v>44314</v>
      </c>
    </row>
    <row r="3593" spans="1:9" x14ac:dyDescent="0.3">
      <c r="A3593" t="s">
        <v>78</v>
      </c>
      <c r="B3593" t="s">
        <v>95</v>
      </c>
      <c r="C3593" t="s">
        <v>127</v>
      </c>
      <c r="D3593" t="s">
        <v>85</v>
      </c>
      <c r="E3593" t="s">
        <v>135</v>
      </c>
      <c r="F3593">
        <v>0.121</v>
      </c>
      <c r="G3593" t="s">
        <v>83</v>
      </c>
      <c r="H3593" t="s">
        <v>97</v>
      </c>
      <c r="I3593">
        <f>_xlfn.NUMBERVALUE(Table_Query_from_DWH[[#This Row],[Date]])</f>
        <v>44314</v>
      </c>
    </row>
    <row r="3594" spans="1:9" x14ac:dyDescent="0.3">
      <c r="A3594" t="s">
        <v>78</v>
      </c>
      <c r="B3594" t="s">
        <v>95</v>
      </c>
      <c r="C3594" t="s">
        <v>127</v>
      </c>
      <c r="D3594" t="s">
        <v>86</v>
      </c>
      <c r="E3594" t="s">
        <v>135</v>
      </c>
      <c r="F3594">
        <v>0.123</v>
      </c>
      <c r="G3594" t="s">
        <v>83</v>
      </c>
      <c r="H3594" t="s">
        <v>97</v>
      </c>
      <c r="I3594">
        <f>_xlfn.NUMBERVALUE(Table_Query_from_DWH[[#This Row],[Date]])</f>
        <v>44314</v>
      </c>
    </row>
    <row r="3595" spans="1:9" x14ac:dyDescent="0.3">
      <c r="A3595" t="s">
        <v>78</v>
      </c>
      <c r="B3595" t="s">
        <v>95</v>
      </c>
      <c r="C3595" t="s">
        <v>128</v>
      </c>
      <c r="D3595" t="s">
        <v>81</v>
      </c>
      <c r="E3595" t="s">
        <v>135</v>
      </c>
      <c r="F3595">
        <v>0.127</v>
      </c>
      <c r="G3595" t="s">
        <v>83</v>
      </c>
      <c r="H3595" t="s">
        <v>97</v>
      </c>
      <c r="I3595">
        <f>_xlfn.NUMBERVALUE(Table_Query_from_DWH[[#This Row],[Date]])</f>
        <v>44314</v>
      </c>
    </row>
    <row r="3596" spans="1:9" x14ac:dyDescent="0.3">
      <c r="A3596" t="s">
        <v>78</v>
      </c>
      <c r="B3596" t="s">
        <v>95</v>
      </c>
      <c r="C3596" t="s">
        <v>128</v>
      </c>
      <c r="D3596" t="s">
        <v>85</v>
      </c>
      <c r="E3596" t="s">
        <v>135</v>
      </c>
      <c r="F3596">
        <v>0.123</v>
      </c>
      <c r="G3596" t="s">
        <v>83</v>
      </c>
      <c r="H3596" t="s">
        <v>97</v>
      </c>
      <c r="I3596">
        <f>_xlfn.NUMBERVALUE(Table_Query_from_DWH[[#This Row],[Date]])</f>
        <v>44314</v>
      </c>
    </row>
    <row r="3597" spans="1:9" x14ac:dyDescent="0.3">
      <c r="A3597" t="s">
        <v>78</v>
      </c>
      <c r="B3597" t="s">
        <v>95</v>
      </c>
      <c r="C3597" t="s">
        <v>128</v>
      </c>
      <c r="D3597" t="s">
        <v>86</v>
      </c>
      <c r="E3597" t="s">
        <v>135</v>
      </c>
      <c r="F3597">
        <v>0.124</v>
      </c>
      <c r="G3597" t="s">
        <v>83</v>
      </c>
      <c r="H3597" t="s">
        <v>97</v>
      </c>
      <c r="I3597">
        <f>_xlfn.NUMBERVALUE(Table_Query_from_DWH[[#This Row],[Date]])</f>
        <v>44314</v>
      </c>
    </row>
    <row r="3598" spans="1:9" x14ac:dyDescent="0.3">
      <c r="A3598" t="s">
        <v>78</v>
      </c>
      <c r="B3598" t="s">
        <v>102</v>
      </c>
      <c r="C3598" t="s">
        <v>117</v>
      </c>
      <c r="D3598" t="s">
        <v>81</v>
      </c>
      <c r="E3598" t="s">
        <v>135</v>
      </c>
      <c r="F3598">
        <v>0.27</v>
      </c>
      <c r="G3598" t="s">
        <v>83</v>
      </c>
      <c r="H3598" t="s">
        <v>97</v>
      </c>
      <c r="I3598">
        <f>_xlfn.NUMBERVALUE(Table_Query_from_DWH[[#This Row],[Date]])</f>
        <v>44314</v>
      </c>
    </row>
    <row r="3599" spans="1:9" x14ac:dyDescent="0.3">
      <c r="A3599" t="s">
        <v>78</v>
      </c>
      <c r="B3599" t="s">
        <v>102</v>
      </c>
      <c r="C3599" t="s">
        <v>117</v>
      </c>
      <c r="D3599" t="s">
        <v>85</v>
      </c>
      <c r="E3599" t="s">
        <v>135</v>
      </c>
      <c r="F3599">
        <v>0.185</v>
      </c>
      <c r="G3599" t="s">
        <v>83</v>
      </c>
      <c r="H3599" t="s">
        <v>97</v>
      </c>
      <c r="I3599">
        <f>_xlfn.NUMBERVALUE(Table_Query_from_DWH[[#This Row],[Date]])</f>
        <v>44314</v>
      </c>
    </row>
    <row r="3600" spans="1:9" x14ac:dyDescent="0.3">
      <c r="A3600" t="s">
        <v>78</v>
      </c>
      <c r="B3600" t="s">
        <v>102</v>
      </c>
      <c r="C3600" t="s">
        <v>117</v>
      </c>
      <c r="D3600" t="s">
        <v>86</v>
      </c>
      <c r="E3600" t="s">
        <v>135</v>
      </c>
      <c r="F3600">
        <v>0.2</v>
      </c>
      <c r="G3600" t="s">
        <v>83</v>
      </c>
      <c r="H3600" t="s">
        <v>97</v>
      </c>
      <c r="I3600">
        <f>_xlfn.NUMBERVALUE(Table_Query_from_DWH[[#This Row],[Date]])</f>
        <v>44314</v>
      </c>
    </row>
    <row r="3601" spans="1:9" x14ac:dyDescent="0.3">
      <c r="A3601" t="s">
        <v>78</v>
      </c>
      <c r="B3601" t="s">
        <v>102</v>
      </c>
      <c r="C3601" t="s">
        <v>138</v>
      </c>
      <c r="D3601" t="s">
        <v>81</v>
      </c>
      <c r="E3601" t="s">
        <v>135</v>
      </c>
      <c r="F3601">
        <v>0.24</v>
      </c>
      <c r="G3601" t="s">
        <v>83</v>
      </c>
      <c r="H3601" t="s">
        <v>97</v>
      </c>
      <c r="I3601">
        <f>_xlfn.NUMBERVALUE(Table_Query_from_DWH[[#This Row],[Date]])</f>
        <v>44314</v>
      </c>
    </row>
    <row r="3602" spans="1:9" x14ac:dyDescent="0.3">
      <c r="A3602" t="s">
        <v>78</v>
      </c>
      <c r="B3602" t="s">
        <v>102</v>
      </c>
      <c r="C3602" t="s">
        <v>138</v>
      </c>
      <c r="D3602" t="s">
        <v>85</v>
      </c>
      <c r="E3602" t="s">
        <v>135</v>
      </c>
      <c r="F3602">
        <v>0.22</v>
      </c>
      <c r="G3602" t="s">
        <v>83</v>
      </c>
      <c r="H3602" t="s">
        <v>97</v>
      </c>
      <c r="I3602">
        <f>_xlfn.NUMBERVALUE(Table_Query_from_DWH[[#This Row],[Date]])</f>
        <v>44314</v>
      </c>
    </row>
    <row r="3603" spans="1:9" x14ac:dyDescent="0.3">
      <c r="A3603" t="s">
        <v>78</v>
      </c>
      <c r="B3603" t="s">
        <v>102</v>
      </c>
      <c r="C3603" t="s">
        <v>138</v>
      </c>
      <c r="D3603" t="s">
        <v>86</v>
      </c>
      <c r="E3603" t="s">
        <v>135</v>
      </c>
      <c r="F3603">
        <v>0.22600000000000001</v>
      </c>
      <c r="G3603" t="s">
        <v>83</v>
      </c>
      <c r="H3603" t="s">
        <v>97</v>
      </c>
      <c r="I3603">
        <f>_xlfn.NUMBERVALUE(Table_Query_from_DWH[[#This Row],[Date]])</f>
        <v>44314</v>
      </c>
    </row>
    <row r="3604" spans="1:9" x14ac:dyDescent="0.3">
      <c r="A3604" t="s">
        <v>78</v>
      </c>
      <c r="B3604" t="s">
        <v>102</v>
      </c>
      <c r="C3604" t="s">
        <v>118</v>
      </c>
      <c r="D3604" t="s">
        <v>81</v>
      </c>
      <c r="E3604" t="s">
        <v>135</v>
      </c>
      <c r="F3604">
        <v>0.23499999999999999</v>
      </c>
      <c r="G3604" t="s">
        <v>83</v>
      </c>
      <c r="H3604" t="s">
        <v>97</v>
      </c>
      <c r="I3604">
        <f>_xlfn.NUMBERVALUE(Table_Query_from_DWH[[#This Row],[Date]])</f>
        <v>44314</v>
      </c>
    </row>
    <row r="3605" spans="1:9" x14ac:dyDescent="0.3">
      <c r="A3605" t="s">
        <v>78</v>
      </c>
      <c r="B3605" t="s">
        <v>102</v>
      </c>
      <c r="C3605" t="s">
        <v>118</v>
      </c>
      <c r="D3605" t="s">
        <v>85</v>
      </c>
      <c r="E3605" t="s">
        <v>135</v>
      </c>
      <c r="F3605">
        <v>0.215</v>
      </c>
      <c r="G3605" t="s">
        <v>83</v>
      </c>
      <c r="H3605" t="s">
        <v>97</v>
      </c>
      <c r="I3605">
        <f>_xlfn.NUMBERVALUE(Table_Query_from_DWH[[#This Row],[Date]])</f>
        <v>44314</v>
      </c>
    </row>
    <row r="3606" spans="1:9" x14ac:dyDescent="0.3">
      <c r="A3606" t="s">
        <v>78</v>
      </c>
      <c r="B3606" t="s">
        <v>102</v>
      </c>
      <c r="C3606" t="s">
        <v>118</v>
      </c>
      <c r="D3606" t="s">
        <v>86</v>
      </c>
      <c r="E3606" t="s">
        <v>135</v>
      </c>
      <c r="F3606">
        <v>0.23</v>
      </c>
      <c r="G3606" t="s">
        <v>83</v>
      </c>
      <c r="H3606" t="s">
        <v>97</v>
      </c>
      <c r="I3606">
        <f>_xlfn.NUMBERVALUE(Table_Query_from_DWH[[#This Row],[Date]])</f>
        <v>44314</v>
      </c>
    </row>
    <row r="3607" spans="1:9" x14ac:dyDescent="0.3">
      <c r="A3607" t="s">
        <v>78</v>
      </c>
      <c r="B3607" t="s">
        <v>102</v>
      </c>
      <c r="C3607" t="s">
        <v>115</v>
      </c>
      <c r="D3607" t="s">
        <v>81</v>
      </c>
      <c r="E3607" t="s">
        <v>135</v>
      </c>
      <c r="F3607">
        <v>0.23499999999999999</v>
      </c>
      <c r="G3607" t="s">
        <v>83</v>
      </c>
      <c r="H3607" t="s">
        <v>97</v>
      </c>
      <c r="I3607">
        <f>_xlfn.NUMBERVALUE(Table_Query_from_DWH[[#This Row],[Date]])</f>
        <v>44314</v>
      </c>
    </row>
    <row r="3608" spans="1:9" x14ac:dyDescent="0.3">
      <c r="A3608" t="s">
        <v>78</v>
      </c>
      <c r="B3608" t="s">
        <v>102</v>
      </c>
      <c r="C3608" t="s">
        <v>115</v>
      </c>
      <c r="D3608" t="s">
        <v>85</v>
      </c>
      <c r="E3608" t="s">
        <v>135</v>
      </c>
      <c r="F3608">
        <v>0.215</v>
      </c>
      <c r="G3608" t="s">
        <v>83</v>
      </c>
      <c r="H3608" t="s">
        <v>97</v>
      </c>
      <c r="I3608">
        <f>_xlfn.NUMBERVALUE(Table_Query_from_DWH[[#This Row],[Date]])</f>
        <v>44314</v>
      </c>
    </row>
    <row r="3609" spans="1:9" x14ac:dyDescent="0.3">
      <c r="A3609" t="s">
        <v>78</v>
      </c>
      <c r="B3609" t="s">
        <v>102</v>
      </c>
      <c r="C3609" t="s">
        <v>115</v>
      </c>
      <c r="D3609" t="s">
        <v>86</v>
      </c>
      <c r="E3609" t="s">
        <v>135</v>
      </c>
      <c r="F3609">
        <v>0.23</v>
      </c>
      <c r="G3609" t="s">
        <v>83</v>
      </c>
      <c r="H3609" t="s">
        <v>97</v>
      </c>
      <c r="I3609">
        <f>_xlfn.NUMBERVALUE(Table_Query_from_DWH[[#This Row],[Date]])</f>
        <v>44314</v>
      </c>
    </row>
    <row r="3610" spans="1:9" x14ac:dyDescent="0.3">
      <c r="A3610" t="s">
        <v>78</v>
      </c>
      <c r="B3610" t="s">
        <v>105</v>
      </c>
      <c r="C3610" t="s">
        <v>106</v>
      </c>
      <c r="D3610" t="s">
        <v>81</v>
      </c>
      <c r="E3610" t="s">
        <v>135</v>
      </c>
      <c r="F3610">
        <v>0.20499999999999999</v>
      </c>
      <c r="G3610" t="s">
        <v>83</v>
      </c>
      <c r="H3610" t="s">
        <v>97</v>
      </c>
      <c r="I3610">
        <f>_xlfn.NUMBERVALUE(Table_Query_from_DWH[[#This Row],[Date]])</f>
        <v>44314</v>
      </c>
    </row>
    <row r="3611" spans="1:9" x14ac:dyDescent="0.3">
      <c r="A3611" t="s">
        <v>78</v>
      </c>
      <c r="B3611" t="s">
        <v>105</v>
      </c>
      <c r="C3611" t="s">
        <v>106</v>
      </c>
      <c r="D3611" t="s">
        <v>85</v>
      </c>
      <c r="E3611" t="s">
        <v>135</v>
      </c>
      <c r="F3611">
        <v>0.18</v>
      </c>
      <c r="G3611" t="s">
        <v>83</v>
      </c>
      <c r="H3611" t="s">
        <v>97</v>
      </c>
      <c r="I3611">
        <f>_xlfn.NUMBERVALUE(Table_Query_from_DWH[[#This Row],[Date]])</f>
        <v>44314</v>
      </c>
    </row>
    <row r="3612" spans="1:9" x14ac:dyDescent="0.3">
      <c r="A3612" t="s">
        <v>78</v>
      </c>
      <c r="B3612" t="s">
        <v>105</v>
      </c>
      <c r="C3612" t="s">
        <v>106</v>
      </c>
      <c r="D3612" t="s">
        <v>86</v>
      </c>
      <c r="E3612" t="s">
        <v>135</v>
      </c>
      <c r="F3612">
        <v>0.19800000000000001</v>
      </c>
      <c r="G3612" t="s">
        <v>83</v>
      </c>
      <c r="H3612" t="s">
        <v>97</v>
      </c>
      <c r="I3612">
        <f>_xlfn.NUMBERVALUE(Table_Query_from_DWH[[#This Row],[Date]])</f>
        <v>44314</v>
      </c>
    </row>
    <row r="3613" spans="1:9" x14ac:dyDescent="0.3">
      <c r="A3613" t="s">
        <v>78</v>
      </c>
      <c r="B3613" t="s">
        <v>105</v>
      </c>
      <c r="C3613" t="s">
        <v>107</v>
      </c>
      <c r="D3613" t="s">
        <v>81</v>
      </c>
      <c r="E3613" t="s">
        <v>135</v>
      </c>
      <c r="F3613">
        <v>0.25</v>
      </c>
      <c r="G3613" t="s">
        <v>83</v>
      </c>
      <c r="H3613" t="s">
        <v>97</v>
      </c>
      <c r="I3613">
        <f>_xlfn.NUMBERVALUE(Table_Query_from_DWH[[#This Row],[Date]])</f>
        <v>44314</v>
      </c>
    </row>
    <row r="3614" spans="1:9" x14ac:dyDescent="0.3">
      <c r="A3614" t="s">
        <v>78</v>
      </c>
      <c r="B3614" t="s">
        <v>105</v>
      </c>
      <c r="C3614" t="s">
        <v>107</v>
      </c>
      <c r="D3614" t="s">
        <v>85</v>
      </c>
      <c r="E3614" t="s">
        <v>135</v>
      </c>
      <c r="F3614">
        <v>0.22</v>
      </c>
      <c r="G3614" t="s">
        <v>83</v>
      </c>
      <c r="H3614" t="s">
        <v>97</v>
      </c>
      <c r="I3614">
        <f>_xlfn.NUMBERVALUE(Table_Query_from_DWH[[#This Row],[Date]])</f>
        <v>44314</v>
      </c>
    </row>
    <row r="3615" spans="1:9" x14ac:dyDescent="0.3">
      <c r="A3615" t="s">
        <v>78</v>
      </c>
      <c r="B3615" t="s">
        <v>105</v>
      </c>
      <c r="C3615" t="s">
        <v>107</v>
      </c>
      <c r="D3615" t="s">
        <v>86</v>
      </c>
      <c r="E3615" t="s">
        <v>135</v>
      </c>
      <c r="F3615">
        <v>0.23200000000000001</v>
      </c>
      <c r="G3615" t="s">
        <v>83</v>
      </c>
      <c r="H3615" t="s">
        <v>97</v>
      </c>
      <c r="I3615">
        <f>_xlfn.NUMBERVALUE(Table_Query_from_DWH[[#This Row],[Date]])</f>
        <v>44314</v>
      </c>
    </row>
    <row r="3616" spans="1:9" x14ac:dyDescent="0.3">
      <c r="A3616" t="s">
        <v>78</v>
      </c>
      <c r="B3616" t="s">
        <v>105</v>
      </c>
      <c r="C3616" t="s">
        <v>108</v>
      </c>
      <c r="D3616" t="s">
        <v>81</v>
      </c>
      <c r="E3616" t="s">
        <v>135</v>
      </c>
      <c r="F3616">
        <v>0.20499999999999999</v>
      </c>
      <c r="G3616" t="s">
        <v>83</v>
      </c>
      <c r="H3616" t="s">
        <v>97</v>
      </c>
      <c r="I3616">
        <f>_xlfn.NUMBERVALUE(Table_Query_from_DWH[[#This Row],[Date]])</f>
        <v>44314</v>
      </c>
    </row>
    <row r="3617" spans="1:9" x14ac:dyDescent="0.3">
      <c r="A3617" t="s">
        <v>78</v>
      </c>
      <c r="B3617" t="s">
        <v>105</v>
      </c>
      <c r="C3617" t="s">
        <v>108</v>
      </c>
      <c r="D3617" t="s">
        <v>85</v>
      </c>
      <c r="E3617" t="s">
        <v>135</v>
      </c>
      <c r="F3617">
        <v>0.18</v>
      </c>
      <c r="G3617" t="s">
        <v>83</v>
      </c>
      <c r="H3617" t="s">
        <v>97</v>
      </c>
      <c r="I3617">
        <f>_xlfn.NUMBERVALUE(Table_Query_from_DWH[[#This Row],[Date]])</f>
        <v>44314</v>
      </c>
    </row>
    <row r="3618" spans="1:9" x14ac:dyDescent="0.3">
      <c r="A3618" t="s">
        <v>78</v>
      </c>
      <c r="B3618" t="s">
        <v>105</v>
      </c>
      <c r="C3618" t="s">
        <v>108</v>
      </c>
      <c r="D3618" t="s">
        <v>86</v>
      </c>
      <c r="E3618" t="s">
        <v>135</v>
      </c>
      <c r="F3618">
        <v>0.19800000000000001</v>
      </c>
      <c r="G3618" t="s">
        <v>83</v>
      </c>
      <c r="H3618" t="s">
        <v>97</v>
      </c>
      <c r="I3618">
        <f>_xlfn.NUMBERVALUE(Table_Query_from_DWH[[#This Row],[Date]])</f>
        <v>44314</v>
      </c>
    </row>
    <row r="3619" spans="1:9" x14ac:dyDescent="0.3">
      <c r="A3619" t="s">
        <v>78</v>
      </c>
      <c r="B3619" t="s">
        <v>102</v>
      </c>
      <c r="C3619" t="s">
        <v>115</v>
      </c>
      <c r="D3619" t="s">
        <v>81</v>
      </c>
      <c r="E3619" t="s">
        <v>134</v>
      </c>
      <c r="F3619">
        <v>0.23499999999999999</v>
      </c>
      <c r="G3619" t="s">
        <v>83</v>
      </c>
      <c r="H3619" t="s">
        <v>97</v>
      </c>
      <c r="I3619">
        <f>_xlfn.NUMBERVALUE(Table_Query_from_DWH[[#This Row],[Date]])</f>
        <v>44307</v>
      </c>
    </row>
    <row r="3620" spans="1:9" x14ac:dyDescent="0.3">
      <c r="A3620" t="s">
        <v>78</v>
      </c>
      <c r="B3620" t="s">
        <v>102</v>
      </c>
      <c r="C3620" t="s">
        <v>115</v>
      </c>
      <c r="D3620" t="s">
        <v>85</v>
      </c>
      <c r="E3620" t="s">
        <v>134</v>
      </c>
      <c r="F3620">
        <v>0.215</v>
      </c>
      <c r="G3620" t="s">
        <v>83</v>
      </c>
      <c r="H3620" t="s">
        <v>97</v>
      </c>
      <c r="I3620">
        <f>_xlfn.NUMBERVALUE(Table_Query_from_DWH[[#This Row],[Date]])</f>
        <v>44307</v>
      </c>
    </row>
    <row r="3621" spans="1:9" x14ac:dyDescent="0.3">
      <c r="A3621" t="s">
        <v>78</v>
      </c>
      <c r="B3621" t="s">
        <v>102</v>
      </c>
      <c r="C3621" t="s">
        <v>115</v>
      </c>
      <c r="D3621" t="s">
        <v>86</v>
      </c>
      <c r="E3621" t="s">
        <v>134</v>
      </c>
      <c r="F3621">
        <v>0.23</v>
      </c>
      <c r="G3621" t="s">
        <v>83</v>
      </c>
      <c r="H3621" t="s">
        <v>97</v>
      </c>
      <c r="I3621">
        <f>_xlfn.NUMBERVALUE(Table_Query_from_DWH[[#This Row],[Date]])</f>
        <v>44307</v>
      </c>
    </row>
    <row r="3622" spans="1:9" x14ac:dyDescent="0.3">
      <c r="A3622" t="s">
        <v>78</v>
      </c>
      <c r="B3622" t="s">
        <v>102</v>
      </c>
      <c r="C3622" t="s">
        <v>117</v>
      </c>
      <c r="D3622" t="s">
        <v>81</v>
      </c>
      <c r="E3622" t="s">
        <v>134</v>
      </c>
      <c r="F3622">
        <v>0.27</v>
      </c>
      <c r="G3622" t="s">
        <v>83</v>
      </c>
      <c r="H3622" t="s">
        <v>97</v>
      </c>
      <c r="I3622">
        <f>_xlfn.NUMBERVALUE(Table_Query_from_DWH[[#This Row],[Date]])</f>
        <v>44307</v>
      </c>
    </row>
    <row r="3623" spans="1:9" x14ac:dyDescent="0.3">
      <c r="A3623" t="s">
        <v>78</v>
      </c>
      <c r="B3623" t="s">
        <v>102</v>
      </c>
      <c r="C3623" t="s">
        <v>117</v>
      </c>
      <c r="D3623" t="s">
        <v>85</v>
      </c>
      <c r="E3623" t="s">
        <v>134</v>
      </c>
      <c r="F3623">
        <v>0.183</v>
      </c>
      <c r="G3623" t="s">
        <v>83</v>
      </c>
      <c r="H3623" t="s">
        <v>97</v>
      </c>
      <c r="I3623">
        <f>_xlfn.NUMBERVALUE(Table_Query_from_DWH[[#This Row],[Date]])</f>
        <v>44307</v>
      </c>
    </row>
    <row r="3624" spans="1:9" x14ac:dyDescent="0.3">
      <c r="A3624" t="s">
        <v>78</v>
      </c>
      <c r="B3624" t="s">
        <v>102</v>
      </c>
      <c r="C3624" t="s">
        <v>117</v>
      </c>
      <c r="D3624" t="s">
        <v>86</v>
      </c>
      <c r="E3624" t="s">
        <v>134</v>
      </c>
      <c r="F3624">
        <v>0.19700000000000001</v>
      </c>
      <c r="G3624" t="s">
        <v>83</v>
      </c>
      <c r="H3624" t="s">
        <v>97</v>
      </c>
      <c r="I3624">
        <f>_xlfn.NUMBERVALUE(Table_Query_from_DWH[[#This Row],[Date]])</f>
        <v>44307</v>
      </c>
    </row>
    <row r="3625" spans="1:9" x14ac:dyDescent="0.3">
      <c r="A3625" t="s">
        <v>78</v>
      </c>
      <c r="B3625" t="s">
        <v>79</v>
      </c>
      <c r="C3625" t="s">
        <v>87</v>
      </c>
      <c r="D3625" t="s">
        <v>81</v>
      </c>
      <c r="E3625" t="s">
        <v>134</v>
      </c>
      <c r="F3625">
        <v>20.2</v>
      </c>
      <c r="G3625" t="s">
        <v>83</v>
      </c>
      <c r="H3625" t="s">
        <v>84</v>
      </c>
      <c r="I3625">
        <f>_xlfn.NUMBERVALUE(Table_Query_from_DWH[[#This Row],[Date]])</f>
        <v>44307</v>
      </c>
    </row>
    <row r="3626" spans="1:9" x14ac:dyDescent="0.3">
      <c r="A3626" t="s">
        <v>78</v>
      </c>
      <c r="B3626" t="s">
        <v>79</v>
      </c>
      <c r="C3626" t="s">
        <v>87</v>
      </c>
      <c r="D3626" t="s">
        <v>85</v>
      </c>
      <c r="E3626" t="s">
        <v>134</v>
      </c>
      <c r="F3626">
        <v>18.3</v>
      </c>
      <c r="G3626" t="s">
        <v>83</v>
      </c>
      <c r="H3626" t="s">
        <v>84</v>
      </c>
      <c r="I3626">
        <f>_xlfn.NUMBERVALUE(Table_Query_from_DWH[[#This Row],[Date]])</f>
        <v>44307</v>
      </c>
    </row>
    <row r="3627" spans="1:9" x14ac:dyDescent="0.3">
      <c r="A3627" t="s">
        <v>78</v>
      </c>
      <c r="B3627" t="s">
        <v>79</v>
      </c>
      <c r="C3627" t="s">
        <v>87</v>
      </c>
      <c r="D3627" t="s">
        <v>86</v>
      </c>
      <c r="E3627" t="s">
        <v>134</v>
      </c>
      <c r="F3627">
        <v>19.5</v>
      </c>
      <c r="G3627" t="s">
        <v>83</v>
      </c>
      <c r="H3627" t="s">
        <v>84</v>
      </c>
      <c r="I3627">
        <f>_xlfn.NUMBERVALUE(Table_Query_from_DWH[[#This Row],[Date]])</f>
        <v>44307</v>
      </c>
    </row>
    <row r="3628" spans="1:9" x14ac:dyDescent="0.3">
      <c r="A3628" t="s">
        <v>78</v>
      </c>
      <c r="B3628" t="s">
        <v>79</v>
      </c>
      <c r="C3628" t="s">
        <v>80</v>
      </c>
      <c r="D3628" t="s">
        <v>81</v>
      </c>
      <c r="E3628" t="s">
        <v>134</v>
      </c>
      <c r="F3628">
        <v>11</v>
      </c>
      <c r="G3628" t="s">
        <v>83</v>
      </c>
      <c r="H3628" t="s">
        <v>84</v>
      </c>
      <c r="I3628">
        <f>_xlfn.NUMBERVALUE(Table_Query_from_DWH[[#This Row],[Date]])</f>
        <v>44307</v>
      </c>
    </row>
    <row r="3629" spans="1:9" x14ac:dyDescent="0.3">
      <c r="A3629" t="s">
        <v>78</v>
      </c>
      <c r="B3629" t="s">
        <v>79</v>
      </c>
      <c r="C3629" t="s">
        <v>80</v>
      </c>
      <c r="D3629" t="s">
        <v>85</v>
      </c>
      <c r="E3629" t="s">
        <v>134</v>
      </c>
      <c r="F3629">
        <v>7.9</v>
      </c>
      <c r="G3629" t="s">
        <v>83</v>
      </c>
      <c r="H3629" t="s">
        <v>84</v>
      </c>
      <c r="I3629">
        <f>_xlfn.NUMBERVALUE(Table_Query_from_DWH[[#This Row],[Date]])</f>
        <v>44307</v>
      </c>
    </row>
    <row r="3630" spans="1:9" x14ac:dyDescent="0.3">
      <c r="A3630" t="s">
        <v>78</v>
      </c>
      <c r="B3630" t="s">
        <v>79</v>
      </c>
      <c r="C3630" t="s">
        <v>80</v>
      </c>
      <c r="D3630" t="s">
        <v>86</v>
      </c>
      <c r="E3630" t="s">
        <v>134</v>
      </c>
      <c r="F3630">
        <v>8.4</v>
      </c>
      <c r="G3630" t="s">
        <v>83</v>
      </c>
      <c r="H3630" t="s">
        <v>84</v>
      </c>
      <c r="I3630">
        <f>_xlfn.NUMBERVALUE(Table_Query_from_DWH[[#This Row],[Date]])</f>
        <v>44307</v>
      </c>
    </row>
    <row r="3631" spans="1:9" x14ac:dyDescent="0.3">
      <c r="A3631" t="s">
        <v>78</v>
      </c>
      <c r="B3631" t="s">
        <v>105</v>
      </c>
      <c r="C3631" t="s">
        <v>108</v>
      </c>
      <c r="D3631" t="s">
        <v>81</v>
      </c>
      <c r="E3631" t="s">
        <v>134</v>
      </c>
      <c r="F3631">
        <v>0.20499999999999999</v>
      </c>
      <c r="G3631" t="s">
        <v>83</v>
      </c>
      <c r="H3631" t="s">
        <v>97</v>
      </c>
      <c r="I3631">
        <f>_xlfn.NUMBERVALUE(Table_Query_from_DWH[[#This Row],[Date]])</f>
        <v>44307</v>
      </c>
    </row>
    <row r="3632" spans="1:9" x14ac:dyDescent="0.3">
      <c r="A3632" t="s">
        <v>78</v>
      </c>
      <c r="B3632" t="s">
        <v>105</v>
      </c>
      <c r="C3632" t="s">
        <v>108</v>
      </c>
      <c r="D3632" t="s">
        <v>85</v>
      </c>
      <c r="E3632" t="s">
        <v>134</v>
      </c>
      <c r="F3632">
        <v>0.18</v>
      </c>
      <c r="G3632" t="s">
        <v>83</v>
      </c>
      <c r="H3632" t="s">
        <v>97</v>
      </c>
      <c r="I3632">
        <f>_xlfn.NUMBERVALUE(Table_Query_from_DWH[[#This Row],[Date]])</f>
        <v>44307</v>
      </c>
    </row>
    <row r="3633" spans="1:9" x14ac:dyDescent="0.3">
      <c r="A3633" t="s">
        <v>78</v>
      </c>
      <c r="B3633" t="s">
        <v>105</v>
      </c>
      <c r="C3633" t="s">
        <v>108</v>
      </c>
      <c r="D3633" t="s">
        <v>86</v>
      </c>
      <c r="E3633" t="s">
        <v>134</v>
      </c>
      <c r="F3633">
        <v>0.19500000000000001</v>
      </c>
      <c r="G3633" t="s">
        <v>83</v>
      </c>
      <c r="H3633" t="s">
        <v>97</v>
      </c>
      <c r="I3633">
        <f>_xlfn.NUMBERVALUE(Table_Query_from_DWH[[#This Row],[Date]])</f>
        <v>44307</v>
      </c>
    </row>
    <row r="3634" spans="1:9" x14ac:dyDescent="0.3">
      <c r="A3634" t="s">
        <v>78</v>
      </c>
      <c r="B3634" t="s">
        <v>105</v>
      </c>
      <c r="C3634" t="s">
        <v>106</v>
      </c>
      <c r="D3634" t="s">
        <v>81</v>
      </c>
      <c r="E3634" t="s">
        <v>134</v>
      </c>
      <c r="F3634">
        <v>0.20499999999999999</v>
      </c>
      <c r="G3634" t="s">
        <v>83</v>
      </c>
      <c r="H3634" t="s">
        <v>97</v>
      </c>
      <c r="I3634">
        <f>_xlfn.NUMBERVALUE(Table_Query_from_DWH[[#This Row],[Date]])</f>
        <v>44307</v>
      </c>
    </row>
    <row r="3635" spans="1:9" x14ac:dyDescent="0.3">
      <c r="A3635" t="s">
        <v>78</v>
      </c>
      <c r="B3635" t="s">
        <v>105</v>
      </c>
      <c r="C3635" t="s">
        <v>106</v>
      </c>
      <c r="D3635" t="s">
        <v>85</v>
      </c>
      <c r="E3635" t="s">
        <v>134</v>
      </c>
      <c r="F3635">
        <v>0.18</v>
      </c>
      <c r="G3635" t="s">
        <v>83</v>
      </c>
      <c r="H3635" t="s">
        <v>97</v>
      </c>
      <c r="I3635">
        <f>_xlfn.NUMBERVALUE(Table_Query_from_DWH[[#This Row],[Date]])</f>
        <v>44307</v>
      </c>
    </row>
    <row r="3636" spans="1:9" x14ac:dyDescent="0.3">
      <c r="A3636" t="s">
        <v>78</v>
      </c>
      <c r="B3636" t="s">
        <v>105</v>
      </c>
      <c r="C3636" t="s">
        <v>106</v>
      </c>
      <c r="D3636" t="s">
        <v>86</v>
      </c>
      <c r="E3636" t="s">
        <v>134</v>
      </c>
      <c r="F3636">
        <v>0.19500000000000001</v>
      </c>
      <c r="G3636" t="s">
        <v>83</v>
      </c>
      <c r="H3636" t="s">
        <v>97</v>
      </c>
      <c r="I3636">
        <f>_xlfn.NUMBERVALUE(Table_Query_from_DWH[[#This Row],[Date]])</f>
        <v>44307</v>
      </c>
    </row>
    <row r="3637" spans="1:9" x14ac:dyDescent="0.3">
      <c r="A3637" t="s">
        <v>78</v>
      </c>
      <c r="B3637" t="s">
        <v>105</v>
      </c>
      <c r="C3637" t="s">
        <v>107</v>
      </c>
      <c r="D3637" t="s">
        <v>81</v>
      </c>
      <c r="E3637" t="s">
        <v>134</v>
      </c>
      <c r="F3637">
        <v>0.25</v>
      </c>
      <c r="G3637" t="s">
        <v>83</v>
      </c>
      <c r="H3637" t="s">
        <v>97</v>
      </c>
      <c r="I3637">
        <f>_xlfn.NUMBERVALUE(Table_Query_from_DWH[[#This Row],[Date]])</f>
        <v>44307</v>
      </c>
    </row>
    <row r="3638" spans="1:9" x14ac:dyDescent="0.3">
      <c r="A3638" t="s">
        <v>78</v>
      </c>
      <c r="B3638" t="s">
        <v>105</v>
      </c>
      <c r="C3638" t="s">
        <v>107</v>
      </c>
      <c r="D3638" t="s">
        <v>85</v>
      </c>
      <c r="E3638" t="s">
        <v>134</v>
      </c>
      <c r="F3638">
        <v>0.22</v>
      </c>
      <c r="G3638" t="s">
        <v>83</v>
      </c>
      <c r="H3638" t="s">
        <v>97</v>
      </c>
      <c r="I3638">
        <f>_xlfn.NUMBERVALUE(Table_Query_from_DWH[[#This Row],[Date]])</f>
        <v>44307</v>
      </c>
    </row>
    <row r="3639" spans="1:9" x14ac:dyDescent="0.3">
      <c r="A3639" t="s">
        <v>78</v>
      </c>
      <c r="B3639" t="s">
        <v>105</v>
      </c>
      <c r="C3639" t="s">
        <v>107</v>
      </c>
      <c r="D3639" t="s">
        <v>86</v>
      </c>
      <c r="E3639" t="s">
        <v>134</v>
      </c>
      <c r="F3639">
        <v>0.23100000000000001</v>
      </c>
      <c r="G3639" t="s">
        <v>83</v>
      </c>
      <c r="H3639" t="s">
        <v>97</v>
      </c>
      <c r="I3639">
        <f>_xlfn.NUMBERVALUE(Table_Query_from_DWH[[#This Row],[Date]])</f>
        <v>44307</v>
      </c>
    </row>
    <row r="3640" spans="1:9" x14ac:dyDescent="0.3">
      <c r="A3640" t="s">
        <v>78</v>
      </c>
      <c r="B3640" t="s">
        <v>105</v>
      </c>
      <c r="C3640" t="s">
        <v>131</v>
      </c>
      <c r="D3640" t="s">
        <v>81</v>
      </c>
      <c r="E3640" t="s">
        <v>134</v>
      </c>
      <c r="F3640">
        <v>0.23200000000000001</v>
      </c>
      <c r="G3640" t="s">
        <v>83</v>
      </c>
      <c r="H3640" t="s">
        <v>97</v>
      </c>
      <c r="I3640">
        <f>_xlfn.NUMBERVALUE(Table_Query_from_DWH[[#This Row],[Date]])</f>
        <v>44307</v>
      </c>
    </row>
    <row r="3641" spans="1:9" x14ac:dyDescent="0.3">
      <c r="A3641" t="s">
        <v>78</v>
      </c>
      <c r="B3641" t="s">
        <v>105</v>
      </c>
      <c r="C3641" t="s">
        <v>131</v>
      </c>
      <c r="D3641" t="s">
        <v>85</v>
      </c>
      <c r="E3641" t="s">
        <v>134</v>
      </c>
      <c r="F3641">
        <v>0.20699999999999999</v>
      </c>
      <c r="G3641" t="s">
        <v>83</v>
      </c>
      <c r="H3641" t="s">
        <v>97</v>
      </c>
      <c r="I3641">
        <f>_xlfn.NUMBERVALUE(Table_Query_from_DWH[[#This Row],[Date]])</f>
        <v>44307</v>
      </c>
    </row>
    <row r="3642" spans="1:9" x14ac:dyDescent="0.3">
      <c r="A3642" t="s">
        <v>78</v>
      </c>
      <c r="B3642" t="s">
        <v>105</v>
      </c>
      <c r="C3642" t="s">
        <v>131</v>
      </c>
      <c r="D3642" t="s">
        <v>86</v>
      </c>
      <c r="E3642" t="s">
        <v>134</v>
      </c>
      <c r="F3642">
        <v>0.218</v>
      </c>
      <c r="G3642" t="s">
        <v>83</v>
      </c>
      <c r="H3642" t="s">
        <v>97</v>
      </c>
      <c r="I3642">
        <f>_xlfn.NUMBERVALUE(Table_Query_from_DWH[[#This Row],[Date]])</f>
        <v>44307</v>
      </c>
    </row>
    <row r="3643" spans="1:9" x14ac:dyDescent="0.3">
      <c r="A3643" t="s">
        <v>78</v>
      </c>
      <c r="B3643" t="s">
        <v>105</v>
      </c>
      <c r="C3643" t="s">
        <v>132</v>
      </c>
      <c r="D3643" t="s">
        <v>81</v>
      </c>
      <c r="E3643" t="s">
        <v>134</v>
      </c>
      <c r="F3643">
        <v>0.23200000000000001</v>
      </c>
      <c r="G3643" t="s">
        <v>83</v>
      </c>
      <c r="H3643" t="s">
        <v>97</v>
      </c>
      <c r="I3643">
        <f>_xlfn.NUMBERVALUE(Table_Query_from_DWH[[#This Row],[Date]])</f>
        <v>44307</v>
      </c>
    </row>
    <row r="3644" spans="1:9" x14ac:dyDescent="0.3">
      <c r="A3644" t="s">
        <v>78</v>
      </c>
      <c r="B3644" t="s">
        <v>105</v>
      </c>
      <c r="C3644" t="s">
        <v>132</v>
      </c>
      <c r="D3644" t="s">
        <v>85</v>
      </c>
      <c r="E3644" t="s">
        <v>134</v>
      </c>
      <c r="F3644">
        <v>0.20699999999999999</v>
      </c>
      <c r="G3644" t="s">
        <v>83</v>
      </c>
      <c r="H3644" t="s">
        <v>97</v>
      </c>
      <c r="I3644">
        <f>_xlfn.NUMBERVALUE(Table_Query_from_DWH[[#This Row],[Date]])</f>
        <v>44307</v>
      </c>
    </row>
    <row r="3645" spans="1:9" x14ac:dyDescent="0.3">
      <c r="A3645" t="s">
        <v>78</v>
      </c>
      <c r="B3645" t="s">
        <v>105</v>
      </c>
      <c r="C3645" t="s">
        <v>132</v>
      </c>
      <c r="D3645" t="s">
        <v>86</v>
      </c>
      <c r="E3645" t="s">
        <v>134</v>
      </c>
      <c r="F3645">
        <v>0.218</v>
      </c>
      <c r="G3645" t="s">
        <v>83</v>
      </c>
      <c r="H3645" t="s">
        <v>97</v>
      </c>
      <c r="I3645">
        <f>_xlfn.NUMBERVALUE(Table_Query_from_DWH[[#This Row],[Date]])</f>
        <v>44307</v>
      </c>
    </row>
    <row r="3646" spans="1:9" x14ac:dyDescent="0.3">
      <c r="A3646" t="s">
        <v>78</v>
      </c>
      <c r="B3646" t="s">
        <v>105</v>
      </c>
      <c r="C3646" t="s">
        <v>133</v>
      </c>
      <c r="D3646" t="s">
        <v>81</v>
      </c>
      <c r="E3646" t="s">
        <v>134</v>
      </c>
      <c r="F3646">
        <v>0.34</v>
      </c>
      <c r="G3646" t="s">
        <v>83</v>
      </c>
      <c r="H3646" t="s">
        <v>97</v>
      </c>
      <c r="I3646">
        <f>_xlfn.NUMBERVALUE(Table_Query_from_DWH[[#This Row],[Date]])</f>
        <v>44307</v>
      </c>
    </row>
    <row r="3647" spans="1:9" x14ac:dyDescent="0.3">
      <c r="A3647" t="s">
        <v>78</v>
      </c>
      <c r="B3647" t="s">
        <v>105</v>
      </c>
      <c r="C3647" t="s">
        <v>133</v>
      </c>
      <c r="D3647" t="s">
        <v>85</v>
      </c>
      <c r="E3647" t="s">
        <v>134</v>
      </c>
      <c r="F3647">
        <v>0.32</v>
      </c>
      <c r="G3647" t="s">
        <v>83</v>
      </c>
      <c r="H3647" t="s">
        <v>97</v>
      </c>
      <c r="I3647">
        <f>_xlfn.NUMBERVALUE(Table_Query_from_DWH[[#This Row],[Date]])</f>
        <v>44307</v>
      </c>
    </row>
    <row r="3648" spans="1:9" x14ac:dyDescent="0.3">
      <c r="A3648" t="s">
        <v>78</v>
      </c>
      <c r="B3648" t="s">
        <v>105</v>
      </c>
      <c r="C3648" t="s">
        <v>133</v>
      </c>
      <c r="D3648" t="s">
        <v>86</v>
      </c>
      <c r="E3648" t="s">
        <v>134</v>
      </c>
      <c r="F3648">
        <v>0.33300000000000002</v>
      </c>
      <c r="G3648" t="s">
        <v>83</v>
      </c>
      <c r="H3648" t="s">
        <v>97</v>
      </c>
      <c r="I3648">
        <f>_xlfn.NUMBERVALUE(Table_Query_from_DWH[[#This Row],[Date]])</f>
        <v>44307</v>
      </c>
    </row>
    <row r="3649" spans="1:9" x14ac:dyDescent="0.3">
      <c r="A3649" t="s">
        <v>78</v>
      </c>
      <c r="B3649" t="s">
        <v>88</v>
      </c>
      <c r="C3649" t="s">
        <v>91</v>
      </c>
      <c r="D3649" t="s">
        <v>81</v>
      </c>
      <c r="E3649" t="s">
        <v>134</v>
      </c>
      <c r="F3649">
        <v>0.53100000000000003</v>
      </c>
      <c r="G3649" t="s">
        <v>83</v>
      </c>
      <c r="H3649" t="s">
        <v>90</v>
      </c>
      <c r="I3649">
        <f>_xlfn.NUMBERVALUE(Table_Query_from_DWH[[#This Row],[Date]])</f>
        <v>44307</v>
      </c>
    </row>
    <row r="3650" spans="1:9" x14ac:dyDescent="0.3">
      <c r="A3650" t="s">
        <v>78</v>
      </c>
      <c r="B3650" t="s">
        <v>88</v>
      </c>
      <c r="C3650" t="s">
        <v>91</v>
      </c>
      <c r="D3650" t="s">
        <v>85</v>
      </c>
      <c r="E3650" t="s">
        <v>134</v>
      </c>
      <c r="F3650">
        <v>0.51900000000000002</v>
      </c>
      <c r="G3650" t="s">
        <v>83</v>
      </c>
      <c r="H3650" t="s">
        <v>90</v>
      </c>
      <c r="I3650">
        <f>_xlfn.NUMBERVALUE(Table_Query_from_DWH[[#This Row],[Date]])</f>
        <v>44307</v>
      </c>
    </row>
    <row r="3651" spans="1:9" x14ac:dyDescent="0.3">
      <c r="A3651" t="s">
        <v>78</v>
      </c>
      <c r="B3651" t="s">
        <v>88</v>
      </c>
      <c r="C3651" t="s">
        <v>91</v>
      </c>
      <c r="D3651" t="s">
        <v>86</v>
      </c>
      <c r="E3651" t="s">
        <v>134</v>
      </c>
      <c r="F3651">
        <v>0.53</v>
      </c>
      <c r="G3651" t="s">
        <v>83</v>
      </c>
      <c r="H3651" t="s">
        <v>90</v>
      </c>
      <c r="I3651">
        <f>_xlfn.NUMBERVALUE(Table_Query_from_DWH[[#This Row],[Date]])</f>
        <v>44307</v>
      </c>
    </row>
    <row r="3652" spans="1:9" x14ac:dyDescent="0.3">
      <c r="A3652" t="s">
        <v>78</v>
      </c>
      <c r="B3652" t="s">
        <v>88</v>
      </c>
      <c r="C3652" t="s">
        <v>92</v>
      </c>
      <c r="D3652" t="s">
        <v>81</v>
      </c>
      <c r="E3652" t="s">
        <v>134</v>
      </c>
      <c r="F3652">
        <v>0.55500000000000005</v>
      </c>
      <c r="G3652" t="s">
        <v>83</v>
      </c>
      <c r="H3652" t="s">
        <v>90</v>
      </c>
      <c r="I3652">
        <f>_xlfn.NUMBERVALUE(Table_Query_from_DWH[[#This Row],[Date]])</f>
        <v>44307</v>
      </c>
    </row>
    <row r="3653" spans="1:9" x14ac:dyDescent="0.3">
      <c r="A3653" t="s">
        <v>78</v>
      </c>
      <c r="B3653" t="s">
        <v>88</v>
      </c>
      <c r="C3653" t="s">
        <v>92</v>
      </c>
      <c r="D3653" t="s">
        <v>85</v>
      </c>
      <c r="E3653" t="s">
        <v>134</v>
      </c>
      <c r="F3653">
        <v>0.54200000000000004</v>
      </c>
      <c r="G3653" t="s">
        <v>83</v>
      </c>
      <c r="H3653" t="s">
        <v>90</v>
      </c>
      <c r="I3653">
        <f>_xlfn.NUMBERVALUE(Table_Query_from_DWH[[#This Row],[Date]])</f>
        <v>44307</v>
      </c>
    </row>
    <row r="3654" spans="1:9" x14ac:dyDescent="0.3">
      <c r="A3654" t="s">
        <v>78</v>
      </c>
      <c r="B3654" t="s">
        <v>88</v>
      </c>
      <c r="C3654" t="s">
        <v>92</v>
      </c>
      <c r="D3654" t="s">
        <v>86</v>
      </c>
      <c r="E3654" t="s">
        <v>134</v>
      </c>
      <c r="F3654">
        <v>0.54700000000000004</v>
      </c>
      <c r="G3654" t="s">
        <v>83</v>
      </c>
      <c r="H3654" t="s">
        <v>90</v>
      </c>
      <c r="I3654">
        <f>_xlfn.NUMBERVALUE(Table_Query_from_DWH[[#This Row],[Date]])</f>
        <v>44307</v>
      </c>
    </row>
    <row r="3655" spans="1:9" x14ac:dyDescent="0.3">
      <c r="A3655" t="s">
        <v>78</v>
      </c>
      <c r="B3655" t="s">
        <v>88</v>
      </c>
      <c r="C3655" t="s">
        <v>93</v>
      </c>
      <c r="D3655" t="s">
        <v>81</v>
      </c>
      <c r="E3655" t="s">
        <v>134</v>
      </c>
      <c r="F3655">
        <v>0.66</v>
      </c>
      <c r="G3655" t="s">
        <v>83</v>
      </c>
      <c r="H3655" t="s">
        <v>90</v>
      </c>
      <c r="I3655">
        <f>_xlfn.NUMBERVALUE(Table_Query_from_DWH[[#This Row],[Date]])</f>
        <v>44307</v>
      </c>
    </row>
    <row r="3656" spans="1:9" x14ac:dyDescent="0.3">
      <c r="A3656" t="s">
        <v>78</v>
      </c>
      <c r="B3656" t="s">
        <v>88</v>
      </c>
      <c r="C3656" t="s">
        <v>93</v>
      </c>
      <c r="D3656" t="s">
        <v>85</v>
      </c>
      <c r="E3656" t="s">
        <v>134</v>
      </c>
      <c r="F3656">
        <v>0.66</v>
      </c>
      <c r="G3656" t="s">
        <v>83</v>
      </c>
      <c r="H3656" t="s">
        <v>90</v>
      </c>
      <c r="I3656">
        <f>_xlfn.NUMBERVALUE(Table_Query_from_DWH[[#This Row],[Date]])</f>
        <v>44307</v>
      </c>
    </row>
    <row r="3657" spans="1:9" x14ac:dyDescent="0.3">
      <c r="A3657" t="s">
        <v>78</v>
      </c>
      <c r="B3657" t="s">
        <v>88</v>
      </c>
      <c r="C3657" t="s">
        <v>93</v>
      </c>
      <c r="D3657" t="s">
        <v>86</v>
      </c>
      <c r="E3657" t="s">
        <v>134</v>
      </c>
      <c r="F3657">
        <v>0.66</v>
      </c>
      <c r="G3657" t="s">
        <v>83</v>
      </c>
      <c r="H3657" t="s">
        <v>90</v>
      </c>
      <c r="I3657">
        <f>_xlfn.NUMBERVALUE(Table_Query_from_DWH[[#This Row],[Date]])</f>
        <v>44307</v>
      </c>
    </row>
    <row r="3658" spans="1:9" x14ac:dyDescent="0.3">
      <c r="A3658" t="s">
        <v>78</v>
      </c>
      <c r="B3658" t="s">
        <v>88</v>
      </c>
      <c r="C3658" t="s">
        <v>94</v>
      </c>
      <c r="D3658" t="s">
        <v>81</v>
      </c>
      <c r="E3658" t="s">
        <v>134</v>
      </c>
      <c r="F3658">
        <v>0.86199999999999999</v>
      </c>
      <c r="G3658" t="s">
        <v>83</v>
      </c>
      <c r="H3658" t="s">
        <v>90</v>
      </c>
      <c r="I3658">
        <f>_xlfn.NUMBERVALUE(Table_Query_from_DWH[[#This Row],[Date]])</f>
        <v>44307</v>
      </c>
    </row>
    <row r="3659" spans="1:9" x14ac:dyDescent="0.3">
      <c r="A3659" t="s">
        <v>78</v>
      </c>
      <c r="B3659" t="s">
        <v>88</v>
      </c>
      <c r="C3659" t="s">
        <v>94</v>
      </c>
      <c r="D3659" t="s">
        <v>85</v>
      </c>
      <c r="E3659" t="s">
        <v>134</v>
      </c>
      <c r="F3659">
        <v>0.86199999999999999</v>
      </c>
      <c r="G3659" t="s">
        <v>83</v>
      </c>
      <c r="H3659" t="s">
        <v>90</v>
      </c>
      <c r="I3659">
        <f>_xlfn.NUMBERVALUE(Table_Query_from_DWH[[#This Row],[Date]])</f>
        <v>44307</v>
      </c>
    </row>
    <row r="3660" spans="1:9" x14ac:dyDescent="0.3">
      <c r="A3660" t="s">
        <v>78</v>
      </c>
      <c r="B3660" t="s">
        <v>88</v>
      </c>
      <c r="C3660" t="s">
        <v>94</v>
      </c>
      <c r="D3660" t="s">
        <v>86</v>
      </c>
      <c r="E3660" t="s">
        <v>134</v>
      </c>
      <c r="F3660">
        <v>0.86199999999999999</v>
      </c>
      <c r="G3660" t="s">
        <v>83</v>
      </c>
      <c r="H3660" t="s">
        <v>90</v>
      </c>
      <c r="I3660">
        <f>_xlfn.NUMBERVALUE(Table_Query_from_DWH[[#This Row],[Date]])</f>
        <v>44307</v>
      </c>
    </row>
    <row r="3661" spans="1:9" x14ac:dyDescent="0.3">
      <c r="A3661" t="s">
        <v>78</v>
      </c>
      <c r="B3661" t="s">
        <v>88</v>
      </c>
      <c r="C3661" t="s">
        <v>89</v>
      </c>
      <c r="D3661" t="s">
        <v>81</v>
      </c>
      <c r="E3661" t="s">
        <v>134</v>
      </c>
      <c r="F3661">
        <v>0.28599999999999998</v>
      </c>
      <c r="G3661" t="s">
        <v>83</v>
      </c>
      <c r="H3661" t="s">
        <v>90</v>
      </c>
      <c r="I3661">
        <f>_xlfn.NUMBERVALUE(Table_Query_from_DWH[[#This Row],[Date]])</f>
        <v>44307</v>
      </c>
    </row>
    <row r="3662" spans="1:9" x14ac:dyDescent="0.3">
      <c r="A3662" t="s">
        <v>78</v>
      </c>
      <c r="B3662" t="s">
        <v>88</v>
      </c>
      <c r="C3662" t="s">
        <v>89</v>
      </c>
      <c r="D3662" t="s">
        <v>85</v>
      </c>
      <c r="E3662" t="s">
        <v>134</v>
      </c>
      <c r="F3662">
        <v>0.26500000000000001</v>
      </c>
      <c r="G3662" t="s">
        <v>83</v>
      </c>
      <c r="H3662" t="s">
        <v>90</v>
      </c>
      <c r="I3662">
        <f>_xlfn.NUMBERVALUE(Table_Query_from_DWH[[#This Row],[Date]])</f>
        <v>44307</v>
      </c>
    </row>
    <row r="3663" spans="1:9" x14ac:dyDescent="0.3">
      <c r="A3663" t="s">
        <v>78</v>
      </c>
      <c r="B3663" t="s">
        <v>88</v>
      </c>
      <c r="C3663" t="s">
        <v>89</v>
      </c>
      <c r="D3663" t="s">
        <v>86</v>
      </c>
      <c r="E3663" t="s">
        <v>134</v>
      </c>
      <c r="F3663">
        <v>0.27600000000000002</v>
      </c>
      <c r="G3663" t="s">
        <v>83</v>
      </c>
      <c r="H3663" t="s">
        <v>90</v>
      </c>
      <c r="I3663">
        <f>_xlfn.NUMBERVALUE(Table_Query_from_DWH[[#This Row],[Date]])</f>
        <v>44307</v>
      </c>
    </row>
    <row r="3664" spans="1:9" x14ac:dyDescent="0.3">
      <c r="A3664" t="s">
        <v>78</v>
      </c>
      <c r="B3664" t="s">
        <v>95</v>
      </c>
      <c r="C3664" t="s">
        <v>125</v>
      </c>
      <c r="D3664" t="s">
        <v>81</v>
      </c>
      <c r="E3664" t="s">
        <v>134</v>
      </c>
      <c r="F3664">
        <v>0.15</v>
      </c>
      <c r="G3664" t="s">
        <v>83</v>
      </c>
      <c r="H3664" t="s">
        <v>97</v>
      </c>
      <c r="I3664">
        <f>_xlfn.NUMBERVALUE(Table_Query_from_DWH[[#This Row],[Date]])</f>
        <v>44307</v>
      </c>
    </row>
    <row r="3665" spans="1:9" x14ac:dyDescent="0.3">
      <c r="A3665" t="s">
        <v>78</v>
      </c>
      <c r="B3665" t="s">
        <v>95</v>
      </c>
      <c r="C3665" t="s">
        <v>125</v>
      </c>
      <c r="D3665" t="s">
        <v>85</v>
      </c>
      <c r="E3665" t="s">
        <v>134</v>
      </c>
      <c r="F3665">
        <v>0.122</v>
      </c>
      <c r="G3665" t="s">
        <v>83</v>
      </c>
      <c r="H3665" t="s">
        <v>97</v>
      </c>
      <c r="I3665">
        <f>_xlfn.NUMBERVALUE(Table_Query_from_DWH[[#This Row],[Date]])</f>
        <v>44307</v>
      </c>
    </row>
    <row r="3666" spans="1:9" x14ac:dyDescent="0.3">
      <c r="A3666" t="s">
        <v>78</v>
      </c>
      <c r="B3666" t="s">
        <v>95</v>
      </c>
      <c r="C3666" t="s">
        <v>125</v>
      </c>
      <c r="D3666" t="s">
        <v>86</v>
      </c>
      <c r="E3666" t="s">
        <v>134</v>
      </c>
      <c r="F3666">
        <v>0.127</v>
      </c>
      <c r="G3666" t="s">
        <v>83</v>
      </c>
      <c r="H3666" t="s">
        <v>97</v>
      </c>
      <c r="I3666">
        <f>_xlfn.NUMBERVALUE(Table_Query_from_DWH[[#This Row],[Date]])</f>
        <v>44307</v>
      </c>
    </row>
    <row r="3667" spans="1:9" x14ac:dyDescent="0.3">
      <c r="A3667" t="s">
        <v>78</v>
      </c>
      <c r="B3667" t="s">
        <v>95</v>
      </c>
      <c r="C3667" t="s">
        <v>126</v>
      </c>
      <c r="D3667" t="s">
        <v>81</v>
      </c>
      <c r="E3667" t="s">
        <v>134</v>
      </c>
      <c r="F3667">
        <v>0.15</v>
      </c>
      <c r="G3667" t="s">
        <v>83</v>
      </c>
      <c r="H3667" t="s">
        <v>97</v>
      </c>
      <c r="I3667">
        <f>_xlfn.NUMBERVALUE(Table_Query_from_DWH[[#This Row],[Date]])</f>
        <v>44307</v>
      </c>
    </row>
    <row r="3668" spans="1:9" x14ac:dyDescent="0.3">
      <c r="A3668" t="s">
        <v>78</v>
      </c>
      <c r="B3668" t="s">
        <v>95</v>
      </c>
      <c r="C3668" t="s">
        <v>126</v>
      </c>
      <c r="D3668" t="s">
        <v>85</v>
      </c>
      <c r="E3668" t="s">
        <v>134</v>
      </c>
      <c r="F3668">
        <v>0.115</v>
      </c>
      <c r="G3668" t="s">
        <v>83</v>
      </c>
      <c r="H3668" t="s">
        <v>97</v>
      </c>
      <c r="I3668">
        <f>_xlfn.NUMBERVALUE(Table_Query_from_DWH[[#This Row],[Date]])</f>
        <v>44307</v>
      </c>
    </row>
    <row r="3669" spans="1:9" x14ac:dyDescent="0.3">
      <c r="A3669" t="s">
        <v>78</v>
      </c>
      <c r="B3669" t="s">
        <v>95</v>
      </c>
      <c r="C3669" t="s">
        <v>126</v>
      </c>
      <c r="D3669" t="s">
        <v>86</v>
      </c>
      <c r="E3669" t="s">
        <v>134</v>
      </c>
      <c r="F3669">
        <v>0.11799999999999999</v>
      </c>
      <c r="G3669" t="s">
        <v>83</v>
      </c>
      <c r="H3669" t="s">
        <v>97</v>
      </c>
      <c r="I3669">
        <f>_xlfn.NUMBERVALUE(Table_Query_from_DWH[[#This Row],[Date]])</f>
        <v>44307</v>
      </c>
    </row>
    <row r="3670" spans="1:9" x14ac:dyDescent="0.3">
      <c r="A3670" t="s">
        <v>78</v>
      </c>
      <c r="B3670" t="s">
        <v>95</v>
      </c>
      <c r="C3670" t="s">
        <v>127</v>
      </c>
      <c r="D3670" t="s">
        <v>81</v>
      </c>
      <c r="E3670" t="s">
        <v>134</v>
      </c>
      <c r="F3670">
        <v>0.123</v>
      </c>
      <c r="G3670" t="s">
        <v>83</v>
      </c>
      <c r="H3670" t="s">
        <v>97</v>
      </c>
      <c r="I3670">
        <f>_xlfn.NUMBERVALUE(Table_Query_from_DWH[[#This Row],[Date]])</f>
        <v>44307</v>
      </c>
    </row>
    <row r="3671" spans="1:9" x14ac:dyDescent="0.3">
      <c r="A3671" t="s">
        <v>78</v>
      </c>
      <c r="B3671" t="s">
        <v>95</v>
      </c>
      <c r="C3671" t="s">
        <v>127</v>
      </c>
      <c r="D3671" t="s">
        <v>85</v>
      </c>
      <c r="E3671" t="s">
        <v>134</v>
      </c>
      <c r="F3671">
        <v>0.12</v>
      </c>
      <c r="G3671" t="s">
        <v>83</v>
      </c>
      <c r="H3671" t="s">
        <v>97</v>
      </c>
      <c r="I3671">
        <f>_xlfn.NUMBERVALUE(Table_Query_from_DWH[[#This Row],[Date]])</f>
        <v>44307</v>
      </c>
    </row>
    <row r="3672" spans="1:9" x14ac:dyDescent="0.3">
      <c r="A3672" t="s">
        <v>78</v>
      </c>
      <c r="B3672" t="s">
        <v>95</v>
      </c>
      <c r="C3672" t="s">
        <v>127</v>
      </c>
      <c r="D3672" t="s">
        <v>86</v>
      </c>
      <c r="E3672" t="s">
        <v>134</v>
      </c>
      <c r="F3672">
        <v>0.121</v>
      </c>
      <c r="G3672" t="s">
        <v>83</v>
      </c>
      <c r="H3672" t="s">
        <v>97</v>
      </c>
      <c r="I3672">
        <f>_xlfn.NUMBERVALUE(Table_Query_from_DWH[[#This Row],[Date]])</f>
        <v>44307</v>
      </c>
    </row>
    <row r="3673" spans="1:9" x14ac:dyDescent="0.3">
      <c r="A3673" t="s">
        <v>78</v>
      </c>
      <c r="B3673" t="s">
        <v>95</v>
      </c>
      <c r="C3673" t="s">
        <v>128</v>
      </c>
      <c r="D3673" t="s">
        <v>81</v>
      </c>
      <c r="E3673" t="s">
        <v>134</v>
      </c>
      <c r="F3673">
        <v>0.124</v>
      </c>
      <c r="G3673" t="s">
        <v>83</v>
      </c>
      <c r="H3673" t="s">
        <v>97</v>
      </c>
      <c r="I3673">
        <f>_xlfn.NUMBERVALUE(Table_Query_from_DWH[[#This Row],[Date]])</f>
        <v>44307</v>
      </c>
    </row>
    <row r="3674" spans="1:9" x14ac:dyDescent="0.3">
      <c r="A3674" t="s">
        <v>78</v>
      </c>
      <c r="B3674" t="s">
        <v>95</v>
      </c>
      <c r="C3674" t="s">
        <v>128</v>
      </c>
      <c r="D3674" t="s">
        <v>85</v>
      </c>
      <c r="E3674" t="s">
        <v>134</v>
      </c>
      <c r="F3674">
        <v>0.12</v>
      </c>
      <c r="G3674" t="s">
        <v>83</v>
      </c>
      <c r="H3674" t="s">
        <v>97</v>
      </c>
      <c r="I3674">
        <f>_xlfn.NUMBERVALUE(Table_Query_from_DWH[[#This Row],[Date]])</f>
        <v>44307</v>
      </c>
    </row>
    <row r="3675" spans="1:9" x14ac:dyDescent="0.3">
      <c r="A3675" t="s">
        <v>78</v>
      </c>
      <c r="B3675" t="s">
        <v>95</v>
      </c>
      <c r="C3675" t="s">
        <v>128</v>
      </c>
      <c r="D3675" t="s">
        <v>86</v>
      </c>
      <c r="E3675" t="s">
        <v>134</v>
      </c>
      <c r="F3675">
        <v>0.123</v>
      </c>
      <c r="G3675" t="s">
        <v>83</v>
      </c>
      <c r="H3675" t="s">
        <v>97</v>
      </c>
      <c r="I3675">
        <f>_xlfn.NUMBERVALUE(Table_Query_from_DWH[[#This Row],[Date]])</f>
        <v>44307</v>
      </c>
    </row>
    <row r="3676" spans="1:9" x14ac:dyDescent="0.3">
      <c r="A3676" t="s">
        <v>78</v>
      </c>
      <c r="B3676" t="s">
        <v>95</v>
      </c>
      <c r="C3676" t="s">
        <v>96</v>
      </c>
      <c r="D3676" t="s">
        <v>81</v>
      </c>
      <c r="E3676" t="s">
        <v>134</v>
      </c>
      <c r="F3676">
        <v>0.104</v>
      </c>
      <c r="G3676" t="s">
        <v>83</v>
      </c>
      <c r="H3676" t="s">
        <v>97</v>
      </c>
      <c r="I3676">
        <f>_xlfn.NUMBERVALUE(Table_Query_from_DWH[[#This Row],[Date]])</f>
        <v>44307</v>
      </c>
    </row>
    <row r="3677" spans="1:9" x14ac:dyDescent="0.3">
      <c r="A3677" t="s">
        <v>78</v>
      </c>
      <c r="B3677" t="s">
        <v>95</v>
      </c>
      <c r="C3677" t="s">
        <v>96</v>
      </c>
      <c r="D3677" t="s">
        <v>85</v>
      </c>
      <c r="E3677" t="s">
        <v>134</v>
      </c>
      <c r="F3677">
        <v>9.8000000000000004E-2</v>
      </c>
      <c r="G3677" t="s">
        <v>83</v>
      </c>
      <c r="H3677" t="s">
        <v>97</v>
      </c>
      <c r="I3677">
        <f>_xlfn.NUMBERVALUE(Table_Query_from_DWH[[#This Row],[Date]])</f>
        <v>44307</v>
      </c>
    </row>
    <row r="3678" spans="1:9" x14ac:dyDescent="0.3">
      <c r="A3678" t="s">
        <v>78</v>
      </c>
      <c r="B3678" t="s">
        <v>95</v>
      </c>
      <c r="C3678" t="s">
        <v>96</v>
      </c>
      <c r="D3678" t="s">
        <v>86</v>
      </c>
      <c r="E3678" t="s">
        <v>134</v>
      </c>
      <c r="F3678">
        <v>9.9000000000000005E-2</v>
      </c>
      <c r="G3678" t="s">
        <v>83</v>
      </c>
      <c r="H3678" t="s">
        <v>97</v>
      </c>
      <c r="I3678">
        <f>_xlfn.NUMBERVALUE(Table_Query_from_DWH[[#This Row],[Date]])</f>
        <v>44307</v>
      </c>
    </row>
    <row r="3679" spans="1:9" x14ac:dyDescent="0.3">
      <c r="A3679" t="s">
        <v>78</v>
      </c>
      <c r="B3679" t="s">
        <v>102</v>
      </c>
      <c r="C3679" t="s">
        <v>118</v>
      </c>
      <c r="D3679" t="s">
        <v>81</v>
      </c>
      <c r="E3679" t="s">
        <v>134</v>
      </c>
      <c r="F3679">
        <v>0.23499999999999999</v>
      </c>
      <c r="G3679" t="s">
        <v>83</v>
      </c>
      <c r="H3679" t="s">
        <v>97</v>
      </c>
      <c r="I3679">
        <f>_xlfn.NUMBERVALUE(Table_Query_from_DWH[[#This Row],[Date]])</f>
        <v>44307</v>
      </c>
    </row>
    <row r="3680" spans="1:9" x14ac:dyDescent="0.3">
      <c r="A3680" t="s">
        <v>78</v>
      </c>
      <c r="B3680" t="s">
        <v>102</v>
      </c>
      <c r="C3680" t="s">
        <v>118</v>
      </c>
      <c r="D3680" t="s">
        <v>85</v>
      </c>
      <c r="E3680" t="s">
        <v>134</v>
      </c>
      <c r="F3680">
        <v>0.215</v>
      </c>
      <c r="G3680" t="s">
        <v>83</v>
      </c>
      <c r="H3680" t="s">
        <v>97</v>
      </c>
      <c r="I3680">
        <f>_xlfn.NUMBERVALUE(Table_Query_from_DWH[[#This Row],[Date]])</f>
        <v>44307</v>
      </c>
    </row>
    <row r="3681" spans="1:9" x14ac:dyDescent="0.3">
      <c r="A3681" t="s">
        <v>78</v>
      </c>
      <c r="B3681" t="s">
        <v>102</v>
      </c>
      <c r="C3681" t="s">
        <v>118</v>
      </c>
      <c r="D3681" t="s">
        <v>86</v>
      </c>
      <c r="E3681" t="s">
        <v>134</v>
      </c>
      <c r="F3681">
        <v>0.23</v>
      </c>
      <c r="G3681" t="s">
        <v>83</v>
      </c>
      <c r="H3681" t="s">
        <v>97</v>
      </c>
      <c r="I3681">
        <f>_xlfn.NUMBERVALUE(Table_Query_from_DWH[[#This Row],[Date]])</f>
        <v>44307</v>
      </c>
    </row>
    <row r="3682" spans="1:9" x14ac:dyDescent="0.3">
      <c r="A3682" t="s">
        <v>78</v>
      </c>
      <c r="B3682" t="s">
        <v>95</v>
      </c>
      <c r="C3682" t="s">
        <v>125</v>
      </c>
      <c r="D3682" t="s">
        <v>81</v>
      </c>
      <c r="E3682" t="s">
        <v>130</v>
      </c>
      <c r="F3682">
        <v>0.15</v>
      </c>
      <c r="G3682" t="s">
        <v>83</v>
      </c>
      <c r="H3682" t="s">
        <v>97</v>
      </c>
      <c r="I3682">
        <f>_xlfn.NUMBERVALUE(Table_Query_from_DWH[[#This Row],[Date]])</f>
        <v>44300</v>
      </c>
    </row>
    <row r="3683" spans="1:9" x14ac:dyDescent="0.3">
      <c r="A3683" t="s">
        <v>78</v>
      </c>
      <c r="B3683" t="s">
        <v>95</v>
      </c>
      <c r="C3683" t="s">
        <v>125</v>
      </c>
      <c r="D3683" t="s">
        <v>85</v>
      </c>
      <c r="E3683" t="s">
        <v>130</v>
      </c>
      <c r="F3683">
        <v>0.121</v>
      </c>
      <c r="G3683" t="s">
        <v>83</v>
      </c>
      <c r="H3683" t="s">
        <v>97</v>
      </c>
      <c r="I3683">
        <f>_xlfn.NUMBERVALUE(Table_Query_from_DWH[[#This Row],[Date]])</f>
        <v>44300</v>
      </c>
    </row>
    <row r="3684" spans="1:9" x14ac:dyDescent="0.3">
      <c r="A3684" t="s">
        <v>78</v>
      </c>
      <c r="B3684" t="s">
        <v>95</v>
      </c>
      <c r="C3684" t="s">
        <v>125</v>
      </c>
      <c r="D3684" t="s">
        <v>86</v>
      </c>
      <c r="E3684" t="s">
        <v>130</v>
      </c>
      <c r="F3684">
        <v>0.125</v>
      </c>
      <c r="G3684" t="s">
        <v>83</v>
      </c>
      <c r="H3684" t="s">
        <v>97</v>
      </c>
      <c r="I3684">
        <f>_xlfn.NUMBERVALUE(Table_Query_from_DWH[[#This Row],[Date]])</f>
        <v>44300</v>
      </c>
    </row>
    <row r="3685" spans="1:9" x14ac:dyDescent="0.3">
      <c r="A3685" t="s">
        <v>78</v>
      </c>
      <c r="B3685" t="s">
        <v>95</v>
      </c>
      <c r="C3685" t="s">
        <v>126</v>
      </c>
      <c r="D3685" t="s">
        <v>81</v>
      </c>
      <c r="E3685" t="s">
        <v>130</v>
      </c>
      <c r="F3685">
        <v>0.15</v>
      </c>
      <c r="G3685" t="s">
        <v>83</v>
      </c>
      <c r="H3685" t="s">
        <v>97</v>
      </c>
      <c r="I3685">
        <f>_xlfn.NUMBERVALUE(Table_Query_from_DWH[[#This Row],[Date]])</f>
        <v>44300</v>
      </c>
    </row>
    <row r="3686" spans="1:9" x14ac:dyDescent="0.3">
      <c r="A3686" t="s">
        <v>78</v>
      </c>
      <c r="B3686" t="s">
        <v>95</v>
      </c>
      <c r="C3686" t="s">
        <v>126</v>
      </c>
      <c r="D3686" t="s">
        <v>85</v>
      </c>
      <c r="E3686" t="s">
        <v>130</v>
      </c>
      <c r="F3686">
        <v>0.115</v>
      </c>
      <c r="G3686" t="s">
        <v>83</v>
      </c>
      <c r="H3686" t="s">
        <v>97</v>
      </c>
      <c r="I3686">
        <f>_xlfn.NUMBERVALUE(Table_Query_from_DWH[[#This Row],[Date]])</f>
        <v>44300</v>
      </c>
    </row>
    <row r="3687" spans="1:9" x14ac:dyDescent="0.3">
      <c r="A3687" t="s">
        <v>78</v>
      </c>
      <c r="B3687" t="s">
        <v>95</v>
      </c>
      <c r="C3687" t="s">
        <v>126</v>
      </c>
      <c r="D3687" t="s">
        <v>86</v>
      </c>
      <c r="E3687" t="s">
        <v>130</v>
      </c>
      <c r="F3687">
        <v>0.11600000000000001</v>
      </c>
      <c r="G3687" t="s">
        <v>83</v>
      </c>
      <c r="H3687" t="s">
        <v>97</v>
      </c>
      <c r="I3687">
        <f>_xlfn.NUMBERVALUE(Table_Query_from_DWH[[#This Row],[Date]])</f>
        <v>44300</v>
      </c>
    </row>
    <row r="3688" spans="1:9" x14ac:dyDescent="0.3">
      <c r="A3688" t="s">
        <v>78</v>
      </c>
      <c r="B3688" t="s">
        <v>95</v>
      </c>
      <c r="C3688" t="s">
        <v>127</v>
      </c>
      <c r="D3688" t="s">
        <v>81</v>
      </c>
      <c r="E3688" t="s">
        <v>130</v>
      </c>
      <c r="F3688">
        <v>0.122</v>
      </c>
      <c r="G3688" t="s">
        <v>83</v>
      </c>
      <c r="H3688" t="s">
        <v>97</v>
      </c>
      <c r="I3688">
        <f>_xlfn.NUMBERVALUE(Table_Query_from_DWH[[#This Row],[Date]])</f>
        <v>44300</v>
      </c>
    </row>
    <row r="3689" spans="1:9" x14ac:dyDescent="0.3">
      <c r="A3689" t="s">
        <v>78</v>
      </c>
      <c r="B3689" t="s">
        <v>95</v>
      </c>
      <c r="C3689" t="s">
        <v>127</v>
      </c>
      <c r="D3689" t="s">
        <v>85</v>
      </c>
      <c r="E3689" t="s">
        <v>130</v>
      </c>
      <c r="F3689">
        <v>0.11899999999999999</v>
      </c>
      <c r="G3689" t="s">
        <v>83</v>
      </c>
      <c r="H3689" t="s">
        <v>97</v>
      </c>
      <c r="I3689">
        <f>_xlfn.NUMBERVALUE(Table_Query_from_DWH[[#This Row],[Date]])</f>
        <v>44300</v>
      </c>
    </row>
    <row r="3690" spans="1:9" x14ac:dyDescent="0.3">
      <c r="A3690" t="s">
        <v>78</v>
      </c>
      <c r="B3690" t="s">
        <v>95</v>
      </c>
      <c r="C3690" t="s">
        <v>127</v>
      </c>
      <c r="D3690" t="s">
        <v>86</v>
      </c>
      <c r="E3690" t="s">
        <v>130</v>
      </c>
      <c r="F3690">
        <v>0.12</v>
      </c>
      <c r="G3690" t="s">
        <v>83</v>
      </c>
      <c r="H3690" t="s">
        <v>97</v>
      </c>
      <c r="I3690">
        <f>_xlfn.NUMBERVALUE(Table_Query_from_DWH[[#This Row],[Date]])</f>
        <v>44300</v>
      </c>
    </row>
    <row r="3691" spans="1:9" x14ac:dyDescent="0.3">
      <c r="A3691" t="s">
        <v>78</v>
      </c>
      <c r="B3691" t="s">
        <v>95</v>
      </c>
      <c r="C3691" t="s">
        <v>128</v>
      </c>
      <c r="D3691" t="s">
        <v>81</v>
      </c>
      <c r="E3691" t="s">
        <v>130</v>
      </c>
      <c r="F3691">
        <v>0.123</v>
      </c>
      <c r="G3691" t="s">
        <v>83</v>
      </c>
      <c r="H3691" t="s">
        <v>97</v>
      </c>
      <c r="I3691">
        <f>_xlfn.NUMBERVALUE(Table_Query_from_DWH[[#This Row],[Date]])</f>
        <v>44300</v>
      </c>
    </row>
    <row r="3692" spans="1:9" x14ac:dyDescent="0.3">
      <c r="A3692" t="s">
        <v>78</v>
      </c>
      <c r="B3692" t="s">
        <v>95</v>
      </c>
      <c r="C3692" t="s">
        <v>128</v>
      </c>
      <c r="D3692" t="s">
        <v>85</v>
      </c>
      <c r="E3692" t="s">
        <v>130</v>
      </c>
      <c r="F3692">
        <v>0.11899999999999999</v>
      </c>
      <c r="G3692" t="s">
        <v>83</v>
      </c>
      <c r="H3692" t="s">
        <v>97</v>
      </c>
      <c r="I3692">
        <f>_xlfn.NUMBERVALUE(Table_Query_from_DWH[[#This Row],[Date]])</f>
        <v>44300</v>
      </c>
    </row>
    <row r="3693" spans="1:9" x14ac:dyDescent="0.3">
      <c r="A3693" t="s">
        <v>78</v>
      </c>
      <c r="B3693" t="s">
        <v>95</v>
      </c>
      <c r="C3693" t="s">
        <v>128</v>
      </c>
      <c r="D3693" t="s">
        <v>86</v>
      </c>
      <c r="E3693" t="s">
        <v>130</v>
      </c>
      <c r="F3693">
        <v>0.122</v>
      </c>
      <c r="G3693" t="s">
        <v>83</v>
      </c>
      <c r="H3693" t="s">
        <v>97</v>
      </c>
      <c r="I3693">
        <f>_xlfn.NUMBERVALUE(Table_Query_from_DWH[[#This Row],[Date]])</f>
        <v>44300</v>
      </c>
    </row>
    <row r="3694" spans="1:9" x14ac:dyDescent="0.3">
      <c r="A3694" t="s">
        <v>78</v>
      </c>
      <c r="B3694" t="s">
        <v>95</v>
      </c>
      <c r="C3694" t="s">
        <v>96</v>
      </c>
      <c r="D3694" t="s">
        <v>81</v>
      </c>
      <c r="E3694" t="s">
        <v>130</v>
      </c>
      <c r="F3694">
        <v>0.10299999999999999</v>
      </c>
      <c r="G3694" t="s">
        <v>83</v>
      </c>
      <c r="H3694" t="s">
        <v>97</v>
      </c>
      <c r="I3694">
        <f>_xlfn.NUMBERVALUE(Table_Query_from_DWH[[#This Row],[Date]])</f>
        <v>44300</v>
      </c>
    </row>
    <row r="3695" spans="1:9" x14ac:dyDescent="0.3">
      <c r="A3695" t="s">
        <v>78</v>
      </c>
      <c r="B3695" t="s">
        <v>95</v>
      </c>
      <c r="C3695" t="s">
        <v>96</v>
      </c>
      <c r="D3695" t="s">
        <v>85</v>
      </c>
      <c r="E3695" t="s">
        <v>130</v>
      </c>
      <c r="F3695">
        <v>8.7999999999999995E-2</v>
      </c>
      <c r="G3695" t="s">
        <v>83</v>
      </c>
      <c r="H3695" t="s">
        <v>97</v>
      </c>
      <c r="I3695">
        <f>_xlfn.NUMBERVALUE(Table_Query_from_DWH[[#This Row],[Date]])</f>
        <v>44300</v>
      </c>
    </row>
    <row r="3696" spans="1:9" x14ac:dyDescent="0.3">
      <c r="A3696" t="s">
        <v>78</v>
      </c>
      <c r="B3696" t="s">
        <v>95</v>
      </c>
      <c r="C3696" t="s">
        <v>96</v>
      </c>
      <c r="D3696" t="s">
        <v>86</v>
      </c>
      <c r="E3696" t="s">
        <v>130</v>
      </c>
      <c r="F3696">
        <v>9.6000000000000002E-2</v>
      </c>
      <c r="G3696" t="s">
        <v>83</v>
      </c>
      <c r="H3696" t="s">
        <v>97</v>
      </c>
      <c r="I3696">
        <f>_xlfn.NUMBERVALUE(Table_Query_from_DWH[[#This Row],[Date]])</f>
        <v>44300</v>
      </c>
    </row>
    <row r="3697" spans="1:9" x14ac:dyDescent="0.3">
      <c r="A3697" t="s">
        <v>78</v>
      </c>
      <c r="B3697" t="s">
        <v>102</v>
      </c>
      <c r="C3697" t="s">
        <v>118</v>
      </c>
      <c r="D3697" t="s">
        <v>81</v>
      </c>
      <c r="E3697" t="s">
        <v>130</v>
      </c>
      <c r="F3697">
        <v>0.23499999999999999</v>
      </c>
      <c r="G3697" t="s">
        <v>83</v>
      </c>
      <c r="H3697" t="s">
        <v>97</v>
      </c>
      <c r="I3697">
        <f>_xlfn.NUMBERVALUE(Table_Query_from_DWH[[#This Row],[Date]])</f>
        <v>44300</v>
      </c>
    </row>
    <row r="3698" spans="1:9" x14ac:dyDescent="0.3">
      <c r="A3698" t="s">
        <v>78</v>
      </c>
      <c r="B3698" t="s">
        <v>102</v>
      </c>
      <c r="C3698" t="s">
        <v>118</v>
      </c>
      <c r="D3698" t="s">
        <v>85</v>
      </c>
      <c r="E3698" t="s">
        <v>130</v>
      </c>
      <c r="F3698">
        <v>0.215</v>
      </c>
      <c r="G3698" t="s">
        <v>83</v>
      </c>
      <c r="H3698" t="s">
        <v>97</v>
      </c>
      <c r="I3698">
        <f>_xlfn.NUMBERVALUE(Table_Query_from_DWH[[#This Row],[Date]])</f>
        <v>44300</v>
      </c>
    </row>
    <row r="3699" spans="1:9" x14ac:dyDescent="0.3">
      <c r="A3699" t="s">
        <v>78</v>
      </c>
      <c r="B3699" t="s">
        <v>102</v>
      </c>
      <c r="C3699" t="s">
        <v>118</v>
      </c>
      <c r="D3699" t="s">
        <v>86</v>
      </c>
      <c r="E3699" t="s">
        <v>130</v>
      </c>
      <c r="F3699">
        <v>0.23</v>
      </c>
      <c r="G3699" t="s">
        <v>83</v>
      </c>
      <c r="H3699" t="s">
        <v>97</v>
      </c>
      <c r="I3699">
        <f>_xlfn.NUMBERVALUE(Table_Query_from_DWH[[#This Row],[Date]])</f>
        <v>44300</v>
      </c>
    </row>
    <row r="3700" spans="1:9" x14ac:dyDescent="0.3">
      <c r="A3700" t="s">
        <v>78</v>
      </c>
      <c r="B3700" t="s">
        <v>102</v>
      </c>
      <c r="C3700" t="s">
        <v>115</v>
      </c>
      <c r="D3700" t="s">
        <v>81</v>
      </c>
      <c r="E3700" t="s">
        <v>130</v>
      </c>
      <c r="F3700">
        <v>0.23499999999999999</v>
      </c>
      <c r="G3700" t="s">
        <v>83</v>
      </c>
      <c r="H3700" t="s">
        <v>97</v>
      </c>
      <c r="I3700">
        <f>_xlfn.NUMBERVALUE(Table_Query_from_DWH[[#This Row],[Date]])</f>
        <v>44300</v>
      </c>
    </row>
    <row r="3701" spans="1:9" x14ac:dyDescent="0.3">
      <c r="A3701" t="s">
        <v>78</v>
      </c>
      <c r="B3701" t="s">
        <v>102</v>
      </c>
      <c r="C3701" t="s">
        <v>115</v>
      </c>
      <c r="D3701" t="s">
        <v>85</v>
      </c>
      <c r="E3701" t="s">
        <v>130</v>
      </c>
      <c r="F3701">
        <v>0.215</v>
      </c>
      <c r="G3701" t="s">
        <v>83</v>
      </c>
      <c r="H3701" t="s">
        <v>97</v>
      </c>
      <c r="I3701">
        <f>_xlfn.NUMBERVALUE(Table_Query_from_DWH[[#This Row],[Date]])</f>
        <v>44300</v>
      </c>
    </row>
    <row r="3702" spans="1:9" x14ac:dyDescent="0.3">
      <c r="A3702" t="s">
        <v>78</v>
      </c>
      <c r="B3702" t="s">
        <v>102</v>
      </c>
      <c r="C3702" t="s">
        <v>115</v>
      </c>
      <c r="D3702" t="s">
        <v>86</v>
      </c>
      <c r="E3702" t="s">
        <v>130</v>
      </c>
      <c r="F3702">
        <v>0.23</v>
      </c>
      <c r="G3702" t="s">
        <v>83</v>
      </c>
      <c r="H3702" t="s">
        <v>97</v>
      </c>
      <c r="I3702">
        <f>_xlfn.NUMBERVALUE(Table_Query_from_DWH[[#This Row],[Date]])</f>
        <v>44300</v>
      </c>
    </row>
    <row r="3703" spans="1:9" x14ac:dyDescent="0.3">
      <c r="A3703" t="s">
        <v>78</v>
      </c>
      <c r="B3703" t="s">
        <v>102</v>
      </c>
      <c r="C3703" t="s">
        <v>117</v>
      </c>
      <c r="D3703" t="s">
        <v>81</v>
      </c>
      <c r="E3703" t="s">
        <v>130</v>
      </c>
      <c r="F3703">
        <v>0.27</v>
      </c>
      <c r="G3703" t="s">
        <v>83</v>
      </c>
      <c r="H3703" t="s">
        <v>97</v>
      </c>
      <c r="I3703">
        <f>_xlfn.NUMBERVALUE(Table_Query_from_DWH[[#This Row],[Date]])</f>
        <v>44300</v>
      </c>
    </row>
    <row r="3704" spans="1:9" x14ac:dyDescent="0.3">
      <c r="A3704" t="s">
        <v>78</v>
      </c>
      <c r="B3704" t="s">
        <v>102</v>
      </c>
      <c r="C3704" t="s">
        <v>117</v>
      </c>
      <c r="D3704" t="s">
        <v>85</v>
      </c>
      <c r="E3704" t="s">
        <v>130</v>
      </c>
      <c r="F3704">
        <v>0.18</v>
      </c>
      <c r="G3704" t="s">
        <v>83</v>
      </c>
      <c r="H3704" t="s">
        <v>97</v>
      </c>
      <c r="I3704">
        <f>_xlfn.NUMBERVALUE(Table_Query_from_DWH[[#This Row],[Date]])</f>
        <v>44300</v>
      </c>
    </row>
    <row r="3705" spans="1:9" x14ac:dyDescent="0.3">
      <c r="A3705" t="s">
        <v>78</v>
      </c>
      <c r="B3705" t="s">
        <v>102</v>
      </c>
      <c r="C3705" t="s">
        <v>117</v>
      </c>
      <c r="D3705" t="s">
        <v>86</v>
      </c>
      <c r="E3705" t="s">
        <v>130</v>
      </c>
      <c r="F3705">
        <v>0.19500000000000001</v>
      </c>
      <c r="G3705" t="s">
        <v>83</v>
      </c>
      <c r="H3705" t="s">
        <v>97</v>
      </c>
      <c r="I3705">
        <f>_xlfn.NUMBERVALUE(Table_Query_from_DWH[[#This Row],[Date]])</f>
        <v>44300</v>
      </c>
    </row>
    <row r="3706" spans="1:9" x14ac:dyDescent="0.3">
      <c r="A3706" t="s">
        <v>78</v>
      </c>
      <c r="B3706" t="s">
        <v>79</v>
      </c>
      <c r="C3706" t="s">
        <v>87</v>
      </c>
      <c r="D3706" t="s">
        <v>81</v>
      </c>
      <c r="E3706" t="s">
        <v>130</v>
      </c>
      <c r="F3706">
        <v>18.8</v>
      </c>
      <c r="G3706" t="s">
        <v>83</v>
      </c>
      <c r="H3706" t="s">
        <v>84</v>
      </c>
      <c r="I3706">
        <f>_xlfn.NUMBERVALUE(Table_Query_from_DWH[[#This Row],[Date]])</f>
        <v>44300</v>
      </c>
    </row>
    <row r="3707" spans="1:9" x14ac:dyDescent="0.3">
      <c r="A3707" t="s">
        <v>78</v>
      </c>
      <c r="B3707" t="s">
        <v>79</v>
      </c>
      <c r="C3707" t="s">
        <v>87</v>
      </c>
      <c r="D3707" t="s">
        <v>85</v>
      </c>
      <c r="E3707" t="s">
        <v>130</v>
      </c>
      <c r="F3707">
        <v>17.7</v>
      </c>
      <c r="G3707" t="s">
        <v>83</v>
      </c>
      <c r="H3707" t="s">
        <v>84</v>
      </c>
      <c r="I3707">
        <f>_xlfn.NUMBERVALUE(Table_Query_from_DWH[[#This Row],[Date]])</f>
        <v>44300</v>
      </c>
    </row>
    <row r="3708" spans="1:9" x14ac:dyDescent="0.3">
      <c r="A3708" t="s">
        <v>78</v>
      </c>
      <c r="B3708" t="s">
        <v>79</v>
      </c>
      <c r="C3708" t="s">
        <v>87</v>
      </c>
      <c r="D3708" t="s">
        <v>86</v>
      </c>
      <c r="E3708" t="s">
        <v>130</v>
      </c>
      <c r="F3708">
        <v>18.5</v>
      </c>
      <c r="G3708" t="s">
        <v>83</v>
      </c>
      <c r="H3708" t="s">
        <v>84</v>
      </c>
      <c r="I3708">
        <f>_xlfn.NUMBERVALUE(Table_Query_from_DWH[[#This Row],[Date]])</f>
        <v>44300</v>
      </c>
    </row>
    <row r="3709" spans="1:9" x14ac:dyDescent="0.3">
      <c r="A3709" t="s">
        <v>78</v>
      </c>
      <c r="B3709" t="s">
        <v>79</v>
      </c>
      <c r="C3709" t="s">
        <v>80</v>
      </c>
      <c r="D3709" t="s">
        <v>81</v>
      </c>
      <c r="E3709" t="s">
        <v>130</v>
      </c>
      <c r="F3709">
        <v>11</v>
      </c>
      <c r="G3709" t="s">
        <v>83</v>
      </c>
      <c r="H3709" t="s">
        <v>84</v>
      </c>
      <c r="I3709">
        <f>_xlfn.NUMBERVALUE(Table_Query_from_DWH[[#This Row],[Date]])</f>
        <v>44300</v>
      </c>
    </row>
    <row r="3710" spans="1:9" x14ac:dyDescent="0.3">
      <c r="A3710" t="s">
        <v>78</v>
      </c>
      <c r="B3710" t="s">
        <v>79</v>
      </c>
      <c r="C3710" t="s">
        <v>80</v>
      </c>
      <c r="D3710" t="s">
        <v>85</v>
      </c>
      <c r="E3710" t="s">
        <v>130</v>
      </c>
      <c r="F3710">
        <v>7.9</v>
      </c>
      <c r="G3710" t="s">
        <v>83</v>
      </c>
      <c r="H3710" t="s">
        <v>84</v>
      </c>
      <c r="I3710">
        <f>_xlfn.NUMBERVALUE(Table_Query_from_DWH[[#This Row],[Date]])</f>
        <v>44300</v>
      </c>
    </row>
    <row r="3711" spans="1:9" x14ac:dyDescent="0.3">
      <c r="A3711" t="s">
        <v>78</v>
      </c>
      <c r="B3711" t="s">
        <v>79</v>
      </c>
      <c r="C3711" t="s">
        <v>80</v>
      </c>
      <c r="D3711" t="s">
        <v>86</v>
      </c>
      <c r="E3711" t="s">
        <v>130</v>
      </c>
      <c r="F3711">
        <v>8.4</v>
      </c>
      <c r="G3711" t="s">
        <v>83</v>
      </c>
      <c r="H3711" t="s">
        <v>84</v>
      </c>
      <c r="I3711">
        <f>_xlfn.NUMBERVALUE(Table_Query_from_DWH[[#This Row],[Date]])</f>
        <v>44300</v>
      </c>
    </row>
    <row r="3712" spans="1:9" x14ac:dyDescent="0.3">
      <c r="A3712" t="s">
        <v>78</v>
      </c>
      <c r="B3712" t="s">
        <v>105</v>
      </c>
      <c r="C3712" t="s">
        <v>108</v>
      </c>
      <c r="D3712" t="s">
        <v>81</v>
      </c>
      <c r="E3712" t="s">
        <v>130</v>
      </c>
      <c r="F3712">
        <v>0.20499999999999999</v>
      </c>
      <c r="G3712" t="s">
        <v>83</v>
      </c>
      <c r="H3712" t="s">
        <v>97</v>
      </c>
      <c r="I3712">
        <f>_xlfn.NUMBERVALUE(Table_Query_from_DWH[[#This Row],[Date]])</f>
        <v>44300</v>
      </c>
    </row>
    <row r="3713" spans="1:9" x14ac:dyDescent="0.3">
      <c r="A3713" t="s">
        <v>78</v>
      </c>
      <c r="B3713" t="s">
        <v>105</v>
      </c>
      <c r="C3713" t="s">
        <v>108</v>
      </c>
      <c r="D3713" t="s">
        <v>85</v>
      </c>
      <c r="E3713" t="s">
        <v>130</v>
      </c>
      <c r="F3713">
        <v>0.18</v>
      </c>
      <c r="G3713" t="s">
        <v>83</v>
      </c>
      <c r="H3713" t="s">
        <v>97</v>
      </c>
      <c r="I3713">
        <f>_xlfn.NUMBERVALUE(Table_Query_from_DWH[[#This Row],[Date]])</f>
        <v>44300</v>
      </c>
    </row>
    <row r="3714" spans="1:9" x14ac:dyDescent="0.3">
      <c r="A3714" t="s">
        <v>78</v>
      </c>
      <c r="B3714" t="s">
        <v>105</v>
      </c>
      <c r="C3714" t="s">
        <v>108</v>
      </c>
      <c r="D3714" t="s">
        <v>86</v>
      </c>
      <c r="E3714" t="s">
        <v>130</v>
      </c>
      <c r="F3714">
        <v>0.193</v>
      </c>
      <c r="G3714" t="s">
        <v>83</v>
      </c>
      <c r="H3714" t="s">
        <v>97</v>
      </c>
      <c r="I3714">
        <f>_xlfn.NUMBERVALUE(Table_Query_from_DWH[[#This Row],[Date]])</f>
        <v>44300</v>
      </c>
    </row>
    <row r="3715" spans="1:9" x14ac:dyDescent="0.3">
      <c r="A3715" t="s">
        <v>78</v>
      </c>
      <c r="B3715" t="s">
        <v>105</v>
      </c>
      <c r="C3715" t="s">
        <v>106</v>
      </c>
      <c r="D3715" t="s">
        <v>81</v>
      </c>
      <c r="E3715" t="s">
        <v>130</v>
      </c>
      <c r="F3715">
        <v>0.20499999999999999</v>
      </c>
      <c r="G3715" t="s">
        <v>83</v>
      </c>
      <c r="H3715" t="s">
        <v>97</v>
      </c>
      <c r="I3715">
        <f>_xlfn.NUMBERVALUE(Table_Query_from_DWH[[#This Row],[Date]])</f>
        <v>44300</v>
      </c>
    </row>
    <row r="3716" spans="1:9" x14ac:dyDescent="0.3">
      <c r="A3716" t="s">
        <v>78</v>
      </c>
      <c r="B3716" t="s">
        <v>105</v>
      </c>
      <c r="C3716" t="s">
        <v>106</v>
      </c>
      <c r="D3716" t="s">
        <v>85</v>
      </c>
      <c r="E3716" t="s">
        <v>130</v>
      </c>
      <c r="F3716">
        <v>0.18</v>
      </c>
      <c r="G3716" t="s">
        <v>83</v>
      </c>
      <c r="H3716" t="s">
        <v>97</v>
      </c>
      <c r="I3716">
        <f>_xlfn.NUMBERVALUE(Table_Query_from_DWH[[#This Row],[Date]])</f>
        <v>44300</v>
      </c>
    </row>
    <row r="3717" spans="1:9" x14ac:dyDescent="0.3">
      <c r="A3717" t="s">
        <v>78</v>
      </c>
      <c r="B3717" t="s">
        <v>105</v>
      </c>
      <c r="C3717" t="s">
        <v>106</v>
      </c>
      <c r="D3717" t="s">
        <v>86</v>
      </c>
      <c r="E3717" t="s">
        <v>130</v>
      </c>
      <c r="F3717">
        <v>0.193</v>
      </c>
      <c r="G3717" t="s">
        <v>83</v>
      </c>
      <c r="H3717" t="s">
        <v>97</v>
      </c>
      <c r="I3717">
        <f>_xlfn.NUMBERVALUE(Table_Query_from_DWH[[#This Row],[Date]])</f>
        <v>44300</v>
      </c>
    </row>
    <row r="3718" spans="1:9" x14ac:dyDescent="0.3">
      <c r="A3718" t="s">
        <v>78</v>
      </c>
      <c r="B3718" t="s">
        <v>105</v>
      </c>
      <c r="C3718" t="s">
        <v>107</v>
      </c>
      <c r="D3718" t="s">
        <v>81</v>
      </c>
      <c r="E3718" t="s">
        <v>130</v>
      </c>
      <c r="F3718">
        <v>0.25</v>
      </c>
      <c r="G3718" t="s">
        <v>83</v>
      </c>
      <c r="H3718" t="s">
        <v>97</v>
      </c>
      <c r="I3718">
        <f>_xlfn.NUMBERVALUE(Table_Query_from_DWH[[#This Row],[Date]])</f>
        <v>44300</v>
      </c>
    </row>
    <row r="3719" spans="1:9" x14ac:dyDescent="0.3">
      <c r="A3719" t="s">
        <v>78</v>
      </c>
      <c r="B3719" t="s">
        <v>105</v>
      </c>
      <c r="C3719" t="s">
        <v>107</v>
      </c>
      <c r="D3719" t="s">
        <v>85</v>
      </c>
      <c r="E3719" t="s">
        <v>130</v>
      </c>
      <c r="F3719">
        <v>0.22</v>
      </c>
      <c r="G3719" t="s">
        <v>83</v>
      </c>
      <c r="H3719" t="s">
        <v>97</v>
      </c>
      <c r="I3719">
        <f>_xlfn.NUMBERVALUE(Table_Query_from_DWH[[#This Row],[Date]])</f>
        <v>44300</v>
      </c>
    </row>
    <row r="3720" spans="1:9" x14ac:dyDescent="0.3">
      <c r="A3720" t="s">
        <v>78</v>
      </c>
      <c r="B3720" t="s">
        <v>105</v>
      </c>
      <c r="C3720" t="s">
        <v>107</v>
      </c>
      <c r="D3720" t="s">
        <v>86</v>
      </c>
      <c r="E3720" t="s">
        <v>130</v>
      </c>
      <c r="F3720">
        <v>0.23</v>
      </c>
      <c r="G3720" t="s">
        <v>83</v>
      </c>
      <c r="H3720" t="s">
        <v>97</v>
      </c>
      <c r="I3720">
        <f>_xlfn.NUMBERVALUE(Table_Query_from_DWH[[#This Row],[Date]])</f>
        <v>44300</v>
      </c>
    </row>
    <row r="3721" spans="1:9" x14ac:dyDescent="0.3">
      <c r="A3721" t="s">
        <v>78</v>
      </c>
      <c r="B3721" t="s">
        <v>105</v>
      </c>
      <c r="C3721" t="s">
        <v>131</v>
      </c>
      <c r="D3721" t="s">
        <v>81</v>
      </c>
      <c r="E3721" t="s">
        <v>130</v>
      </c>
      <c r="F3721">
        <v>0.23200000000000001</v>
      </c>
      <c r="G3721" t="s">
        <v>83</v>
      </c>
      <c r="H3721" t="s">
        <v>97</v>
      </c>
      <c r="I3721">
        <f>_xlfn.NUMBERVALUE(Table_Query_from_DWH[[#This Row],[Date]])</f>
        <v>44300</v>
      </c>
    </row>
    <row r="3722" spans="1:9" x14ac:dyDescent="0.3">
      <c r="A3722" t="s">
        <v>78</v>
      </c>
      <c r="B3722" t="s">
        <v>105</v>
      </c>
      <c r="C3722" t="s">
        <v>131</v>
      </c>
      <c r="D3722" t="s">
        <v>85</v>
      </c>
      <c r="E3722" t="s">
        <v>130</v>
      </c>
      <c r="F3722">
        <v>0.20699999999999999</v>
      </c>
      <c r="G3722" t="s">
        <v>83</v>
      </c>
      <c r="H3722" t="s">
        <v>97</v>
      </c>
      <c r="I3722">
        <f>_xlfn.NUMBERVALUE(Table_Query_from_DWH[[#This Row],[Date]])</f>
        <v>44300</v>
      </c>
    </row>
    <row r="3723" spans="1:9" x14ac:dyDescent="0.3">
      <c r="A3723" t="s">
        <v>78</v>
      </c>
      <c r="B3723" t="s">
        <v>105</v>
      </c>
      <c r="C3723" t="s">
        <v>131</v>
      </c>
      <c r="D3723" t="s">
        <v>86</v>
      </c>
      <c r="E3723" t="s">
        <v>130</v>
      </c>
      <c r="F3723">
        <v>0.218</v>
      </c>
      <c r="G3723" t="s">
        <v>83</v>
      </c>
      <c r="H3723" t="s">
        <v>97</v>
      </c>
      <c r="I3723">
        <f>_xlfn.NUMBERVALUE(Table_Query_from_DWH[[#This Row],[Date]])</f>
        <v>44300</v>
      </c>
    </row>
    <row r="3724" spans="1:9" x14ac:dyDescent="0.3">
      <c r="A3724" t="s">
        <v>78</v>
      </c>
      <c r="B3724" t="s">
        <v>105</v>
      </c>
      <c r="C3724" t="s">
        <v>132</v>
      </c>
      <c r="D3724" t="s">
        <v>81</v>
      </c>
      <c r="E3724" t="s">
        <v>130</v>
      </c>
      <c r="F3724">
        <v>0.23200000000000001</v>
      </c>
      <c r="G3724" t="s">
        <v>83</v>
      </c>
      <c r="H3724" t="s">
        <v>97</v>
      </c>
      <c r="I3724">
        <f>_xlfn.NUMBERVALUE(Table_Query_from_DWH[[#This Row],[Date]])</f>
        <v>44300</v>
      </c>
    </row>
    <row r="3725" spans="1:9" x14ac:dyDescent="0.3">
      <c r="A3725" t="s">
        <v>78</v>
      </c>
      <c r="B3725" t="s">
        <v>105</v>
      </c>
      <c r="C3725" t="s">
        <v>132</v>
      </c>
      <c r="D3725" t="s">
        <v>85</v>
      </c>
      <c r="E3725" t="s">
        <v>130</v>
      </c>
      <c r="F3725">
        <v>0.20699999999999999</v>
      </c>
      <c r="G3725" t="s">
        <v>83</v>
      </c>
      <c r="H3725" t="s">
        <v>97</v>
      </c>
      <c r="I3725">
        <f>_xlfn.NUMBERVALUE(Table_Query_from_DWH[[#This Row],[Date]])</f>
        <v>44300</v>
      </c>
    </row>
    <row r="3726" spans="1:9" x14ac:dyDescent="0.3">
      <c r="A3726" t="s">
        <v>78</v>
      </c>
      <c r="B3726" t="s">
        <v>105</v>
      </c>
      <c r="C3726" t="s">
        <v>132</v>
      </c>
      <c r="D3726" t="s">
        <v>86</v>
      </c>
      <c r="E3726" t="s">
        <v>130</v>
      </c>
      <c r="F3726">
        <v>0.218</v>
      </c>
      <c r="G3726" t="s">
        <v>83</v>
      </c>
      <c r="H3726" t="s">
        <v>97</v>
      </c>
      <c r="I3726">
        <f>_xlfn.NUMBERVALUE(Table_Query_from_DWH[[#This Row],[Date]])</f>
        <v>44300</v>
      </c>
    </row>
    <row r="3727" spans="1:9" x14ac:dyDescent="0.3">
      <c r="A3727" t="s">
        <v>78</v>
      </c>
      <c r="B3727" t="s">
        <v>105</v>
      </c>
      <c r="C3727" t="s">
        <v>133</v>
      </c>
      <c r="D3727" t="s">
        <v>81</v>
      </c>
      <c r="E3727" t="s">
        <v>130</v>
      </c>
      <c r="F3727">
        <v>0.34</v>
      </c>
      <c r="G3727" t="s">
        <v>83</v>
      </c>
      <c r="H3727" t="s">
        <v>97</v>
      </c>
      <c r="I3727">
        <f>_xlfn.NUMBERVALUE(Table_Query_from_DWH[[#This Row],[Date]])</f>
        <v>44300</v>
      </c>
    </row>
    <row r="3728" spans="1:9" x14ac:dyDescent="0.3">
      <c r="A3728" t="s">
        <v>78</v>
      </c>
      <c r="B3728" t="s">
        <v>105</v>
      </c>
      <c r="C3728" t="s">
        <v>133</v>
      </c>
      <c r="D3728" t="s">
        <v>85</v>
      </c>
      <c r="E3728" t="s">
        <v>130</v>
      </c>
      <c r="F3728">
        <v>0.32</v>
      </c>
      <c r="G3728" t="s">
        <v>83</v>
      </c>
      <c r="H3728" t="s">
        <v>97</v>
      </c>
      <c r="I3728">
        <f>_xlfn.NUMBERVALUE(Table_Query_from_DWH[[#This Row],[Date]])</f>
        <v>44300</v>
      </c>
    </row>
    <row r="3729" spans="1:9" x14ac:dyDescent="0.3">
      <c r="A3729" t="s">
        <v>78</v>
      </c>
      <c r="B3729" t="s">
        <v>105</v>
      </c>
      <c r="C3729" t="s">
        <v>133</v>
      </c>
      <c r="D3729" t="s">
        <v>86</v>
      </c>
      <c r="E3729" t="s">
        <v>130</v>
      </c>
      <c r="F3729">
        <v>0.33300000000000002</v>
      </c>
      <c r="G3729" t="s">
        <v>83</v>
      </c>
      <c r="H3729" t="s">
        <v>97</v>
      </c>
      <c r="I3729">
        <f>_xlfn.NUMBERVALUE(Table_Query_from_DWH[[#This Row],[Date]])</f>
        <v>44300</v>
      </c>
    </row>
    <row r="3730" spans="1:9" x14ac:dyDescent="0.3">
      <c r="A3730" t="s">
        <v>78</v>
      </c>
      <c r="B3730" t="s">
        <v>88</v>
      </c>
      <c r="C3730" t="s">
        <v>91</v>
      </c>
      <c r="D3730" t="s">
        <v>81</v>
      </c>
      <c r="E3730" t="s">
        <v>130</v>
      </c>
      <c r="F3730">
        <v>0.53100000000000003</v>
      </c>
      <c r="G3730" t="s">
        <v>83</v>
      </c>
      <c r="H3730" t="s">
        <v>90</v>
      </c>
      <c r="I3730">
        <f>_xlfn.NUMBERVALUE(Table_Query_from_DWH[[#This Row],[Date]])</f>
        <v>44300</v>
      </c>
    </row>
    <row r="3731" spans="1:9" x14ac:dyDescent="0.3">
      <c r="A3731" t="s">
        <v>78</v>
      </c>
      <c r="B3731" t="s">
        <v>88</v>
      </c>
      <c r="C3731" t="s">
        <v>91</v>
      </c>
      <c r="D3731" t="s">
        <v>85</v>
      </c>
      <c r="E3731" t="s">
        <v>130</v>
      </c>
      <c r="F3731">
        <v>0.503</v>
      </c>
      <c r="G3731" t="s">
        <v>83</v>
      </c>
      <c r="H3731" t="s">
        <v>90</v>
      </c>
      <c r="I3731">
        <f>_xlfn.NUMBERVALUE(Table_Query_from_DWH[[#This Row],[Date]])</f>
        <v>44300</v>
      </c>
    </row>
    <row r="3732" spans="1:9" x14ac:dyDescent="0.3">
      <c r="A3732" t="s">
        <v>78</v>
      </c>
      <c r="B3732" t="s">
        <v>88</v>
      </c>
      <c r="C3732" t="s">
        <v>91</v>
      </c>
      <c r="D3732" t="s">
        <v>86</v>
      </c>
      <c r="E3732" t="s">
        <v>130</v>
      </c>
      <c r="F3732">
        <v>0.51900000000000002</v>
      </c>
      <c r="G3732" t="s">
        <v>83</v>
      </c>
      <c r="H3732" t="s">
        <v>90</v>
      </c>
      <c r="I3732">
        <f>_xlfn.NUMBERVALUE(Table_Query_from_DWH[[#This Row],[Date]])</f>
        <v>44300</v>
      </c>
    </row>
    <row r="3733" spans="1:9" x14ac:dyDescent="0.3">
      <c r="A3733" t="s">
        <v>78</v>
      </c>
      <c r="B3733" t="s">
        <v>88</v>
      </c>
      <c r="C3733" t="s">
        <v>92</v>
      </c>
      <c r="D3733" t="s">
        <v>81</v>
      </c>
      <c r="E3733" t="s">
        <v>130</v>
      </c>
      <c r="F3733">
        <v>0.55500000000000005</v>
      </c>
      <c r="G3733" t="s">
        <v>83</v>
      </c>
      <c r="H3733" t="s">
        <v>90</v>
      </c>
      <c r="I3733">
        <f>_xlfn.NUMBERVALUE(Table_Query_from_DWH[[#This Row],[Date]])</f>
        <v>44300</v>
      </c>
    </row>
    <row r="3734" spans="1:9" x14ac:dyDescent="0.3">
      <c r="A3734" t="s">
        <v>78</v>
      </c>
      <c r="B3734" t="s">
        <v>88</v>
      </c>
      <c r="C3734" t="s">
        <v>92</v>
      </c>
      <c r="D3734" t="s">
        <v>85</v>
      </c>
      <c r="E3734" t="s">
        <v>130</v>
      </c>
      <c r="F3734">
        <v>0.51300000000000001</v>
      </c>
      <c r="G3734" t="s">
        <v>83</v>
      </c>
      <c r="H3734" t="s">
        <v>90</v>
      </c>
      <c r="I3734">
        <f>_xlfn.NUMBERVALUE(Table_Query_from_DWH[[#This Row],[Date]])</f>
        <v>44300</v>
      </c>
    </row>
    <row r="3735" spans="1:9" x14ac:dyDescent="0.3">
      <c r="A3735" t="s">
        <v>78</v>
      </c>
      <c r="B3735" t="s">
        <v>88</v>
      </c>
      <c r="C3735" t="s">
        <v>92</v>
      </c>
      <c r="D3735" t="s">
        <v>86</v>
      </c>
      <c r="E3735" t="s">
        <v>130</v>
      </c>
      <c r="F3735">
        <v>0.54200000000000004</v>
      </c>
      <c r="G3735" t="s">
        <v>83</v>
      </c>
      <c r="H3735" t="s">
        <v>90</v>
      </c>
      <c r="I3735">
        <f>_xlfn.NUMBERVALUE(Table_Query_from_DWH[[#This Row],[Date]])</f>
        <v>44300</v>
      </c>
    </row>
    <row r="3736" spans="1:9" x14ac:dyDescent="0.3">
      <c r="A3736" t="s">
        <v>78</v>
      </c>
      <c r="B3736" t="s">
        <v>88</v>
      </c>
      <c r="C3736" t="s">
        <v>93</v>
      </c>
      <c r="D3736" t="s">
        <v>81</v>
      </c>
      <c r="E3736" t="s">
        <v>130</v>
      </c>
      <c r="F3736">
        <v>0.622</v>
      </c>
      <c r="G3736" t="s">
        <v>83</v>
      </c>
      <c r="H3736" t="s">
        <v>90</v>
      </c>
      <c r="I3736">
        <f>_xlfn.NUMBERVALUE(Table_Query_from_DWH[[#This Row],[Date]])</f>
        <v>44300</v>
      </c>
    </row>
    <row r="3737" spans="1:9" x14ac:dyDescent="0.3">
      <c r="A3737" t="s">
        <v>78</v>
      </c>
      <c r="B3737" t="s">
        <v>88</v>
      </c>
      <c r="C3737" t="s">
        <v>93</v>
      </c>
      <c r="D3737" t="s">
        <v>85</v>
      </c>
      <c r="E3737" t="s">
        <v>130</v>
      </c>
      <c r="F3737">
        <v>0.61899999999999999</v>
      </c>
      <c r="G3737" t="s">
        <v>83</v>
      </c>
      <c r="H3737" t="s">
        <v>90</v>
      </c>
      <c r="I3737">
        <f>_xlfn.NUMBERVALUE(Table_Query_from_DWH[[#This Row],[Date]])</f>
        <v>44300</v>
      </c>
    </row>
    <row r="3738" spans="1:9" x14ac:dyDescent="0.3">
      <c r="A3738" t="s">
        <v>78</v>
      </c>
      <c r="B3738" t="s">
        <v>88</v>
      </c>
      <c r="C3738" t="s">
        <v>93</v>
      </c>
      <c r="D3738" t="s">
        <v>86</v>
      </c>
      <c r="E3738" t="s">
        <v>130</v>
      </c>
      <c r="F3738">
        <v>0.622</v>
      </c>
      <c r="G3738" t="s">
        <v>83</v>
      </c>
      <c r="H3738" t="s">
        <v>90</v>
      </c>
      <c r="I3738">
        <f>_xlfn.NUMBERVALUE(Table_Query_from_DWH[[#This Row],[Date]])</f>
        <v>44300</v>
      </c>
    </row>
    <row r="3739" spans="1:9" x14ac:dyDescent="0.3">
      <c r="A3739" t="s">
        <v>78</v>
      </c>
      <c r="B3739" t="s">
        <v>88</v>
      </c>
      <c r="C3739" t="s">
        <v>94</v>
      </c>
      <c r="D3739" t="s">
        <v>81</v>
      </c>
      <c r="E3739" t="s">
        <v>130</v>
      </c>
      <c r="F3739">
        <v>0.86199999999999999</v>
      </c>
      <c r="G3739" t="s">
        <v>83</v>
      </c>
      <c r="H3739" t="s">
        <v>90</v>
      </c>
      <c r="I3739">
        <f>_xlfn.NUMBERVALUE(Table_Query_from_DWH[[#This Row],[Date]])</f>
        <v>44300</v>
      </c>
    </row>
    <row r="3740" spans="1:9" x14ac:dyDescent="0.3">
      <c r="A3740" t="s">
        <v>78</v>
      </c>
      <c r="B3740" t="s">
        <v>88</v>
      </c>
      <c r="C3740" t="s">
        <v>94</v>
      </c>
      <c r="D3740" t="s">
        <v>85</v>
      </c>
      <c r="E3740" t="s">
        <v>130</v>
      </c>
      <c r="F3740">
        <v>0.86199999999999999</v>
      </c>
      <c r="G3740" t="s">
        <v>83</v>
      </c>
      <c r="H3740" t="s">
        <v>90</v>
      </c>
      <c r="I3740">
        <f>_xlfn.NUMBERVALUE(Table_Query_from_DWH[[#This Row],[Date]])</f>
        <v>44300</v>
      </c>
    </row>
    <row r="3741" spans="1:9" x14ac:dyDescent="0.3">
      <c r="A3741" t="s">
        <v>78</v>
      </c>
      <c r="B3741" t="s">
        <v>88</v>
      </c>
      <c r="C3741" t="s">
        <v>94</v>
      </c>
      <c r="D3741" t="s">
        <v>86</v>
      </c>
      <c r="E3741" t="s">
        <v>130</v>
      </c>
      <c r="F3741">
        <v>0.86199999999999999</v>
      </c>
      <c r="G3741" t="s">
        <v>83</v>
      </c>
      <c r="H3741" t="s">
        <v>90</v>
      </c>
      <c r="I3741">
        <f>_xlfn.NUMBERVALUE(Table_Query_from_DWH[[#This Row],[Date]])</f>
        <v>44300</v>
      </c>
    </row>
    <row r="3742" spans="1:9" x14ac:dyDescent="0.3">
      <c r="A3742" t="s">
        <v>78</v>
      </c>
      <c r="B3742" t="s">
        <v>88</v>
      </c>
      <c r="C3742" t="s">
        <v>89</v>
      </c>
      <c r="D3742" t="s">
        <v>81</v>
      </c>
      <c r="E3742" t="s">
        <v>130</v>
      </c>
      <c r="F3742">
        <v>0.27200000000000002</v>
      </c>
      <c r="G3742" t="s">
        <v>83</v>
      </c>
      <c r="H3742" t="s">
        <v>90</v>
      </c>
      <c r="I3742">
        <f>_xlfn.NUMBERVALUE(Table_Query_from_DWH[[#This Row],[Date]])</f>
        <v>44300</v>
      </c>
    </row>
    <row r="3743" spans="1:9" x14ac:dyDescent="0.3">
      <c r="A3743" t="s">
        <v>78</v>
      </c>
      <c r="B3743" t="s">
        <v>88</v>
      </c>
      <c r="C3743" t="s">
        <v>89</v>
      </c>
      <c r="D3743" t="s">
        <v>85</v>
      </c>
      <c r="E3743" t="s">
        <v>130</v>
      </c>
      <c r="F3743">
        <v>0.252</v>
      </c>
      <c r="G3743" t="s">
        <v>83</v>
      </c>
      <c r="H3743" t="s">
        <v>90</v>
      </c>
      <c r="I3743">
        <f>_xlfn.NUMBERVALUE(Table_Query_from_DWH[[#This Row],[Date]])</f>
        <v>44300</v>
      </c>
    </row>
    <row r="3744" spans="1:9" x14ac:dyDescent="0.3">
      <c r="A3744" t="s">
        <v>78</v>
      </c>
      <c r="B3744" t="s">
        <v>88</v>
      </c>
      <c r="C3744" t="s">
        <v>89</v>
      </c>
      <c r="D3744" t="s">
        <v>86</v>
      </c>
      <c r="E3744" t="s">
        <v>130</v>
      </c>
      <c r="F3744">
        <v>0.26800000000000002</v>
      </c>
      <c r="G3744" t="s">
        <v>83</v>
      </c>
      <c r="H3744" t="s">
        <v>90</v>
      </c>
      <c r="I3744">
        <f>_xlfn.NUMBERVALUE(Table_Query_from_DWH[[#This Row],[Date]])</f>
        <v>44300</v>
      </c>
    </row>
    <row r="3745" spans="1:9" x14ac:dyDescent="0.3">
      <c r="A3745" t="s">
        <v>78</v>
      </c>
      <c r="B3745" t="s">
        <v>105</v>
      </c>
      <c r="C3745" t="s">
        <v>107</v>
      </c>
      <c r="D3745" t="s">
        <v>81</v>
      </c>
      <c r="E3745" t="s">
        <v>123</v>
      </c>
      <c r="F3745">
        <v>0.25</v>
      </c>
      <c r="G3745" t="s">
        <v>83</v>
      </c>
      <c r="H3745" t="s">
        <v>97</v>
      </c>
      <c r="I3745">
        <f>_xlfn.NUMBERVALUE(Table_Query_from_DWH[[#This Row],[Date]])</f>
        <v>44293</v>
      </c>
    </row>
    <row r="3746" spans="1:9" x14ac:dyDescent="0.3">
      <c r="A3746" t="s">
        <v>78</v>
      </c>
      <c r="B3746" t="s">
        <v>105</v>
      </c>
      <c r="C3746" t="s">
        <v>107</v>
      </c>
      <c r="D3746" t="s">
        <v>85</v>
      </c>
      <c r="E3746" t="s">
        <v>123</v>
      </c>
      <c r="F3746">
        <v>0.218</v>
      </c>
      <c r="G3746" t="s">
        <v>83</v>
      </c>
      <c r="H3746" t="s">
        <v>97</v>
      </c>
      <c r="I3746">
        <f>_xlfn.NUMBERVALUE(Table_Query_from_DWH[[#This Row],[Date]])</f>
        <v>44293</v>
      </c>
    </row>
    <row r="3747" spans="1:9" x14ac:dyDescent="0.3">
      <c r="A3747" t="s">
        <v>78</v>
      </c>
      <c r="B3747" t="s">
        <v>105</v>
      </c>
      <c r="C3747" t="s">
        <v>107</v>
      </c>
      <c r="D3747" t="s">
        <v>86</v>
      </c>
      <c r="E3747" t="s">
        <v>123</v>
      </c>
      <c r="F3747">
        <v>0.22500000000000001</v>
      </c>
      <c r="G3747" t="s">
        <v>83</v>
      </c>
      <c r="H3747" t="s">
        <v>97</v>
      </c>
      <c r="I3747">
        <f>_xlfn.NUMBERVALUE(Table_Query_from_DWH[[#This Row],[Date]])</f>
        <v>44293</v>
      </c>
    </row>
    <row r="3748" spans="1:9" x14ac:dyDescent="0.3">
      <c r="A3748" t="s">
        <v>78</v>
      </c>
      <c r="B3748" t="s">
        <v>88</v>
      </c>
      <c r="C3748" t="s">
        <v>91</v>
      </c>
      <c r="D3748" t="s">
        <v>81</v>
      </c>
      <c r="E3748" t="s">
        <v>123</v>
      </c>
      <c r="F3748">
        <v>0.50800000000000001</v>
      </c>
      <c r="G3748" t="s">
        <v>83</v>
      </c>
      <c r="H3748" t="s">
        <v>90</v>
      </c>
      <c r="I3748">
        <f>_xlfn.NUMBERVALUE(Table_Query_from_DWH[[#This Row],[Date]])</f>
        <v>44293</v>
      </c>
    </row>
    <row r="3749" spans="1:9" x14ac:dyDescent="0.3">
      <c r="A3749" t="s">
        <v>78</v>
      </c>
      <c r="B3749" t="s">
        <v>88</v>
      </c>
      <c r="C3749" t="s">
        <v>91</v>
      </c>
      <c r="D3749" t="s">
        <v>85</v>
      </c>
      <c r="E3749" t="s">
        <v>123</v>
      </c>
      <c r="F3749">
        <v>0.503</v>
      </c>
      <c r="G3749" t="s">
        <v>83</v>
      </c>
      <c r="H3749" t="s">
        <v>90</v>
      </c>
      <c r="I3749">
        <f>_xlfn.NUMBERVALUE(Table_Query_from_DWH[[#This Row],[Date]])</f>
        <v>44293</v>
      </c>
    </row>
    <row r="3750" spans="1:9" x14ac:dyDescent="0.3">
      <c r="A3750" t="s">
        <v>78</v>
      </c>
      <c r="B3750" t="s">
        <v>88</v>
      </c>
      <c r="C3750" t="s">
        <v>91</v>
      </c>
      <c r="D3750" t="s">
        <v>86</v>
      </c>
      <c r="E3750" t="s">
        <v>123</v>
      </c>
      <c r="F3750">
        <v>0.505</v>
      </c>
      <c r="G3750" t="s">
        <v>83</v>
      </c>
      <c r="H3750" t="s">
        <v>90</v>
      </c>
      <c r="I3750">
        <f>_xlfn.NUMBERVALUE(Table_Query_from_DWH[[#This Row],[Date]])</f>
        <v>44293</v>
      </c>
    </row>
    <row r="3751" spans="1:9" x14ac:dyDescent="0.3">
      <c r="A3751" t="s">
        <v>78</v>
      </c>
      <c r="B3751" t="s">
        <v>88</v>
      </c>
      <c r="C3751" t="s">
        <v>92</v>
      </c>
      <c r="D3751" t="s">
        <v>81</v>
      </c>
      <c r="E3751" t="s">
        <v>123</v>
      </c>
      <c r="F3751">
        <v>0.52700000000000002</v>
      </c>
      <c r="G3751" t="s">
        <v>83</v>
      </c>
      <c r="H3751" t="s">
        <v>90</v>
      </c>
      <c r="I3751">
        <f>_xlfn.NUMBERVALUE(Table_Query_from_DWH[[#This Row],[Date]])</f>
        <v>44293</v>
      </c>
    </row>
    <row r="3752" spans="1:9" x14ac:dyDescent="0.3">
      <c r="A3752" t="s">
        <v>78</v>
      </c>
      <c r="B3752" t="s">
        <v>88</v>
      </c>
      <c r="C3752" t="s">
        <v>92</v>
      </c>
      <c r="D3752" t="s">
        <v>85</v>
      </c>
      <c r="E3752" t="s">
        <v>123</v>
      </c>
      <c r="F3752">
        <v>0.51300000000000001</v>
      </c>
      <c r="G3752" t="s">
        <v>83</v>
      </c>
      <c r="H3752" t="s">
        <v>90</v>
      </c>
      <c r="I3752">
        <f>_xlfn.NUMBERVALUE(Table_Query_from_DWH[[#This Row],[Date]])</f>
        <v>44293</v>
      </c>
    </row>
    <row r="3753" spans="1:9" x14ac:dyDescent="0.3">
      <c r="A3753" t="s">
        <v>78</v>
      </c>
      <c r="B3753" t="s">
        <v>88</v>
      </c>
      <c r="C3753" t="s">
        <v>92</v>
      </c>
      <c r="D3753" t="s">
        <v>86</v>
      </c>
      <c r="E3753" t="s">
        <v>123</v>
      </c>
      <c r="F3753">
        <v>0.51800000000000002</v>
      </c>
      <c r="G3753" t="s">
        <v>83</v>
      </c>
      <c r="H3753" t="s">
        <v>90</v>
      </c>
      <c r="I3753">
        <f>_xlfn.NUMBERVALUE(Table_Query_from_DWH[[#This Row],[Date]])</f>
        <v>44293</v>
      </c>
    </row>
    <row r="3754" spans="1:9" x14ac:dyDescent="0.3">
      <c r="A3754" t="s">
        <v>78</v>
      </c>
      <c r="B3754" t="s">
        <v>88</v>
      </c>
      <c r="C3754" t="s">
        <v>93</v>
      </c>
      <c r="D3754" t="s">
        <v>81</v>
      </c>
      <c r="E3754" t="s">
        <v>123</v>
      </c>
      <c r="F3754">
        <v>0.622</v>
      </c>
      <c r="G3754" t="s">
        <v>83</v>
      </c>
      <c r="H3754" t="s">
        <v>90</v>
      </c>
      <c r="I3754">
        <f>_xlfn.NUMBERVALUE(Table_Query_from_DWH[[#This Row],[Date]])</f>
        <v>44293</v>
      </c>
    </row>
    <row r="3755" spans="1:9" x14ac:dyDescent="0.3">
      <c r="A3755" t="s">
        <v>78</v>
      </c>
      <c r="B3755" t="s">
        <v>88</v>
      </c>
      <c r="C3755" t="s">
        <v>93</v>
      </c>
      <c r="D3755" t="s">
        <v>85</v>
      </c>
      <c r="E3755" t="s">
        <v>123</v>
      </c>
      <c r="F3755">
        <v>0.61899999999999999</v>
      </c>
      <c r="G3755" t="s">
        <v>83</v>
      </c>
      <c r="H3755" t="s">
        <v>90</v>
      </c>
      <c r="I3755">
        <f>_xlfn.NUMBERVALUE(Table_Query_from_DWH[[#This Row],[Date]])</f>
        <v>44293</v>
      </c>
    </row>
    <row r="3756" spans="1:9" x14ac:dyDescent="0.3">
      <c r="A3756" t="s">
        <v>78</v>
      </c>
      <c r="B3756" t="s">
        <v>88</v>
      </c>
      <c r="C3756" t="s">
        <v>93</v>
      </c>
      <c r="D3756" t="s">
        <v>86</v>
      </c>
      <c r="E3756" t="s">
        <v>123</v>
      </c>
      <c r="F3756">
        <v>0.622</v>
      </c>
      <c r="G3756" t="s">
        <v>83</v>
      </c>
      <c r="H3756" t="s">
        <v>90</v>
      </c>
      <c r="I3756">
        <f>_xlfn.NUMBERVALUE(Table_Query_from_DWH[[#This Row],[Date]])</f>
        <v>44293</v>
      </c>
    </row>
    <row r="3757" spans="1:9" x14ac:dyDescent="0.3">
      <c r="A3757" t="s">
        <v>78</v>
      </c>
      <c r="B3757" t="s">
        <v>88</v>
      </c>
      <c r="C3757" t="s">
        <v>94</v>
      </c>
      <c r="D3757" t="s">
        <v>81</v>
      </c>
      <c r="E3757" t="s">
        <v>123</v>
      </c>
      <c r="F3757">
        <v>0.83699999999999997</v>
      </c>
      <c r="G3757" t="s">
        <v>83</v>
      </c>
      <c r="H3757" t="s">
        <v>90</v>
      </c>
      <c r="I3757">
        <f>_xlfn.NUMBERVALUE(Table_Query_from_DWH[[#This Row],[Date]])</f>
        <v>44293</v>
      </c>
    </row>
    <row r="3758" spans="1:9" x14ac:dyDescent="0.3">
      <c r="A3758" t="s">
        <v>78</v>
      </c>
      <c r="B3758" t="s">
        <v>88</v>
      </c>
      <c r="C3758" t="s">
        <v>94</v>
      </c>
      <c r="D3758" t="s">
        <v>85</v>
      </c>
      <c r="E3758" t="s">
        <v>123</v>
      </c>
      <c r="F3758">
        <v>0.83699999999999997</v>
      </c>
      <c r="G3758" t="s">
        <v>83</v>
      </c>
      <c r="H3758" t="s">
        <v>90</v>
      </c>
      <c r="I3758">
        <f>_xlfn.NUMBERVALUE(Table_Query_from_DWH[[#This Row],[Date]])</f>
        <v>44293</v>
      </c>
    </row>
    <row r="3759" spans="1:9" x14ac:dyDescent="0.3">
      <c r="A3759" t="s">
        <v>78</v>
      </c>
      <c r="B3759" t="s">
        <v>88</v>
      </c>
      <c r="C3759" t="s">
        <v>94</v>
      </c>
      <c r="D3759" t="s">
        <v>86</v>
      </c>
      <c r="E3759" t="s">
        <v>123</v>
      </c>
      <c r="F3759">
        <v>0.83699999999999997</v>
      </c>
      <c r="G3759" t="s">
        <v>83</v>
      </c>
      <c r="H3759" t="s">
        <v>90</v>
      </c>
      <c r="I3759">
        <f>_xlfn.NUMBERVALUE(Table_Query_from_DWH[[#This Row],[Date]])</f>
        <v>44293</v>
      </c>
    </row>
    <row r="3760" spans="1:9" x14ac:dyDescent="0.3">
      <c r="A3760" t="s">
        <v>78</v>
      </c>
      <c r="B3760" t="s">
        <v>124</v>
      </c>
      <c r="C3760" t="s">
        <v>125</v>
      </c>
      <c r="D3760" t="s">
        <v>81</v>
      </c>
      <c r="E3760" t="s">
        <v>123</v>
      </c>
      <c r="F3760">
        <v>0.15</v>
      </c>
      <c r="G3760" t="s">
        <v>83</v>
      </c>
      <c r="H3760" t="s">
        <v>97</v>
      </c>
      <c r="I3760">
        <f>_xlfn.NUMBERVALUE(Table_Query_from_DWH[[#This Row],[Date]])</f>
        <v>44293</v>
      </c>
    </row>
    <row r="3761" spans="1:9" x14ac:dyDescent="0.3">
      <c r="A3761" t="s">
        <v>78</v>
      </c>
      <c r="B3761" t="s">
        <v>124</v>
      </c>
      <c r="C3761" t="s">
        <v>125</v>
      </c>
      <c r="D3761" t="s">
        <v>85</v>
      </c>
      <c r="E3761" t="s">
        <v>123</v>
      </c>
      <c r="F3761">
        <v>0.123</v>
      </c>
      <c r="G3761" t="s">
        <v>83</v>
      </c>
      <c r="H3761" t="s">
        <v>97</v>
      </c>
      <c r="I3761">
        <f>_xlfn.NUMBERVALUE(Table_Query_from_DWH[[#This Row],[Date]])</f>
        <v>44293</v>
      </c>
    </row>
    <row r="3762" spans="1:9" x14ac:dyDescent="0.3">
      <c r="A3762" t="s">
        <v>78</v>
      </c>
      <c r="B3762" t="s">
        <v>124</v>
      </c>
      <c r="C3762" t="s">
        <v>125</v>
      </c>
      <c r="D3762" t="s">
        <v>86</v>
      </c>
      <c r="E3762" t="s">
        <v>123</v>
      </c>
      <c r="F3762">
        <v>0.125</v>
      </c>
      <c r="G3762" t="s">
        <v>83</v>
      </c>
      <c r="H3762" t="s">
        <v>97</v>
      </c>
      <c r="I3762">
        <f>_xlfn.NUMBERVALUE(Table_Query_from_DWH[[#This Row],[Date]])</f>
        <v>44293</v>
      </c>
    </row>
    <row r="3763" spans="1:9" x14ac:dyDescent="0.3">
      <c r="A3763" t="s">
        <v>78</v>
      </c>
      <c r="B3763" t="s">
        <v>124</v>
      </c>
      <c r="C3763" t="s">
        <v>126</v>
      </c>
      <c r="D3763" t="s">
        <v>81</v>
      </c>
      <c r="E3763" t="s">
        <v>123</v>
      </c>
      <c r="F3763">
        <v>0.15</v>
      </c>
      <c r="G3763" t="s">
        <v>83</v>
      </c>
      <c r="H3763" t="s">
        <v>97</v>
      </c>
      <c r="I3763">
        <f>_xlfn.NUMBERVALUE(Table_Query_from_DWH[[#This Row],[Date]])</f>
        <v>44293</v>
      </c>
    </row>
    <row r="3764" spans="1:9" x14ac:dyDescent="0.3">
      <c r="A3764" t="s">
        <v>78</v>
      </c>
      <c r="B3764" t="s">
        <v>124</v>
      </c>
      <c r="C3764" t="s">
        <v>126</v>
      </c>
      <c r="D3764" t="s">
        <v>85</v>
      </c>
      <c r="E3764" t="s">
        <v>123</v>
      </c>
      <c r="F3764">
        <v>0.115</v>
      </c>
      <c r="G3764" t="s">
        <v>83</v>
      </c>
      <c r="H3764" t="s">
        <v>97</v>
      </c>
      <c r="I3764">
        <f>_xlfn.NUMBERVALUE(Table_Query_from_DWH[[#This Row],[Date]])</f>
        <v>44293</v>
      </c>
    </row>
    <row r="3765" spans="1:9" x14ac:dyDescent="0.3">
      <c r="A3765" t="s">
        <v>78</v>
      </c>
      <c r="B3765" t="s">
        <v>124</v>
      </c>
      <c r="C3765" t="s">
        <v>126</v>
      </c>
      <c r="D3765" t="s">
        <v>86</v>
      </c>
      <c r="E3765" t="s">
        <v>123</v>
      </c>
      <c r="F3765">
        <v>0.11600000000000001</v>
      </c>
      <c r="G3765" t="s">
        <v>83</v>
      </c>
      <c r="H3765" t="s">
        <v>97</v>
      </c>
      <c r="I3765">
        <f>_xlfn.NUMBERVALUE(Table_Query_from_DWH[[#This Row],[Date]])</f>
        <v>44293</v>
      </c>
    </row>
    <row r="3766" spans="1:9" x14ac:dyDescent="0.3">
      <c r="A3766" t="s">
        <v>78</v>
      </c>
      <c r="B3766" t="s">
        <v>124</v>
      </c>
      <c r="C3766" t="s">
        <v>127</v>
      </c>
      <c r="D3766" t="s">
        <v>81</v>
      </c>
      <c r="E3766" t="s">
        <v>123</v>
      </c>
      <c r="F3766">
        <v>0.122</v>
      </c>
      <c r="G3766" t="s">
        <v>83</v>
      </c>
      <c r="H3766" t="s">
        <v>97</v>
      </c>
      <c r="I3766">
        <f>_xlfn.NUMBERVALUE(Table_Query_from_DWH[[#This Row],[Date]])</f>
        <v>44293</v>
      </c>
    </row>
    <row r="3767" spans="1:9" x14ac:dyDescent="0.3">
      <c r="A3767" t="s">
        <v>78</v>
      </c>
      <c r="B3767" t="s">
        <v>124</v>
      </c>
      <c r="C3767" t="s">
        <v>127</v>
      </c>
      <c r="D3767" t="s">
        <v>85</v>
      </c>
      <c r="E3767" t="s">
        <v>123</v>
      </c>
      <c r="F3767">
        <v>0.11899999999999999</v>
      </c>
      <c r="G3767" t="s">
        <v>83</v>
      </c>
      <c r="H3767" t="s">
        <v>97</v>
      </c>
      <c r="I3767">
        <f>_xlfn.NUMBERVALUE(Table_Query_from_DWH[[#This Row],[Date]])</f>
        <v>44293</v>
      </c>
    </row>
    <row r="3768" spans="1:9" x14ac:dyDescent="0.3">
      <c r="A3768" t="s">
        <v>78</v>
      </c>
      <c r="B3768" t="s">
        <v>124</v>
      </c>
      <c r="C3768" t="s">
        <v>127</v>
      </c>
      <c r="D3768" t="s">
        <v>86</v>
      </c>
      <c r="E3768" t="s">
        <v>123</v>
      </c>
      <c r="F3768">
        <v>0.12</v>
      </c>
      <c r="G3768" t="s">
        <v>83</v>
      </c>
      <c r="H3768" t="s">
        <v>97</v>
      </c>
      <c r="I3768">
        <f>_xlfn.NUMBERVALUE(Table_Query_from_DWH[[#This Row],[Date]])</f>
        <v>44293</v>
      </c>
    </row>
    <row r="3769" spans="1:9" x14ac:dyDescent="0.3">
      <c r="A3769" t="s">
        <v>78</v>
      </c>
      <c r="B3769" t="s">
        <v>124</v>
      </c>
      <c r="C3769" t="s">
        <v>128</v>
      </c>
      <c r="D3769" t="s">
        <v>81</v>
      </c>
      <c r="E3769" t="s">
        <v>123</v>
      </c>
      <c r="F3769">
        <v>0.123</v>
      </c>
      <c r="G3769" t="s">
        <v>83</v>
      </c>
      <c r="H3769" t="s">
        <v>97</v>
      </c>
      <c r="I3769">
        <f>_xlfn.NUMBERVALUE(Table_Query_from_DWH[[#This Row],[Date]])</f>
        <v>44293</v>
      </c>
    </row>
    <row r="3770" spans="1:9" x14ac:dyDescent="0.3">
      <c r="A3770" t="s">
        <v>78</v>
      </c>
      <c r="B3770" t="s">
        <v>124</v>
      </c>
      <c r="C3770" t="s">
        <v>128</v>
      </c>
      <c r="D3770" t="s">
        <v>85</v>
      </c>
      <c r="E3770" t="s">
        <v>123</v>
      </c>
      <c r="F3770">
        <v>0.11799999999999999</v>
      </c>
      <c r="G3770" t="s">
        <v>83</v>
      </c>
      <c r="H3770" t="s">
        <v>97</v>
      </c>
      <c r="I3770">
        <f>_xlfn.NUMBERVALUE(Table_Query_from_DWH[[#This Row],[Date]])</f>
        <v>44293</v>
      </c>
    </row>
    <row r="3771" spans="1:9" x14ac:dyDescent="0.3">
      <c r="A3771" t="s">
        <v>78</v>
      </c>
      <c r="B3771" t="s">
        <v>124</v>
      </c>
      <c r="C3771" t="s">
        <v>128</v>
      </c>
      <c r="D3771" t="s">
        <v>86</v>
      </c>
      <c r="E3771" t="s">
        <v>123</v>
      </c>
      <c r="F3771">
        <v>0.122</v>
      </c>
      <c r="G3771" t="s">
        <v>83</v>
      </c>
      <c r="H3771" t="s">
        <v>97</v>
      </c>
      <c r="I3771">
        <f>_xlfn.NUMBERVALUE(Table_Query_from_DWH[[#This Row],[Date]])</f>
        <v>44293</v>
      </c>
    </row>
    <row r="3772" spans="1:9" x14ac:dyDescent="0.3">
      <c r="A3772" t="s">
        <v>78</v>
      </c>
      <c r="B3772" t="s">
        <v>102</v>
      </c>
      <c r="C3772" t="s">
        <v>129</v>
      </c>
      <c r="D3772" t="s">
        <v>81</v>
      </c>
      <c r="E3772" t="s">
        <v>123</v>
      </c>
      <c r="F3772">
        <v>0.24</v>
      </c>
      <c r="G3772" t="s">
        <v>83</v>
      </c>
      <c r="H3772" t="s">
        <v>97</v>
      </c>
      <c r="I3772">
        <f>_xlfn.NUMBERVALUE(Table_Query_from_DWH[[#This Row],[Date]])</f>
        <v>44293</v>
      </c>
    </row>
    <row r="3773" spans="1:9" x14ac:dyDescent="0.3">
      <c r="A3773" t="s">
        <v>78</v>
      </c>
      <c r="B3773" t="s">
        <v>102</v>
      </c>
      <c r="C3773" t="s">
        <v>129</v>
      </c>
      <c r="D3773" t="s">
        <v>85</v>
      </c>
      <c r="E3773" t="s">
        <v>123</v>
      </c>
      <c r="F3773">
        <v>0.22</v>
      </c>
      <c r="G3773" t="s">
        <v>83</v>
      </c>
      <c r="H3773" t="s">
        <v>97</v>
      </c>
      <c r="I3773">
        <f>_xlfn.NUMBERVALUE(Table_Query_from_DWH[[#This Row],[Date]])</f>
        <v>44293</v>
      </c>
    </row>
    <row r="3774" spans="1:9" x14ac:dyDescent="0.3">
      <c r="A3774" t="s">
        <v>78</v>
      </c>
      <c r="B3774" t="s">
        <v>102</v>
      </c>
      <c r="C3774" t="s">
        <v>129</v>
      </c>
      <c r="D3774" t="s">
        <v>86</v>
      </c>
      <c r="E3774" t="s">
        <v>123</v>
      </c>
      <c r="F3774">
        <v>0.22600000000000001</v>
      </c>
      <c r="G3774" t="s">
        <v>83</v>
      </c>
      <c r="H3774" t="s">
        <v>97</v>
      </c>
      <c r="I3774">
        <f>_xlfn.NUMBERVALUE(Table_Query_from_DWH[[#This Row],[Date]])</f>
        <v>44293</v>
      </c>
    </row>
    <row r="3775" spans="1:9" x14ac:dyDescent="0.3">
      <c r="A3775" t="s">
        <v>78</v>
      </c>
      <c r="B3775" t="s">
        <v>79</v>
      </c>
      <c r="C3775" t="s">
        <v>87</v>
      </c>
      <c r="D3775" t="s">
        <v>81</v>
      </c>
      <c r="E3775" t="s">
        <v>123</v>
      </c>
      <c r="F3775">
        <v>17.7</v>
      </c>
      <c r="G3775" t="s">
        <v>83</v>
      </c>
      <c r="H3775" t="s">
        <v>84</v>
      </c>
      <c r="I3775">
        <f>_xlfn.NUMBERVALUE(Table_Query_from_DWH[[#This Row],[Date]])</f>
        <v>44293</v>
      </c>
    </row>
    <row r="3776" spans="1:9" x14ac:dyDescent="0.3">
      <c r="A3776" t="s">
        <v>78</v>
      </c>
      <c r="B3776" t="s">
        <v>79</v>
      </c>
      <c r="C3776" t="s">
        <v>87</v>
      </c>
      <c r="D3776" t="s">
        <v>85</v>
      </c>
      <c r="E3776" t="s">
        <v>123</v>
      </c>
      <c r="F3776">
        <v>16</v>
      </c>
      <c r="G3776" t="s">
        <v>83</v>
      </c>
      <c r="H3776" t="s">
        <v>84</v>
      </c>
      <c r="I3776">
        <f>_xlfn.NUMBERVALUE(Table_Query_from_DWH[[#This Row],[Date]])</f>
        <v>44293</v>
      </c>
    </row>
    <row r="3777" spans="1:9" x14ac:dyDescent="0.3">
      <c r="A3777" t="s">
        <v>78</v>
      </c>
      <c r="B3777" t="s">
        <v>79</v>
      </c>
      <c r="C3777" t="s">
        <v>87</v>
      </c>
      <c r="D3777" t="s">
        <v>86</v>
      </c>
      <c r="E3777" t="s">
        <v>123</v>
      </c>
      <c r="F3777">
        <v>17</v>
      </c>
      <c r="G3777" t="s">
        <v>83</v>
      </c>
      <c r="H3777" t="s">
        <v>84</v>
      </c>
      <c r="I3777">
        <f>_xlfn.NUMBERVALUE(Table_Query_from_DWH[[#This Row],[Date]])</f>
        <v>44293</v>
      </c>
    </row>
    <row r="3778" spans="1:9" x14ac:dyDescent="0.3">
      <c r="A3778" t="s">
        <v>78</v>
      </c>
      <c r="B3778" t="s">
        <v>79</v>
      </c>
      <c r="C3778" t="s">
        <v>80</v>
      </c>
      <c r="D3778" t="s">
        <v>81</v>
      </c>
      <c r="E3778" t="s">
        <v>123</v>
      </c>
      <c r="F3778">
        <v>11</v>
      </c>
      <c r="G3778" t="s">
        <v>83</v>
      </c>
      <c r="H3778" t="s">
        <v>84</v>
      </c>
      <c r="I3778">
        <f>_xlfn.NUMBERVALUE(Table_Query_from_DWH[[#This Row],[Date]])</f>
        <v>44293</v>
      </c>
    </row>
    <row r="3779" spans="1:9" x14ac:dyDescent="0.3">
      <c r="A3779" t="s">
        <v>78</v>
      </c>
      <c r="B3779" t="s">
        <v>79</v>
      </c>
      <c r="C3779" t="s">
        <v>80</v>
      </c>
      <c r="D3779" t="s">
        <v>85</v>
      </c>
      <c r="E3779" t="s">
        <v>123</v>
      </c>
      <c r="F3779">
        <v>7.6</v>
      </c>
      <c r="G3779" t="s">
        <v>83</v>
      </c>
      <c r="H3779" t="s">
        <v>84</v>
      </c>
      <c r="I3779">
        <f>_xlfn.NUMBERVALUE(Table_Query_from_DWH[[#This Row],[Date]])</f>
        <v>44293</v>
      </c>
    </row>
    <row r="3780" spans="1:9" x14ac:dyDescent="0.3">
      <c r="A3780" t="s">
        <v>78</v>
      </c>
      <c r="B3780" t="s">
        <v>79</v>
      </c>
      <c r="C3780" t="s">
        <v>80</v>
      </c>
      <c r="D3780" t="s">
        <v>86</v>
      </c>
      <c r="E3780" t="s">
        <v>123</v>
      </c>
      <c r="F3780">
        <v>8.4</v>
      </c>
      <c r="G3780" t="s">
        <v>83</v>
      </c>
      <c r="H3780" t="s">
        <v>84</v>
      </c>
      <c r="I3780">
        <f>_xlfn.NUMBERVALUE(Table_Query_from_DWH[[#This Row],[Date]])</f>
        <v>44293</v>
      </c>
    </row>
    <row r="3781" spans="1:9" x14ac:dyDescent="0.3">
      <c r="A3781" t="s">
        <v>78</v>
      </c>
      <c r="B3781" t="s">
        <v>105</v>
      </c>
      <c r="C3781" t="s">
        <v>108</v>
      </c>
      <c r="D3781" t="s">
        <v>81</v>
      </c>
      <c r="E3781" t="s">
        <v>123</v>
      </c>
      <c r="F3781">
        <v>0.20499999999999999</v>
      </c>
      <c r="G3781" t="s">
        <v>83</v>
      </c>
      <c r="H3781" t="s">
        <v>97</v>
      </c>
      <c r="I3781">
        <f>_xlfn.NUMBERVALUE(Table_Query_from_DWH[[#This Row],[Date]])</f>
        <v>44293</v>
      </c>
    </row>
    <row r="3782" spans="1:9" x14ac:dyDescent="0.3">
      <c r="A3782" t="s">
        <v>78</v>
      </c>
      <c r="B3782" t="s">
        <v>105</v>
      </c>
      <c r="C3782" t="s">
        <v>108</v>
      </c>
      <c r="D3782" t="s">
        <v>85</v>
      </c>
      <c r="E3782" t="s">
        <v>123</v>
      </c>
      <c r="F3782">
        <v>0.18</v>
      </c>
      <c r="G3782" t="s">
        <v>83</v>
      </c>
      <c r="H3782" t="s">
        <v>97</v>
      </c>
      <c r="I3782">
        <f>_xlfn.NUMBERVALUE(Table_Query_from_DWH[[#This Row],[Date]])</f>
        <v>44293</v>
      </c>
    </row>
    <row r="3783" spans="1:9" x14ac:dyDescent="0.3">
      <c r="A3783" t="s">
        <v>78</v>
      </c>
      <c r="B3783" t="s">
        <v>105</v>
      </c>
      <c r="C3783" t="s">
        <v>108</v>
      </c>
      <c r="D3783" t="s">
        <v>86</v>
      </c>
      <c r="E3783" t="s">
        <v>123</v>
      </c>
      <c r="F3783">
        <v>0.188</v>
      </c>
      <c r="G3783" t="s">
        <v>83</v>
      </c>
      <c r="H3783" t="s">
        <v>97</v>
      </c>
      <c r="I3783">
        <f>_xlfn.NUMBERVALUE(Table_Query_from_DWH[[#This Row],[Date]])</f>
        <v>44293</v>
      </c>
    </row>
    <row r="3784" spans="1:9" x14ac:dyDescent="0.3">
      <c r="A3784" t="s">
        <v>78</v>
      </c>
      <c r="B3784" t="s">
        <v>105</v>
      </c>
      <c r="C3784" t="s">
        <v>106</v>
      </c>
      <c r="D3784" t="s">
        <v>81</v>
      </c>
      <c r="E3784" t="s">
        <v>123</v>
      </c>
      <c r="F3784">
        <v>0.20499999999999999</v>
      </c>
      <c r="G3784" t="s">
        <v>83</v>
      </c>
      <c r="H3784" t="s">
        <v>97</v>
      </c>
      <c r="I3784">
        <f>_xlfn.NUMBERVALUE(Table_Query_from_DWH[[#This Row],[Date]])</f>
        <v>44293</v>
      </c>
    </row>
    <row r="3785" spans="1:9" x14ac:dyDescent="0.3">
      <c r="A3785" t="s">
        <v>78</v>
      </c>
      <c r="B3785" t="s">
        <v>105</v>
      </c>
      <c r="C3785" t="s">
        <v>106</v>
      </c>
      <c r="D3785" t="s">
        <v>85</v>
      </c>
      <c r="E3785" t="s">
        <v>123</v>
      </c>
      <c r="F3785">
        <v>0.18</v>
      </c>
      <c r="G3785" t="s">
        <v>83</v>
      </c>
      <c r="H3785" t="s">
        <v>97</v>
      </c>
      <c r="I3785">
        <f>_xlfn.NUMBERVALUE(Table_Query_from_DWH[[#This Row],[Date]])</f>
        <v>44293</v>
      </c>
    </row>
    <row r="3786" spans="1:9" x14ac:dyDescent="0.3">
      <c r="A3786" t="s">
        <v>78</v>
      </c>
      <c r="B3786" t="s">
        <v>105</v>
      </c>
      <c r="C3786" t="s">
        <v>106</v>
      </c>
      <c r="D3786" t="s">
        <v>86</v>
      </c>
      <c r="E3786" t="s">
        <v>123</v>
      </c>
      <c r="F3786">
        <v>0.188</v>
      </c>
      <c r="G3786" t="s">
        <v>83</v>
      </c>
      <c r="H3786" t="s">
        <v>97</v>
      </c>
      <c r="I3786">
        <f>_xlfn.NUMBERVALUE(Table_Query_from_DWH[[#This Row],[Date]])</f>
        <v>44293</v>
      </c>
    </row>
    <row r="3787" spans="1:9" x14ac:dyDescent="0.3">
      <c r="A3787" t="s">
        <v>78</v>
      </c>
      <c r="B3787" t="s">
        <v>95</v>
      </c>
      <c r="C3787" t="s">
        <v>96</v>
      </c>
      <c r="D3787" t="s">
        <v>81</v>
      </c>
      <c r="E3787" t="s">
        <v>122</v>
      </c>
      <c r="F3787">
        <v>9.6000000000000002E-2</v>
      </c>
      <c r="G3787" t="s">
        <v>83</v>
      </c>
      <c r="H3787" t="s">
        <v>97</v>
      </c>
      <c r="I3787">
        <f>_xlfn.NUMBERVALUE(Table_Query_from_DWH[[#This Row],[Date]])</f>
        <v>44286</v>
      </c>
    </row>
    <row r="3788" spans="1:9" x14ac:dyDescent="0.3">
      <c r="A3788" t="s">
        <v>78</v>
      </c>
      <c r="B3788" t="s">
        <v>95</v>
      </c>
      <c r="C3788" t="s">
        <v>96</v>
      </c>
      <c r="D3788" t="s">
        <v>85</v>
      </c>
      <c r="E3788" t="s">
        <v>122</v>
      </c>
      <c r="F3788">
        <v>8.5000000000000006E-2</v>
      </c>
      <c r="G3788" t="s">
        <v>83</v>
      </c>
      <c r="H3788" t="s">
        <v>97</v>
      </c>
      <c r="I3788">
        <f>_xlfn.NUMBERVALUE(Table_Query_from_DWH[[#This Row],[Date]])</f>
        <v>44286</v>
      </c>
    </row>
    <row r="3789" spans="1:9" x14ac:dyDescent="0.3">
      <c r="A3789" t="s">
        <v>78</v>
      </c>
      <c r="B3789" t="s">
        <v>95</v>
      </c>
      <c r="C3789" t="s">
        <v>96</v>
      </c>
      <c r="D3789" t="s">
        <v>86</v>
      </c>
      <c r="E3789" t="s">
        <v>122</v>
      </c>
      <c r="F3789">
        <v>8.5999999999999993E-2</v>
      </c>
      <c r="G3789" t="s">
        <v>83</v>
      </c>
      <c r="H3789" t="s">
        <v>97</v>
      </c>
      <c r="I3789">
        <f>_xlfn.NUMBERVALUE(Table_Query_from_DWH[[#This Row],[Date]])</f>
        <v>44286</v>
      </c>
    </row>
    <row r="3790" spans="1:9" x14ac:dyDescent="0.3">
      <c r="A3790" t="s">
        <v>78</v>
      </c>
      <c r="B3790" t="s">
        <v>102</v>
      </c>
      <c r="C3790" t="s">
        <v>118</v>
      </c>
      <c r="D3790" t="s">
        <v>81</v>
      </c>
      <c r="E3790" t="s">
        <v>122</v>
      </c>
      <c r="F3790">
        <v>0.23499999999999999</v>
      </c>
      <c r="G3790" t="s">
        <v>83</v>
      </c>
      <c r="H3790" t="s">
        <v>97</v>
      </c>
      <c r="I3790">
        <f>_xlfn.NUMBERVALUE(Table_Query_from_DWH[[#This Row],[Date]])</f>
        <v>44286</v>
      </c>
    </row>
    <row r="3791" spans="1:9" x14ac:dyDescent="0.3">
      <c r="A3791" t="s">
        <v>78</v>
      </c>
      <c r="B3791" t="s">
        <v>102</v>
      </c>
      <c r="C3791" t="s">
        <v>118</v>
      </c>
      <c r="D3791" t="s">
        <v>85</v>
      </c>
      <c r="E3791" t="s">
        <v>122</v>
      </c>
      <c r="F3791">
        <v>0.215</v>
      </c>
      <c r="G3791" t="s">
        <v>83</v>
      </c>
      <c r="H3791" t="s">
        <v>97</v>
      </c>
      <c r="I3791">
        <f>_xlfn.NUMBERVALUE(Table_Query_from_DWH[[#This Row],[Date]])</f>
        <v>44286</v>
      </c>
    </row>
    <row r="3792" spans="1:9" x14ac:dyDescent="0.3">
      <c r="A3792" t="s">
        <v>78</v>
      </c>
      <c r="B3792" t="s">
        <v>102</v>
      </c>
      <c r="C3792" t="s">
        <v>118</v>
      </c>
      <c r="D3792" t="s">
        <v>86</v>
      </c>
      <c r="E3792" t="s">
        <v>122</v>
      </c>
      <c r="F3792">
        <v>0.23</v>
      </c>
      <c r="G3792" t="s">
        <v>83</v>
      </c>
      <c r="H3792" t="s">
        <v>97</v>
      </c>
      <c r="I3792">
        <f>_xlfn.NUMBERVALUE(Table_Query_from_DWH[[#This Row],[Date]])</f>
        <v>44286</v>
      </c>
    </row>
    <row r="3793" spans="1:9" x14ac:dyDescent="0.3">
      <c r="A3793" t="s">
        <v>78</v>
      </c>
      <c r="B3793" t="s">
        <v>102</v>
      </c>
      <c r="C3793" t="s">
        <v>115</v>
      </c>
      <c r="D3793" t="s">
        <v>81</v>
      </c>
      <c r="E3793" t="s">
        <v>122</v>
      </c>
      <c r="F3793">
        <v>0.23499999999999999</v>
      </c>
      <c r="G3793" t="s">
        <v>83</v>
      </c>
      <c r="H3793" t="s">
        <v>97</v>
      </c>
      <c r="I3793">
        <f>_xlfn.NUMBERVALUE(Table_Query_from_DWH[[#This Row],[Date]])</f>
        <v>44286</v>
      </c>
    </row>
    <row r="3794" spans="1:9" x14ac:dyDescent="0.3">
      <c r="A3794" t="s">
        <v>78</v>
      </c>
      <c r="B3794" t="s">
        <v>102</v>
      </c>
      <c r="C3794" t="s">
        <v>115</v>
      </c>
      <c r="D3794" t="s">
        <v>85</v>
      </c>
      <c r="E3794" t="s">
        <v>122</v>
      </c>
      <c r="F3794">
        <v>0.215</v>
      </c>
      <c r="G3794" t="s">
        <v>83</v>
      </c>
      <c r="H3794" t="s">
        <v>97</v>
      </c>
      <c r="I3794">
        <f>_xlfn.NUMBERVALUE(Table_Query_from_DWH[[#This Row],[Date]])</f>
        <v>44286</v>
      </c>
    </row>
    <row r="3795" spans="1:9" x14ac:dyDescent="0.3">
      <c r="A3795" t="s">
        <v>78</v>
      </c>
      <c r="B3795" t="s">
        <v>102</v>
      </c>
      <c r="C3795" t="s">
        <v>115</v>
      </c>
      <c r="D3795" t="s">
        <v>86</v>
      </c>
      <c r="E3795" t="s">
        <v>122</v>
      </c>
      <c r="F3795">
        <v>0.23</v>
      </c>
      <c r="G3795" t="s">
        <v>83</v>
      </c>
      <c r="H3795" t="s">
        <v>97</v>
      </c>
      <c r="I3795">
        <f>_xlfn.NUMBERVALUE(Table_Query_from_DWH[[#This Row],[Date]])</f>
        <v>44286</v>
      </c>
    </row>
    <row r="3796" spans="1:9" x14ac:dyDescent="0.3">
      <c r="A3796" t="s">
        <v>78</v>
      </c>
      <c r="B3796" t="s">
        <v>102</v>
      </c>
      <c r="C3796" t="s">
        <v>117</v>
      </c>
      <c r="D3796" t="s">
        <v>81</v>
      </c>
      <c r="E3796" t="s">
        <v>122</v>
      </c>
      <c r="F3796">
        <v>0.27</v>
      </c>
      <c r="G3796" t="s">
        <v>83</v>
      </c>
      <c r="H3796" t="s">
        <v>97</v>
      </c>
      <c r="I3796">
        <f>_xlfn.NUMBERVALUE(Table_Query_from_DWH[[#This Row],[Date]])</f>
        <v>44286</v>
      </c>
    </row>
    <row r="3797" spans="1:9" x14ac:dyDescent="0.3">
      <c r="A3797" t="s">
        <v>78</v>
      </c>
      <c r="B3797" t="s">
        <v>102</v>
      </c>
      <c r="C3797" t="s">
        <v>117</v>
      </c>
      <c r="D3797" t="s">
        <v>85</v>
      </c>
      <c r="E3797" t="s">
        <v>122</v>
      </c>
      <c r="F3797">
        <v>0.17499999999999999</v>
      </c>
      <c r="G3797" t="s">
        <v>83</v>
      </c>
      <c r="H3797" t="s">
        <v>97</v>
      </c>
      <c r="I3797">
        <f>_xlfn.NUMBERVALUE(Table_Query_from_DWH[[#This Row],[Date]])</f>
        <v>44286</v>
      </c>
    </row>
    <row r="3798" spans="1:9" x14ac:dyDescent="0.3">
      <c r="A3798" t="s">
        <v>78</v>
      </c>
      <c r="B3798" t="s">
        <v>102</v>
      </c>
      <c r="C3798" t="s">
        <v>117</v>
      </c>
      <c r="D3798" t="s">
        <v>86</v>
      </c>
      <c r="E3798" t="s">
        <v>122</v>
      </c>
      <c r="F3798">
        <v>0.18</v>
      </c>
      <c r="G3798" t="s">
        <v>83</v>
      </c>
      <c r="H3798" t="s">
        <v>97</v>
      </c>
      <c r="I3798">
        <f>_xlfn.NUMBERVALUE(Table_Query_from_DWH[[#This Row],[Date]])</f>
        <v>44286</v>
      </c>
    </row>
    <row r="3799" spans="1:9" x14ac:dyDescent="0.3">
      <c r="A3799" t="s">
        <v>78</v>
      </c>
      <c r="B3799" t="s">
        <v>79</v>
      </c>
      <c r="C3799" t="s">
        <v>87</v>
      </c>
      <c r="D3799" t="s">
        <v>81</v>
      </c>
      <c r="E3799" t="s">
        <v>122</v>
      </c>
      <c r="F3799">
        <v>17</v>
      </c>
      <c r="G3799" t="s">
        <v>83</v>
      </c>
      <c r="H3799" t="s">
        <v>84</v>
      </c>
      <c r="I3799">
        <f>_xlfn.NUMBERVALUE(Table_Query_from_DWH[[#This Row],[Date]])</f>
        <v>44286</v>
      </c>
    </row>
    <row r="3800" spans="1:9" x14ac:dyDescent="0.3">
      <c r="A3800" t="s">
        <v>78</v>
      </c>
      <c r="B3800" t="s">
        <v>79</v>
      </c>
      <c r="C3800" t="s">
        <v>87</v>
      </c>
      <c r="D3800" t="s">
        <v>85</v>
      </c>
      <c r="E3800" t="s">
        <v>122</v>
      </c>
      <c r="F3800">
        <v>15.2</v>
      </c>
      <c r="G3800" t="s">
        <v>83</v>
      </c>
      <c r="H3800" t="s">
        <v>84</v>
      </c>
      <c r="I3800">
        <f>_xlfn.NUMBERVALUE(Table_Query_from_DWH[[#This Row],[Date]])</f>
        <v>44286</v>
      </c>
    </row>
    <row r="3801" spans="1:9" x14ac:dyDescent="0.3">
      <c r="A3801" t="s">
        <v>78</v>
      </c>
      <c r="B3801" t="s">
        <v>79</v>
      </c>
      <c r="C3801" t="s">
        <v>87</v>
      </c>
      <c r="D3801" t="s">
        <v>86</v>
      </c>
      <c r="E3801" t="s">
        <v>122</v>
      </c>
      <c r="F3801">
        <v>16.3</v>
      </c>
      <c r="G3801" t="s">
        <v>83</v>
      </c>
      <c r="H3801" t="s">
        <v>84</v>
      </c>
      <c r="I3801">
        <f>_xlfn.NUMBERVALUE(Table_Query_from_DWH[[#This Row],[Date]])</f>
        <v>44286</v>
      </c>
    </row>
    <row r="3802" spans="1:9" x14ac:dyDescent="0.3">
      <c r="A3802" t="s">
        <v>78</v>
      </c>
      <c r="B3802" t="s">
        <v>79</v>
      </c>
      <c r="C3802" t="s">
        <v>80</v>
      </c>
      <c r="D3802" t="s">
        <v>81</v>
      </c>
      <c r="E3802" t="s">
        <v>122</v>
      </c>
      <c r="F3802">
        <v>11</v>
      </c>
      <c r="G3802" t="s">
        <v>83</v>
      </c>
      <c r="H3802" t="s">
        <v>84</v>
      </c>
      <c r="I3802">
        <f>_xlfn.NUMBERVALUE(Table_Query_from_DWH[[#This Row],[Date]])</f>
        <v>44286</v>
      </c>
    </row>
    <row r="3803" spans="1:9" x14ac:dyDescent="0.3">
      <c r="A3803" t="s">
        <v>78</v>
      </c>
      <c r="B3803" t="s">
        <v>79</v>
      </c>
      <c r="C3803" t="s">
        <v>80</v>
      </c>
      <c r="D3803" t="s">
        <v>85</v>
      </c>
      <c r="E3803" t="s">
        <v>122</v>
      </c>
      <c r="F3803">
        <v>7.7</v>
      </c>
      <c r="G3803" t="s">
        <v>83</v>
      </c>
      <c r="H3803" t="s">
        <v>84</v>
      </c>
      <c r="I3803">
        <f>_xlfn.NUMBERVALUE(Table_Query_from_DWH[[#This Row],[Date]])</f>
        <v>44286</v>
      </c>
    </row>
    <row r="3804" spans="1:9" x14ac:dyDescent="0.3">
      <c r="A3804" t="s">
        <v>78</v>
      </c>
      <c r="B3804" t="s">
        <v>79</v>
      </c>
      <c r="C3804" t="s">
        <v>80</v>
      </c>
      <c r="D3804" t="s">
        <v>86</v>
      </c>
      <c r="E3804" t="s">
        <v>122</v>
      </c>
      <c r="F3804">
        <v>8.3000000000000007</v>
      </c>
      <c r="G3804" t="s">
        <v>83</v>
      </c>
      <c r="H3804" t="s">
        <v>84</v>
      </c>
      <c r="I3804">
        <f>_xlfn.NUMBERVALUE(Table_Query_from_DWH[[#This Row],[Date]])</f>
        <v>44286</v>
      </c>
    </row>
    <row r="3805" spans="1:9" x14ac:dyDescent="0.3">
      <c r="A3805" t="s">
        <v>78</v>
      </c>
      <c r="B3805" t="s">
        <v>105</v>
      </c>
      <c r="C3805" t="s">
        <v>108</v>
      </c>
      <c r="D3805" t="s">
        <v>81</v>
      </c>
      <c r="E3805" t="s">
        <v>122</v>
      </c>
      <c r="F3805">
        <v>0.185</v>
      </c>
      <c r="G3805" t="s">
        <v>83</v>
      </c>
      <c r="H3805" t="s">
        <v>97</v>
      </c>
      <c r="I3805">
        <f>_xlfn.NUMBERVALUE(Table_Query_from_DWH[[#This Row],[Date]])</f>
        <v>44286</v>
      </c>
    </row>
    <row r="3806" spans="1:9" x14ac:dyDescent="0.3">
      <c r="A3806" t="s">
        <v>78</v>
      </c>
      <c r="B3806" t="s">
        <v>105</v>
      </c>
      <c r="C3806" t="s">
        <v>108</v>
      </c>
      <c r="D3806" t="s">
        <v>85</v>
      </c>
      <c r="E3806" t="s">
        <v>122</v>
      </c>
      <c r="F3806">
        <v>0.17199999999999999</v>
      </c>
      <c r="G3806" t="s">
        <v>83</v>
      </c>
      <c r="H3806" t="s">
        <v>97</v>
      </c>
      <c r="I3806">
        <f>_xlfn.NUMBERVALUE(Table_Query_from_DWH[[#This Row],[Date]])</f>
        <v>44286</v>
      </c>
    </row>
    <row r="3807" spans="1:9" x14ac:dyDescent="0.3">
      <c r="A3807" t="s">
        <v>78</v>
      </c>
      <c r="B3807" t="s">
        <v>105</v>
      </c>
      <c r="C3807" t="s">
        <v>108</v>
      </c>
      <c r="D3807" t="s">
        <v>86</v>
      </c>
      <c r="E3807" t="s">
        <v>122</v>
      </c>
      <c r="F3807">
        <v>0.17599999999999999</v>
      </c>
      <c r="G3807" t="s">
        <v>83</v>
      </c>
      <c r="H3807" t="s">
        <v>97</v>
      </c>
      <c r="I3807">
        <f>_xlfn.NUMBERVALUE(Table_Query_from_DWH[[#This Row],[Date]])</f>
        <v>44286</v>
      </c>
    </row>
    <row r="3808" spans="1:9" x14ac:dyDescent="0.3">
      <c r="A3808" t="s">
        <v>78</v>
      </c>
      <c r="B3808" t="s">
        <v>105</v>
      </c>
      <c r="C3808" t="s">
        <v>106</v>
      </c>
      <c r="D3808" t="s">
        <v>81</v>
      </c>
      <c r="E3808" t="s">
        <v>122</v>
      </c>
      <c r="F3808">
        <v>0.185</v>
      </c>
      <c r="G3808" t="s">
        <v>83</v>
      </c>
      <c r="H3808" t="s">
        <v>97</v>
      </c>
      <c r="I3808">
        <f>_xlfn.NUMBERVALUE(Table_Query_from_DWH[[#This Row],[Date]])</f>
        <v>44286</v>
      </c>
    </row>
    <row r="3809" spans="1:9" x14ac:dyDescent="0.3">
      <c r="A3809" t="s">
        <v>78</v>
      </c>
      <c r="B3809" t="s">
        <v>105</v>
      </c>
      <c r="C3809" t="s">
        <v>106</v>
      </c>
      <c r="D3809" t="s">
        <v>85</v>
      </c>
      <c r="E3809" t="s">
        <v>122</v>
      </c>
      <c r="F3809">
        <v>0.17199999999999999</v>
      </c>
      <c r="G3809" t="s">
        <v>83</v>
      </c>
      <c r="H3809" t="s">
        <v>97</v>
      </c>
      <c r="I3809">
        <f>_xlfn.NUMBERVALUE(Table_Query_from_DWH[[#This Row],[Date]])</f>
        <v>44286</v>
      </c>
    </row>
    <row r="3810" spans="1:9" x14ac:dyDescent="0.3">
      <c r="A3810" t="s">
        <v>78</v>
      </c>
      <c r="B3810" t="s">
        <v>105</v>
      </c>
      <c r="C3810" t="s">
        <v>106</v>
      </c>
      <c r="D3810" t="s">
        <v>86</v>
      </c>
      <c r="E3810" t="s">
        <v>122</v>
      </c>
      <c r="F3810">
        <v>0.17599999999999999</v>
      </c>
      <c r="G3810" t="s">
        <v>83</v>
      </c>
      <c r="H3810" t="s">
        <v>97</v>
      </c>
      <c r="I3810">
        <f>_xlfn.NUMBERVALUE(Table_Query_from_DWH[[#This Row],[Date]])</f>
        <v>44286</v>
      </c>
    </row>
    <row r="3811" spans="1:9" x14ac:dyDescent="0.3">
      <c r="A3811" t="s">
        <v>78</v>
      </c>
      <c r="B3811" t="s">
        <v>105</v>
      </c>
      <c r="C3811" t="s">
        <v>107</v>
      </c>
      <c r="D3811" t="s">
        <v>81</v>
      </c>
      <c r="E3811" t="s">
        <v>122</v>
      </c>
      <c r="F3811">
        <v>0.245</v>
      </c>
      <c r="G3811" t="s">
        <v>83</v>
      </c>
      <c r="H3811" t="s">
        <v>97</v>
      </c>
      <c r="I3811">
        <f>_xlfn.NUMBERVALUE(Table_Query_from_DWH[[#This Row],[Date]])</f>
        <v>44286</v>
      </c>
    </row>
    <row r="3812" spans="1:9" x14ac:dyDescent="0.3">
      <c r="A3812" t="s">
        <v>78</v>
      </c>
      <c r="B3812" t="s">
        <v>105</v>
      </c>
      <c r="C3812" t="s">
        <v>107</v>
      </c>
      <c r="D3812" t="s">
        <v>85</v>
      </c>
      <c r="E3812" t="s">
        <v>122</v>
      </c>
      <c r="F3812">
        <v>0.20799999999999999</v>
      </c>
      <c r="G3812" t="s">
        <v>83</v>
      </c>
      <c r="H3812" t="s">
        <v>97</v>
      </c>
      <c r="I3812">
        <f>_xlfn.NUMBERVALUE(Table_Query_from_DWH[[#This Row],[Date]])</f>
        <v>44286</v>
      </c>
    </row>
    <row r="3813" spans="1:9" x14ac:dyDescent="0.3">
      <c r="A3813" t="s">
        <v>78</v>
      </c>
      <c r="B3813" t="s">
        <v>105</v>
      </c>
      <c r="C3813" t="s">
        <v>107</v>
      </c>
      <c r="D3813" t="s">
        <v>86</v>
      </c>
      <c r="E3813" t="s">
        <v>122</v>
      </c>
      <c r="F3813">
        <v>0.217</v>
      </c>
      <c r="G3813" t="s">
        <v>83</v>
      </c>
      <c r="H3813" t="s">
        <v>97</v>
      </c>
      <c r="I3813">
        <f>_xlfn.NUMBERVALUE(Table_Query_from_DWH[[#This Row],[Date]])</f>
        <v>44286</v>
      </c>
    </row>
    <row r="3814" spans="1:9" x14ac:dyDescent="0.3">
      <c r="A3814" t="s">
        <v>78</v>
      </c>
      <c r="B3814" t="s">
        <v>105</v>
      </c>
      <c r="C3814" t="s">
        <v>111</v>
      </c>
      <c r="D3814" t="s">
        <v>81</v>
      </c>
      <c r="E3814" t="s">
        <v>122</v>
      </c>
      <c r="F3814">
        <v>0.23200000000000001</v>
      </c>
      <c r="G3814" t="s">
        <v>83</v>
      </c>
      <c r="H3814" t="s">
        <v>97</v>
      </c>
      <c r="I3814">
        <f>_xlfn.NUMBERVALUE(Table_Query_from_DWH[[#This Row],[Date]])</f>
        <v>44286</v>
      </c>
    </row>
    <row r="3815" spans="1:9" x14ac:dyDescent="0.3">
      <c r="A3815" t="s">
        <v>78</v>
      </c>
      <c r="B3815" t="s">
        <v>105</v>
      </c>
      <c r="C3815" t="s">
        <v>111</v>
      </c>
      <c r="D3815" t="s">
        <v>85</v>
      </c>
      <c r="E3815" t="s">
        <v>122</v>
      </c>
      <c r="F3815">
        <v>0.20699999999999999</v>
      </c>
      <c r="G3815" t="s">
        <v>83</v>
      </c>
      <c r="H3815" t="s">
        <v>97</v>
      </c>
      <c r="I3815">
        <f>_xlfn.NUMBERVALUE(Table_Query_from_DWH[[#This Row],[Date]])</f>
        <v>44286</v>
      </c>
    </row>
    <row r="3816" spans="1:9" x14ac:dyDescent="0.3">
      <c r="A3816" t="s">
        <v>78</v>
      </c>
      <c r="B3816" t="s">
        <v>105</v>
      </c>
      <c r="C3816" t="s">
        <v>111</v>
      </c>
      <c r="D3816" t="s">
        <v>86</v>
      </c>
      <c r="E3816" t="s">
        <v>122</v>
      </c>
      <c r="F3816">
        <v>0.218</v>
      </c>
      <c r="G3816" t="s">
        <v>83</v>
      </c>
      <c r="H3816" t="s">
        <v>97</v>
      </c>
      <c r="I3816">
        <f>_xlfn.NUMBERVALUE(Table_Query_from_DWH[[#This Row],[Date]])</f>
        <v>44286</v>
      </c>
    </row>
    <row r="3817" spans="1:9" x14ac:dyDescent="0.3">
      <c r="A3817" t="s">
        <v>78</v>
      </c>
      <c r="B3817" t="s">
        <v>105</v>
      </c>
      <c r="C3817" t="s">
        <v>110</v>
      </c>
      <c r="D3817" t="s">
        <v>81</v>
      </c>
      <c r="E3817" t="s">
        <v>122</v>
      </c>
      <c r="F3817">
        <v>0.23200000000000001</v>
      </c>
      <c r="G3817" t="s">
        <v>83</v>
      </c>
      <c r="H3817" t="s">
        <v>97</v>
      </c>
      <c r="I3817">
        <f>_xlfn.NUMBERVALUE(Table_Query_from_DWH[[#This Row],[Date]])</f>
        <v>44286</v>
      </c>
    </row>
    <row r="3818" spans="1:9" x14ac:dyDescent="0.3">
      <c r="A3818" t="s">
        <v>78</v>
      </c>
      <c r="B3818" t="s">
        <v>105</v>
      </c>
      <c r="C3818" t="s">
        <v>110</v>
      </c>
      <c r="D3818" t="s">
        <v>85</v>
      </c>
      <c r="E3818" t="s">
        <v>122</v>
      </c>
      <c r="F3818">
        <v>0.20699999999999999</v>
      </c>
      <c r="G3818" t="s">
        <v>83</v>
      </c>
      <c r="H3818" t="s">
        <v>97</v>
      </c>
      <c r="I3818">
        <f>_xlfn.NUMBERVALUE(Table_Query_from_DWH[[#This Row],[Date]])</f>
        <v>44286</v>
      </c>
    </row>
    <row r="3819" spans="1:9" x14ac:dyDescent="0.3">
      <c r="A3819" t="s">
        <v>78</v>
      </c>
      <c r="B3819" t="s">
        <v>105</v>
      </c>
      <c r="C3819" t="s">
        <v>110</v>
      </c>
      <c r="D3819" t="s">
        <v>86</v>
      </c>
      <c r="E3819" t="s">
        <v>122</v>
      </c>
      <c r="F3819">
        <v>0.218</v>
      </c>
      <c r="G3819" t="s">
        <v>83</v>
      </c>
      <c r="H3819" t="s">
        <v>97</v>
      </c>
      <c r="I3819">
        <f>_xlfn.NUMBERVALUE(Table_Query_from_DWH[[#This Row],[Date]])</f>
        <v>44286</v>
      </c>
    </row>
    <row r="3820" spans="1:9" x14ac:dyDescent="0.3">
      <c r="A3820" t="s">
        <v>78</v>
      </c>
      <c r="B3820" t="s">
        <v>105</v>
      </c>
      <c r="C3820" t="s">
        <v>109</v>
      </c>
      <c r="D3820" t="s">
        <v>81</v>
      </c>
      <c r="E3820" t="s">
        <v>122</v>
      </c>
      <c r="F3820">
        <v>0.34</v>
      </c>
      <c r="G3820" t="s">
        <v>83</v>
      </c>
      <c r="H3820" t="s">
        <v>97</v>
      </c>
      <c r="I3820">
        <f>_xlfn.NUMBERVALUE(Table_Query_from_DWH[[#This Row],[Date]])</f>
        <v>44286</v>
      </c>
    </row>
    <row r="3821" spans="1:9" x14ac:dyDescent="0.3">
      <c r="A3821" t="s">
        <v>78</v>
      </c>
      <c r="B3821" t="s">
        <v>105</v>
      </c>
      <c r="C3821" t="s">
        <v>109</v>
      </c>
      <c r="D3821" t="s">
        <v>85</v>
      </c>
      <c r="E3821" t="s">
        <v>122</v>
      </c>
      <c r="F3821">
        <v>0.32</v>
      </c>
      <c r="G3821" t="s">
        <v>83</v>
      </c>
      <c r="H3821" t="s">
        <v>97</v>
      </c>
      <c r="I3821">
        <f>_xlfn.NUMBERVALUE(Table_Query_from_DWH[[#This Row],[Date]])</f>
        <v>44286</v>
      </c>
    </row>
    <row r="3822" spans="1:9" x14ac:dyDescent="0.3">
      <c r="A3822" t="s">
        <v>78</v>
      </c>
      <c r="B3822" t="s">
        <v>105</v>
      </c>
      <c r="C3822" t="s">
        <v>109</v>
      </c>
      <c r="D3822" t="s">
        <v>86</v>
      </c>
      <c r="E3822" t="s">
        <v>122</v>
      </c>
      <c r="F3822">
        <v>0.33300000000000002</v>
      </c>
      <c r="G3822" t="s">
        <v>83</v>
      </c>
      <c r="H3822" t="s">
        <v>97</v>
      </c>
      <c r="I3822">
        <f>_xlfn.NUMBERVALUE(Table_Query_from_DWH[[#This Row],[Date]])</f>
        <v>44286</v>
      </c>
    </row>
    <row r="3823" spans="1:9" x14ac:dyDescent="0.3">
      <c r="A3823" t="s">
        <v>78</v>
      </c>
      <c r="B3823" t="s">
        <v>88</v>
      </c>
      <c r="C3823" t="s">
        <v>91</v>
      </c>
      <c r="D3823" t="s">
        <v>81</v>
      </c>
      <c r="E3823" t="s">
        <v>122</v>
      </c>
      <c r="F3823">
        <v>0.50800000000000001</v>
      </c>
      <c r="G3823" t="s">
        <v>83</v>
      </c>
      <c r="H3823" t="s">
        <v>90</v>
      </c>
      <c r="I3823">
        <f>_xlfn.NUMBERVALUE(Table_Query_from_DWH[[#This Row],[Date]])</f>
        <v>44286</v>
      </c>
    </row>
    <row r="3824" spans="1:9" x14ac:dyDescent="0.3">
      <c r="A3824" t="s">
        <v>78</v>
      </c>
      <c r="B3824" t="s">
        <v>88</v>
      </c>
      <c r="C3824" t="s">
        <v>91</v>
      </c>
      <c r="D3824" t="s">
        <v>85</v>
      </c>
      <c r="E3824" t="s">
        <v>122</v>
      </c>
      <c r="F3824">
        <v>0.503</v>
      </c>
      <c r="G3824" t="s">
        <v>83</v>
      </c>
      <c r="H3824" t="s">
        <v>90</v>
      </c>
      <c r="I3824">
        <f>_xlfn.NUMBERVALUE(Table_Query_from_DWH[[#This Row],[Date]])</f>
        <v>44286</v>
      </c>
    </row>
    <row r="3825" spans="1:9" x14ac:dyDescent="0.3">
      <c r="A3825" t="s">
        <v>78</v>
      </c>
      <c r="B3825" t="s">
        <v>88</v>
      </c>
      <c r="C3825" t="s">
        <v>91</v>
      </c>
      <c r="D3825" t="s">
        <v>86</v>
      </c>
      <c r="E3825" t="s">
        <v>122</v>
      </c>
      <c r="F3825">
        <v>0.505</v>
      </c>
      <c r="G3825" t="s">
        <v>83</v>
      </c>
      <c r="H3825" t="s">
        <v>90</v>
      </c>
      <c r="I3825">
        <f>_xlfn.NUMBERVALUE(Table_Query_from_DWH[[#This Row],[Date]])</f>
        <v>44286</v>
      </c>
    </row>
    <row r="3826" spans="1:9" x14ac:dyDescent="0.3">
      <c r="A3826" t="s">
        <v>78</v>
      </c>
      <c r="B3826" t="s">
        <v>88</v>
      </c>
      <c r="C3826" t="s">
        <v>92</v>
      </c>
      <c r="D3826" t="s">
        <v>81</v>
      </c>
      <c r="E3826" t="s">
        <v>122</v>
      </c>
      <c r="F3826">
        <v>0.52700000000000002</v>
      </c>
      <c r="G3826" t="s">
        <v>83</v>
      </c>
      <c r="H3826" t="s">
        <v>90</v>
      </c>
      <c r="I3826">
        <f>_xlfn.NUMBERVALUE(Table_Query_from_DWH[[#This Row],[Date]])</f>
        <v>44286</v>
      </c>
    </row>
    <row r="3827" spans="1:9" x14ac:dyDescent="0.3">
      <c r="A3827" t="s">
        <v>78</v>
      </c>
      <c r="B3827" t="s">
        <v>88</v>
      </c>
      <c r="C3827" t="s">
        <v>92</v>
      </c>
      <c r="D3827" t="s">
        <v>85</v>
      </c>
      <c r="E3827" t="s">
        <v>122</v>
      </c>
      <c r="F3827">
        <v>0.51300000000000001</v>
      </c>
      <c r="G3827" t="s">
        <v>83</v>
      </c>
      <c r="H3827" t="s">
        <v>90</v>
      </c>
      <c r="I3827">
        <f>_xlfn.NUMBERVALUE(Table_Query_from_DWH[[#This Row],[Date]])</f>
        <v>44286</v>
      </c>
    </row>
    <row r="3828" spans="1:9" x14ac:dyDescent="0.3">
      <c r="A3828" t="s">
        <v>78</v>
      </c>
      <c r="B3828" t="s">
        <v>88</v>
      </c>
      <c r="C3828" t="s">
        <v>92</v>
      </c>
      <c r="D3828" t="s">
        <v>86</v>
      </c>
      <c r="E3828" t="s">
        <v>122</v>
      </c>
      <c r="F3828">
        <v>0.51800000000000002</v>
      </c>
      <c r="G3828" t="s">
        <v>83</v>
      </c>
      <c r="H3828" t="s">
        <v>90</v>
      </c>
      <c r="I3828">
        <f>_xlfn.NUMBERVALUE(Table_Query_from_DWH[[#This Row],[Date]])</f>
        <v>44286</v>
      </c>
    </row>
    <row r="3829" spans="1:9" x14ac:dyDescent="0.3">
      <c r="A3829" t="s">
        <v>78</v>
      </c>
      <c r="B3829" t="s">
        <v>88</v>
      </c>
      <c r="C3829" t="s">
        <v>93</v>
      </c>
      <c r="D3829" t="s">
        <v>81</v>
      </c>
      <c r="E3829" t="s">
        <v>122</v>
      </c>
      <c r="F3829">
        <v>0.622</v>
      </c>
      <c r="G3829" t="s">
        <v>83</v>
      </c>
      <c r="H3829" t="s">
        <v>90</v>
      </c>
      <c r="I3829">
        <f>_xlfn.NUMBERVALUE(Table_Query_from_DWH[[#This Row],[Date]])</f>
        <v>44286</v>
      </c>
    </row>
    <row r="3830" spans="1:9" x14ac:dyDescent="0.3">
      <c r="A3830" t="s">
        <v>78</v>
      </c>
      <c r="B3830" t="s">
        <v>88</v>
      </c>
      <c r="C3830" t="s">
        <v>93</v>
      </c>
      <c r="D3830" t="s">
        <v>85</v>
      </c>
      <c r="E3830" t="s">
        <v>122</v>
      </c>
      <c r="F3830">
        <v>0.61899999999999999</v>
      </c>
      <c r="G3830" t="s">
        <v>83</v>
      </c>
      <c r="H3830" t="s">
        <v>90</v>
      </c>
      <c r="I3830">
        <f>_xlfn.NUMBERVALUE(Table_Query_from_DWH[[#This Row],[Date]])</f>
        <v>44286</v>
      </c>
    </row>
    <row r="3831" spans="1:9" x14ac:dyDescent="0.3">
      <c r="A3831" t="s">
        <v>78</v>
      </c>
      <c r="B3831" t="s">
        <v>88</v>
      </c>
      <c r="C3831" t="s">
        <v>93</v>
      </c>
      <c r="D3831" t="s">
        <v>86</v>
      </c>
      <c r="E3831" t="s">
        <v>122</v>
      </c>
      <c r="F3831">
        <v>0.622</v>
      </c>
      <c r="G3831" t="s">
        <v>83</v>
      </c>
      <c r="H3831" t="s">
        <v>90</v>
      </c>
      <c r="I3831">
        <f>_xlfn.NUMBERVALUE(Table_Query_from_DWH[[#This Row],[Date]])</f>
        <v>44286</v>
      </c>
    </row>
    <row r="3832" spans="1:9" x14ac:dyDescent="0.3">
      <c r="A3832" t="s">
        <v>78</v>
      </c>
      <c r="B3832" t="s">
        <v>95</v>
      </c>
      <c r="C3832" t="s">
        <v>98</v>
      </c>
      <c r="D3832" t="s">
        <v>81</v>
      </c>
      <c r="E3832" t="s">
        <v>122</v>
      </c>
      <c r="F3832">
        <v>0.15</v>
      </c>
      <c r="G3832" t="s">
        <v>83</v>
      </c>
      <c r="H3832" t="s">
        <v>97</v>
      </c>
      <c r="I3832">
        <f>_xlfn.NUMBERVALUE(Table_Query_from_DWH[[#This Row],[Date]])</f>
        <v>44286</v>
      </c>
    </row>
    <row r="3833" spans="1:9" x14ac:dyDescent="0.3">
      <c r="A3833" t="s">
        <v>78</v>
      </c>
      <c r="B3833" t="s">
        <v>95</v>
      </c>
      <c r="C3833" t="s">
        <v>98</v>
      </c>
      <c r="D3833" t="s">
        <v>85</v>
      </c>
      <c r="E3833" t="s">
        <v>122</v>
      </c>
      <c r="F3833">
        <v>0.123</v>
      </c>
      <c r="G3833" t="s">
        <v>83</v>
      </c>
      <c r="H3833" t="s">
        <v>97</v>
      </c>
      <c r="I3833">
        <f>_xlfn.NUMBERVALUE(Table_Query_from_DWH[[#This Row],[Date]])</f>
        <v>44286</v>
      </c>
    </row>
    <row r="3834" spans="1:9" x14ac:dyDescent="0.3">
      <c r="A3834" t="s">
        <v>78</v>
      </c>
      <c r="B3834" t="s">
        <v>95</v>
      </c>
      <c r="C3834" t="s">
        <v>98</v>
      </c>
      <c r="D3834" t="s">
        <v>86</v>
      </c>
      <c r="E3834" t="s">
        <v>122</v>
      </c>
      <c r="F3834">
        <v>0.125</v>
      </c>
      <c r="G3834" t="s">
        <v>83</v>
      </c>
      <c r="H3834" t="s">
        <v>97</v>
      </c>
      <c r="I3834">
        <f>_xlfn.NUMBERVALUE(Table_Query_from_DWH[[#This Row],[Date]])</f>
        <v>44286</v>
      </c>
    </row>
    <row r="3835" spans="1:9" x14ac:dyDescent="0.3">
      <c r="A3835" t="s">
        <v>78</v>
      </c>
      <c r="B3835" t="s">
        <v>95</v>
      </c>
      <c r="C3835" t="s">
        <v>99</v>
      </c>
      <c r="D3835" t="s">
        <v>81</v>
      </c>
      <c r="E3835" t="s">
        <v>122</v>
      </c>
      <c r="F3835">
        <v>0.15</v>
      </c>
      <c r="G3835" t="s">
        <v>83</v>
      </c>
      <c r="H3835" t="s">
        <v>97</v>
      </c>
      <c r="I3835">
        <f>_xlfn.NUMBERVALUE(Table_Query_from_DWH[[#This Row],[Date]])</f>
        <v>44286</v>
      </c>
    </row>
    <row r="3836" spans="1:9" x14ac:dyDescent="0.3">
      <c r="A3836" t="s">
        <v>78</v>
      </c>
      <c r="B3836" t="s">
        <v>95</v>
      </c>
      <c r="C3836" t="s">
        <v>99</v>
      </c>
      <c r="D3836" t="s">
        <v>85</v>
      </c>
      <c r="E3836" t="s">
        <v>122</v>
      </c>
      <c r="F3836">
        <v>0.115</v>
      </c>
      <c r="G3836" t="s">
        <v>83</v>
      </c>
      <c r="H3836" t="s">
        <v>97</v>
      </c>
      <c r="I3836">
        <f>_xlfn.NUMBERVALUE(Table_Query_from_DWH[[#This Row],[Date]])</f>
        <v>44286</v>
      </c>
    </row>
    <row r="3837" spans="1:9" x14ac:dyDescent="0.3">
      <c r="A3837" t="s">
        <v>78</v>
      </c>
      <c r="B3837" t="s">
        <v>95</v>
      </c>
      <c r="C3837" t="s">
        <v>99</v>
      </c>
      <c r="D3837" t="s">
        <v>86</v>
      </c>
      <c r="E3837" t="s">
        <v>122</v>
      </c>
      <c r="F3837">
        <v>0.11600000000000001</v>
      </c>
      <c r="G3837" t="s">
        <v>83</v>
      </c>
      <c r="H3837" t="s">
        <v>97</v>
      </c>
      <c r="I3837">
        <f>_xlfn.NUMBERVALUE(Table_Query_from_DWH[[#This Row],[Date]])</f>
        <v>44286</v>
      </c>
    </row>
    <row r="3838" spans="1:9" x14ac:dyDescent="0.3">
      <c r="A3838" t="s">
        <v>78</v>
      </c>
      <c r="B3838" t="s">
        <v>95</v>
      </c>
      <c r="C3838" t="s">
        <v>100</v>
      </c>
      <c r="D3838" t="s">
        <v>81</v>
      </c>
      <c r="E3838" t="s">
        <v>122</v>
      </c>
      <c r="F3838">
        <v>0.124</v>
      </c>
      <c r="G3838" t="s">
        <v>83</v>
      </c>
      <c r="H3838" t="s">
        <v>97</v>
      </c>
      <c r="I3838">
        <f>_xlfn.NUMBERVALUE(Table_Query_from_DWH[[#This Row],[Date]])</f>
        <v>44286</v>
      </c>
    </row>
    <row r="3839" spans="1:9" x14ac:dyDescent="0.3">
      <c r="A3839" t="s">
        <v>78</v>
      </c>
      <c r="B3839" t="s">
        <v>95</v>
      </c>
      <c r="C3839" t="s">
        <v>100</v>
      </c>
      <c r="D3839" t="s">
        <v>85</v>
      </c>
      <c r="E3839" t="s">
        <v>122</v>
      </c>
      <c r="F3839">
        <v>0.11799999999999999</v>
      </c>
      <c r="G3839" t="s">
        <v>83</v>
      </c>
      <c r="H3839" t="s">
        <v>97</v>
      </c>
      <c r="I3839">
        <f>_xlfn.NUMBERVALUE(Table_Query_from_DWH[[#This Row],[Date]])</f>
        <v>44286</v>
      </c>
    </row>
    <row r="3840" spans="1:9" x14ac:dyDescent="0.3">
      <c r="A3840" t="s">
        <v>78</v>
      </c>
      <c r="B3840" t="s">
        <v>95</v>
      </c>
      <c r="C3840" t="s">
        <v>100</v>
      </c>
      <c r="D3840" t="s">
        <v>86</v>
      </c>
      <c r="E3840" t="s">
        <v>122</v>
      </c>
      <c r="F3840">
        <v>0.121</v>
      </c>
      <c r="G3840" t="s">
        <v>83</v>
      </c>
      <c r="H3840" t="s">
        <v>97</v>
      </c>
      <c r="I3840">
        <f>_xlfn.NUMBERVALUE(Table_Query_from_DWH[[#This Row],[Date]])</f>
        <v>44286</v>
      </c>
    </row>
    <row r="3841" spans="1:9" x14ac:dyDescent="0.3">
      <c r="A3841" t="s">
        <v>78</v>
      </c>
      <c r="B3841" t="s">
        <v>95</v>
      </c>
      <c r="C3841" t="s">
        <v>101</v>
      </c>
      <c r="D3841" t="s">
        <v>81</v>
      </c>
      <c r="E3841" t="s">
        <v>122</v>
      </c>
      <c r="F3841">
        <v>0.125</v>
      </c>
      <c r="G3841" t="s">
        <v>83</v>
      </c>
      <c r="H3841" t="s">
        <v>97</v>
      </c>
      <c r="I3841">
        <f>_xlfn.NUMBERVALUE(Table_Query_from_DWH[[#This Row],[Date]])</f>
        <v>44286</v>
      </c>
    </row>
    <row r="3842" spans="1:9" x14ac:dyDescent="0.3">
      <c r="A3842" t="s">
        <v>78</v>
      </c>
      <c r="B3842" t="s">
        <v>95</v>
      </c>
      <c r="C3842" t="s">
        <v>101</v>
      </c>
      <c r="D3842" t="s">
        <v>85</v>
      </c>
      <c r="E3842" t="s">
        <v>122</v>
      </c>
      <c r="F3842">
        <v>0.12</v>
      </c>
      <c r="G3842" t="s">
        <v>83</v>
      </c>
      <c r="H3842" t="s">
        <v>97</v>
      </c>
      <c r="I3842">
        <f>_xlfn.NUMBERVALUE(Table_Query_from_DWH[[#This Row],[Date]])</f>
        <v>44286</v>
      </c>
    </row>
    <row r="3843" spans="1:9" x14ac:dyDescent="0.3">
      <c r="A3843" t="s">
        <v>78</v>
      </c>
      <c r="B3843" t="s">
        <v>95</v>
      </c>
      <c r="C3843" t="s">
        <v>101</v>
      </c>
      <c r="D3843" t="s">
        <v>86</v>
      </c>
      <c r="E3843" t="s">
        <v>122</v>
      </c>
      <c r="F3843">
        <v>0.123</v>
      </c>
      <c r="G3843" t="s">
        <v>83</v>
      </c>
      <c r="H3843" t="s">
        <v>97</v>
      </c>
      <c r="I3843">
        <f>_xlfn.NUMBERVALUE(Table_Query_from_DWH[[#This Row],[Date]])</f>
        <v>44286</v>
      </c>
    </row>
    <row r="3844" spans="1:9" x14ac:dyDescent="0.3">
      <c r="A3844" t="s">
        <v>78</v>
      </c>
      <c r="B3844" t="s">
        <v>88</v>
      </c>
      <c r="C3844" t="s">
        <v>94</v>
      </c>
      <c r="D3844" t="s">
        <v>81</v>
      </c>
      <c r="E3844" t="s">
        <v>122</v>
      </c>
      <c r="F3844">
        <v>0.83699999999999997</v>
      </c>
      <c r="G3844" t="s">
        <v>83</v>
      </c>
      <c r="H3844" t="s">
        <v>90</v>
      </c>
      <c r="I3844">
        <f>_xlfn.NUMBERVALUE(Table_Query_from_DWH[[#This Row],[Date]])</f>
        <v>44286</v>
      </c>
    </row>
    <row r="3845" spans="1:9" x14ac:dyDescent="0.3">
      <c r="A3845" t="s">
        <v>78</v>
      </c>
      <c r="B3845" t="s">
        <v>88</v>
      </c>
      <c r="C3845" t="s">
        <v>94</v>
      </c>
      <c r="D3845" t="s">
        <v>85</v>
      </c>
      <c r="E3845" t="s">
        <v>122</v>
      </c>
      <c r="F3845">
        <v>0.83699999999999997</v>
      </c>
      <c r="G3845" t="s">
        <v>83</v>
      </c>
      <c r="H3845" t="s">
        <v>90</v>
      </c>
      <c r="I3845">
        <f>_xlfn.NUMBERVALUE(Table_Query_from_DWH[[#This Row],[Date]])</f>
        <v>44286</v>
      </c>
    </row>
    <row r="3846" spans="1:9" x14ac:dyDescent="0.3">
      <c r="A3846" t="s">
        <v>78</v>
      </c>
      <c r="B3846" t="s">
        <v>88</v>
      </c>
      <c r="C3846" t="s">
        <v>94</v>
      </c>
      <c r="D3846" t="s">
        <v>86</v>
      </c>
      <c r="E3846" t="s">
        <v>122</v>
      </c>
      <c r="F3846">
        <v>0.83699999999999997</v>
      </c>
      <c r="G3846" t="s">
        <v>83</v>
      </c>
      <c r="H3846" t="s">
        <v>90</v>
      </c>
      <c r="I3846">
        <f>_xlfn.NUMBERVALUE(Table_Query_from_DWH[[#This Row],[Date]])</f>
        <v>44286</v>
      </c>
    </row>
    <row r="3847" spans="1:9" x14ac:dyDescent="0.3">
      <c r="A3847" t="s">
        <v>78</v>
      </c>
      <c r="B3847" t="s">
        <v>88</v>
      </c>
      <c r="C3847" t="s">
        <v>89</v>
      </c>
      <c r="D3847" t="s">
        <v>81</v>
      </c>
      <c r="E3847" t="s">
        <v>122</v>
      </c>
      <c r="F3847">
        <v>0.24</v>
      </c>
      <c r="G3847" t="s">
        <v>83</v>
      </c>
      <c r="H3847" t="s">
        <v>90</v>
      </c>
      <c r="I3847">
        <f>_xlfn.NUMBERVALUE(Table_Query_from_DWH[[#This Row],[Date]])</f>
        <v>44286</v>
      </c>
    </row>
    <row r="3848" spans="1:9" x14ac:dyDescent="0.3">
      <c r="A3848" t="s">
        <v>78</v>
      </c>
      <c r="B3848" t="s">
        <v>88</v>
      </c>
      <c r="C3848" t="s">
        <v>89</v>
      </c>
      <c r="D3848" t="s">
        <v>85</v>
      </c>
      <c r="E3848" t="s">
        <v>122</v>
      </c>
      <c r="F3848">
        <v>0.22500000000000001</v>
      </c>
      <c r="G3848" t="s">
        <v>83</v>
      </c>
      <c r="H3848" t="s">
        <v>90</v>
      </c>
      <c r="I3848">
        <f>_xlfn.NUMBERVALUE(Table_Query_from_DWH[[#This Row],[Date]])</f>
        <v>44286</v>
      </c>
    </row>
    <row r="3849" spans="1:9" x14ac:dyDescent="0.3">
      <c r="A3849" t="s">
        <v>78</v>
      </c>
      <c r="B3849" t="s">
        <v>88</v>
      </c>
      <c r="C3849" t="s">
        <v>89</v>
      </c>
      <c r="D3849" t="s">
        <v>86</v>
      </c>
      <c r="E3849" t="s">
        <v>122</v>
      </c>
      <c r="F3849">
        <v>0.23799999999999999</v>
      </c>
      <c r="G3849" t="s">
        <v>83</v>
      </c>
      <c r="H3849" t="s">
        <v>90</v>
      </c>
      <c r="I3849">
        <f>_xlfn.NUMBERVALUE(Table_Query_from_DWH[[#This Row],[Date]])</f>
        <v>44286</v>
      </c>
    </row>
    <row r="3850" spans="1:9" x14ac:dyDescent="0.3">
      <c r="A3850" t="s">
        <v>78</v>
      </c>
      <c r="B3850" t="s">
        <v>95</v>
      </c>
      <c r="C3850" t="s">
        <v>99</v>
      </c>
      <c r="D3850" t="s">
        <v>81</v>
      </c>
      <c r="E3850" t="s">
        <v>121</v>
      </c>
      <c r="F3850">
        <v>0.15</v>
      </c>
      <c r="G3850" t="s">
        <v>83</v>
      </c>
      <c r="H3850" t="s">
        <v>97</v>
      </c>
      <c r="I3850">
        <f>_xlfn.NUMBERVALUE(Table_Query_from_DWH[[#This Row],[Date]])</f>
        <v>44279</v>
      </c>
    </row>
    <row r="3851" spans="1:9" x14ac:dyDescent="0.3">
      <c r="A3851" t="s">
        <v>78</v>
      </c>
      <c r="B3851" t="s">
        <v>95</v>
      </c>
      <c r="C3851" t="s">
        <v>99</v>
      </c>
      <c r="D3851" t="s">
        <v>85</v>
      </c>
      <c r="E3851" t="s">
        <v>121</v>
      </c>
      <c r="F3851">
        <v>0.11700000000000001</v>
      </c>
      <c r="G3851" t="s">
        <v>83</v>
      </c>
      <c r="H3851" t="s">
        <v>97</v>
      </c>
      <c r="I3851">
        <f>_xlfn.NUMBERVALUE(Table_Query_from_DWH[[#This Row],[Date]])</f>
        <v>44279</v>
      </c>
    </row>
    <row r="3852" spans="1:9" x14ac:dyDescent="0.3">
      <c r="A3852" t="s">
        <v>78</v>
      </c>
      <c r="B3852" t="s">
        <v>95</v>
      </c>
      <c r="C3852" t="s">
        <v>99</v>
      </c>
      <c r="D3852" t="s">
        <v>86</v>
      </c>
      <c r="E3852" t="s">
        <v>121</v>
      </c>
      <c r="F3852">
        <v>0.11700000000000001</v>
      </c>
      <c r="G3852" t="s">
        <v>83</v>
      </c>
      <c r="H3852" t="s">
        <v>97</v>
      </c>
      <c r="I3852">
        <f>_xlfn.NUMBERVALUE(Table_Query_from_DWH[[#This Row],[Date]])</f>
        <v>44279</v>
      </c>
    </row>
    <row r="3853" spans="1:9" x14ac:dyDescent="0.3">
      <c r="A3853" t="s">
        <v>78</v>
      </c>
      <c r="B3853" t="s">
        <v>95</v>
      </c>
      <c r="C3853" t="s">
        <v>100</v>
      </c>
      <c r="D3853" t="s">
        <v>81</v>
      </c>
      <c r="E3853" t="s">
        <v>121</v>
      </c>
      <c r="F3853">
        <v>0.125</v>
      </c>
      <c r="G3853" t="s">
        <v>83</v>
      </c>
      <c r="H3853" t="s">
        <v>97</v>
      </c>
      <c r="I3853">
        <f>_xlfn.NUMBERVALUE(Table_Query_from_DWH[[#This Row],[Date]])</f>
        <v>44279</v>
      </c>
    </row>
    <row r="3854" spans="1:9" x14ac:dyDescent="0.3">
      <c r="A3854" t="s">
        <v>78</v>
      </c>
      <c r="B3854" t="s">
        <v>95</v>
      </c>
      <c r="C3854" t="s">
        <v>100</v>
      </c>
      <c r="D3854" t="s">
        <v>85</v>
      </c>
      <c r="E3854" t="s">
        <v>121</v>
      </c>
      <c r="F3854">
        <v>0.12</v>
      </c>
      <c r="G3854" t="s">
        <v>83</v>
      </c>
      <c r="H3854" t="s">
        <v>97</v>
      </c>
      <c r="I3854">
        <f>_xlfn.NUMBERVALUE(Table_Query_from_DWH[[#This Row],[Date]])</f>
        <v>44279</v>
      </c>
    </row>
    <row r="3855" spans="1:9" x14ac:dyDescent="0.3">
      <c r="A3855" t="s">
        <v>78</v>
      </c>
      <c r="B3855" t="s">
        <v>95</v>
      </c>
      <c r="C3855" t="s">
        <v>100</v>
      </c>
      <c r="D3855" t="s">
        <v>86</v>
      </c>
      <c r="E3855" t="s">
        <v>121</v>
      </c>
      <c r="F3855">
        <v>0.122</v>
      </c>
      <c r="G3855" t="s">
        <v>83</v>
      </c>
      <c r="H3855" t="s">
        <v>97</v>
      </c>
      <c r="I3855">
        <f>_xlfn.NUMBERVALUE(Table_Query_from_DWH[[#This Row],[Date]])</f>
        <v>44279</v>
      </c>
    </row>
    <row r="3856" spans="1:9" x14ac:dyDescent="0.3">
      <c r="A3856" t="s">
        <v>78</v>
      </c>
      <c r="B3856" t="s">
        <v>95</v>
      </c>
      <c r="C3856" t="s">
        <v>101</v>
      </c>
      <c r="D3856" t="s">
        <v>81</v>
      </c>
      <c r="E3856" t="s">
        <v>121</v>
      </c>
      <c r="F3856">
        <v>0.126</v>
      </c>
      <c r="G3856" t="s">
        <v>83</v>
      </c>
      <c r="H3856" t="s">
        <v>97</v>
      </c>
      <c r="I3856">
        <f>_xlfn.NUMBERVALUE(Table_Query_from_DWH[[#This Row],[Date]])</f>
        <v>44279</v>
      </c>
    </row>
    <row r="3857" spans="1:9" x14ac:dyDescent="0.3">
      <c r="A3857" t="s">
        <v>78</v>
      </c>
      <c r="B3857" t="s">
        <v>95</v>
      </c>
      <c r="C3857" t="s">
        <v>101</v>
      </c>
      <c r="D3857" t="s">
        <v>85</v>
      </c>
      <c r="E3857" t="s">
        <v>121</v>
      </c>
      <c r="F3857">
        <v>0.121</v>
      </c>
      <c r="G3857" t="s">
        <v>83</v>
      </c>
      <c r="H3857" t="s">
        <v>97</v>
      </c>
      <c r="I3857">
        <f>_xlfn.NUMBERVALUE(Table_Query_from_DWH[[#This Row],[Date]])</f>
        <v>44279</v>
      </c>
    </row>
    <row r="3858" spans="1:9" x14ac:dyDescent="0.3">
      <c r="A3858" t="s">
        <v>78</v>
      </c>
      <c r="B3858" t="s">
        <v>95</v>
      </c>
      <c r="C3858" t="s">
        <v>101</v>
      </c>
      <c r="D3858" t="s">
        <v>86</v>
      </c>
      <c r="E3858" t="s">
        <v>121</v>
      </c>
      <c r="F3858">
        <v>0.124</v>
      </c>
      <c r="G3858" t="s">
        <v>83</v>
      </c>
      <c r="H3858" t="s">
        <v>97</v>
      </c>
      <c r="I3858">
        <f>_xlfn.NUMBERVALUE(Table_Query_from_DWH[[#This Row],[Date]])</f>
        <v>44279</v>
      </c>
    </row>
    <row r="3859" spans="1:9" x14ac:dyDescent="0.3">
      <c r="A3859" t="s">
        <v>78</v>
      </c>
      <c r="B3859" t="s">
        <v>95</v>
      </c>
      <c r="C3859" t="s">
        <v>96</v>
      </c>
      <c r="D3859" t="s">
        <v>81</v>
      </c>
      <c r="E3859" t="s">
        <v>121</v>
      </c>
      <c r="F3859">
        <v>9.1999999999999998E-2</v>
      </c>
      <c r="G3859" t="s">
        <v>83</v>
      </c>
      <c r="H3859" t="s">
        <v>97</v>
      </c>
      <c r="I3859">
        <f>_xlfn.NUMBERVALUE(Table_Query_from_DWH[[#This Row],[Date]])</f>
        <v>44279</v>
      </c>
    </row>
    <row r="3860" spans="1:9" x14ac:dyDescent="0.3">
      <c r="A3860" t="s">
        <v>78</v>
      </c>
      <c r="B3860" t="s">
        <v>95</v>
      </c>
      <c r="C3860" t="s">
        <v>96</v>
      </c>
      <c r="D3860" t="s">
        <v>85</v>
      </c>
      <c r="E3860" t="s">
        <v>121</v>
      </c>
      <c r="F3860">
        <v>8.3000000000000004E-2</v>
      </c>
      <c r="G3860" t="s">
        <v>83</v>
      </c>
      <c r="H3860" t="s">
        <v>97</v>
      </c>
      <c r="I3860">
        <f>_xlfn.NUMBERVALUE(Table_Query_from_DWH[[#This Row],[Date]])</f>
        <v>44279</v>
      </c>
    </row>
    <row r="3861" spans="1:9" x14ac:dyDescent="0.3">
      <c r="A3861" t="s">
        <v>78</v>
      </c>
      <c r="B3861" t="s">
        <v>95</v>
      </c>
      <c r="C3861" t="s">
        <v>96</v>
      </c>
      <c r="D3861" t="s">
        <v>86</v>
      </c>
      <c r="E3861" t="s">
        <v>121</v>
      </c>
      <c r="F3861">
        <v>8.4000000000000005E-2</v>
      </c>
      <c r="G3861" t="s">
        <v>83</v>
      </c>
      <c r="H3861" t="s">
        <v>97</v>
      </c>
      <c r="I3861">
        <f>_xlfn.NUMBERVALUE(Table_Query_from_DWH[[#This Row],[Date]])</f>
        <v>44279</v>
      </c>
    </row>
    <row r="3862" spans="1:9" x14ac:dyDescent="0.3">
      <c r="A3862" t="s">
        <v>78</v>
      </c>
      <c r="B3862" t="s">
        <v>102</v>
      </c>
      <c r="C3862" t="s">
        <v>115</v>
      </c>
      <c r="D3862" t="s">
        <v>81</v>
      </c>
      <c r="E3862" t="s">
        <v>121</v>
      </c>
      <c r="F3862">
        <v>0.23499999999999999</v>
      </c>
      <c r="G3862" t="s">
        <v>83</v>
      </c>
      <c r="H3862" t="s">
        <v>97</v>
      </c>
      <c r="I3862">
        <f>_xlfn.NUMBERVALUE(Table_Query_from_DWH[[#This Row],[Date]])</f>
        <v>44279</v>
      </c>
    </row>
    <row r="3863" spans="1:9" x14ac:dyDescent="0.3">
      <c r="A3863" t="s">
        <v>78</v>
      </c>
      <c r="B3863" t="s">
        <v>102</v>
      </c>
      <c r="C3863" t="s">
        <v>115</v>
      </c>
      <c r="D3863" t="s">
        <v>85</v>
      </c>
      <c r="E3863" t="s">
        <v>121</v>
      </c>
      <c r="F3863">
        <v>0.215</v>
      </c>
      <c r="G3863" t="s">
        <v>83</v>
      </c>
      <c r="H3863" t="s">
        <v>97</v>
      </c>
      <c r="I3863">
        <f>_xlfn.NUMBERVALUE(Table_Query_from_DWH[[#This Row],[Date]])</f>
        <v>44279</v>
      </c>
    </row>
    <row r="3864" spans="1:9" x14ac:dyDescent="0.3">
      <c r="A3864" t="s">
        <v>78</v>
      </c>
      <c r="B3864" t="s">
        <v>102</v>
      </c>
      <c r="C3864" t="s">
        <v>115</v>
      </c>
      <c r="D3864" t="s">
        <v>86</v>
      </c>
      <c r="E3864" t="s">
        <v>121</v>
      </c>
      <c r="F3864">
        <v>0.23</v>
      </c>
      <c r="G3864" t="s">
        <v>83</v>
      </c>
      <c r="H3864" t="s">
        <v>97</v>
      </c>
      <c r="I3864">
        <f>_xlfn.NUMBERVALUE(Table_Query_from_DWH[[#This Row],[Date]])</f>
        <v>44279</v>
      </c>
    </row>
    <row r="3865" spans="1:9" x14ac:dyDescent="0.3">
      <c r="A3865" t="s">
        <v>78</v>
      </c>
      <c r="B3865" t="s">
        <v>102</v>
      </c>
      <c r="C3865" t="s">
        <v>117</v>
      </c>
      <c r="D3865" t="s">
        <v>81</v>
      </c>
      <c r="E3865" t="s">
        <v>121</v>
      </c>
      <c r="F3865">
        <v>0.27</v>
      </c>
      <c r="G3865" t="s">
        <v>83</v>
      </c>
      <c r="H3865" t="s">
        <v>97</v>
      </c>
      <c r="I3865">
        <f>_xlfn.NUMBERVALUE(Table_Query_from_DWH[[#This Row],[Date]])</f>
        <v>44279</v>
      </c>
    </row>
    <row r="3866" spans="1:9" x14ac:dyDescent="0.3">
      <c r="A3866" t="s">
        <v>78</v>
      </c>
      <c r="B3866" t="s">
        <v>102</v>
      </c>
      <c r="C3866" t="s">
        <v>117</v>
      </c>
      <c r="D3866" t="s">
        <v>85</v>
      </c>
      <c r="E3866" t="s">
        <v>121</v>
      </c>
      <c r="F3866">
        <v>0.17499999999999999</v>
      </c>
      <c r="G3866" t="s">
        <v>83</v>
      </c>
      <c r="H3866" t="s">
        <v>97</v>
      </c>
      <c r="I3866">
        <f>_xlfn.NUMBERVALUE(Table_Query_from_DWH[[#This Row],[Date]])</f>
        <v>44279</v>
      </c>
    </row>
    <row r="3867" spans="1:9" x14ac:dyDescent="0.3">
      <c r="A3867" t="s">
        <v>78</v>
      </c>
      <c r="B3867" t="s">
        <v>102</v>
      </c>
      <c r="C3867" t="s">
        <v>117</v>
      </c>
      <c r="D3867" t="s">
        <v>86</v>
      </c>
      <c r="E3867" t="s">
        <v>121</v>
      </c>
      <c r="F3867">
        <v>0.18</v>
      </c>
      <c r="G3867" t="s">
        <v>83</v>
      </c>
      <c r="H3867" t="s">
        <v>97</v>
      </c>
      <c r="I3867">
        <f>_xlfn.NUMBERVALUE(Table_Query_from_DWH[[#This Row],[Date]])</f>
        <v>44279</v>
      </c>
    </row>
    <row r="3868" spans="1:9" x14ac:dyDescent="0.3">
      <c r="A3868" t="s">
        <v>78</v>
      </c>
      <c r="B3868" t="s">
        <v>79</v>
      </c>
      <c r="C3868" t="s">
        <v>87</v>
      </c>
      <c r="D3868" t="s">
        <v>81</v>
      </c>
      <c r="E3868" t="s">
        <v>121</v>
      </c>
      <c r="F3868">
        <v>16.3</v>
      </c>
      <c r="G3868" t="s">
        <v>83</v>
      </c>
      <c r="H3868" t="s">
        <v>84</v>
      </c>
      <c r="I3868">
        <f>_xlfn.NUMBERVALUE(Table_Query_from_DWH[[#This Row],[Date]])</f>
        <v>44279</v>
      </c>
    </row>
    <row r="3869" spans="1:9" x14ac:dyDescent="0.3">
      <c r="A3869" t="s">
        <v>78</v>
      </c>
      <c r="B3869" t="s">
        <v>79</v>
      </c>
      <c r="C3869" t="s">
        <v>87</v>
      </c>
      <c r="D3869" t="s">
        <v>85</v>
      </c>
      <c r="E3869" t="s">
        <v>121</v>
      </c>
      <c r="F3869">
        <v>15</v>
      </c>
      <c r="G3869" t="s">
        <v>83</v>
      </c>
      <c r="H3869" t="s">
        <v>84</v>
      </c>
      <c r="I3869">
        <f>_xlfn.NUMBERVALUE(Table_Query_from_DWH[[#This Row],[Date]])</f>
        <v>44279</v>
      </c>
    </row>
    <row r="3870" spans="1:9" x14ac:dyDescent="0.3">
      <c r="A3870" t="s">
        <v>78</v>
      </c>
      <c r="B3870" t="s">
        <v>79</v>
      </c>
      <c r="C3870" t="s">
        <v>87</v>
      </c>
      <c r="D3870" t="s">
        <v>86</v>
      </c>
      <c r="E3870" t="s">
        <v>121</v>
      </c>
      <c r="F3870">
        <v>15.5</v>
      </c>
      <c r="G3870" t="s">
        <v>83</v>
      </c>
      <c r="H3870" t="s">
        <v>84</v>
      </c>
      <c r="I3870">
        <f>_xlfn.NUMBERVALUE(Table_Query_from_DWH[[#This Row],[Date]])</f>
        <v>44279</v>
      </c>
    </row>
    <row r="3871" spans="1:9" x14ac:dyDescent="0.3">
      <c r="A3871" t="s">
        <v>78</v>
      </c>
      <c r="B3871" t="s">
        <v>79</v>
      </c>
      <c r="C3871" t="s">
        <v>80</v>
      </c>
      <c r="D3871" t="s">
        <v>81</v>
      </c>
      <c r="E3871" t="s">
        <v>121</v>
      </c>
      <c r="F3871">
        <v>11</v>
      </c>
      <c r="G3871" t="s">
        <v>83</v>
      </c>
      <c r="H3871" t="s">
        <v>84</v>
      </c>
      <c r="I3871">
        <f>_xlfn.NUMBERVALUE(Table_Query_from_DWH[[#This Row],[Date]])</f>
        <v>44279</v>
      </c>
    </row>
    <row r="3872" spans="1:9" x14ac:dyDescent="0.3">
      <c r="A3872" t="s">
        <v>78</v>
      </c>
      <c r="B3872" t="s">
        <v>79</v>
      </c>
      <c r="C3872" t="s">
        <v>80</v>
      </c>
      <c r="D3872" t="s">
        <v>85</v>
      </c>
      <c r="E3872" t="s">
        <v>121</v>
      </c>
      <c r="F3872">
        <v>7.7</v>
      </c>
      <c r="G3872" t="s">
        <v>83</v>
      </c>
      <c r="H3872" t="s">
        <v>84</v>
      </c>
      <c r="I3872">
        <f>_xlfn.NUMBERVALUE(Table_Query_from_DWH[[#This Row],[Date]])</f>
        <v>44279</v>
      </c>
    </row>
    <row r="3873" spans="1:9" x14ac:dyDescent="0.3">
      <c r="A3873" t="s">
        <v>78</v>
      </c>
      <c r="B3873" t="s">
        <v>79</v>
      </c>
      <c r="C3873" t="s">
        <v>80</v>
      </c>
      <c r="D3873" t="s">
        <v>86</v>
      </c>
      <c r="E3873" t="s">
        <v>121</v>
      </c>
      <c r="F3873">
        <v>8.3000000000000007</v>
      </c>
      <c r="G3873" t="s">
        <v>83</v>
      </c>
      <c r="H3873" t="s">
        <v>84</v>
      </c>
      <c r="I3873">
        <f>_xlfn.NUMBERVALUE(Table_Query_from_DWH[[#This Row],[Date]])</f>
        <v>44279</v>
      </c>
    </row>
    <row r="3874" spans="1:9" x14ac:dyDescent="0.3">
      <c r="A3874" t="s">
        <v>78</v>
      </c>
      <c r="B3874" t="s">
        <v>105</v>
      </c>
      <c r="C3874" t="s">
        <v>108</v>
      </c>
      <c r="D3874" t="s">
        <v>81</v>
      </c>
      <c r="E3874" t="s">
        <v>121</v>
      </c>
      <c r="F3874">
        <v>0.185</v>
      </c>
      <c r="G3874" t="s">
        <v>83</v>
      </c>
      <c r="H3874" t="s">
        <v>97</v>
      </c>
      <c r="I3874">
        <f>_xlfn.NUMBERVALUE(Table_Query_from_DWH[[#This Row],[Date]])</f>
        <v>44279</v>
      </c>
    </row>
    <row r="3875" spans="1:9" x14ac:dyDescent="0.3">
      <c r="A3875" t="s">
        <v>78</v>
      </c>
      <c r="B3875" t="s">
        <v>105</v>
      </c>
      <c r="C3875" t="s">
        <v>108</v>
      </c>
      <c r="D3875" t="s">
        <v>85</v>
      </c>
      <c r="E3875" t="s">
        <v>121</v>
      </c>
      <c r="F3875">
        <v>0.17199999999999999</v>
      </c>
      <c r="G3875" t="s">
        <v>83</v>
      </c>
      <c r="H3875" t="s">
        <v>97</v>
      </c>
      <c r="I3875">
        <f>_xlfn.NUMBERVALUE(Table_Query_from_DWH[[#This Row],[Date]])</f>
        <v>44279</v>
      </c>
    </row>
    <row r="3876" spans="1:9" x14ac:dyDescent="0.3">
      <c r="A3876" t="s">
        <v>78</v>
      </c>
      <c r="B3876" t="s">
        <v>105</v>
      </c>
      <c r="C3876" t="s">
        <v>108</v>
      </c>
      <c r="D3876" t="s">
        <v>86</v>
      </c>
      <c r="E3876" t="s">
        <v>121</v>
      </c>
      <c r="F3876">
        <v>0.17599999999999999</v>
      </c>
      <c r="G3876" t="s">
        <v>83</v>
      </c>
      <c r="H3876" t="s">
        <v>97</v>
      </c>
      <c r="I3876">
        <f>_xlfn.NUMBERVALUE(Table_Query_from_DWH[[#This Row],[Date]])</f>
        <v>44279</v>
      </c>
    </row>
    <row r="3877" spans="1:9" x14ac:dyDescent="0.3">
      <c r="A3877" t="s">
        <v>78</v>
      </c>
      <c r="B3877" t="s">
        <v>105</v>
      </c>
      <c r="C3877" t="s">
        <v>106</v>
      </c>
      <c r="D3877" t="s">
        <v>81</v>
      </c>
      <c r="E3877" t="s">
        <v>121</v>
      </c>
      <c r="F3877">
        <v>0.185</v>
      </c>
      <c r="G3877" t="s">
        <v>83</v>
      </c>
      <c r="H3877" t="s">
        <v>97</v>
      </c>
      <c r="I3877">
        <f>_xlfn.NUMBERVALUE(Table_Query_from_DWH[[#This Row],[Date]])</f>
        <v>44279</v>
      </c>
    </row>
    <row r="3878" spans="1:9" x14ac:dyDescent="0.3">
      <c r="A3878" t="s">
        <v>78</v>
      </c>
      <c r="B3878" t="s">
        <v>105</v>
      </c>
      <c r="C3878" t="s">
        <v>106</v>
      </c>
      <c r="D3878" t="s">
        <v>85</v>
      </c>
      <c r="E3878" t="s">
        <v>121</v>
      </c>
      <c r="F3878">
        <v>0.17199999999999999</v>
      </c>
      <c r="G3878" t="s">
        <v>83</v>
      </c>
      <c r="H3878" t="s">
        <v>97</v>
      </c>
      <c r="I3878">
        <f>_xlfn.NUMBERVALUE(Table_Query_from_DWH[[#This Row],[Date]])</f>
        <v>44279</v>
      </c>
    </row>
    <row r="3879" spans="1:9" x14ac:dyDescent="0.3">
      <c r="A3879" t="s">
        <v>78</v>
      </c>
      <c r="B3879" t="s">
        <v>105</v>
      </c>
      <c r="C3879" t="s">
        <v>106</v>
      </c>
      <c r="D3879" t="s">
        <v>86</v>
      </c>
      <c r="E3879" t="s">
        <v>121</v>
      </c>
      <c r="F3879">
        <v>0.17599999999999999</v>
      </c>
      <c r="G3879" t="s">
        <v>83</v>
      </c>
      <c r="H3879" t="s">
        <v>97</v>
      </c>
      <c r="I3879">
        <f>_xlfn.NUMBERVALUE(Table_Query_from_DWH[[#This Row],[Date]])</f>
        <v>44279</v>
      </c>
    </row>
    <row r="3880" spans="1:9" x14ac:dyDescent="0.3">
      <c r="A3880" t="s">
        <v>78</v>
      </c>
      <c r="B3880" t="s">
        <v>105</v>
      </c>
      <c r="C3880" t="s">
        <v>107</v>
      </c>
      <c r="D3880" t="s">
        <v>81</v>
      </c>
      <c r="E3880" t="s">
        <v>121</v>
      </c>
      <c r="F3880">
        <v>0.245</v>
      </c>
      <c r="G3880" t="s">
        <v>83</v>
      </c>
      <c r="H3880" t="s">
        <v>97</v>
      </c>
      <c r="I3880">
        <f>_xlfn.NUMBERVALUE(Table_Query_from_DWH[[#This Row],[Date]])</f>
        <v>44279</v>
      </c>
    </row>
    <row r="3881" spans="1:9" x14ac:dyDescent="0.3">
      <c r="A3881" t="s">
        <v>78</v>
      </c>
      <c r="B3881" t="s">
        <v>105</v>
      </c>
      <c r="C3881" t="s">
        <v>107</v>
      </c>
      <c r="D3881" t="s">
        <v>85</v>
      </c>
      <c r="E3881" t="s">
        <v>121</v>
      </c>
      <c r="F3881">
        <v>0.20799999999999999</v>
      </c>
      <c r="G3881" t="s">
        <v>83</v>
      </c>
      <c r="H3881" t="s">
        <v>97</v>
      </c>
      <c r="I3881">
        <f>_xlfn.NUMBERVALUE(Table_Query_from_DWH[[#This Row],[Date]])</f>
        <v>44279</v>
      </c>
    </row>
    <row r="3882" spans="1:9" x14ac:dyDescent="0.3">
      <c r="A3882" t="s">
        <v>78</v>
      </c>
      <c r="B3882" t="s">
        <v>105</v>
      </c>
      <c r="C3882" t="s">
        <v>107</v>
      </c>
      <c r="D3882" t="s">
        <v>86</v>
      </c>
      <c r="E3882" t="s">
        <v>121</v>
      </c>
      <c r="F3882">
        <v>0.217</v>
      </c>
      <c r="G3882" t="s">
        <v>83</v>
      </c>
      <c r="H3882" t="s">
        <v>97</v>
      </c>
      <c r="I3882">
        <f>_xlfn.NUMBERVALUE(Table_Query_from_DWH[[#This Row],[Date]])</f>
        <v>44279</v>
      </c>
    </row>
    <row r="3883" spans="1:9" x14ac:dyDescent="0.3">
      <c r="A3883" t="s">
        <v>78</v>
      </c>
      <c r="B3883" t="s">
        <v>105</v>
      </c>
      <c r="C3883" t="s">
        <v>111</v>
      </c>
      <c r="D3883" t="s">
        <v>81</v>
      </c>
      <c r="E3883" t="s">
        <v>121</v>
      </c>
      <c r="F3883">
        <v>0.23200000000000001</v>
      </c>
      <c r="G3883" t="s">
        <v>83</v>
      </c>
      <c r="H3883" t="s">
        <v>97</v>
      </c>
      <c r="I3883">
        <f>_xlfn.NUMBERVALUE(Table_Query_from_DWH[[#This Row],[Date]])</f>
        <v>44279</v>
      </c>
    </row>
    <row r="3884" spans="1:9" x14ac:dyDescent="0.3">
      <c r="A3884" t="s">
        <v>78</v>
      </c>
      <c r="B3884" t="s">
        <v>105</v>
      </c>
      <c r="C3884" t="s">
        <v>111</v>
      </c>
      <c r="D3884" t="s">
        <v>85</v>
      </c>
      <c r="E3884" t="s">
        <v>121</v>
      </c>
      <c r="F3884">
        <v>0.20699999999999999</v>
      </c>
      <c r="G3884" t="s">
        <v>83</v>
      </c>
      <c r="H3884" t="s">
        <v>97</v>
      </c>
      <c r="I3884">
        <f>_xlfn.NUMBERVALUE(Table_Query_from_DWH[[#This Row],[Date]])</f>
        <v>44279</v>
      </c>
    </row>
    <row r="3885" spans="1:9" x14ac:dyDescent="0.3">
      <c r="A3885" t="s">
        <v>78</v>
      </c>
      <c r="B3885" t="s">
        <v>105</v>
      </c>
      <c r="C3885" t="s">
        <v>111</v>
      </c>
      <c r="D3885" t="s">
        <v>86</v>
      </c>
      <c r="E3885" t="s">
        <v>121</v>
      </c>
      <c r="F3885">
        <v>0.218</v>
      </c>
      <c r="G3885" t="s">
        <v>83</v>
      </c>
      <c r="H3885" t="s">
        <v>97</v>
      </c>
      <c r="I3885">
        <f>_xlfn.NUMBERVALUE(Table_Query_from_DWH[[#This Row],[Date]])</f>
        <v>44279</v>
      </c>
    </row>
    <row r="3886" spans="1:9" x14ac:dyDescent="0.3">
      <c r="A3886" t="s">
        <v>78</v>
      </c>
      <c r="B3886" t="s">
        <v>105</v>
      </c>
      <c r="C3886" t="s">
        <v>110</v>
      </c>
      <c r="D3886" t="s">
        <v>81</v>
      </c>
      <c r="E3886" t="s">
        <v>121</v>
      </c>
      <c r="F3886">
        <v>0.23200000000000001</v>
      </c>
      <c r="G3886" t="s">
        <v>83</v>
      </c>
      <c r="H3886" t="s">
        <v>97</v>
      </c>
      <c r="I3886">
        <f>_xlfn.NUMBERVALUE(Table_Query_from_DWH[[#This Row],[Date]])</f>
        <v>44279</v>
      </c>
    </row>
    <row r="3887" spans="1:9" x14ac:dyDescent="0.3">
      <c r="A3887" t="s">
        <v>78</v>
      </c>
      <c r="B3887" t="s">
        <v>105</v>
      </c>
      <c r="C3887" t="s">
        <v>110</v>
      </c>
      <c r="D3887" t="s">
        <v>85</v>
      </c>
      <c r="E3887" t="s">
        <v>121</v>
      </c>
      <c r="F3887">
        <v>0.20699999999999999</v>
      </c>
      <c r="G3887" t="s">
        <v>83</v>
      </c>
      <c r="H3887" t="s">
        <v>97</v>
      </c>
      <c r="I3887">
        <f>_xlfn.NUMBERVALUE(Table_Query_from_DWH[[#This Row],[Date]])</f>
        <v>44279</v>
      </c>
    </row>
    <row r="3888" spans="1:9" x14ac:dyDescent="0.3">
      <c r="A3888" t="s">
        <v>78</v>
      </c>
      <c r="B3888" t="s">
        <v>105</v>
      </c>
      <c r="C3888" t="s">
        <v>110</v>
      </c>
      <c r="D3888" t="s">
        <v>86</v>
      </c>
      <c r="E3888" t="s">
        <v>121</v>
      </c>
      <c r="F3888">
        <v>0.218</v>
      </c>
      <c r="G3888" t="s">
        <v>83</v>
      </c>
      <c r="H3888" t="s">
        <v>97</v>
      </c>
      <c r="I3888">
        <f>_xlfn.NUMBERVALUE(Table_Query_from_DWH[[#This Row],[Date]])</f>
        <v>44279</v>
      </c>
    </row>
    <row r="3889" spans="1:9" x14ac:dyDescent="0.3">
      <c r="A3889" t="s">
        <v>78</v>
      </c>
      <c r="B3889" t="s">
        <v>105</v>
      </c>
      <c r="C3889" t="s">
        <v>109</v>
      </c>
      <c r="D3889" t="s">
        <v>81</v>
      </c>
      <c r="E3889" t="s">
        <v>121</v>
      </c>
      <c r="F3889">
        <v>0.34</v>
      </c>
      <c r="G3889" t="s">
        <v>83</v>
      </c>
      <c r="H3889" t="s">
        <v>97</v>
      </c>
      <c r="I3889">
        <f>_xlfn.NUMBERVALUE(Table_Query_from_DWH[[#This Row],[Date]])</f>
        <v>44279</v>
      </c>
    </row>
    <row r="3890" spans="1:9" x14ac:dyDescent="0.3">
      <c r="A3890" t="s">
        <v>78</v>
      </c>
      <c r="B3890" t="s">
        <v>105</v>
      </c>
      <c r="C3890" t="s">
        <v>109</v>
      </c>
      <c r="D3890" t="s">
        <v>85</v>
      </c>
      <c r="E3890" t="s">
        <v>121</v>
      </c>
      <c r="F3890">
        <v>0.32</v>
      </c>
      <c r="G3890" t="s">
        <v>83</v>
      </c>
      <c r="H3890" t="s">
        <v>97</v>
      </c>
      <c r="I3890">
        <f>_xlfn.NUMBERVALUE(Table_Query_from_DWH[[#This Row],[Date]])</f>
        <v>44279</v>
      </c>
    </row>
    <row r="3891" spans="1:9" x14ac:dyDescent="0.3">
      <c r="A3891" t="s">
        <v>78</v>
      </c>
      <c r="B3891" t="s">
        <v>105</v>
      </c>
      <c r="C3891" t="s">
        <v>109</v>
      </c>
      <c r="D3891" t="s">
        <v>86</v>
      </c>
      <c r="E3891" t="s">
        <v>121</v>
      </c>
      <c r="F3891">
        <v>0.33300000000000002</v>
      </c>
      <c r="G3891" t="s">
        <v>83</v>
      </c>
      <c r="H3891" t="s">
        <v>97</v>
      </c>
      <c r="I3891">
        <f>_xlfn.NUMBERVALUE(Table_Query_from_DWH[[#This Row],[Date]])</f>
        <v>44279</v>
      </c>
    </row>
    <row r="3892" spans="1:9" x14ac:dyDescent="0.3">
      <c r="A3892" t="s">
        <v>78</v>
      </c>
      <c r="B3892" t="s">
        <v>88</v>
      </c>
      <c r="C3892" t="s">
        <v>91</v>
      </c>
      <c r="D3892" t="s">
        <v>81</v>
      </c>
      <c r="E3892" t="s">
        <v>121</v>
      </c>
      <c r="F3892">
        <v>0.505</v>
      </c>
      <c r="G3892" t="s">
        <v>83</v>
      </c>
      <c r="H3892" t="s">
        <v>90</v>
      </c>
      <c r="I3892">
        <f>_xlfn.NUMBERVALUE(Table_Query_from_DWH[[#This Row],[Date]])</f>
        <v>44279</v>
      </c>
    </row>
    <row r="3893" spans="1:9" x14ac:dyDescent="0.3">
      <c r="A3893" t="s">
        <v>78</v>
      </c>
      <c r="B3893" t="s">
        <v>88</v>
      </c>
      <c r="C3893" t="s">
        <v>91</v>
      </c>
      <c r="D3893" t="s">
        <v>85</v>
      </c>
      <c r="E3893" t="s">
        <v>121</v>
      </c>
      <c r="F3893">
        <v>0.5</v>
      </c>
      <c r="G3893" t="s">
        <v>83</v>
      </c>
      <c r="H3893" t="s">
        <v>90</v>
      </c>
      <c r="I3893">
        <f>_xlfn.NUMBERVALUE(Table_Query_from_DWH[[#This Row],[Date]])</f>
        <v>44279</v>
      </c>
    </row>
    <row r="3894" spans="1:9" x14ac:dyDescent="0.3">
      <c r="A3894" t="s">
        <v>78</v>
      </c>
      <c r="B3894" t="s">
        <v>88</v>
      </c>
      <c r="C3894" t="s">
        <v>91</v>
      </c>
      <c r="D3894" t="s">
        <v>86</v>
      </c>
      <c r="E3894" t="s">
        <v>121</v>
      </c>
      <c r="F3894">
        <v>0.505</v>
      </c>
      <c r="G3894" t="s">
        <v>83</v>
      </c>
      <c r="H3894" t="s">
        <v>90</v>
      </c>
      <c r="I3894">
        <f>_xlfn.NUMBERVALUE(Table_Query_from_DWH[[#This Row],[Date]])</f>
        <v>44279</v>
      </c>
    </row>
    <row r="3895" spans="1:9" x14ac:dyDescent="0.3">
      <c r="A3895" t="s">
        <v>78</v>
      </c>
      <c r="B3895" t="s">
        <v>102</v>
      </c>
      <c r="C3895" t="s">
        <v>118</v>
      </c>
      <c r="D3895" t="s">
        <v>81</v>
      </c>
      <c r="E3895" t="s">
        <v>121</v>
      </c>
      <c r="F3895">
        <v>0.23499999999999999</v>
      </c>
      <c r="G3895" t="s">
        <v>83</v>
      </c>
      <c r="H3895" t="s">
        <v>97</v>
      </c>
      <c r="I3895">
        <f>_xlfn.NUMBERVALUE(Table_Query_from_DWH[[#This Row],[Date]])</f>
        <v>44279</v>
      </c>
    </row>
    <row r="3896" spans="1:9" x14ac:dyDescent="0.3">
      <c r="A3896" t="s">
        <v>78</v>
      </c>
      <c r="B3896" t="s">
        <v>102</v>
      </c>
      <c r="C3896" t="s">
        <v>118</v>
      </c>
      <c r="D3896" t="s">
        <v>85</v>
      </c>
      <c r="E3896" t="s">
        <v>121</v>
      </c>
      <c r="F3896">
        <v>0.215</v>
      </c>
      <c r="G3896" t="s">
        <v>83</v>
      </c>
      <c r="H3896" t="s">
        <v>97</v>
      </c>
      <c r="I3896">
        <f>_xlfn.NUMBERVALUE(Table_Query_from_DWH[[#This Row],[Date]])</f>
        <v>44279</v>
      </c>
    </row>
    <row r="3897" spans="1:9" x14ac:dyDescent="0.3">
      <c r="A3897" t="s">
        <v>78</v>
      </c>
      <c r="B3897" t="s">
        <v>102</v>
      </c>
      <c r="C3897" t="s">
        <v>118</v>
      </c>
      <c r="D3897" t="s">
        <v>86</v>
      </c>
      <c r="E3897" t="s">
        <v>121</v>
      </c>
      <c r="F3897">
        <v>0.23</v>
      </c>
      <c r="G3897" t="s">
        <v>83</v>
      </c>
      <c r="H3897" t="s">
        <v>97</v>
      </c>
      <c r="I3897">
        <f>_xlfn.NUMBERVALUE(Table_Query_from_DWH[[#This Row],[Date]])</f>
        <v>44279</v>
      </c>
    </row>
    <row r="3898" spans="1:9" x14ac:dyDescent="0.3">
      <c r="A3898" t="s">
        <v>78</v>
      </c>
      <c r="B3898" t="s">
        <v>95</v>
      </c>
      <c r="C3898" t="s">
        <v>98</v>
      </c>
      <c r="D3898" t="s">
        <v>81</v>
      </c>
      <c r="E3898" t="s">
        <v>121</v>
      </c>
      <c r="F3898">
        <v>0.15</v>
      </c>
      <c r="G3898" t="s">
        <v>83</v>
      </c>
      <c r="H3898" t="s">
        <v>97</v>
      </c>
      <c r="I3898">
        <f>_xlfn.NUMBERVALUE(Table_Query_from_DWH[[#This Row],[Date]])</f>
        <v>44279</v>
      </c>
    </row>
    <row r="3899" spans="1:9" x14ac:dyDescent="0.3">
      <c r="A3899" t="s">
        <v>78</v>
      </c>
      <c r="B3899" t="s">
        <v>95</v>
      </c>
      <c r="C3899" t="s">
        <v>98</v>
      </c>
      <c r="D3899" t="s">
        <v>85</v>
      </c>
      <c r="E3899" t="s">
        <v>121</v>
      </c>
      <c r="F3899">
        <v>0.123</v>
      </c>
      <c r="G3899" t="s">
        <v>83</v>
      </c>
      <c r="H3899" t="s">
        <v>97</v>
      </c>
      <c r="I3899">
        <f>_xlfn.NUMBERVALUE(Table_Query_from_DWH[[#This Row],[Date]])</f>
        <v>44279</v>
      </c>
    </row>
    <row r="3900" spans="1:9" x14ac:dyDescent="0.3">
      <c r="A3900" t="s">
        <v>78</v>
      </c>
      <c r="B3900" t="s">
        <v>95</v>
      </c>
      <c r="C3900" t="s">
        <v>98</v>
      </c>
      <c r="D3900" t="s">
        <v>86</v>
      </c>
      <c r="E3900" t="s">
        <v>121</v>
      </c>
      <c r="F3900">
        <v>0.127</v>
      </c>
      <c r="G3900" t="s">
        <v>83</v>
      </c>
      <c r="H3900" t="s">
        <v>97</v>
      </c>
      <c r="I3900">
        <f>_xlfn.NUMBERVALUE(Table_Query_from_DWH[[#This Row],[Date]])</f>
        <v>44279</v>
      </c>
    </row>
    <row r="3901" spans="1:9" x14ac:dyDescent="0.3">
      <c r="A3901" t="s">
        <v>78</v>
      </c>
      <c r="B3901" t="s">
        <v>88</v>
      </c>
      <c r="C3901" t="s">
        <v>92</v>
      </c>
      <c r="D3901" t="s">
        <v>81</v>
      </c>
      <c r="E3901" t="s">
        <v>121</v>
      </c>
      <c r="F3901">
        <v>0.51800000000000002</v>
      </c>
      <c r="G3901" t="s">
        <v>83</v>
      </c>
      <c r="H3901" t="s">
        <v>90</v>
      </c>
      <c r="I3901">
        <f>_xlfn.NUMBERVALUE(Table_Query_from_DWH[[#This Row],[Date]])</f>
        <v>44279</v>
      </c>
    </row>
    <row r="3902" spans="1:9" x14ac:dyDescent="0.3">
      <c r="A3902" t="s">
        <v>78</v>
      </c>
      <c r="B3902" t="s">
        <v>88</v>
      </c>
      <c r="C3902" t="s">
        <v>92</v>
      </c>
      <c r="D3902" t="s">
        <v>85</v>
      </c>
      <c r="E3902" t="s">
        <v>121</v>
      </c>
      <c r="F3902">
        <v>0.51300000000000001</v>
      </c>
      <c r="G3902" t="s">
        <v>83</v>
      </c>
      <c r="H3902" t="s">
        <v>90</v>
      </c>
      <c r="I3902">
        <f>_xlfn.NUMBERVALUE(Table_Query_from_DWH[[#This Row],[Date]])</f>
        <v>44279</v>
      </c>
    </row>
    <row r="3903" spans="1:9" x14ac:dyDescent="0.3">
      <c r="A3903" t="s">
        <v>78</v>
      </c>
      <c r="B3903" t="s">
        <v>88</v>
      </c>
      <c r="C3903" t="s">
        <v>92</v>
      </c>
      <c r="D3903" t="s">
        <v>86</v>
      </c>
      <c r="E3903" t="s">
        <v>121</v>
      </c>
      <c r="F3903">
        <v>0.51800000000000002</v>
      </c>
      <c r="G3903" t="s">
        <v>83</v>
      </c>
      <c r="H3903" t="s">
        <v>90</v>
      </c>
      <c r="I3903">
        <f>_xlfn.NUMBERVALUE(Table_Query_from_DWH[[#This Row],[Date]])</f>
        <v>44279</v>
      </c>
    </row>
    <row r="3904" spans="1:9" x14ac:dyDescent="0.3">
      <c r="A3904" t="s">
        <v>78</v>
      </c>
      <c r="B3904" t="s">
        <v>88</v>
      </c>
      <c r="C3904" t="s">
        <v>93</v>
      </c>
      <c r="D3904" t="s">
        <v>81</v>
      </c>
      <c r="E3904" t="s">
        <v>121</v>
      </c>
      <c r="F3904">
        <v>0.622</v>
      </c>
      <c r="G3904" t="s">
        <v>83</v>
      </c>
      <c r="H3904" t="s">
        <v>90</v>
      </c>
      <c r="I3904">
        <f>_xlfn.NUMBERVALUE(Table_Query_from_DWH[[#This Row],[Date]])</f>
        <v>44279</v>
      </c>
    </row>
    <row r="3905" spans="1:9" x14ac:dyDescent="0.3">
      <c r="A3905" t="s">
        <v>78</v>
      </c>
      <c r="B3905" t="s">
        <v>88</v>
      </c>
      <c r="C3905" t="s">
        <v>93</v>
      </c>
      <c r="D3905" t="s">
        <v>85</v>
      </c>
      <c r="E3905" t="s">
        <v>121</v>
      </c>
      <c r="F3905">
        <v>0.61899999999999999</v>
      </c>
      <c r="G3905" t="s">
        <v>83</v>
      </c>
      <c r="H3905" t="s">
        <v>90</v>
      </c>
      <c r="I3905">
        <f>_xlfn.NUMBERVALUE(Table_Query_from_DWH[[#This Row],[Date]])</f>
        <v>44279</v>
      </c>
    </row>
    <row r="3906" spans="1:9" x14ac:dyDescent="0.3">
      <c r="A3906" t="s">
        <v>78</v>
      </c>
      <c r="B3906" t="s">
        <v>88</v>
      </c>
      <c r="C3906" t="s">
        <v>93</v>
      </c>
      <c r="D3906" t="s">
        <v>86</v>
      </c>
      <c r="E3906" t="s">
        <v>121</v>
      </c>
      <c r="F3906">
        <v>0.622</v>
      </c>
      <c r="G3906" t="s">
        <v>83</v>
      </c>
      <c r="H3906" t="s">
        <v>90</v>
      </c>
      <c r="I3906">
        <f>_xlfn.NUMBERVALUE(Table_Query_from_DWH[[#This Row],[Date]])</f>
        <v>44279</v>
      </c>
    </row>
    <row r="3907" spans="1:9" x14ac:dyDescent="0.3">
      <c r="A3907" t="s">
        <v>78</v>
      </c>
      <c r="B3907" t="s">
        <v>88</v>
      </c>
      <c r="C3907" t="s">
        <v>94</v>
      </c>
      <c r="D3907" t="s">
        <v>81</v>
      </c>
      <c r="E3907" t="s">
        <v>121</v>
      </c>
      <c r="F3907">
        <v>0.83699999999999997</v>
      </c>
      <c r="G3907" t="s">
        <v>83</v>
      </c>
      <c r="H3907" t="s">
        <v>90</v>
      </c>
      <c r="I3907">
        <f>_xlfn.NUMBERVALUE(Table_Query_from_DWH[[#This Row],[Date]])</f>
        <v>44279</v>
      </c>
    </row>
    <row r="3908" spans="1:9" x14ac:dyDescent="0.3">
      <c r="A3908" t="s">
        <v>78</v>
      </c>
      <c r="B3908" t="s">
        <v>88</v>
      </c>
      <c r="C3908" t="s">
        <v>94</v>
      </c>
      <c r="D3908" t="s">
        <v>85</v>
      </c>
      <c r="E3908" t="s">
        <v>121</v>
      </c>
      <c r="F3908">
        <v>0.83699999999999997</v>
      </c>
      <c r="G3908" t="s">
        <v>83</v>
      </c>
      <c r="H3908" t="s">
        <v>90</v>
      </c>
      <c r="I3908">
        <f>_xlfn.NUMBERVALUE(Table_Query_from_DWH[[#This Row],[Date]])</f>
        <v>44279</v>
      </c>
    </row>
    <row r="3909" spans="1:9" x14ac:dyDescent="0.3">
      <c r="A3909" t="s">
        <v>78</v>
      </c>
      <c r="B3909" t="s">
        <v>88</v>
      </c>
      <c r="C3909" t="s">
        <v>94</v>
      </c>
      <c r="D3909" t="s">
        <v>86</v>
      </c>
      <c r="E3909" t="s">
        <v>121</v>
      </c>
      <c r="F3909">
        <v>0.83699999999999997</v>
      </c>
      <c r="G3909" t="s">
        <v>83</v>
      </c>
      <c r="H3909" t="s">
        <v>90</v>
      </c>
      <c r="I3909">
        <f>_xlfn.NUMBERVALUE(Table_Query_from_DWH[[#This Row],[Date]])</f>
        <v>44279</v>
      </c>
    </row>
    <row r="3910" spans="1:9" x14ac:dyDescent="0.3">
      <c r="A3910" t="s">
        <v>78</v>
      </c>
      <c r="B3910" t="s">
        <v>88</v>
      </c>
      <c r="C3910" t="s">
        <v>89</v>
      </c>
      <c r="D3910" t="s">
        <v>81</v>
      </c>
      <c r="E3910" t="s">
        <v>121</v>
      </c>
      <c r="F3910">
        <v>0.24</v>
      </c>
      <c r="G3910" t="s">
        <v>83</v>
      </c>
      <c r="H3910" t="s">
        <v>90</v>
      </c>
      <c r="I3910">
        <f>_xlfn.NUMBERVALUE(Table_Query_from_DWH[[#This Row],[Date]])</f>
        <v>44279</v>
      </c>
    </row>
    <row r="3911" spans="1:9" x14ac:dyDescent="0.3">
      <c r="A3911" t="s">
        <v>78</v>
      </c>
      <c r="B3911" t="s">
        <v>88</v>
      </c>
      <c r="C3911" t="s">
        <v>89</v>
      </c>
      <c r="D3911" t="s">
        <v>85</v>
      </c>
      <c r="E3911" t="s">
        <v>121</v>
      </c>
      <c r="F3911">
        <v>0.2</v>
      </c>
      <c r="G3911" t="s">
        <v>83</v>
      </c>
      <c r="H3911" t="s">
        <v>90</v>
      </c>
      <c r="I3911">
        <f>_xlfn.NUMBERVALUE(Table_Query_from_DWH[[#This Row],[Date]])</f>
        <v>44279</v>
      </c>
    </row>
    <row r="3912" spans="1:9" x14ac:dyDescent="0.3">
      <c r="A3912" t="s">
        <v>78</v>
      </c>
      <c r="B3912" t="s">
        <v>88</v>
      </c>
      <c r="C3912" t="s">
        <v>89</v>
      </c>
      <c r="D3912" t="s">
        <v>86</v>
      </c>
      <c r="E3912" t="s">
        <v>121</v>
      </c>
      <c r="F3912">
        <v>0.22</v>
      </c>
      <c r="G3912" t="s">
        <v>83</v>
      </c>
      <c r="H3912" t="s">
        <v>90</v>
      </c>
      <c r="I3912">
        <f>_xlfn.NUMBERVALUE(Table_Query_from_DWH[[#This Row],[Date]])</f>
        <v>44279</v>
      </c>
    </row>
    <row r="3913" spans="1:9" x14ac:dyDescent="0.3">
      <c r="A3913" t="s">
        <v>78</v>
      </c>
      <c r="B3913" t="s">
        <v>88</v>
      </c>
      <c r="C3913" t="s">
        <v>89</v>
      </c>
      <c r="D3913" t="s">
        <v>81</v>
      </c>
      <c r="E3913" t="s">
        <v>120</v>
      </c>
      <c r="F3913">
        <v>0.222</v>
      </c>
      <c r="G3913" t="s">
        <v>83</v>
      </c>
      <c r="H3913" t="s">
        <v>90</v>
      </c>
      <c r="I3913">
        <f>_xlfn.NUMBERVALUE(Table_Query_from_DWH[[#This Row],[Date]])</f>
        <v>44272</v>
      </c>
    </row>
    <row r="3914" spans="1:9" x14ac:dyDescent="0.3">
      <c r="A3914" t="s">
        <v>78</v>
      </c>
      <c r="B3914" t="s">
        <v>88</v>
      </c>
      <c r="C3914" t="s">
        <v>89</v>
      </c>
      <c r="D3914" t="s">
        <v>85</v>
      </c>
      <c r="E3914" t="s">
        <v>120</v>
      </c>
      <c r="F3914">
        <v>0.185</v>
      </c>
      <c r="G3914" t="s">
        <v>83</v>
      </c>
      <c r="H3914" t="s">
        <v>90</v>
      </c>
      <c r="I3914">
        <f>_xlfn.NUMBERVALUE(Table_Query_from_DWH[[#This Row],[Date]])</f>
        <v>44272</v>
      </c>
    </row>
    <row r="3915" spans="1:9" x14ac:dyDescent="0.3">
      <c r="A3915" t="s">
        <v>78</v>
      </c>
      <c r="B3915" t="s">
        <v>88</v>
      </c>
      <c r="C3915" t="s">
        <v>89</v>
      </c>
      <c r="D3915" t="s">
        <v>86</v>
      </c>
      <c r="E3915" t="s">
        <v>120</v>
      </c>
      <c r="F3915">
        <v>0.2</v>
      </c>
      <c r="G3915" t="s">
        <v>83</v>
      </c>
      <c r="H3915" t="s">
        <v>90</v>
      </c>
      <c r="I3915">
        <f>_xlfn.NUMBERVALUE(Table_Query_from_DWH[[#This Row],[Date]])</f>
        <v>44272</v>
      </c>
    </row>
    <row r="3916" spans="1:9" x14ac:dyDescent="0.3">
      <c r="A3916" t="s">
        <v>78</v>
      </c>
      <c r="B3916" t="s">
        <v>79</v>
      </c>
      <c r="C3916" t="s">
        <v>80</v>
      </c>
      <c r="D3916" t="s">
        <v>81</v>
      </c>
      <c r="E3916" t="s">
        <v>120</v>
      </c>
      <c r="F3916">
        <v>11</v>
      </c>
      <c r="G3916" t="s">
        <v>83</v>
      </c>
      <c r="H3916" t="s">
        <v>84</v>
      </c>
      <c r="I3916">
        <f>_xlfn.NUMBERVALUE(Table_Query_from_DWH[[#This Row],[Date]])</f>
        <v>44272</v>
      </c>
    </row>
    <row r="3917" spans="1:9" x14ac:dyDescent="0.3">
      <c r="A3917" t="s">
        <v>78</v>
      </c>
      <c r="B3917" t="s">
        <v>79</v>
      </c>
      <c r="C3917" t="s">
        <v>80</v>
      </c>
      <c r="D3917" t="s">
        <v>85</v>
      </c>
      <c r="E3917" t="s">
        <v>120</v>
      </c>
      <c r="F3917">
        <v>7.5</v>
      </c>
      <c r="G3917" t="s">
        <v>83</v>
      </c>
      <c r="H3917" t="s">
        <v>84</v>
      </c>
      <c r="I3917">
        <f>_xlfn.NUMBERVALUE(Table_Query_from_DWH[[#This Row],[Date]])</f>
        <v>44272</v>
      </c>
    </row>
    <row r="3918" spans="1:9" x14ac:dyDescent="0.3">
      <c r="A3918" t="s">
        <v>78</v>
      </c>
      <c r="B3918" t="s">
        <v>79</v>
      </c>
      <c r="C3918" t="s">
        <v>80</v>
      </c>
      <c r="D3918" t="s">
        <v>86</v>
      </c>
      <c r="E3918" t="s">
        <v>120</v>
      </c>
      <c r="F3918">
        <v>8</v>
      </c>
      <c r="G3918" t="s">
        <v>83</v>
      </c>
      <c r="H3918" t="s">
        <v>84</v>
      </c>
      <c r="I3918">
        <f>_xlfn.NUMBERVALUE(Table_Query_from_DWH[[#This Row],[Date]])</f>
        <v>44272</v>
      </c>
    </row>
    <row r="3919" spans="1:9" x14ac:dyDescent="0.3">
      <c r="A3919" t="s">
        <v>78</v>
      </c>
      <c r="B3919" t="s">
        <v>79</v>
      </c>
      <c r="C3919" t="s">
        <v>87</v>
      </c>
      <c r="D3919" t="s">
        <v>81</v>
      </c>
      <c r="E3919" t="s">
        <v>120</v>
      </c>
      <c r="F3919">
        <v>15.8</v>
      </c>
      <c r="G3919" t="s">
        <v>83</v>
      </c>
      <c r="H3919" t="s">
        <v>84</v>
      </c>
      <c r="I3919">
        <f>_xlfn.NUMBERVALUE(Table_Query_from_DWH[[#This Row],[Date]])</f>
        <v>44272</v>
      </c>
    </row>
    <row r="3920" spans="1:9" x14ac:dyDescent="0.3">
      <c r="A3920" t="s">
        <v>78</v>
      </c>
      <c r="B3920" t="s">
        <v>79</v>
      </c>
      <c r="C3920" t="s">
        <v>87</v>
      </c>
      <c r="D3920" t="s">
        <v>85</v>
      </c>
      <c r="E3920" t="s">
        <v>120</v>
      </c>
      <c r="F3920">
        <v>14</v>
      </c>
      <c r="G3920" t="s">
        <v>83</v>
      </c>
      <c r="H3920" t="s">
        <v>84</v>
      </c>
      <c r="I3920">
        <f>_xlfn.NUMBERVALUE(Table_Query_from_DWH[[#This Row],[Date]])</f>
        <v>44272</v>
      </c>
    </row>
    <row r="3921" spans="1:9" x14ac:dyDescent="0.3">
      <c r="A3921" t="s">
        <v>78</v>
      </c>
      <c r="B3921" t="s">
        <v>79</v>
      </c>
      <c r="C3921" t="s">
        <v>87</v>
      </c>
      <c r="D3921" t="s">
        <v>86</v>
      </c>
      <c r="E3921" t="s">
        <v>120</v>
      </c>
      <c r="F3921">
        <v>14.6</v>
      </c>
      <c r="G3921" t="s">
        <v>83</v>
      </c>
      <c r="H3921" t="s">
        <v>84</v>
      </c>
      <c r="I3921">
        <f>_xlfn.NUMBERVALUE(Table_Query_from_DWH[[#This Row],[Date]])</f>
        <v>44272</v>
      </c>
    </row>
    <row r="3922" spans="1:9" x14ac:dyDescent="0.3">
      <c r="A3922" t="s">
        <v>78</v>
      </c>
      <c r="B3922" t="s">
        <v>88</v>
      </c>
      <c r="C3922" t="s">
        <v>91</v>
      </c>
      <c r="D3922" t="s">
        <v>81</v>
      </c>
      <c r="E3922" t="s">
        <v>120</v>
      </c>
      <c r="F3922">
        <v>0.505</v>
      </c>
      <c r="G3922" t="s">
        <v>83</v>
      </c>
      <c r="H3922" t="s">
        <v>90</v>
      </c>
      <c r="I3922">
        <f>_xlfn.NUMBERVALUE(Table_Query_from_DWH[[#This Row],[Date]])</f>
        <v>44272</v>
      </c>
    </row>
    <row r="3923" spans="1:9" x14ac:dyDescent="0.3">
      <c r="A3923" t="s">
        <v>78</v>
      </c>
      <c r="B3923" t="s">
        <v>88</v>
      </c>
      <c r="C3923" t="s">
        <v>91</v>
      </c>
      <c r="D3923" t="s">
        <v>85</v>
      </c>
      <c r="E3923" t="s">
        <v>120</v>
      </c>
      <c r="F3923">
        <v>0.5</v>
      </c>
      <c r="G3923" t="s">
        <v>83</v>
      </c>
      <c r="H3923" t="s">
        <v>90</v>
      </c>
      <c r="I3923">
        <f>_xlfn.NUMBERVALUE(Table_Query_from_DWH[[#This Row],[Date]])</f>
        <v>44272</v>
      </c>
    </row>
    <row r="3924" spans="1:9" x14ac:dyDescent="0.3">
      <c r="A3924" t="s">
        <v>78</v>
      </c>
      <c r="B3924" t="s">
        <v>88</v>
      </c>
      <c r="C3924" t="s">
        <v>91</v>
      </c>
      <c r="D3924" t="s">
        <v>86</v>
      </c>
      <c r="E3924" t="s">
        <v>120</v>
      </c>
      <c r="F3924">
        <v>0.505</v>
      </c>
      <c r="G3924" t="s">
        <v>83</v>
      </c>
      <c r="H3924" t="s">
        <v>90</v>
      </c>
      <c r="I3924">
        <f>_xlfn.NUMBERVALUE(Table_Query_from_DWH[[#This Row],[Date]])</f>
        <v>44272</v>
      </c>
    </row>
    <row r="3925" spans="1:9" x14ac:dyDescent="0.3">
      <c r="A3925" t="s">
        <v>78</v>
      </c>
      <c r="B3925" t="s">
        <v>88</v>
      </c>
      <c r="C3925" t="s">
        <v>92</v>
      </c>
      <c r="D3925" t="s">
        <v>81</v>
      </c>
      <c r="E3925" t="s">
        <v>120</v>
      </c>
      <c r="F3925">
        <v>0.51800000000000002</v>
      </c>
      <c r="G3925" t="s">
        <v>83</v>
      </c>
      <c r="H3925" t="s">
        <v>90</v>
      </c>
      <c r="I3925">
        <f>_xlfn.NUMBERVALUE(Table_Query_from_DWH[[#This Row],[Date]])</f>
        <v>44272</v>
      </c>
    </row>
    <row r="3926" spans="1:9" x14ac:dyDescent="0.3">
      <c r="A3926" t="s">
        <v>78</v>
      </c>
      <c r="B3926" t="s">
        <v>88</v>
      </c>
      <c r="C3926" t="s">
        <v>92</v>
      </c>
      <c r="D3926" t="s">
        <v>85</v>
      </c>
      <c r="E3926" t="s">
        <v>120</v>
      </c>
      <c r="F3926">
        <v>0.51300000000000001</v>
      </c>
      <c r="G3926" t="s">
        <v>83</v>
      </c>
      <c r="H3926" t="s">
        <v>90</v>
      </c>
      <c r="I3926">
        <f>_xlfn.NUMBERVALUE(Table_Query_from_DWH[[#This Row],[Date]])</f>
        <v>44272</v>
      </c>
    </row>
    <row r="3927" spans="1:9" x14ac:dyDescent="0.3">
      <c r="A3927" t="s">
        <v>78</v>
      </c>
      <c r="B3927" t="s">
        <v>88</v>
      </c>
      <c r="C3927" t="s">
        <v>92</v>
      </c>
      <c r="D3927" t="s">
        <v>86</v>
      </c>
      <c r="E3927" t="s">
        <v>120</v>
      </c>
      <c r="F3927">
        <v>0.51800000000000002</v>
      </c>
      <c r="G3927" t="s">
        <v>83</v>
      </c>
      <c r="H3927" t="s">
        <v>90</v>
      </c>
      <c r="I3927">
        <f>_xlfn.NUMBERVALUE(Table_Query_from_DWH[[#This Row],[Date]])</f>
        <v>44272</v>
      </c>
    </row>
    <row r="3928" spans="1:9" x14ac:dyDescent="0.3">
      <c r="A3928" t="s">
        <v>78</v>
      </c>
      <c r="B3928" t="s">
        <v>88</v>
      </c>
      <c r="C3928" t="s">
        <v>93</v>
      </c>
      <c r="D3928" t="s">
        <v>81</v>
      </c>
      <c r="E3928" t="s">
        <v>120</v>
      </c>
      <c r="F3928">
        <v>0.622</v>
      </c>
      <c r="G3928" t="s">
        <v>83</v>
      </c>
      <c r="H3928" t="s">
        <v>90</v>
      </c>
      <c r="I3928">
        <f>_xlfn.NUMBERVALUE(Table_Query_from_DWH[[#This Row],[Date]])</f>
        <v>44272</v>
      </c>
    </row>
    <row r="3929" spans="1:9" x14ac:dyDescent="0.3">
      <c r="A3929" t="s">
        <v>78</v>
      </c>
      <c r="B3929" t="s">
        <v>88</v>
      </c>
      <c r="C3929" t="s">
        <v>93</v>
      </c>
      <c r="D3929" t="s">
        <v>85</v>
      </c>
      <c r="E3929" t="s">
        <v>120</v>
      </c>
      <c r="F3929">
        <v>0.61899999999999999</v>
      </c>
      <c r="G3929" t="s">
        <v>83</v>
      </c>
      <c r="H3929" t="s">
        <v>90</v>
      </c>
      <c r="I3929">
        <f>_xlfn.NUMBERVALUE(Table_Query_from_DWH[[#This Row],[Date]])</f>
        <v>44272</v>
      </c>
    </row>
    <row r="3930" spans="1:9" x14ac:dyDescent="0.3">
      <c r="A3930" t="s">
        <v>78</v>
      </c>
      <c r="B3930" t="s">
        <v>88</v>
      </c>
      <c r="C3930" t="s">
        <v>93</v>
      </c>
      <c r="D3930" t="s">
        <v>86</v>
      </c>
      <c r="E3930" t="s">
        <v>120</v>
      </c>
      <c r="F3930">
        <v>0.622</v>
      </c>
      <c r="G3930" t="s">
        <v>83</v>
      </c>
      <c r="H3930" t="s">
        <v>90</v>
      </c>
      <c r="I3930">
        <f>_xlfn.NUMBERVALUE(Table_Query_from_DWH[[#This Row],[Date]])</f>
        <v>44272</v>
      </c>
    </row>
    <row r="3931" spans="1:9" x14ac:dyDescent="0.3">
      <c r="A3931" t="s">
        <v>78</v>
      </c>
      <c r="B3931" t="s">
        <v>88</v>
      </c>
      <c r="C3931" t="s">
        <v>94</v>
      </c>
      <c r="D3931" t="s">
        <v>81</v>
      </c>
      <c r="E3931" t="s">
        <v>120</v>
      </c>
      <c r="F3931">
        <v>0.83699999999999997</v>
      </c>
      <c r="G3931" t="s">
        <v>83</v>
      </c>
      <c r="H3931" t="s">
        <v>90</v>
      </c>
      <c r="I3931">
        <f>_xlfn.NUMBERVALUE(Table_Query_from_DWH[[#This Row],[Date]])</f>
        <v>44272</v>
      </c>
    </row>
    <row r="3932" spans="1:9" x14ac:dyDescent="0.3">
      <c r="A3932" t="s">
        <v>78</v>
      </c>
      <c r="B3932" t="s">
        <v>88</v>
      </c>
      <c r="C3932" t="s">
        <v>94</v>
      </c>
      <c r="D3932" t="s">
        <v>85</v>
      </c>
      <c r="E3932" t="s">
        <v>120</v>
      </c>
      <c r="F3932">
        <v>0.83699999999999997</v>
      </c>
      <c r="G3932" t="s">
        <v>83</v>
      </c>
      <c r="H3932" t="s">
        <v>90</v>
      </c>
      <c r="I3932">
        <f>_xlfn.NUMBERVALUE(Table_Query_from_DWH[[#This Row],[Date]])</f>
        <v>44272</v>
      </c>
    </row>
    <row r="3933" spans="1:9" x14ac:dyDescent="0.3">
      <c r="A3933" t="s">
        <v>78</v>
      </c>
      <c r="B3933" t="s">
        <v>88</v>
      </c>
      <c r="C3933" t="s">
        <v>94</v>
      </c>
      <c r="D3933" t="s">
        <v>86</v>
      </c>
      <c r="E3933" t="s">
        <v>120</v>
      </c>
      <c r="F3933">
        <v>0.83699999999999997</v>
      </c>
      <c r="G3933" t="s">
        <v>83</v>
      </c>
      <c r="H3933" t="s">
        <v>90</v>
      </c>
      <c r="I3933">
        <f>_xlfn.NUMBERVALUE(Table_Query_from_DWH[[#This Row],[Date]])</f>
        <v>44272</v>
      </c>
    </row>
    <row r="3934" spans="1:9" x14ac:dyDescent="0.3">
      <c r="A3934" t="s">
        <v>78</v>
      </c>
      <c r="B3934" t="s">
        <v>95</v>
      </c>
      <c r="C3934" t="s">
        <v>96</v>
      </c>
      <c r="D3934" t="s">
        <v>81</v>
      </c>
      <c r="E3934" t="s">
        <v>120</v>
      </c>
      <c r="F3934">
        <v>8.3000000000000004E-2</v>
      </c>
      <c r="G3934" t="s">
        <v>83</v>
      </c>
      <c r="H3934" t="s">
        <v>97</v>
      </c>
      <c r="I3934">
        <f>_xlfn.NUMBERVALUE(Table_Query_from_DWH[[#This Row],[Date]])</f>
        <v>44272</v>
      </c>
    </row>
    <row r="3935" spans="1:9" x14ac:dyDescent="0.3">
      <c r="A3935" t="s">
        <v>78</v>
      </c>
      <c r="B3935" t="s">
        <v>95</v>
      </c>
      <c r="C3935" t="s">
        <v>96</v>
      </c>
      <c r="D3935" t="s">
        <v>85</v>
      </c>
      <c r="E3935" t="s">
        <v>120</v>
      </c>
      <c r="F3935">
        <v>7.8E-2</v>
      </c>
      <c r="G3935" t="s">
        <v>83</v>
      </c>
      <c r="H3935" t="s">
        <v>97</v>
      </c>
      <c r="I3935">
        <f>_xlfn.NUMBERVALUE(Table_Query_from_DWH[[#This Row],[Date]])</f>
        <v>44272</v>
      </c>
    </row>
    <row r="3936" spans="1:9" x14ac:dyDescent="0.3">
      <c r="A3936" t="s">
        <v>78</v>
      </c>
      <c r="B3936" t="s">
        <v>95</v>
      </c>
      <c r="C3936" t="s">
        <v>96</v>
      </c>
      <c r="D3936" t="s">
        <v>86</v>
      </c>
      <c r="E3936" t="s">
        <v>120</v>
      </c>
      <c r="F3936">
        <v>0.08</v>
      </c>
      <c r="G3936" t="s">
        <v>83</v>
      </c>
      <c r="H3936" t="s">
        <v>97</v>
      </c>
      <c r="I3936">
        <f>_xlfn.NUMBERVALUE(Table_Query_from_DWH[[#This Row],[Date]])</f>
        <v>44272</v>
      </c>
    </row>
    <row r="3937" spans="1:9" x14ac:dyDescent="0.3">
      <c r="A3937" t="s">
        <v>78</v>
      </c>
      <c r="B3937" t="s">
        <v>95</v>
      </c>
      <c r="C3937" t="s">
        <v>98</v>
      </c>
      <c r="D3937" t="s">
        <v>81</v>
      </c>
      <c r="E3937" t="s">
        <v>120</v>
      </c>
      <c r="F3937">
        <v>0.15</v>
      </c>
      <c r="G3937" t="s">
        <v>83</v>
      </c>
      <c r="H3937" t="s">
        <v>97</v>
      </c>
      <c r="I3937">
        <f>_xlfn.NUMBERVALUE(Table_Query_from_DWH[[#This Row],[Date]])</f>
        <v>44272</v>
      </c>
    </row>
    <row r="3938" spans="1:9" x14ac:dyDescent="0.3">
      <c r="A3938" t="s">
        <v>78</v>
      </c>
      <c r="B3938" t="s">
        <v>95</v>
      </c>
      <c r="C3938" t="s">
        <v>98</v>
      </c>
      <c r="D3938" t="s">
        <v>85</v>
      </c>
      <c r="E3938" t="s">
        <v>120</v>
      </c>
      <c r="F3938">
        <v>0.124</v>
      </c>
      <c r="G3938" t="s">
        <v>83</v>
      </c>
      <c r="H3938" t="s">
        <v>97</v>
      </c>
      <c r="I3938">
        <f>_xlfn.NUMBERVALUE(Table_Query_from_DWH[[#This Row],[Date]])</f>
        <v>44272</v>
      </c>
    </row>
    <row r="3939" spans="1:9" x14ac:dyDescent="0.3">
      <c r="A3939" t="s">
        <v>78</v>
      </c>
      <c r="B3939" t="s">
        <v>95</v>
      </c>
      <c r="C3939" t="s">
        <v>98</v>
      </c>
      <c r="D3939" t="s">
        <v>86</v>
      </c>
      <c r="E3939" t="s">
        <v>120</v>
      </c>
      <c r="F3939">
        <v>0.128</v>
      </c>
      <c r="G3939" t="s">
        <v>83</v>
      </c>
      <c r="H3939" t="s">
        <v>97</v>
      </c>
      <c r="I3939">
        <f>_xlfn.NUMBERVALUE(Table_Query_from_DWH[[#This Row],[Date]])</f>
        <v>44272</v>
      </c>
    </row>
    <row r="3940" spans="1:9" x14ac:dyDescent="0.3">
      <c r="A3940" t="s">
        <v>78</v>
      </c>
      <c r="B3940" t="s">
        <v>95</v>
      </c>
      <c r="C3940" t="s">
        <v>99</v>
      </c>
      <c r="D3940" t="s">
        <v>81</v>
      </c>
      <c r="E3940" t="s">
        <v>120</v>
      </c>
      <c r="F3940">
        <v>0.15</v>
      </c>
      <c r="G3940" t="s">
        <v>83</v>
      </c>
      <c r="H3940" t="s">
        <v>97</v>
      </c>
      <c r="I3940">
        <f>_xlfn.NUMBERVALUE(Table_Query_from_DWH[[#This Row],[Date]])</f>
        <v>44272</v>
      </c>
    </row>
    <row r="3941" spans="1:9" x14ac:dyDescent="0.3">
      <c r="A3941" t="s">
        <v>78</v>
      </c>
      <c r="B3941" t="s">
        <v>95</v>
      </c>
      <c r="C3941" t="s">
        <v>99</v>
      </c>
      <c r="D3941" t="s">
        <v>85</v>
      </c>
      <c r="E3941" t="s">
        <v>120</v>
      </c>
      <c r="F3941">
        <v>0.11700000000000001</v>
      </c>
      <c r="G3941" t="s">
        <v>83</v>
      </c>
      <c r="H3941" t="s">
        <v>97</v>
      </c>
      <c r="I3941">
        <f>_xlfn.NUMBERVALUE(Table_Query_from_DWH[[#This Row],[Date]])</f>
        <v>44272</v>
      </c>
    </row>
    <row r="3942" spans="1:9" x14ac:dyDescent="0.3">
      <c r="A3942" t="s">
        <v>78</v>
      </c>
      <c r="B3942" t="s">
        <v>95</v>
      </c>
      <c r="C3942" t="s">
        <v>99</v>
      </c>
      <c r="D3942" t="s">
        <v>86</v>
      </c>
      <c r="E3942" t="s">
        <v>120</v>
      </c>
      <c r="F3942">
        <v>0.11799999999999999</v>
      </c>
      <c r="G3942" t="s">
        <v>83</v>
      </c>
      <c r="H3942" t="s">
        <v>97</v>
      </c>
      <c r="I3942">
        <f>_xlfn.NUMBERVALUE(Table_Query_from_DWH[[#This Row],[Date]])</f>
        <v>44272</v>
      </c>
    </row>
    <row r="3943" spans="1:9" x14ac:dyDescent="0.3">
      <c r="A3943" t="s">
        <v>78</v>
      </c>
      <c r="B3943" t="s">
        <v>95</v>
      </c>
      <c r="C3943" t="s">
        <v>100</v>
      </c>
      <c r="D3943" t="s">
        <v>81</v>
      </c>
      <c r="E3943" t="s">
        <v>120</v>
      </c>
      <c r="F3943">
        <v>0.126</v>
      </c>
      <c r="G3943" t="s">
        <v>83</v>
      </c>
      <c r="H3943" t="s">
        <v>97</v>
      </c>
      <c r="I3943">
        <f>_xlfn.NUMBERVALUE(Table_Query_from_DWH[[#This Row],[Date]])</f>
        <v>44272</v>
      </c>
    </row>
    <row r="3944" spans="1:9" x14ac:dyDescent="0.3">
      <c r="A3944" t="s">
        <v>78</v>
      </c>
      <c r="B3944" t="s">
        <v>95</v>
      </c>
      <c r="C3944" t="s">
        <v>100</v>
      </c>
      <c r="D3944" t="s">
        <v>85</v>
      </c>
      <c r="E3944" t="s">
        <v>120</v>
      </c>
      <c r="F3944">
        <v>0.121</v>
      </c>
      <c r="G3944" t="s">
        <v>83</v>
      </c>
      <c r="H3944" t="s">
        <v>97</v>
      </c>
      <c r="I3944">
        <f>_xlfn.NUMBERVALUE(Table_Query_from_DWH[[#This Row],[Date]])</f>
        <v>44272</v>
      </c>
    </row>
    <row r="3945" spans="1:9" x14ac:dyDescent="0.3">
      <c r="A3945" t="s">
        <v>78</v>
      </c>
      <c r="B3945" t="s">
        <v>95</v>
      </c>
      <c r="C3945" t="s">
        <v>100</v>
      </c>
      <c r="D3945" t="s">
        <v>86</v>
      </c>
      <c r="E3945" t="s">
        <v>120</v>
      </c>
      <c r="F3945">
        <v>0.123</v>
      </c>
      <c r="G3945" t="s">
        <v>83</v>
      </c>
      <c r="H3945" t="s">
        <v>97</v>
      </c>
      <c r="I3945">
        <f>_xlfn.NUMBERVALUE(Table_Query_from_DWH[[#This Row],[Date]])</f>
        <v>44272</v>
      </c>
    </row>
    <row r="3946" spans="1:9" x14ac:dyDescent="0.3">
      <c r="A3946" t="s">
        <v>78</v>
      </c>
      <c r="B3946" t="s">
        <v>95</v>
      </c>
      <c r="C3946" t="s">
        <v>101</v>
      </c>
      <c r="D3946" t="s">
        <v>81</v>
      </c>
      <c r="E3946" t="s">
        <v>120</v>
      </c>
      <c r="F3946">
        <v>0.127</v>
      </c>
      <c r="G3946" t="s">
        <v>83</v>
      </c>
      <c r="H3946" t="s">
        <v>97</v>
      </c>
      <c r="I3946">
        <f>_xlfn.NUMBERVALUE(Table_Query_from_DWH[[#This Row],[Date]])</f>
        <v>44272</v>
      </c>
    </row>
    <row r="3947" spans="1:9" x14ac:dyDescent="0.3">
      <c r="A3947" t="s">
        <v>78</v>
      </c>
      <c r="B3947" t="s">
        <v>95</v>
      </c>
      <c r="C3947" t="s">
        <v>101</v>
      </c>
      <c r="D3947" t="s">
        <v>85</v>
      </c>
      <c r="E3947" t="s">
        <v>120</v>
      </c>
      <c r="F3947">
        <v>0.121</v>
      </c>
      <c r="G3947" t="s">
        <v>83</v>
      </c>
      <c r="H3947" t="s">
        <v>97</v>
      </c>
      <c r="I3947">
        <f>_xlfn.NUMBERVALUE(Table_Query_from_DWH[[#This Row],[Date]])</f>
        <v>44272</v>
      </c>
    </row>
    <row r="3948" spans="1:9" x14ac:dyDescent="0.3">
      <c r="A3948" t="s">
        <v>78</v>
      </c>
      <c r="B3948" t="s">
        <v>95</v>
      </c>
      <c r="C3948" t="s">
        <v>101</v>
      </c>
      <c r="D3948" t="s">
        <v>86</v>
      </c>
      <c r="E3948" t="s">
        <v>120</v>
      </c>
      <c r="F3948">
        <v>0.125</v>
      </c>
      <c r="G3948" t="s">
        <v>83</v>
      </c>
      <c r="H3948" t="s">
        <v>97</v>
      </c>
      <c r="I3948">
        <f>_xlfn.NUMBERVALUE(Table_Query_from_DWH[[#This Row],[Date]])</f>
        <v>44272</v>
      </c>
    </row>
    <row r="3949" spans="1:9" x14ac:dyDescent="0.3">
      <c r="A3949" t="s">
        <v>78</v>
      </c>
      <c r="B3949" t="s">
        <v>102</v>
      </c>
      <c r="C3949" t="s">
        <v>117</v>
      </c>
      <c r="D3949" t="s">
        <v>81</v>
      </c>
      <c r="E3949" t="s">
        <v>120</v>
      </c>
      <c r="F3949">
        <v>0.27</v>
      </c>
      <c r="G3949" t="s">
        <v>83</v>
      </c>
      <c r="H3949" t="s">
        <v>97</v>
      </c>
      <c r="I3949">
        <f>_xlfn.NUMBERVALUE(Table_Query_from_DWH[[#This Row],[Date]])</f>
        <v>44272</v>
      </c>
    </row>
    <row r="3950" spans="1:9" x14ac:dyDescent="0.3">
      <c r="A3950" t="s">
        <v>78</v>
      </c>
      <c r="B3950" t="s">
        <v>102</v>
      </c>
      <c r="C3950" t="s">
        <v>117</v>
      </c>
      <c r="D3950" t="s">
        <v>85</v>
      </c>
      <c r="E3950" t="s">
        <v>120</v>
      </c>
      <c r="F3950">
        <v>0.17499999999999999</v>
      </c>
      <c r="G3950" t="s">
        <v>83</v>
      </c>
      <c r="H3950" t="s">
        <v>97</v>
      </c>
      <c r="I3950">
        <f>_xlfn.NUMBERVALUE(Table_Query_from_DWH[[#This Row],[Date]])</f>
        <v>44272</v>
      </c>
    </row>
    <row r="3951" spans="1:9" x14ac:dyDescent="0.3">
      <c r="A3951" t="s">
        <v>78</v>
      </c>
      <c r="B3951" t="s">
        <v>102</v>
      </c>
      <c r="C3951" t="s">
        <v>117</v>
      </c>
      <c r="D3951" t="s">
        <v>86</v>
      </c>
      <c r="E3951" t="s">
        <v>120</v>
      </c>
      <c r="F3951">
        <v>0.18</v>
      </c>
      <c r="G3951" t="s">
        <v>83</v>
      </c>
      <c r="H3951" t="s">
        <v>97</v>
      </c>
      <c r="I3951">
        <f>_xlfn.NUMBERVALUE(Table_Query_from_DWH[[#This Row],[Date]])</f>
        <v>44272</v>
      </c>
    </row>
    <row r="3952" spans="1:9" x14ac:dyDescent="0.3">
      <c r="A3952" t="s">
        <v>78</v>
      </c>
      <c r="B3952" t="s">
        <v>102</v>
      </c>
      <c r="C3952" t="s">
        <v>118</v>
      </c>
      <c r="D3952" t="s">
        <v>81</v>
      </c>
      <c r="E3952" t="s">
        <v>120</v>
      </c>
      <c r="F3952">
        <v>0.23499999999999999</v>
      </c>
      <c r="G3952" t="s">
        <v>83</v>
      </c>
      <c r="H3952" t="s">
        <v>97</v>
      </c>
      <c r="I3952">
        <f>_xlfn.NUMBERVALUE(Table_Query_from_DWH[[#This Row],[Date]])</f>
        <v>44272</v>
      </c>
    </row>
    <row r="3953" spans="1:9" x14ac:dyDescent="0.3">
      <c r="A3953" t="s">
        <v>78</v>
      </c>
      <c r="B3953" t="s">
        <v>102</v>
      </c>
      <c r="C3953" t="s">
        <v>118</v>
      </c>
      <c r="D3953" t="s">
        <v>85</v>
      </c>
      <c r="E3953" t="s">
        <v>120</v>
      </c>
      <c r="F3953">
        <v>0.215</v>
      </c>
      <c r="G3953" t="s">
        <v>83</v>
      </c>
      <c r="H3953" t="s">
        <v>97</v>
      </c>
      <c r="I3953">
        <f>_xlfn.NUMBERVALUE(Table_Query_from_DWH[[#This Row],[Date]])</f>
        <v>44272</v>
      </c>
    </row>
    <row r="3954" spans="1:9" x14ac:dyDescent="0.3">
      <c r="A3954" t="s">
        <v>78</v>
      </c>
      <c r="B3954" t="s">
        <v>102</v>
      </c>
      <c r="C3954" t="s">
        <v>118</v>
      </c>
      <c r="D3954" t="s">
        <v>86</v>
      </c>
      <c r="E3954" t="s">
        <v>120</v>
      </c>
      <c r="F3954">
        <v>0.22700000000000001</v>
      </c>
      <c r="G3954" t="s">
        <v>83</v>
      </c>
      <c r="H3954" t="s">
        <v>97</v>
      </c>
      <c r="I3954">
        <f>_xlfn.NUMBERVALUE(Table_Query_from_DWH[[#This Row],[Date]])</f>
        <v>44272</v>
      </c>
    </row>
    <row r="3955" spans="1:9" x14ac:dyDescent="0.3">
      <c r="A3955" t="s">
        <v>78</v>
      </c>
      <c r="B3955" t="s">
        <v>102</v>
      </c>
      <c r="C3955" t="s">
        <v>115</v>
      </c>
      <c r="D3955" t="s">
        <v>81</v>
      </c>
      <c r="E3955" t="s">
        <v>120</v>
      </c>
      <c r="F3955">
        <v>0.23499999999999999</v>
      </c>
      <c r="G3955" t="s">
        <v>83</v>
      </c>
      <c r="H3955" t="s">
        <v>97</v>
      </c>
      <c r="I3955">
        <f>_xlfn.NUMBERVALUE(Table_Query_from_DWH[[#This Row],[Date]])</f>
        <v>44272</v>
      </c>
    </row>
    <row r="3956" spans="1:9" x14ac:dyDescent="0.3">
      <c r="A3956" t="s">
        <v>78</v>
      </c>
      <c r="B3956" t="s">
        <v>102</v>
      </c>
      <c r="C3956" t="s">
        <v>115</v>
      </c>
      <c r="D3956" t="s">
        <v>85</v>
      </c>
      <c r="E3956" t="s">
        <v>120</v>
      </c>
      <c r="F3956">
        <v>0.215</v>
      </c>
      <c r="G3956" t="s">
        <v>83</v>
      </c>
      <c r="H3956" t="s">
        <v>97</v>
      </c>
      <c r="I3956">
        <f>_xlfn.NUMBERVALUE(Table_Query_from_DWH[[#This Row],[Date]])</f>
        <v>44272</v>
      </c>
    </row>
    <row r="3957" spans="1:9" x14ac:dyDescent="0.3">
      <c r="A3957" t="s">
        <v>78</v>
      </c>
      <c r="B3957" t="s">
        <v>102</v>
      </c>
      <c r="C3957" t="s">
        <v>115</v>
      </c>
      <c r="D3957" t="s">
        <v>86</v>
      </c>
      <c r="E3957" t="s">
        <v>120</v>
      </c>
      <c r="F3957">
        <v>0.22700000000000001</v>
      </c>
      <c r="G3957" t="s">
        <v>83</v>
      </c>
      <c r="H3957" t="s">
        <v>97</v>
      </c>
      <c r="I3957">
        <f>_xlfn.NUMBERVALUE(Table_Query_from_DWH[[#This Row],[Date]])</f>
        <v>44272</v>
      </c>
    </row>
    <row r="3958" spans="1:9" x14ac:dyDescent="0.3">
      <c r="A3958" t="s">
        <v>78</v>
      </c>
      <c r="B3958" t="s">
        <v>105</v>
      </c>
      <c r="C3958" t="s">
        <v>106</v>
      </c>
      <c r="D3958" t="s">
        <v>81</v>
      </c>
      <c r="E3958" t="s">
        <v>120</v>
      </c>
      <c r="F3958">
        <v>0.185</v>
      </c>
      <c r="G3958" t="s">
        <v>83</v>
      </c>
      <c r="H3958" t="s">
        <v>97</v>
      </c>
      <c r="I3958">
        <f>_xlfn.NUMBERVALUE(Table_Query_from_DWH[[#This Row],[Date]])</f>
        <v>44272</v>
      </c>
    </row>
    <row r="3959" spans="1:9" x14ac:dyDescent="0.3">
      <c r="A3959" t="s">
        <v>78</v>
      </c>
      <c r="B3959" t="s">
        <v>105</v>
      </c>
      <c r="C3959" t="s">
        <v>106</v>
      </c>
      <c r="D3959" t="s">
        <v>85</v>
      </c>
      <c r="E3959" t="s">
        <v>120</v>
      </c>
      <c r="F3959">
        <v>0.17199999999999999</v>
      </c>
      <c r="G3959" t="s">
        <v>83</v>
      </c>
      <c r="H3959" t="s">
        <v>97</v>
      </c>
      <c r="I3959">
        <f>_xlfn.NUMBERVALUE(Table_Query_from_DWH[[#This Row],[Date]])</f>
        <v>44272</v>
      </c>
    </row>
    <row r="3960" spans="1:9" x14ac:dyDescent="0.3">
      <c r="A3960" t="s">
        <v>78</v>
      </c>
      <c r="B3960" t="s">
        <v>105</v>
      </c>
      <c r="C3960" t="s">
        <v>106</v>
      </c>
      <c r="D3960" t="s">
        <v>86</v>
      </c>
      <c r="E3960" t="s">
        <v>120</v>
      </c>
      <c r="F3960">
        <v>0.17599999999999999</v>
      </c>
      <c r="G3960" t="s">
        <v>83</v>
      </c>
      <c r="H3960" t="s">
        <v>97</v>
      </c>
      <c r="I3960">
        <f>_xlfn.NUMBERVALUE(Table_Query_from_DWH[[#This Row],[Date]])</f>
        <v>44272</v>
      </c>
    </row>
    <row r="3961" spans="1:9" x14ac:dyDescent="0.3">
      <c r="A3961" t="s">
        <v>78</v>
      </c>
      <c r="B3961" t="s">
        <v>105</v>
      </c>
      <c r="C3961" t="s">
        <v>107</v>
      </c>
      <c r="D3961" t="s">
        <v>81</v>
      </c>
      <c r="E3961" t="s">
        <v>120</v>
      </c>
      <c r="F3961">
        <v>0.245</v>
      </c>
      <c r="G3961" t="s">
        <v>83</v>
      </c>
      <c r="H3961" t="s">
        <v>97</v>
      </c>
      <c r="I3961">
        <f>_xlfn.NUMBERVALUE(Table_Query_from_DWH[[#This Row],[Date]])</f>
        <v>44272</v>
      </c>
    </row>
    <row r="3962" spans="1:9" x14ac:dyDescent="0.3">
      <c r="A3962" t="s">
        <v>78</v>
      </c>
      <c r="B3962" t="s">
        <v>105</v>
      </c>
      <c r="C3962" t="s">
        <v>107</v>
      </c>
      <c r="D3962" t="s">
        <v>85</v>
      </c>
      <c r="E3962" t="s">
        <v>120</v>
      </c>
      <c r="F3962">
        <v>0.20799999999999999</v>
      </c>
      <c r="G3962" t="s">
        <v>83</v>
      </c>
      <c r="H3962" t="s">
        <v>97</v>
      </c>
      <c r="I3962">
        <f>_xlfn.NUMBERVALUE(Table_Query_from_DWH[[#This Row],[Date]])</f>
        <v>44272</v>
      </c>
    </row>
    <row r="3963" spans="1:9" x14ac:dyDescent="0.3">
      <c r="A3963" t="s">
        <v>78</v>
      </c>
      <c r="B3963" t="s">
        <v>105</v>
      </c>
      <c r="C3963" t="s">
        <v>107</v>
      </c>
      <c r="D3963" t="s">
        <v>86</v>
      </c>
      <c r="E3963" t="s">
        <v>120</v>
      </c>
      <c r="F3963">
        <v>0.217</v>
      </c>
      <c r="G3963" t="s">
        <v>83</v>
      </c>
      <c r="H3963" t="s">
        <v>97</v>
      </c>
      <c r="I3963">
        <f>_xlfn.NUMBERVALUE(Table_Query_from_DWH[[#This Row],[Date]])</f>
        <v>44272</v>
      </c>
    </row>
    <row r="3964" spans="1:9" x14ac:dyDescent="0.3">
      <c r="A3964" t="s">
        <v>78</v>
      </c>
      <c r="B3964" t="s">
        <v>105</v>
      </c>
      <c r="C3964" t="s">
        <v>108</v>
      </c>
      <c r="D3964" t="s">
        <v>81</v>
      </c>
      <c r="E3964" t="s">
        <v>120</v>
      </c>
      <c r="F3964">
        <v>0.185</v>
      </c>
      <c r="G3964" t="s">
        <v>83</v>
      </c>
      <c r="H3964" t="s">
        <v>97</v>
      </c>
      <c r="I3964">
        <f>_xlfn.NUMBERVALUE(Table_Query_from_DWH[[#This Row],[Date]])</f>
        <v>44272</v>
      </c>
    </row>
    <row r="3965" spans="1:9" x14ac:dyDescent="0.3">
      <c r="A3965" t="s">
        <v>78</v>
      </c>
      <c r="B3965" t="s">
        <v>105</v>
      </c>
      <c r="C3965" t="s">
        <v>108</v>
      </c>
      <c r="D3965" t="s">
        <v>85</v>
      </c>
      <c r="E3965" t="s">
        <v>120</v>
      </c>
      <c r="F3965">
        <v>0.17199999999999999</v>
      </c>
      <c r="G3965" t="s">
        <v>83</v>
      </c>
      <c r="H3965" t="s">
        <v>97</v>
      </c>
      <c r="I3965">
        <f>_xlfn.NUMBERVALUE(Table_Query_from_DWH[[#This Row],[Date]])</f>
        <v>44272</v>
      </c>
    </row>
    <row r="3966" spans="1:9" x14ac:dyDescent="0.3">
      <c r="A3966" t="s">
        <v>78</v>
      </c>
      <c r="B3966" t="s">
        <v>105</v>
      </c>
      <c r="C3966" t="s">
        <v>108</v>
      </c>
      <c r="D3966" t="s">
        <v>86</v>
      </c>
      <c r="E3966" t="s">
        <v>120</v>
      </c>
      <c r="F3966">
        <v>0.17599999999999999</v>
      </c>
      <c r="G3966" t="s">
        <v>83</v>
      </c>
      <c r="H3966" t="s">
        <v>97</v>
      </c>
      <c r="I3966">
        <f>_xlfn.NUMBERVALUE(Table_Query_from_DWH[[#This Row],[Date]])</f>
        <v>44272</v>
      </c>
    </row>
    <row r="3967" spans="1:9" x14ac:dyDescent="0.3">
      <c r="A3967" t="s">
        <v>78</v>
      </c>
      <c r="B3967" t="s">
        <v>105</v>
      </c>
      <c r="C3967" t="s">
        <v>109</v>
      </c>
      <c r="D3967" t="s">
        <v>81</v>
      </c>
      <c r="E3967" t="s">
        <v>120</v>
      </c>
      <c r="F3967">
        <v>0.34</v>
      </c>
      <c r="G3967" t="s">
        <v>83</v>
      </c>
      <c r="H3967" t="s">
        <v>97</v>
      </c>
      <c r="I3967">
        <f>_xlfn.NUMBERVALUE(Table_Query_from_DWH[[#This Row],[Date]])</f>
        <v>44272</v>
      </c>
    </row>
    <row r="3968" spans="1:9" x14ac:dyDescent="0.3">
      <c r="A3968" t="s">
        <v>78</v>
      </c>
      <c r="B3968" t="s">
        <v>105</v>
      </c>
      <c r="C3968" t="s">
        <v>109</v>
      </c>
      <c r="D3968" t="s">
        <v>85</v>
      </c>
      <c r="E3968" t="s">
        <v>120</v>
      </c>
      <c r="F3968">
        <v>0.32</v>
      </c>
      <c r="G3968" t="s">
        <v>83</v>
      </c>
      <c r="H3968" t="s">
        <v>97</v>
      </c>
      <c r="I3968">
        <f>_xlfn.NUMBERVALUE(Table_Query_from_DWH[[#This Row],[Date]])</f>
        <v>44272</v>
      </c>
    </row>
    <row r="3969" spans="1:9" x14ac:dyDescent="0.3">
      <c r="A3969" t="s">
        <v>78</v>
      </c>
      <c r="B3969" t="s">
        <v>105</v>
      </c>
      <c r="C3969" t="s">
        <v>109</v>
      </c>
      <c r="D3969" t="s">
        <v>86</v>
      </c>
      <c r="E3969" t="s">
        <v>120</v>
      </c>
      <c r="F3969">
        <v>0.33300000000000002</v>
      </c>
      <c r="G3969" t="s">
        <v>83</v>
      </c>
      <c r="H3969" t="s">
        <v>97</v>
      </c>
      <c r="I3969">
        <f>_xlfn.NUMBERVALUE(Table_Query_from_DWH[[#This Row],[Date]])</f>
        <v>44272</v>
      </c>
    </row>
    <row r="3970" spans="1:9" x14ac:dyDescent="0.3">
      <c r="A3970" t="s">
        <v>78</v>
      </c>
      <c r="B3970" t="s">
        <v>105</v>
      </c>
      <c r="C3970" t="s">
        <v>110</v>
      </c>
      <c r="D3970" t="s">
        <v>81</v>
      </c>
      <c r="E3970" t="s">
        <v>120</v>
      </c>
      <c r="F3970">
        <v>0.23100000000000001</v>
      </c>
      <c r="G3970" t="s">
        <v>83</v>
      </c>
      <c r="H3970" t="s">
        <v>97</v>
      </c>
      <c r="I3970">
        <f>_xlfn.NUMBERVALUE(Table_Query_from_DWH[[#This Row],[Date]])</f>
        <v>44272</v>
      </c>
    </row>
    <row r="3971" spans="1:9" x14ac:dyDescent="0.3">
      <c r="A3971" t="s">
        <v>78</v>
      </c>
      <c r="B3971" t="s">
        <v>105</v>
      </c>
      <c r="C3971" t="s">
        <v>110</v>
      </c>
      <c r="D3971" t="s">
        <v>85</v>
      </c>
      <c r="E3971" t="s">
        <v>120</v>
      </c>
      <c r="F3971">
        <v>0.20499999999999999</v>
      </c>
      <c r="G3971" t="s">
        <v>83</v>
      </c>
      <c r="H3971" t="s">
        <v>97</v>
      </c>
      <c r="I3971">
        <f>_xlfn.NUMBERVALUE(Table_Query_from_DWH[[#This Row],[Date]])</f>
        <v>44272</v>
      </c>
    </row>
    <row r="3972" spans="1:9" x14ac:dyDescent="0.3">
      <c r="A3972" t="s">
        <v>78</v>
      </c>
      <c r="B3972" t="s">
        <v>105</v>
      </c>
      <c r="C3972" t="s">
        <v>110</v>
      </c>
      <c r="D3972" t="s">
        <v>86</v>
      </c>
      <c r="E3972" t="s">
        <v>120</v>
      </c>
      <c r="F3972">
        <v>0.217</v>
      </c>
      <c r="G3972" t="s">
        <v>83</v>
      </c>
      <c r="H3972" t="s">
        <v>97</v>
      </c>
      <c r="I3972">
        <f>_xlfn.NUMBERVALUE(Table_Query_from_DWH[[#This Row],[Date]])</f>
        <v>44272</v>
      </c>
    </row>
    <row r="3973" spans="1:9" x14ac:dyDescent="0.3">
      <c r="A3973" t="s">
        <v>78</v>
      </c>
      <c r="B3973" t="s">
        <v>105</v>
      </c>
      <c r="C3973" t="s">
        <v>111</v>
      </c>
      <c r="D3973" t="s">
        <v>81</v>
      </c>
      <c r="E3973" t="s">
        <v>120</v>
      </c>
      <c r="F3973">
        <v>0.23100000000000001</v>
      </c>
      <c r="G3973" t="s">
        <v>83</v>
      </c>
      <c r="H3973" t="s">
        <v>97</v>
      </c>
      <c r="I3973">
        <f>_xlfn.NUMBERVALUE(Table_Query_from_DWH[[#This Row],[Date]])</f>
        <v>44272</v>
      </c>
    </row>
    <row r="3974" spans="1:9" x14ac:dyDescent="0.3">
      <c r="A3974" t="s">
        <v>78</v>
      </c>
      <c r="B3974" t="s">
        <v>105</v>
      </c>
      <c r="C3974" t="s">
        <v>111</v>
      </c>
      <c r="D3974" t="s">
        <v>85</v>
      </c>
      <c r="E3974" t="s">
        <v>120</v>
      </c>
      <c r="F3974">
        <v>0.20499999999999999</v>
      </c>
      <c r="G3974" t="s">
        <v>83</v>
      </c>
      <c r="H3974" t="s">
        <v>97</v>
      </c>
      <c r="I3974">
        <f>_xlfn.NUMBERVALUE(Table_Query_from_DWH[[#This Row],[Date]])</f>
        <v>44272</v>
      </c>
    </row>
    <row r="3975" spans="1:9" x14ac:dyDescent="0.3">
      <c r="A3975" t="s">
        <v>78</v>
      </c>
      <c r="B3975" t="s">
        <v>105</v>
      </c>
      <c r="C3975" t="s">
        <v>111</v>
      </c>
      <c r="D3975" t="s">
        <v>86</v>
      </c>
      <c r="E3975" t="s">
        <v>120</v>
      </c>
      <c r="F3975">
        <v>0.217</v>
      </c>
      <c r="G3975" t="s">
        <v>83</v>
      </c>
      <c r="H3975" t="s">
        <v>97</v>
      </c>
      <c r="I3975">
        <f>_xlfn.NUMBERVALUE(Table_Query_from_DWH[[#This Row],[Date]])</f>
        <v>44272</v>
      </c>
    </row>
    <row r="3976" spans="1:9" x14ac:dyDescent="0.3">
      <c r="A3976" t="s">
        <v>78</v>
      </c>
      <c r="B3976" t="s">
        <v>79</v>
      </c>
      <c r="C3976" t="s">
        <v>80</v>
      </c>
      <c r="D3976" t="s">
        <v>81</v>
      </c>
      <c r="E3976" t="s">
        <v>119</v>
      </c>
      <c r="F3976">
        <v>11</v>
      </c>
      <c r="G3976" t="s">
        <v>83</v>
      </c>
      <c r="H3976" t="s">
        <v>84</v>
      </c>
      <c r="I3976">
        <f>_xlfn.NUMBERVALUE(Table_Query_from_DWH[[#This Row],[Date]])</f>
        <v>44265</v>
      </c>
    </row>
    <row r="3977" spans="1:9" x14ac:dyDescent="0.3">
      <c r="A3977" t="s">
        <v>78</v>
      </c>
      <c r="B3977" t="s">
        <v>79</v>
      </c>
      <c r="C3977" t="s">
        <v>80</v>
      </c>
      <c r="D3977" t="s">
        <v>85</v>
      </c>
      <c r="E3977" t="s">
        <v>119</v>
      </c>
      <c r="F3977">
        <v>7.5</v>
      </c>
      <c r="G3977" t="s">
        <v>83</v>
      </c>
      <c r="H3977" t="s">
        <v>84</v>
      </c>
      <c r="I3977">
        <f>_xlfn.NUMBERVALUE(Table_Query_from_DWH[[#This Row],[Date]])</f>
        <v>44265</v>
      </c>
    </row>
    <row r="3978" spans="1:9" x14ac:dyDescent="0.3">
      <c r="A3978" t="s">
        <v>78</v>
      </c>
      <c r="B3978" t="s">
        <v>79</v>
      </c>
      <c r="C3978" t="s">
        <v>80</v>
      </c>
      <c r="D3978" t="s">
        <v>86</v>
      </c>
      <c r="E3978" t="s">
        <v>119</v>
      </c>
      <c r="F3978">
        <v>8</v>
      </c>
      <c r="G3978" t="s">
        <v>83</v>
      </c>
      <c r="H3978" t="s">
        <v>84</v>
      </c>
      <c r="I3978">
        <f>_xlfn.NUMBERVALUE(Table_Query_from_DWH[[#This Row],[Date]])</f>
        <v>44265</v>
      </c>
    </row>
    <row r="3979" spans="1:9" x14ac:dyDescent="0.3">
      <c r="A3979" t="s">
        <v>78</v>
      </c>
      <c r="B3979" t="s">
        <v>79</v>
      </c>
      <c r="C3979" t="s">
        <v>87</v>
      </c>
      <c r="D3979" t="s">
        <v>81</v>
      </c>
      <c r="E3979" t="s">
        <v>119</v>
      </c>
      <c r="F3979">
        <v>15.8</v>
      </c>
      <c r="G3979" t="s">
        <v>83</v>
      </c>
      <c r="H3979" t="s">
        <v>84</v>
      </c>
      <c r="I3979">
        <f>_xlfn.NUMBERVALUE(Table_Query_from_DWH[[#This Row],[Date]])</f>
        <v>44265</v>
      </c>
    </row>
    <row r="3980" spans="1:9" x14ac:dyDescent="0.3">
      <c r="A3980" t="s">
        <v>78</v>
      </c>
      <c r="B3980" t="s">
        <v>79</v>
      </c>
      <c r="C3980" t="s">
        <v>87</v>
      </c>
      <c r="D3980" t="s">
        <v>85</v>
      </c>
      <c r="E3980" t="s">
        <v>119</v>
      </c>
      <c r="F3980">
        <v>13</v>
      </c>
      <c r="G3980" t="s">
        <v>83</v>
      </c>
      <c r="H3980" t="s">
        <v>84</v>
      </c>
      <c r="I3980">
        <f>_xlfn.NUMBERVALUE(Table_Query_from_DWH[[#This Row],[Date]])</f>
        <v>44265</v>
      </c>
    </row>
    <row r="3981" spans="1:9" x14ac:dyDescent="0.3">
      <c r="A3981" t="s">
        <v>78</v>
      </c>
      <c r="B3981" t="s">
        <v>79</v>
      </c>
      <c r="C3981" t="s">
        <v>87</v>
      </c>
      <c r="D3981" t="s">
        <v>86</v>
      </c>
      <c r="E3981" t="s">
        <v>119</v>
      </c>
      <c r="F3981">
        <v>13.9</v>
      </c>
      <c r="G3981" t="s">
        <v>83</v>
      </c>
      <c r="H3981" t="s">
        <v>84</v>
      </c>
      <c r="I3981">
        <f>_xlfn.NUMBERVALUE(Table_Query_from_DWH[[#This Row],[Date]])</f>
        <v>44265</v>
      </c>
    </row>
    <row r="3982" spans="1:9" x14ac:dyDescent="0.3">
      <c r="A3982" t="s">
        <v>78</v>
      </c>
      <c r="B3982" t="s">
        <v>88</v>
      </c>
      <c r="C3982" t="s">
        <v>89</v>
      </c>
      <c r="D3982" t="s">
        <v>81</v>
      </c>
      <c r="E3982" t="s">
        <v>119</v>
      </c>
      <c r="F3982">
        <v>0.222</v>
      </c>
      <c r="G3982" t="s">
        <v>83</v>
      </c>
      <c r="H3982" t="s">
        <v>90</v>
      </c>
      <c r="I3982">
        <f>_xlfn.NUMBERVALUE(Table_Query_from_DWH[[#This Row],[Date]])</f>
        <v>44265</v>
      </c>
    </row>
    <row r="3983" spans="1:9" x14ac:dyDescent="0.3">
      <c r="A3983" t="s">
        <v>78</v>
      </c>
      <c r="B3983" t="s">
        <v>88</v>
      </c>
      <c r="C3983" t="s">
        <v>89</v>
      </c>
      <c r="D3983" t="s">
        <v>85</v>
      </c>
      <c r="E3983" t="s">
        <v>119</v>
      </c>
      <c r="F3983">
        <v>0.18</v>
      </c>
      <c r="G3983" t="s">
        <v>83</v>
      </c>
      <c r="H3983" t="s">
        <v>90</v>
      </c>
      <c r="I3983">
        <f>_xlfn.NUMBERVALUE(Table_Query_from_DWH[[#This Row],[Date]])</f>
        <v>44265</v>
      </c>
    </row>
    <row r="3984" spans="1:9" x14ac:dyDescent="0.3">
      <c r="A3984" t="s">
        <v>78</v>
      </c>
      <c r="B3984" t="s">
        <v>88</v>
      </c>
      <c r="C3984" t="s">
        <v>89</v>
      </c>
      <c r="D3984" t="s">
        <v>86</v>
      </c>
      <c r="E3984" t="s">
        <v>119</v>
      </c>
      <c r="F3984">
        <v>0.188</v>
      </c>
      <c r="G3984" t="s">
        <v>83</v>
      </c>
      <c r="H3984" t="s">
        <v>90</v>
      </c>
      <c r="I3984">
        <f>_xlfn.NUMBERVALUE(Table_Query_from_DWH[[#This Row],[Date]])</f>
        <v>44265</v>
      </c>
    </row>
    <row r="3985" spans="1:9" x14ac:dyDescent="0.3">
      <c r="A3985" t="s">
        <v>78</v>
      </c>
      <c r="B3985" t="s">
        <v>88</v>
      </c>
      <c r="C3985" t="s">
        <v>91</v>
      </c>
      <c r="D3985" t="s">
        <v>81</v>
      </c>
      <c r="E3985" t="s">
        <v>119</v>
      </c>
      <c r="F3985">
        <v>0.49099999999999999</v>
      </c>
      <c r="G3985" t="s">
        <v>83</v>
      </c>
      <c r="H3985" t="s">
        <v>90</v>
      </c>
      <c r="I3985">
        <f>_xlfn.NUMBERVALUE(Table_Query_from_DWH[[#This Row],[Date]])</f>
        <v>44265</v>
      </c>
    </row>
    <row r="3986" spans="1:9" x14ac:dyDescent="0.3">
      <c r="A3986" t="s">
        <v>78</v>
      </c>
      <c r="B3986" t="s">
        <v>88</v>
      </c>
      <c r="C3986" t="s">
        <v>91</v>
      </c>
      <c r="D3986" t="s">
        <v>85</v>
      </c>
      <c r="E3986" t="s">
        <v>119</v>
      </c>
      <c r="F3986">
        <v>0.48</v>
      </c>
      <c r="G3986" t="s">
        <v>83</v>
      </c>
      <c r="H3986" t="s">
        <v>90</v>
      </c>
      <c r="I3986">
        <f>_xlfn.NUMBERVALUE(Table_Query_from_DWH[[#This Row],[Date]])</f>
        <v>44265</v>
      </c>
    </row>
    <row r="3987" spans="1:9" x14ac:dyDescent="0.3">
      <c r="A3987" t="s">
        <v>78</v>
      </c>
      <c r="B3987" t="s">
        <v>88</v>
      </c>
      <c r="C3987" t="s">
        <v>91</v>
      </c>
      <c r="D3987" t="s">
        <v>86</v>
      </c>
      <c r="E3987" t="s">
        <v>119</v>
      </c>
      <c r="F3987">
        <v>0.49099999999999999</v>
      </c>
      <c r="G3987" t="s">
        <v>83</v>
      </c>
      <c r="H3987" t="s">
        <v>90</v>
      </c>
      <c r="I3987">
        <f>_xlfn.NUMBERVALUE(Table_Query_from_DWH[[#This Row],[Date]])</f>
        <v>44265</v>
      </c>
    </row>
    <row r="3988" spans="1:9" x14ac:dyDescent="0.3">
      <c r="A3988" t="s">
        <v>78</v>
      </c>
      <c r="B3988" t="s">
        <v>88</v>
      </c>
      <c r="C3988" t="s">
        <v>92</v>
      </c>
      <c r="D3988" t="s">
        <v>81</v>
      </c>
      <c r="E3988" t="s">
        <v>119</v>
      </c>
      <c r="F3988">
        <v>0.505</v>
      </c>
      <c r="G3988" t="s">
        <v>83</v>
      </c>
      <c r="H3988" t="s">
        <v>90</v>
      </c>
      <c r="I3988">
        <f>_xlfn.NUMBERVALUE(Table_Query_from_DWH[[#This Row],[Date]])</f>
        <v>44265</v>
      </c>
    </row>
    <row r="3989" spans="1:9" x14ac:dyDescent="0.3">
      <c r="A3989" t="s">
        <v>78</v>
      </c>
      <c r="B3989" t="s">
        <v>88</v>
      </c>
      <c r="C3989" t="s">
        <v>92</v>
      </c>
      <c r="D3989" t="s">
        <v>85</v>
      </c>
      <c r="E3989" t="s">
        <v>119</v>
      </c>
      <c r="F3989">
        <v>0.5</v>
      </c>
      <c r="G3989" t="s">
        <v>83</v>
      </c>
      <c r="H3989" t="s">
        <v>90</v>
      </c>
      <c r="I3989">
        <f>_xlfn.NUMBERVALUE(Table_Query_from_DWH[[#This Row],[Date]])</f>
        <v>44265</v>
      </c>
    </row>
    <row r="3990" spans="1:9" x14ac:dyDescent="0.3">
      <c r="A3990" t="s">
        <v>78</v>
      </c>
      <c r="B3990" t="s">
        <v>88</v>
      </c>
      <c r="C3990" t="s">
        <v>92</v>
      </c>
      <c r="D3990" t="s">
        <v>86</v>
      </c>
      <c r="E3990" t="s">
        <v>119</v>
      </c>
      <c r="F3990">
        <v>0.504</v>
      </c>
      <c r="G3990" t="s">
        <v>83</v>
      </c>
      <c r="H3990" t="s">
        <v>90</v>
      </c>
      <c r="I3990">
        <f>_xlfn.NUMBERVALUE(Table_Query_from_DWH[[#This Row],[Date]])</f>
        <v>44265</v>
      </c>
    </row>
    <row r="3991" spans="1:9" x14ac:dyDescent="0.3">
      <c r="A3991" t="s">
        <v>78</v>
      </c>
      <c r="B3991" t="s">
        <v>88</v>
      </c>
      <c r="C3991" t="s">
        <v>93</v>
      </c>
      <c r="D3991" t="s">
        <v>81</v>
      </c>
      <c r="E3991" t="s">
        <v>119</v>
      </c>
      <c r="F3991">
        <v>0.60599999999999998</v>
      </c>
      <c r="G3991" t="s">
        <v>83</v>
      </c>
      <c r="H3991" t="s">
        <v>90</v>
      </c>
      <c r="I3991">
        <f>_xlfn.NUMBERVALUE(Table_Query_from_DWH[[#This Row],[Date]])</f>
        <v>44265</v>
      </c>
    </row>
    <row r="3992" spans="1:9" x14ac:dyDescent="0.3">
      <c r="A3992" t="s">
        <v>78</v>
      </c>
      <c r="B3992" t="s">
        <v>88</v>
      </c>
      <c r="C3992" t="s">
        <v>93</v>
      </c>
      <c r="D3992" t="s">
        <v>85</v>
      </c>
      <c r="E3992" t="s">
        <v>119</v>
      </c>
      <c r="F3992">
        <v>0.60299999999999998</v>
      </c>
      <c r="G3992" t="s">
        <v>83</v>
      </c>
      <c r="H3992" t="s">
        <v>90</v>
      </c>
      <c r="I3992">
        <f>_xlfn.NUMBERVALUE(Table_Query_from_DWH[[#This Row],[Date]])</f>
        <v>44265</v>
      </c>
    </row>
    <row r="3993" spans="1:9" x14ac:dyDescent="0.3">
      <c r="A3993" t="s">
        <v>78</v>
      </c>
      <c r="B3993" t="s">
        <v>88</v>
      </c>
      <c r="C3993" t="s">
        <v>93</v>
      </c>
      <c r="D3993" t="s">
        <v>86</v>
      </c>
      <c r="E3993" t="s">
        <v>119</v>
      </c>
      <c r="F3993">
        <v>0.60599999999999998</v>
      </c>
      <c r="G3993" t="s">
        <v>83</v>
      </c>
      <c r="H3993" t="s">
        <v>90</v>
      </c>
      <c r="I3993">
        <f>_xlfn.NUMBERVALUE(Table_Query_from_DWH[[#This Row],[Date]])</f>
        <v>44265</v>
      </c>
    </row>
    <row r="3994" spans="1:9" x14ac:dyDescent="0.3">
      <c r="A3994" t="s">
        <v>78</v>
      </c>
      <c r="B3994" t="s">
        <v>88</v>
      </c>
      <c r="C3994" t="s">
        <v>94</v>
      </c>
      <c r="D3994" t="s">
        <v>81</v>
      </c>
      <c r="E3994" t="s">
        <v>119</v>
      </c>
      <c r="F3994">
        <v>0.83699999999999997</v>
      </c>
      <c r="G3994" t="s">
        <v>83</v>
      </c>
      <c r="H3994" t="s">
        <v>90</v>
      </c>
      <c r="I3994">
        <f>_xlfn.NUMBERVALUE(Table_Query_from_DWH[[#This Row],[Date]])</f>
        <v>44265</v>
      </c>
    </row>
    <row r="3995" spans="1:9" x14ac:dyDescent="0.3">
      <c r="A3995" t="s">
        <v>78</v>
      </c>
      <c r="B3995" t="s">
        <v>88</v>
      </c>
      <c r="C3995" t="s">
        <v>94</v>
      </c>
      <c r="D3995" t="s">
        <v>85</v>
      </c>
      <c r="E3995" t="s">
        <v>119</v>
      </c>
      <c r="F3995">
        <v>0.83699999999999997</v>
      </c>
      <c r="G3995" t="s">
        <v>83</v>
      </c>
      <c r="H3995" t="s">
        <v>90</v>
      </c>
      <c r="I3995">
        <f>_xlfn.NUMBERVALUE(Table_Query_from_DWH[[#This Row],[Date]])</f>
        <v>44265</v>
      </c>
    </row>
    <row r="3996" spans="1:9" x14ac:dyDescent="0.3">
      <c r="A3996" t="s">
        <v>78</v>
      </c>
      <c r="B3996" t="s">
        <v>88</v>
      </c>
      <c r="C3996" t="s">
        <v>94</v>
      </c>
      <c r="D3996" t="s">
        <v>86</v>
      </c>
      <c r="E3996" t="s">
        <v>119</v>
      </c>
      <c r="F3996">
        <v>0.83699999999999997</v>
      </c>
      <c r="G3996" t="s">
        <v>83</v>
      </c>
      <c r="H3996" t="s">
        <v>90</v>
      </c>
      <c r="I3996">
        <f>_xlfn.NUMBERVALUE(Table_Query_from_DWH[[#This Row],[Date]])</f>
        <v>44265</v>
      </c>
    </row>
    <row r="3997" spans="1:9" x14ac:dyDescent="0.3">
      <c r="A3997" t="s">
        <v>78</v>
      </c>
      <c r="B3997" t="s">
        <v>95</v>
      </c>
      <c r="C3997" t="s">
        <v>96</v>
      </c>
      <c r="D3997" t="s">
        <v>81</v>
      </c>
      <c r="E3997" t="s">
        <v>119</v>
      </c>
      <c r="F3997">
        <v>0.08</v>
      </c>
      <c r="G3997" t="s">
        <v>83</v>
      </c>
      <c r="H3997" t="s">
        <v>97</v>
      </c>
      <c r="I3997">
        <f>_xlfn.NUMBERVALUE(Table_Query_from_DWH[[#This Row],[Date]])</f>
        <v>44265</v>
      </c>
    </row>
    <row r="3998" spans="1:9" x14ac:dyDescent="0.3">
      <c r="A3998" t="s">
        <v>78</v>
      </c>
      <c r="B3998" t="s">
        <v>95</v>
      </c>
      <c r="C3998" t="s">
        <v>96</v>
      </c>
      <c r="D3998" t="s">
        <v>85</v>
      </c>
      <c r="E3998" t="s">
        <v>119</v>
      </c>
      <c r="F3998">
        <v>7.6999999999999999E-2</v>
      </c>
      <c r="G3998" t="s">
        <v>83</v>
      </c>
      <c r="H3998" t="s">
        <v>97</v>
      </c>
      <c r="I3998">
        <f>_xlfn.NUMBERVALUE(Table_Query_from_DWH[[#This Row],[Date]])</f>
        <v>44265</v>
      </c>
    </row>
    <row r="3999" spans="1:9" x14ac:dyDescent="0.3">
      <c r="A3999" t="s">
        <v>78</v>
      </c>
      <c r="B3999" t="s">
        <v>95</v>
      </c>
      <c r="C3999" t="s">
        <v>96</v>
      </c>
      <c r="D3999" t="s">
        <v>86</v>
      </c>
      <c r="E3999" t="s">
        <v>119</v>
      </c>
      <c r="F3999">
        <v>7.8E-2</v>
      </c>
      <c r="G3999" t="s">
        <v>83</v>
      </c>
      <c r="H3999" t="s">
        <v>97</v>
      </c>
      <c r="I3999">
        <f>_xlfn.NUMBERVALUE(Table_Query_from_DWH[[#This Row],[Date]])</f>
        <v>44265</v>
      </c>
    </row>
    <row r="4000" spans="1:9" x14ac:dyDescent="0.3">
      <c r="A4000" t="s">
        <v>78</v>
      </c>
      <c r="B4000" t="s">
        <v>95</v>
      </c>
      <c r="C4000" t="s">
        <v>98</v>
      </c>
      <c r="D4000" t="s">
        <v>81</v>
      </c>
      <c r="E4000" t="s">
        <v>119</v>
      </c>
      <c r="F4000">
        <v>0.14499999999999999</v>
      </c>
      <c r="G4000" t="s">
        <v>83</v>
      </c>
      <c r="H4000" t="s">
        <v>97</v>
      </c>
      <c r="I4000">
        <f>_xlfn.NUMBERVALUE(Table_Query_from_DWH[[#This Row],[Date]])</f>
        <v>44265</v>
      </c>
    </row>
    <row r="4001" spans="1:9" x14ac:dyDescent="0.3">
      <c r="A4001" t="s">
        <v>78</v>
      </c>
      <c r="B4001" t="s">
        <v>95</v>
      </c>
      <c r="C4001" t="s">
        <v>98</v>
      </c>
      <c r="D4001" t="s">
        <v>85</v>
      </c>
      <c r="E4001" t="s">
        <v>119</v>
      </c>
      <c r="F4001">
        <v>0.124</v>
      </c>
      <c r="G4001" t="s">
        <v>83</v>
      </c>
      <c r="H4001" t="s">
        <v>97</v>
      </c>
      <c r="I4001">
        <f>_xlfn.NUMBERVALUE(Table_Query_from_DWH[[#This Row],[Date]])</f>
        <v>44265</v>
      </c>
    </row>
    <row r="4002" spans="1:9" x14ac:dyDescent="0.3">
      <c r="A4002" t="s">
        <v>78</v>
      </c>
      <c r="B4002" t="s">
        <v>95</v>
      </c>
      <c r="C4002" t="s">
        <v>98</v>
      </c>
      <c r="D4002" t="s">
        <v>86</v>
      </c>
      <c r="E4002" t="s">
        <v>119</v>
      </c>
      <c r="F4002">
        <v>0.128</v>
      </c>
      <c r="G4002" t="s">
        <v>83</v>
      </c>
      <c r="H4002" t="s">
        <v>97</v>
      </c>
      <c r="I4002">
        <f>_xlfn.NUMBERVALUE(Table_Query_from_DWH[[#This Row],[Date]])</f>
        <v>44265</v>
      </c>
    </row>
    <row r="4003" spans="1:9" x14ac:dyDescent="0.3">
      <c r="A4003" t="s">
        <v>78</v>
      </c>
      <c r="B4003" t="s">
        <v>95</v>
      </c>
      <c r="C4003" t="s">
        <v>99</v>
      </c>
      <c r="D4003" t="s">
        <v>81</v>
      </c>
      <c r="E4003" t="s">
        <v>119</v>
      </c>
      <c r="F4003">
        <v>0.14499999999999999</v>
      </c>
      <c r="G4003" t="s">
        <v>83</v>
      </c>
      <c r="H4003" t="s">
        <v>97</v>
      </c>
      <c r="I4003">
        <f>_xlfn.NUMBERVALUE(Table_Query_from_DWH[[#This Row],[Date]])</f>
        <v>44265</v>
      </c>
    </row>
    <row r="4004" spans="1:9" x14ac:dyDescent="0.3">
      <c r="A4004" t="s">
        <v>78</v>
      </c>
      <c r="B4004" t="s">
        <v>95</v>
      </c>
      <c r="C4004" t="s">
        <v>99</v>
      </c>
      <c r="D4004" t="s">
        <v>85</v>
      </c>
      <c r="E4004" t="s">
        <v>119</v>
      </c>
      <c r="F4004">
        <v>0.11700000000000001</v>
      </c>
      <c r="G4004" t="s">
        <v>83</v>
      </c>
      <c r="H4004" t="s">
        <v>97</v>
      </c>
      <c r="I4004">
        <f>_xlfn.NUMBERVALUE(Table_Query_from_DWH[[#This Row],[Date]])</f>
        <v>44265</v>
      </c>
    </row>
    <row r="4005" spans="1:9" x14ac:dyDescent="0.3">
      <c r="A4005" t="s">
        <v>78</v>
      </c>
      <c r="B4005" t="s">
        <v>95</v>
      </c>
      <c r="C4005" t="s">
        <v>99</v>
      </c>
      <c r="D4005" t="s">
        <v>86</v>
      </c>
      <c r="E4005" t="s">
        <v>119</v>
      </c>
      <c r="F4005">
        <v>0.11799999999999999</v>
      </c>
      <c r="G4005" t="s">
        <v>83</v>
      </c>
      <c r="H4005" t="s">
        <v>97</v>
      </c>
      <c r="I4005">
        <f>_xlfn.NUMBERVALUE(Table_Query_from_DWH[[#This Row],[Date]])</f>
        <v>44265</v>
      </c>
    </row>
    <row r="4006" spans="1:9" x14ac:dyDescent="0.3">
      <c r="A4006" t="s">
        <v>78</v>
      </c>
      <c r="B4006" t="s">
        <v>95</v>
      </c>
      <c r="C4006" t="s">
        <v>100</v>
      </c>
      <c r="D4006" t="s">
        <v>81</v>
      </c>
      <c r="E4006" t="s">
        <v>119</v>
      </c>
      <c r="F4006">
        <v>0.126</v>
      </c>
      <c r="G4006" t="s">
        <v>83</v>
      </c>
      <c r="H4006" t="s">
        <v>97</v>
      </c>
      <c r="I4006">
        <f>_xlfn.NUMBERVALUE(Table_Query_from_DWH[[#This Row],[Date]])</f>
        <v>44265</v>
      </c>
    </row>
    <row r="4007" spans="1:9" x14ac:dyDescent="0.3">
      <c r="A4007" t="s">
        <v>78</v>
      </c>
      <c r="B4007" t="s">
        <v>95</v>
      </c>
      <c r="C4007" t="s">
        <v>100</v>
      </c>
      <c r="D4007" t="s">
        <v>85</v>
      </c>
      <c r="E4007" t="s">
        <v>119</v>
      </c>
      <c r="F4007">
        <v>0.12</v>
      </c>
      <c r="G4007" t="s">
        <v>83</v>
      </c>
      <c r="H4007" t="s">
        <v>97</v>
      </c>
      <c r="I4007">
        <f>_xlfn.NUMBERVALUE(Table_Query_from_DWH[[#This Row],[Date]])</f>
        <v>44265</v>
      </c>
    </row>
    <row r="4008" spans="1:9" x14ac:dyDescent="0.3">
      <c r="A4008" t="s">
        <v>78</v>
      </c>
      <c r="B4008" t="s">
        <v>95</v>
      </c>
      <c r="C4008" t="s">
        <v>100</v>
      </c>
      <c r="D4008" t="s">
        <v>86</v>
      </c>
      <c r="E4008" t="s">
        <v>119</v>
      </c>
      <c r="F4008">
        <v>0.123</v>
      </c>
      <c r="G4008" t="s">
        <v>83</v>
      </c>
      <c r="H4008" t="s">
        <v>97</v>
      </c>
      <c r="I4008">
        <f>_xlfn.NUMBERVALUE(Table_Query_from_DWH[[#This Row],[Date]])</f>
        <v>44265</v>
      </c>
    </row>
    <row r="4009" spans="1:9" x14ac:dyDescent="0.3">
      <c r="A4009" t="s">
        <v>78</v>
      </c>
      <c r="B4009" t="s">
        <v>95</v>
      </c>
      <c r="C4009" t="s">
        <v>101</v>
      </c>
      <c r="D4009" t="s">
        <v>81</v>
      </c>
      <c r="E4009" t="s">
        <v>119</v>
      </c>
      <c r="F4009">
        <v>0.127</v>
      </c>
      <c r="G4009" t="s">
        <v>83</v>
      </c>
      <c r="H4009" t="s">
        <v>97</v>
      </c>
      <c r="I4009">
        <f>_xlfn.NUMBERVALUE(Table_Query_from_DWH[[#This Row],[Date]])</f>
        <v>44265</v>
      </c>
    </row>
    <row r="4010" spans="1:9" x14ac:dyDescent="0.3">
      <c r="A4010" t="s">
        <v>78</v>
      </c>
      <c r="B4010" t="s">
        <v>95</v>
      </c>
      <c r="C4010" t="s">
        <v>101</v>
      </c>
      <c r="D4010" t="s">
        <v>85</v>
      </c>
      <c r="E4010" t="s">
        <v>119</v>
      </c>
      <c r="F4010">
        <v>0.12</v>
      </c>
      <c r="G4010" t="s">
        <v>83</v>
      </c>
      <c r="H4010" t="s">
        <v>97</v>
      </c>
      <c r="I4010">
        <f>_xlfn.NUMBERVALUE(Table_Query_from_DWH[[#This Row],[Date]])</f>
        <v>44265</v>
      </c>
    </row>
    <row r="4011" spans="1:9" x14ac:dyDescent="0.3">
      <c r="A4011" t="s">
        <v>78</v>
      </c>
      <c r="B4011" t="s">
        <v>95</v>
      </c>
      <c r="C4011" t="s">
        <v>101</v>
      </c>
      <c r="D4011" t="s">
        <v>86</v>
      </c>
      <c r="E4011" t="s">
        <v>119</v>
      </c>
      <c r="F4011">
        <v>0.125</v>
      </c>
      <c r="G4011" t="s">
        <v>83</v>
      </c>
      <c r="H4011" t="s">
        <v>97</v>
      </c>
      <c r="I4011">
        <f>_xlfn.NUMBERVALUE(Table_Query_from_DWH[[#This Row],[Date]])</f>
        <v>44265</v>
      </c>
    </row>
    <row r="4012" spans="1:9" x14ac:dyDescent="0.3">
      <c r="A4012" t="s">
        <v>78</v>
      </c>
      <c r="B4012" t="s">
        <v>102</v>
      </c>
      <c r="C4012" t="s">
        <v>117</v>
      </c>
      <c r="D4012" t="s">
        <v>81</v>
      </c>
      <c r="E4012" t="s">
        <v>119</v>
      </c>
      <c r="F4012">
        <v>0.27</v>
      </c>
      <c r="G4012" t="s">
        <v>83</v>
      </c>
      <c r="H4012" t="s">
        <v>97</v>
      </c>
      <c r="I4012">
        <f>_xlfn.NUMBERVALUE(Table_Query_from_DWH[[#This Row],[Date]])</f>
        <v>44265</v>
      </c>
    </row>
    <row r="4013" spans="1:9" x14ac:dyDescent="0.3">
      <c r="A4013" t="s">
        <v>78</v>
      </c>
      <c r="B4013" t="s">
        <v>102</v>
      </c>
      <c r="C4013" t="s">
        <v>117</v>
      </c>
      <c r="D4013" t="s">
        <v>85</v>
      </c>
      <c r="E4013" t="s">
        <v>119</v>
      </c>
      <c r="F4013">
        <v>0.17499999999999999</v>
      </c>
      <c r="G4013" t="s">
        <v>83</v>
      </c>
      <c r="H4013" t="s">
        <v>97</v>
      </c>
      <c r="I4013">
        <f>_xlfn.NUMBERVALUE(Table_Query_from_DWH[[#This Row],[Date]])</f>
        <v>44265</v>
      </c>
    </row>
    <row r="4014" spans="1:9" x14ac:dyDescent="0.3">
      <c r="A4014" t="s">
        <v>78</v>
      </c>
      <c r="B4014" t="s">
        <v>102</v>
      </c>
      <c r="C4014" t="s">
        <v>117</v>
      </c>
      <c r="D4014" t="s">
        <v>86</v>
      </c>
      <c r="E4014" t="s">
        <v>119</v>
      </c>
      <c r="F4014">
        <v>0.18</v>
      </c>
      <c r="G4014" t="s">
        <v>83</v>
      </c>
      <c r="H4014" t="s">
        <v>97</v>
      </c>
      <c r="I4014">
        <f>_xlfn.NUMBERVALUE(Table_Query_from_DWH[[#This Row],[Date]])</f>
        <v>44265</v>
      </c>
    </row>
    <row r="4015" spans="1:9" x14ac:dyDescent="0.3">
      <c r="A4015" t="s">
        <v>78</v>
      </c>
      <c r="B4015" t="s">
        <v>102</v>
      </c>
      <c r="C4015" t="s">
        <v>118</v>
      </c>
      <c r="D4015" t="s">
        <v>81</v>
      </c>
      <c r="E4015" t="s">
        <v>119</v>
      </c>
      <c r="F4015">
        <v>0.23499999999999999</v>
      </c>
      <c r="G4015" t="s">
        <v>83</v>
      </c>
      <c r="H4015" t="s">
        <v>97</v>
      </c>
      <c r="I4015">
        <f>_xlfn.NUMBERVALUE(Table_Query_from_DWH[[#This Row],[Date]])</f>
        <v>44265</v>
      </c>
    </row>
    <row r="4016" spans="1:9" x14ac:dyDescent="0.3">
      <c r="A4016" t="s">
        <v>78</v>
      </c>
      <c r="B4016" t="s">
        <v>102</v>
      </c>
      <c r="C4016" t="s">
        <v>118</v>
      </c>
      <c r="D4016" t="s">
        <v>85</v>
      </c>
      <c r="E4016" t="s">
        <v>119</v>
      </c>
      <c r="F4016">
        <v>0.215</v>
      </c>
      <c r="G4016" t="s">
        <v>83</v>
      </c>
      <c r="H4016" t="s">
        <v>97</v>
      </c>
      <c r="I4016">
        <f>_xlfn.NUMBERVALUE(Table_Query_from_DWH[[#This Row],[Date]])</f>
        <v>44265</v>
      </c>
    </row>
    <row r="4017" spans="1:9" x14ac:dyDescent="0.3">
      <c r="A4017" t="s">
        <v>78</v>
      </c>
      <c r="B4017" t="s">
        <v>102</v>
      </c>
      <c r="C4017" t="s">
        <v>118</v>
      </c>
      <c r="D4017" t="s">
        <v>86</v>
      </c>
      <c r="E4017" t="s">
        <v>119</v>
      </c>
      <c r="F4017">
        <v>0.22600000000000001</v>
      </c>
      <c r="G4017" t="s">
        <v>83</v>
      </c>
      <c r="H4017" t="s">
        <v>97</v>
      </c>
      <c r="I4017">
        <f>_xlfn.NUMBERVALUE(Table_Query_from_DWH[[#This Row],[Date]])</f>
        <v>44265</v>
      </c>
    </row>
    <row r="4018" spans="1:9" x14ac:dyDescent="0.3">
      <c r="A4018" t="s">
        <v>78</v>
      </c>
      <c r="B4018" t="s">
        <v>102</v>
      </c>
      <c r="C4018" t="s">
        <v>115</v>
      </c>
      <c r="D4018" t="s">
        <v>81</v>
      </c>
      <c r="E4018" t="s">
        <v>119</v>
      </c>
      <c r="F4018">
        <v>0.23499999999999999</v>
      </c>
      <c r="G4018" t="s">
        <v>83</v>
      </c>
      <c r="H4018" t="s">
        <v>97</v>
      </c>
      <c r="I4018">
        <f>_xlfn.NUMBERVALUE(Table_Query_from_DWH[[#This Row],[Date]])</f>
        <v>44265</v>
      </c>
    </row>
    <row r="4019" spans="1:9" x14ac:dyDescent="0.3">
      <c r="A4019" t="s">
        <v>78</v>
      </c>
      <c r="B4019" t="s">
        <v>102</v>
      </c>
      <c r="C4019" t="s">
        <v>115</v>
      </c>
      <c r="D4019" t="s">
        <v>85</v>
      </c>
      <c r="E4019" t="s">
        <v>119</v>
      </c>
      <c r="F4019">
        <v>0.215</v>
      </c>
      <c r="G4019" t="s">
        <v>83</v>
      </c>
      <c r="H4019" t="s">
        <v>97</v>
      </c>
      <c r="I4019">
        <f>_xlfn.NUMBERVALUE(Table_Query_from_DWH[[#This Row],[Date]])</f>
        <v>44265</v>
      </c>
    </row>
    <row r="4020" spans="1:9" x14ac:dyDescent="0.3">
      <c r="A4020" t="s">
        <v>78</v>
      </c>
      <c r="B4020" t="s">
        <v>102</v>
      </c>
      <c r="C4020" t="s">
        <v>115</v>
      </c>
      <c r="D4020" t="s">
        <v>86</v>
      </c>
      <c r="E4020" t="s">
        <v>119</v>
      </c>
      <c r="F4020">
        <v>0.22600000000000001</v>
      </c>
      <c r="G4020" t="s">
        <v>83</v>
      </c>
      <c r="H4020" t="s">
        <v>97</v>
      </c>
      <c r="I4020">
        <f>_xlfn.NUMBERVALUE(Table_Query_from_DWH[[#This Row],[Date]])</f>
        <v>44265</v>
      </c>
    </row>
    <row r="4021" spans="1:9" x14ac:dyDescent="0.3">
      <c r="A4021" t="s">
        <v>78</v>
      </c>
      <c r="B4021" t="s">
        <v>105</v>
      </c>
      <c r="C4021" t="s">
        <v>106</v>
      </c>
      <c r="D4021" t="s">
        <v>81</v>
      </c>
      <c r="E4021" t="s">
        <v>119</v>
      </c>
      <c r="F4021">
        <v>0.185</v>
      </c>
      <c r="G4021" t="s">
        <v>83</v>
      </c>
      <c r="H4021" t="s">
        <v>97</v>
      </c>
      <c r="I4021">
        <f>_xlfn.NUMBERVALUE(Table_Query_from_DWH[[#This Row],[Date]])</f>
        <v>44265</v>
      </c>
    </row>
    <row r="4022" spans="1:9" x14ac:dyDescent="0.3">
      <c r="A4022" t="s">
        <v>78</v>
      </c>
      <c r="B4022" t="s">
        <v>105</v>
      </c>
      <c r="C4022" t="s">
        <v>106</v>
      </c>
      <c r="D4022" t="s">
        <v>85</v>
      </c>
      <c r="E4022" t="s">
        <v>119</v>
      </c>
      <c r="F4022">
        <v>0.17199999999999999</v>
      </c>
      <c r="G4022" t="s">
        <v>83</v>
      </c>
      <c r="H4022" t="s">
        <v>97</v>
      </c>
      <c r="I4022">
        <f>_xlfn.NUMBERVALUE(Table_Query_from_DWH[[#This Row],[Date]])</f>
        <v>44265</v>
      </c>
    </row>
    <row r="4023" spans="1:9" x14ac:dyDescent="0.3">
      <c r="A4023" t="s">
        <v>78</v>
      </c>
      <c r="B4023" t="s">
        <v>105</v>
      </c>
      <c r="C4023" t="s">
        <v>106</v>
      </c>
      <c r="D4023" t="s">
        <v>86</v>
      </c>
      <c r="E4023" t="s">
        <v>119</v>
      </c>
      <c r="F4023">
        <v>0.17599999999999999</v>
      </c>
      <c r="G4023" t="s">
        <v>83</v>
      </c>
      <c r="H4023" t="s">
        <v>97</v>
      </c>
      <c r="I4023">
        <f>_xlfn.NUMBERVALUE(Table_Query_from_DWH[[#This Row],[Date]])</f>
        <v>44265</v>
      </c>
    </row>
    <row r="4024" spans="1:9" x14ac:dyDescent="0.3">
      <c r="A4024" t="s">
        <v>78</v>
      </c>
      <c r="B4024" t="s">
        <v>105</v>
      </c>
      <c r="C4024" t="s">
        <v>107</v>
      </c>
      <c r="D4024" t="s">
        <v>81</v>
      </c>
      <c r="E4024" t="s">
        <v>119</v>
      </c>
      <c r="F4024">
        <v>0.245</v>
      </c>
      <c r="G4024" t="s">
        <v>83</v>
      </c>
      <c r="H4024" t="s">
        <v>97</v>
      </c>
      <c r="I4024">
        <f>_xlfn.NUMBERVALUE(Table_Query_from_DWH[[#This Row],[Date]])</f>
        <v>44265</v>
      </c>
    </row>
    <row r="4025" spans="1:9" x14ac:dyDescent="0.3">
      <c r="A4025" t="s">
        <v>78</v>
      </c>
      <c r="B4025" t="s">
        <v>105</v>
      </c>
      <c r="C4025" t="s">
        <v>107</v>
      </c>
      <c r="D4025" t="s">
        <v>85</v>
      </c>
      <c r="E4025" t="s">
        <v>119</v>
      </c>
      <c r="F4025">
        <v>0.20799999999999999</v>
      </c>
      <c r="G4025" t="s">
        <v>83</v>
      </c>
      <c r="H4025" t="s">
        <v>97</v>
      </c>
      <c r="I4025">
        <f>_xlfn.NUMBERVALUE(Table_Query_from_DWH[[#This Row],[Date]])</f>
        <v>44265</v>
      </c>
    </row>
    <row r="4026" spans="1:9" x14ac:dyDescent="0.3">
      <c r="A4026" t="s">
        <v>78</v>
      </c>
      <c r="B4026" t="s">
        <v>105</v>
      </c>
      <c r="C4026" t="s">
        <v>107</v>
      </c>
      <c r="D4026" t="s">
        <v>86</v>
      </c>
      <c r="E4026" t="s">
        <v>119</v>
      </c>
      <c r="F4026">
        <v>0.216</v>
      </c>
      <c r="G4026" t="s">
        <v>83</v>
      </c>
      <c r="H4026" t="s">
        <v>97</v>
      </c>
      <c r="I4026">
        <f>_xlfn.NUMBERVALUE(Table_Query_from_DWH[[#This Row],[Date]])</f>
        <v>44265</v>
      </c>
    </row>
    <row r="4027" spans="1:9" x14ac:dyDescent="0.3">
      <c r="A4027" t="s">
        <v>78</v>
      </c>
      <c r="B4027" t="s">
        <v>105</v>
      </c>
      <c r="C4027" t="s">
        <v>108</v>
      </c>
      <c r="D4027" t="s">
        <v>81</v>
      </c>
      <c r="E4027" t="s">
        <v>119</v>
      </c>
      <c r="F4027">
        <v>0.185</v>
      </c>
      <c r="G4027" t="s">
        <v>83</v>
      </c>
      <c r="H4027" t="s">
        <v>97</v>
      </c>
      <c r="I4027">
        <f>_xlfn.NUMBERVALUE(Table_Query_from_DWH[[#This Row],[Date]])</f>
        <v>44265</v>
      </c>
    </row>
    <row r="4028" spans="1:9" x14ac:dyDescent="0.3">
      <c r="A4028" t="s">
        <v>78</v>
      </c>
      <c r="B4028" t="s">
        <v>105</v>
      </c>
      <c r="C4028" t="s">
        <v>108</v>
      </c>
      <c r="D4028" t="s">
        <v>85</v>
      </c>
      <c r="E4028" t="s">
        <v>119</v>
      </c>
      <c r="F4028">
        <v>0.17199999999999999</v>
      </c>
      <c r="G4028" t="s">
        <v>83</v>
      </c>
      <c r="H4028" t="s">
        <v>97</v>
      </c>
      <c r="I4028">
        <f>_xlfn.NUMBERVALUE(Table_Query_from_DWH[[#This Row],[Date]])</f>
        <v>44265</v>
      </c>
    </row>
    <row r="4029" spans="1:9" x14ac:dyDescent="0.3">
      <c r="A4029" t="s">
        <v>78</v>
      </c>
      <c r="B4029" t="s">
        <v>105</v>
      </c>
      <c r="C4029" t="s">
        <v>108</v>
      </c>
      <c r="D4029" t="s">
        <v>86</v>
      </c>
      <c r="E4029" t="s">
        <v>119</v>
      </c>
      <c r="F4029">
        <v>0.17599999999999999</v>
      </c>
      <c r="G4029" t="s">
        <v>83</v>
      </c>
      <c r="H4029" t="s">
        <v>97</v>
      </c>
      <c r="I4029">
        <f>_xlfn.NUMBERVALUE(Table_Query_from_DWH[[#This Row],[Date]])</f>
        <v>44265</v>
      </c>
    </row>
    <row r="4030" spans="1:9" x14ac:dyDescent="0.3">
      <c r="A4030" t="s">
        <v>78</v>
      </c>
      <c r="B4030" t="s">
        <v>105</v>
      </c>
      <c r="C4030" t="s">
        <v>109</v>
      </c>
      <c r="D4030" t="s">
        <v>81</v>
      </c>
      <c r="E4030" t="s">
        <v>119</v>
      </c>
      <c r="F4030">
        <v>0.34</v>
      </c>
      <c r="G4030" t="s">
        <v>83</v>
      </c>
      <c r="H4030" t="s">
        <v>97</v>
      </c>
      <c r="I4030">
        <f>_xlfn.NUMBERVALUE(Table_Query_from_DWH[[#This Row],[Date]])</f>
        <v>44265</v>
      </c>
    </row>
    <row r="4031" spans="1:9" x14ac:dyDescent="0.3">
      <c r="A4031" t="s">
        <v>78</v>
      </c>
      <c r="B4031" t="s">
        <v>105</v>
      </c>
      <c r="C4031" t="s">
        <v>109</v>
      </c>
      <c r="D4031" t="s">
        <v>85</v>
      </c>
      <c r="E4031" t="s">
        <v>119</v>
      </c>
      <c r="F4031">
        <v>0.32</v>
      </c>
      <c r="G4031" t="s">
        <v>83</v>
      </c>
      <c r="H4031" t="s">
        <v>97</v>
      </c>
      <c r="I4031">
        <f>_xlfn.NUMBERVALUE(Table_Query_from_DWH[[#This Row],[Date]])</f>
        <v>44265</v>
      </c>
    </row>
    <row r="4032" spans="1:9" x14ac:dyDescent="0.3">
      <c r="A4032" t="s">
        <v>78</v>
      </c>
      <c r="B4032" t="s">
        <v>105</v>
      </c>
      <c r="C4032" t="s">
        <v>109</v>
      </c>
      <c r="D4032" t="s">
        <v>86</v>
      </c>
      <c r="E4032" t="s">
        <v>119</v>
      </c>
      <c r="F4032">
        <v>0.33300000000000002</v>
      </c>
      <c r="G4032" t="s">
        <v>83</v>
      </c>
      <c r="H4032" t="s">
        <v>97</v>
      </c>
      <c r="I4032">
        <f>_xlfn.NUMBERVALUE(Table_Query_from_DWH[[#This Row],[Date]])</f>
        <v>44265</v>
      </c>
    </row>
    <row r="4033" spans="1:9" x14ac:dyDescent="0.3">
      <c r="A4033" t="s">
        <v>78</v>
      </c>
      <c r="B4033" t="s">
        <v>105</v>
      </c>
      <c r="C4033" t="s">
        <v>110</v>
      </c>
      <c r="D4033" t="s">
        <v>81</v>
      </c>
      <c r="E4033" t="s">
        <v>119</v>
      </c>
      <c r="F4033">
        <v>0.23</v>
      </c>
      <c r="G4033" t="s">
        <v>83</v>
      </c>
      <c r="H4033" t="s">
        <v>97</v>
      </c>
      <c r="I4033">
        <f>_xlfn.NUMBERVALUE(Table_Query_from_DWH[[#This Row],[Date]])</f>
        <v>44265</v>
      </c>
    </row>
    <row r="4034" spans="1:9" x14ac:dyDescent="0.3">
      <c r="A4034" t="s">
        <v>78</v>
      </c>
      <c r="B4034" t="s">
        <v>105</v>
      </c>
      <c r="C4034" t="s">
        <v>110</v>
      </c>
      <c r="D4034" t="s">
        <v>85</v>
      </c>
      <c r="E4034" t="s">
        <v>119</v>
      </c>
      <c r="F4034">
        <v>0.20499999999999999</v>
      </c>
      <c r="G4034" t="s">
        <v>83</v>
      </c>
      <c r="H4034" t="s">
        <v>97</v>
      </c>
      <c r="I4034">
        <f>_xlfn.NUMBERVALUE(Table_Query_from_DWH[[#This Row],[Date]])</f>
        <v>44265</v>
      </c>
    </row>
    <row r="4035" spans="1:9" x14ac:dyDescent="0.3">
      <c r="A4035" t="s">
        <v>78</v>
      </c>
      <c r="B4035" t="s">
        <v>105</v>
      </c>
      <c r="C4035" t="s">
        <v>110</v>
      </c>
      <c r="D4035" t="s">
        <v>86</v>
      </c>
      <c r="E4035" t="s">
        <v>119</v>
      </c>
      <c r="F4035">
        <v>0.216</v>
      </c>
      <c r="G4035" t="s">
        <v>83</v>
      </c>
      <c r="H4035" t="s">
        <v>97</v>
      </c>
      <c r="I4035">
        <f>_xlfn.NUMBERVALUE(Table_Query_from_DWH[[#This Row],[Date]])</f>
        <v>44265</v>
      </c>
    </row>
    <row r="4036" spans="1:9" x14ac:dyDescent="0.3">
      <c r="A4036" t="s">
        <v>78</v>
      </c>
      <c r="B4036" t="s">
        <v>105</v>
      </c>
      <c r="C4036" t="s">
        <v>111</v>
      </c>
      <c r="D4036" t="s">
        <v>81</v>
      </c>
      <c r="E4036" t="s">
        <v>119</v>
      </c>
      <c r="F4036">
        <v>0.23</v>
      </c>
      <c r="G4036" t="s">
        <v>83</v>
      </c>
      <c r="H4036" t="s">
        <v>97</v>
      </c>
      <c r="I4036">
        <f>_xlfn.NUMBERVALUE(Table_Query_from_DWH[[#This Row],[Date]])</f>
        <v>44265</v>
      </c>
    </row>
    <row r="4037" spans="1:9" x14ac:dyDescent="0.3">
      <c r="A4037" t="s">
        <v>78</v>
      </c>
      <c r="B4037" t="s">
        <v>105</v>
      </c>
      <c r="C4037" t="s">
        <v>111</v>
      </c>
      <c r="D4037" t="s">
        <v>85</v>
      </c>
      <c r="E4037" t="s">
        <v>119</v>
      </c>
      <c r="F4037">
        <v>0.20499999999999999</v>
      </c>
      <c r="G4037" t="s">
        <v>83</v>
      </c>
      <c r="H4037" t="s">
        <v>97</v>
      </c>
      <c r="I4037">
        <f>_xlfn.NUMBERVALUE(Table_Query_from_DWH[[#This Row],[Date]])</f>
        <v>44265</v>
      </c>
    </row>
    <row r="4038" spans="1:9" x14ac:dyDescent="0.3">
      <c r="A4038" t="s">
        <v>78</v>
      </c>
      <c r="B4038" t="s">
        <v>105</v>
      </c>
      <c r="C4038" t="s">
        <v>111</v>
      </c>
      <c r="D4038" t="s">
        <v>86</v>
      </c>
      <c r="E4038" t="s">
        <v>119</v>
      </c>
      <c r="F4038">
        <v>0.216</v>
      </c>
      <c r="G4038" t="s">
        <v>83</v>
      </c>
      <c r="H4038" t="s">
        <v>97</v>
      </c>
      <c r="I4038">
        <f>_xlfn.NUMBERVALUE(Table_Query_from_DWH[[#This Row],[Date]])</f>
        <v>44265</v>
      </c>
    </row>
    <row r="4039" spans="1:9" x14ac:dyDescent="0.3">
      <c r="A4039" t="s">
        <v>78</v>
      </c>
      <c r="B4039" t="s">
        <v>102</v>
      </c>
      <c r="C4039" t="s">
        <v>115</v>
      </c>
      <c r="D4039" t="s">
        <v>81</v>
      </c>
      <c r="E4039" t="s">
        <v>116</v>
      </c>
      <c r="F4039">
        <v>0.23200000000000001</v>
      </c>
      <c r="G4039" t="s">
        <v>83</v>
      </c>
      <c r="H4039" t="s">
        <v>97</v>
      </c>
      <c r="I4039">
        <f>_xlfn.NUMBERVALUE(Table_Query_from_DWH[[#This Row],[Date]])</f>
        <v>44258</v>
      </c>
    </row>
    <row r="4040" spans="1:9" x14ac:dyDescent="0.3">
      <c r="A4040" t="s">
        <v>78</v>
      </c>
      <c r="B4040" t="s">
        <v>102</v>
      </c>
      <c r="C4040" t="s">
        <v>115</v>
      </c>
      <c r="D4040" t="s">
        <v>85</v>
      </c>
      <c r="E4040" t="s">
        <v>116</v>
      </c>
      <c r="F4040">
        <v>0.215</v>
      </c>
      <c r="G4040" t="s">
        <v>83</v>
      </c>
      <c r="H4040" t="s">
        <v>97</v>
      </c>
      <c r="I4040">
        <f>_xlfn.NUMBERVALUE(Table_Query_from_DWH[[#This Row],[Date]])</f>
        <v>44258</v>
      </c>
    </row>
    <row r="4041" spans="1:9" x14ac:dyDescent="0.3">
      <c r="A4041" t="s">
        <v>78</v>
      </c>
      <c r="B4041" t="s">
        <v>102</v>
      </c>
      <c r="C4041" t="s">
        <v>115</v>
      </c>
      <c r="D4041" t="s">
        <v>86</v>
      </c>
      <c r="E4041" t="s">
        <v>116</v>
      </c>
      <c r="F4041">
        <v>0.22500000000000001</v>
      </c>
      <c r="G4041" t="s">
        <v>83</v>
      </c>
      <c r="H4041" t="s">
        <v>97</v>
      </c>
      <c r="I4041">
        <f>_xlfn.NUMBERVALUE(Table_Query_from_DWH[[#This Row],[Date]])</f>
        <v>44258</v>
      </c>
    </row>
    <row r="4042" spans="1:9" x14ac:dyDescent="0.3">
      <c r="A4042" t="s">
        <v>78</v>
      </c>
      <c r="B4042" t="s">
        <v>105</v>
      </c>
      <c r="C4042" t="s">
        <v>106</v>
      </c>
      <c r="D4042" t="s">
        <v>81</v>
      </c>
      <c r="E4042" t="s">
        <v>116</v>
      </c>
      <c r="F4042">
        <v>0.185</v>
      </c>
      <c r="G4042" t="s">
        <v>83</v>
      </c>
      <c r="H4042" t="s">
        <v>97</v>
      </c>
      <c r="I4042">
        <f>_xlfn.NUMBERVALUE(Table_Query_from_DWH[[#This Row],[Date]])</f>
        <v>44258</v>
      </c>
    </row>
    <row r="4043" spans="1:9" x14ac:dyDescent="0.3">
      <c r="A4043" t="s">
        <v>78</v>
      </c>
      <c r="B4043" t="s">
        <v>105</v>
      </c>
      <c r="C4043" t="s">
        <v>106</v>
      </c>
      <c r="D4043" t="s">
        <v>85</v>
      </c>
      <c r="E4043" t="s">
        <v>116</v>
      </c>
      <c r="F4043">
        <v>0.16800000000000001</v>
      </c>
      <c r="G4043" t="s">
        <v>83</v>
      </c>
      <c r="H4043" t="s">
        <v>97</v>
      </c>
      <c r="I4043">
        <f>_xlfn.NUMBERVALUE(Table_Query_from_DWH[[#This Row],[Date]])</f>
        <v>44258</v>
      </c>
    </row>
    <row r="4044" spans="1:9" x14ac:dyDescent="0.3">
      <c r="A4044" t="s">
        <v>78</v>
      </c>
      <c r="B4044" t="s">
        <v>105</v>
      </c>
      <c r="C4044" t="s">
        <v>106</v>
      </c>
      <c r="D4044" t="s">
        <v>86</v>
      </c>
      <c r="E4044" t="s">
        <v>116</v>
      </c>
      <c r="F4044">
        <v>0.17399999999999999</v>
      </c>
      <c r="G4044" t="s">
        <v>83</v>
      </c>
      <c r="H4044" t="s">
        <v>97</v>
      </c>
      <c r="I4044">
        <f>_xlfn.NUMBERVALUE(Table_Query_from_DWH[[#This Row],[Date]])</f>
        <v>44258</v>
      </c>
    </row>
    <row r="4045" spans="1:9" x14ac:dyDescent="0.3">
      <c r="A4045" t="s">
        <v>78</v>
      </c>
      <c r="B4045" t="s">
        <v>105</v>
      </c>
      <c r="C4045" t="s">
        <v>107</v>
      </c>
      <c r="D4045" t="s">
        <v>81</v>
      </c>
      <c r="E4045" t="s">
        <v>116</v>
      </c>
      <c r="F4045">
        <v>0.245</v>
      </c>
      <c r="G4045" t="s">
        <v>83</v>
      </c>
      <c r="H4045" t="s">
        <v>97</v>
      </c>
      <c r="I4045">
        <f>_xlfn.NUMBERVALUE(Table_Query_from_DWH[[#This Row],[Date]])</f>
        <v>44258</v>
      </c>
    </row>
    <row r="4046" spans="1:9" x14ac:dyDescent="0.3">
      <c r="A4046" t="s">
        <v>78</v>
      </c>
      <c r="B4046" t="s">
        <v>105</v>
      </c>
      <c r="C4046" t="s">
        <v>107</v>
      </c>
      <c r="D4046" t="s">
        <v>85</v>
      </c>
      <c r="E4046" t="s">
        <v>116</v>
      </c>
      <c r="F4046">
        <v>0.20799999999999999</v>
      </c>
      <c r="G4046" t="s">
        <v>83</v>
      </c>
      <c r="H4046" t="s">
        <v>97</v>
      </c>
      <c r="I4046">
        <f>_xlfn.NUMBERVALUE(Table_Query_from_DWH[[#This Row],[Date]])</f>
        <v>44258</v>
      </c>
    </row>
    <row r="4047" spans="1:9" x14ac:dyDescent="0.3">
      <c r="A4047" t="s">
        <v>78</v>
      </c>
      <c r="B4047" t="s">
        <v>105</v>
      </c>
      <c r="C4047" t="s">
        <v>107</v>
      </c>
      <c r="D4047" t="s">
        <v>86</v>
      </c>
      <c r="E4047" t="s">
        <v>116</v>
      </c>
      <c r="F4047">
        <v>0.216</v>
      </c>
      <c r="G4047" t="s">
        <v>83</v>
      </c>
      <c r="H4047" t="s">
        <v>97</v>
      </c>
      <c r="I4047">
        <f>_xlfn.NUMBERVALUE(Table_Query_from_DWH[[#This Row],[Date]])</f>
        <v>44258</v>
      </c>
    </row>
    <row r="4048" spans="1:9" x14ac:dyDescent="0.3">
      <c r="A4048" t="s">
        <v>78</v>
      </c>
      <c r="B4048" t="s">
        <v>105</v>
      </c>
      <c r="C4048" t="s">
        <v>108</v>
      </c>
      <c r="D4048" t="s">
        <v>81</v>
      </c>
      <c r="E4048" t="s">
        <v>116</v>
      </c>
      <c r="F4048">
        <v>0.185</v>
      </c>
      <c r="G4048" t="s">
        <v>83</v>
      </c>
      <c r="H4048" t="s">
        <v>97</v>
      </c>
      <c r="I4048">
        <f>_xlfn.NUMBERVALUE(Table_Query_from_DWH[[#This Row],[Date]])</f>
        <v>44258</v>
      </c>
    </row>
    <row r="4049" spans="1:9" x14ac:dyDescent="0.3">
      <c r="A4049" t="s">
        <v>78</v>
      </c>
      <c r="B4049" t="s">
        <v>105</v>
      </c>
      <c r="C4049" t="s">
        <v>108</v>
      </c>
      <c r="D4049" t="s">
        <v>85</v>
      </c>
      <c r="E4049" t="s">
        <v>116</v>
      </c>
      <c r="F4049">
        <v>0.16800000000000001</v>
      </c>
      <c r="G4049" t="s">
        <v>83</v>
      </c>
      <c r="H4049" t="s">
        <v>97</v>
      </c>
      <c r="I4049">
        <f>_xlfn.NUMBERVALUE(Table_Query_from_DWH[[#This Row],[Date]])</f>
        <v>44258</v>
      </c>
    </row>
    <row r="4050" spans="1:9" x14ac:dyDescent="0.3">
      <c r="A4050" t="s">
        <v>78</v>
      </c>
      <c r="B4050" t="s">
        <v>105</v>
      </c>
      <c r="C4050" t="s">
        <v>108</v>
      </c>
      <c r="D4050" t="s">
        <v>86</v>
      </c>
      <c r="E4050" t="s">
        <v>116</v>
      </c>
      <c r="F4050">
        <v>0.17399999999999999</v>
      </c>
      <c r="G4050" t="s">
        <v>83</v>
      </c>
      <c r="H4050" t="s">
        <v>97</v>
      </c>
      <c r="I4050">
        <f>_xlfn.NUMBERVALUE(Table_Query_from_DWH[[#This Row],[Date]])</f>
        <v>44258</v>
      </c>
    </row>
    <row r="4051" spans="1:9" x14ac:dyDescent="0.3">
      <c r="A4051" t="s">
        <v>78</v>
      </c>
      <c r="B4051" t="s">
        <v>105</v>
      </c>
      <c r="C4051" t="s">
        <v>109</v>
      </c>
      <c r="D4051" t="s">
        <v>81</v>
      </c>
      <c r="E4051" t="s">
        <v>116</v>
      </c>
      <c r="F4051">
        <v>0.34</v>
      </c>
      <c r="G4051" t="s">
        <v>83</v>
      </c>
      <c r="H4051" t="s">
        <v>97</v>
      </c>
      <c r="I4051">
        <f>_xlfn.NUMBERVALUE(Table_Query_from_DWH[[#This Row],[Date]])</f>
        <v>44258</v>
      </c>
    </row>
    <row r="4052" spans="1:9" x14ac:dyDescent="0.3">
      <c r="A4052" t="s">
        <v>78</v>
      </c>
      <c r="B4052" t="s">
        <v>105</v>
      </c>
      <c r="C4052" t="s">
        <v>109</v>
      </c>
      <c r="D4052" t="s">
        <v>85</v>
      </c>
      <c r="E4052" t="s">
        <v>116</v>
      </c>
      <c r="F4052">
        <v>0.32</v>
      </c>
      <c r="G4052" t="s">
        <v>83</v>
      </c>
      <c r="H4052" t="s">
        <v>97</v>
      </c>
      <c r="I4052">
        <f>_xlfn.NUMBERVALUE(Table_Query_from_DWH[[#This Row],[Date]])</f>
        <v>44258</v>
      </c>
    </row>
    <row r="4053" spans="1:9" x14ac:dyDescent="0.3">
      <c r="A4053" t="s">
        <v>78</v>
      </c>
      <c r="B4053" t="s">
        <v>105</v>
      </c>
      <c r="C4053" t="s">
        <v>109</v>
      </c>
      <c r="D4053" t="s">
        <v>86</v>
      </c>
      <c r="E4053" t="s">
        <v>116</v>
      </c>
      <c r="F4053">
        <v>0.33300000000000002</v>
      </c>
      <c r="G4053" t="s">
        <v>83</v>
      </c>
      <c r="H4053" t="s">
        <v>97</v>
      </c>
      <c r="I4053">
        <f>_xlfn.NUMBERVALUE(Table_Query_from_DWH[[#This Row],[Date]])</f>
        <v>44258</v>
      </c>
    </row>
    <row r="4054" spans="1:9" x14ac:dyDescent="0.3">
      <c r="A4054" t="s">
        <v>78</v>
      </c>
      <c r="B4054" t="s">
        <v>79</v>
      </c>
      <c r="C4054" t="s">
        <v>80</v>
      </c>
      <c r="D4054" t="s">
        <v>81</v>
      </c>
      <c r="E4054" t="s">
        <v>116</v>
      </c>
      <c r="F4054">
        <v>11</v>
      </c>
      <c r="G4054" t="s">
        <v>83</v>
      </c>
      <c r="H4054" t="s">
        <v>84</v>
      </c>
      <c r="I4054">
        <f>_xlfn.NUMBERVALUE(Table_Query_from_DWH[[#This Row],[Date]])</f>
        <v>44258</v>
      </c>
    </row>
    <row r="4055" spans="1:9" x14ac:dyDescent="0.3">
      <c r="A4055" t="s">
        <v>78</v>
      </c>
      <c r="B4055" t="s">
        <v>79</v>
      </c>
      <c r="C4055" t="s">
        <v>80</v>
      </c>
      <c r="D4055" t="s">
        <v>85</v>
      </c>
      <c r="E4055" t="s">
        <v>116</v>
      </c>
      <c r="F4055">
        <v>7.5</v>
      </c>
      <c r="G4055" t="s">
        <v>83</v>
      </c>
      <c r="H4055" t="s">
        <v>84</v>
      </c>
      <c r="I4055">
        <f>_xlfn.NUMBERVALUE(Table_Query_from_DWH[[#This Row],[Date]])</f>
        <v>44258</v>
      </c>
    </row>
    <row r="4056" spans="1:9" x14ac:dyDescent="0.3">
      <c r="A4056" t="s">
        <v>78</v>
      </c>
      <c r="B4056" t="s">
        <v>79</v>
      </c>
      <c r="C4056" t="s">
        <v>80</v>
      </c>
      <c r="D4056" t="s">
        <v>86</v>
      </c>
      <c r="E4056" t="s">
        <v>116</v>
      </c>
      <c r="F4056">
        <v>8</v>
      </c>
      <c r="G4056" t="s">
        <v>83</v>
      </c>
      <c r="H4056" t="s">
        <v>84</v>
      </c>
      <c r="I4056">
        <f>_xlfn.NUMBERVALUE(Table_Query_from_DWH[[#This Row],[Date]])</f>
        <v>44258</v>
      </c>
    </row>
    <row r="4057" spans="1:9" x14ac:dyDescent="0.3">
      <c r="A4057" t="s">
        <v>78</v>
      </c>
      <c r="B4057" t="s">
        <v>79</v>
      </c>
      <c r="C4057" t="s">
        <v>87</v>
      </c>
      <c r="D4057" t="s">
        <v>81</v>
      </c>
      <c r="E4057" t="s">
        <v>116</v>
      </c>
      <c r="F4057">
        <v>13.5</v>
      </c>
      <c r="G4057" t="s">
        <v>83</v>
      </c>
      <c r="H4057" t="s">
        <v>84</v>
      </c>
      <c r="I4057">
        <f>_xlfn.NUMBERVALUE(Table_Query_from_DWH[[#This Row],[Date]])</f>
        <v>44258</v>
      </c>
    </row>
    <row r="4058" spans="1:9" x14ac:dyDescent="0.3">
      <c r="A4058" t="s">
        <v>78</v>
      </c>
      <c r="B4058" t="s">
        <v>79</v>
      </c>
      <c r="C4058" t="s">
        <v>87</v>
      </c>
      <c r="D4058" t="s">
        <v>85</v>
      </c>
      <c r="E4058" t="s">
        <v>116</v>
      </c>
      <c r="F4058">
        <v>12.6</v>
      </c>
      <c r="G4058" t="s">
        <v>83</v>
      </c>
      <c r="H4058" t="s">
        <v>84</v>
      </c>
      <c r="I4058">
        <f>_xlfn.NUMBERVALUE(Table_Query_from_DWH[[#This Row],[Date]])</f>
        <v>44258</v>
      </c>
    </row>
    <row r="4059" spans="1:9" x14ac:dyDescent="0.3">
      <c r="A4059" t="s">
        <v>78</v>
      </c>
      <c r="B4059" t="s">
        <v>79</v>
      </c>
      <c r="C4059" t="s">
        <v>87</v>
      </c>
      <c r="D4059" t="s">
        <v>86</v>
      </c>
      <c r="E4059" t="s">
        <v>116</v>
      </c>
      <c r="F4059">
        <v>13.2</v>
      </c>
      <c r="G4059" t="s">
        <v>83</v>
      </c>
      <c r="H4059" t="s">
        <v>84</v>
      </c>
      <c r="I4059">
        <f>_xlfn.NUMBERVALUE(Table_Query_from_DWH[[#This Row],[Date]])</f>
        <v>44258</v>
      </c>
    </row>
    <row r="4060" spans="1:9" x14ac:dyDescent="0.3">
      <c r="A4060" t="s">
        <v>78</v>
      </c>
      <c r="B4060" t="s">
        <v>105</v>
      </c>
      <c r="C4060" t="s">
        <v>110</v>
      </c>
      <c r="D4060" t="s">
        <v>81</v>
      </c>
      <c r="E4060" t="s">
        <v>116</v>
      </c>
      <c r="F4060">
        <v>0.23</v>
      </c>
      <c r="G4060" t="s">
        <v>83</v>
      </c>
      <c r="H4060" t="s">
        <v>97</v>
      </c>
      <c r="I4060">
        <f>_xlfn.NUMBERVALUE(Table_Query_from_DWH[[#This Row],[Date]])</f>
        <v>44258</v>
      </c>
    </row>
    <row r="4061" spans="1:9" x14ac:dyDescent="0.3">
      <c r="A4061" t="s">
        <v>78</v>
      </c>
      <c r="B4061" t="s">
        <v>105</v>
      </c>
      <c r="C4061" t="s">
        <v>110</v>
      </c>
      <c r="D4061" t="s">
        <v>85</v>
      </c>
      <c r="E4061" t="s">
        <v>116</v>
      </c>
      <c r="F4061">
        <v>0.2</v>
      </c>
      <c r="G4061" t="s">
        <v>83</v>
      </c>
      <c r="H4061" t="s">
        <v>97</v>
      </c>
      <c r="I4061">
        <f>_xlfn.NUMBERVALUE(Table_Query_from_DWH[[#This Row],[Date]])</f>
        <v>44258</v>
      </c>
    </row>
    <row r="4062" spans="1:9" x14ac:dyDescent="0.3">
      <c r="A4062" t="s">
        <v>78</v>
      </c>
      <c r="B4062" t="s">
        <v>105</v>
      </c>
      <c r="C4062" t="s">
        <v>110</v>
      </c>
      <c r="D4062" t="s">
        <v>86</v>
      </c>
      <c r="E4062" t="s">
        <v>116</v>
      </c>
      <c r="F4062">
        <v>0.215</v>
      </c>
      <c r="G4062" t="s">
        <v>83</v>
      </c>
      <c r="H4062" t="s">
        <v>97</v>
      </c>
      <c r="I4062">
        <f>_xlfn.NUMBERVALUE(Table_Query_from_DWH[[#This Row],[Date]])</f>
        <v>44258</v>
      </c>
    </row>
    <row r="4063" spans="1:9" x14ac:dyDescent="0.3">
      <c r="A4063" t="s">
        <v>78</v>
      </c>
      <c r="B4063" t="s">
        <v>105</v>
      </c>
      <c r="C4063" t="s">
        <v>111</v>
      </c>
      <c r="D4063" t="s">
        <v>81</v>
      </c>
      <c r="E4063" t="s">
        <v>116</v>
      </c>
      <c r="F4063">
        <v>0.23</v>
      </c>
      <c r="G4063" t="s">
        <v>83</v>
      </c>
      <c r="H4063" t="s">
        <v>97</v>
      </c>
      <c r="I4063">
        <f>_xlfn.NUMBERVALUE(Table_Query_from_DWH[[#This Row],[Date]])</f>
        <v>44258</v>
      </c>
    </row>
    <row r="4064" spans="1:9" x14ac:dyDescent="0.3">
      <c r="A4064" t="s">
        <v>78</v>
      </c>
      <c r="B4064" t="s">
        <v>105</v>
      </c>
      <c r="C4064" t="s">
        <v>111</v>
      </c>
      <c r="D4064" t="s">
        <v>85</v>
      </c>
      <c r="E4064" t="s">
        <v>116</v>
      </c>
      <c r="F4064">
        <v>0.2</v>
      </c>
      <c r="G4064" t="s">
        <v>83</v>
      </c>
      <c r="H4064" t="s">
        <v>97</v>
      </c>
      <c r="I4064">
        <f>_xlfn.NUMBERVALUE(Table_Query_from_DWH[[#This Row],[Date]])</f>
        <v>44258</v>
      </c>
    </row>
    <row r="4065" spans="1:9" x14ac:dyDescent="0.3">
      <c r="A4065" t="s">
        <v>78</v>
      </c>
      <c r="B4065" t="s">
        <v>105</v>
      </c>
      <c r="C4065" t="s">
        <v>111</v>
      </c>
      <c r="D4065" t="s">
        <v>86</v>
      </c>
      <c r="E4065" t="s">
        <v>116</v>
      </c>
      <c r="F4065">
        <v>0.215</v>
      </c>
      <c r="G4065" t="s">
        <v>83</v>
      </c>
      <c r="H4065" t="s">
        <v>97</v>
      </c>
      <c r="I4065">
        <f>_xlfn.NUMBERVALUE(Table_Query_from_DWH[[#This Row],[Date]])</f>
        <v>44258</v>
      </c>
    </row>
    <row r="4066" spans="1:9" x14ac:dyDescent="0.3">
      <c r="A4066" t="s">
        <v>78</v>
      </c>
      <c r="B4066" t="s">
        <v>88</v>
      </c>
      <c r="C4066" t="s">
        <v>89</v>
      </c>
      <c r="D4066" t="s">
        <v>81</v>
      </c>
      <c r="E4066" t="s">
        <v>116</v>
      </c>
      <c r="F4066">
        <v>0.222</v>
      </c>
      <c r="G4066" t="s">
        <v>83</v>
      </c>
      <c r="H4066" t="s">
        <v>90</v>
      </c>
      <c r="I4066">
        <f>_xlfn.NUMBERVALUE(Table_Query_from_DWH[[#This Row],[Date]])</f>
        <v>44258</v>
      </c>
    </row>
    <row r="4067" spans="1:9" x14ac:dyDescent="0.3">
      <c r="A4067" t="s">
        <v>78</v>
      </c>
      <c r="B4067" t="s">
        <v>88</v>
      </c>
      <c r="C4067" t="s">
        <v>89</v>
      </c>
      <c r="D4067" t="s">
        <v>85</v>
      </c>
      <c r="E4067" t="s">
        <v>116</v>
      </c>
      <c r="F4067">
        <v>0.18</v>
      </c>
      <c r="G4067" t="s">
        <v>83</v>
      </c>
      <c r="H4067" t="s">
        <v>90</v>
      </c>
      <c r="I4067">
        <f>_xlfn.NUMBERVALUE(Table_Query_from_DWH[[#This Row],[Date]])</f>
        <v>44258</v>
      </c>
    </row>
    <row r="4068" spans="1:9" x14ac:dyDescent="0.3">
      <c r="A4068" t="s">
        <v>78</v>
      </c>
      <c r="B4068" t="s">
        <v>88</v>
      </c>
      <c r="C4068" t="s">
        <v>89</v>
      </c>
      <c r="D4068" t="s">
        <v>86</v>
      </c>
      <c r="E4068" t="s">
        <v>116</v>
      </c>
      <c r="F4068">
        <v>0.188</v>
      </c>
      <c r="G4068" t="s">
        <v>83</v>
      </c>
      <c r="H4068" t="s">
        <v>90</v>
      </c>
      <c r="I4068">
        <f>_xlfn.NUMBERVALUE(Table_Query_from_DWH[[#This Row],[Date]])</f>
        <v>44258</v>
      </c>
    </row>
    <row r="4069" spans="1:9" x14ac:dyDescent="0.3">
      <c r="A4069" t="s">
        <v>78</v>
      </c>
      <c r="B4069" t="s">
        <v>88</v>
      </c>
      <c r="C4069" t="s">
        <v>91</v>
      </c>
      <c r="D4069" t="s">
        <v>81</v>
      </c>
      <c r="E4069" t="s">
        <v>116</v>
      </c>
      <c r="F4069">
        <v>0.49</v>
      </c>
      <c r="G4069" t="s">
        <v>83</v>
      </c>
      <c r="H4069" t="s">
        <v>90</v>
      </c>
      <c r="I4069">
        <f>_xlfn.NUMBERVALUE(Table_Query_from_DWH[[#This Row],[Date]])</f>
        <v>44258</v>
      </c>
    </row>
    <row r="4070" spans="1:9" x14ac:dyDescent="0.3">
      <c r="A4070" t="s">
        <v>78</v>
      </c>
      <c r="B4070" t="s">
        <v>88</v>
      </c>
      <c r="C4070" t="s">
        <v>91</v>
      </c>
      <c r="D4070" t="s">
        <v>85</v>
      </c>
      <c r="E4070" t="s">
        <v>116</v>
      </c>
      <c r="F4070">
        <v>0.48</v>
      </c>
      <c r="G4070" t="s">
        <v>83</v>
      </c>
      <c r="H4070" t="s">
        <v>90</v>
      </c>
      <c r="I4070">
        <f>_xlfn.NUMBERVALUE(Table_Query_from_DWH[[#This Row],[Date]])</f>
        <v>44258</v>
      </c>
    </row>
    <row r="4071" spans="1:9" x14ac:dyDescent="0.3">
      <c r="A4071" t="s">
        <v>78</v>
      </c>
      <c r="B4071" t="s">
        <v>88</v>
      </c>
      <c r="C4071" t="s">
        <v>91</v>
      </c>
      <c r="D4071" t="s">
        <v>86</v>
      </c>
      <c r="E4071" t="s">
        <v>116</v>
      </c>
      <c r="F4071">
        <v>0.49099999999999999</v>
      </c>
      <c r="G4071" t="s">
        <v>83</v>
      </c>
      <c r="H4071" t="s">
        <v>90</v>
      </c>
      <c r="I4071">
        <f>_xlfn.NUMBERVALUE(Table_Query_from_DWH[[#This Row],[Date]])</f>
        <v>44258</v>
      </c>
    </row>
    <row r="4072" spans="1:9" x14ac:dyDescent="0.3">
      <c r="A4072" t="s">
        <v>78</v>
      </c>
      <c r="B4072" t="s">
        <v>88</v>
      </c>
      <c r="C4072" t="s">
        <v>92</v>
      </c>
      <c r="D4072" t="s">
        <v>81</v>
      </c>
      <c r="E4072" t="s">
        <v>116</v>
      </c>
      <c r="F4072">
        <v>0.505</v>
      </c>
      <c r="G4072" t="s">
        <v>83</v>
      </c>
      <c r="H4072" t="s">
        <v>90</v>
      </c>
      <c r="I4072">
        <f>_xlfn.NUMBERVALUE(Table_Query_from_DWH[[#This Row],[Date]])</f>
        <v>44258</v>
      </c>
    </row>
    <row r="4073" spans="1:9" x14ac:dyDescent="0.3">
      <c r="A4073" t="s">
        <v>78</v>
      </c>
      <c r="B4073" t="s">
        <v>88</v>
      </c>
      <c r="C4073" t="s">
        <v>92</v>
      </c>
      <c r="D4073" t="s">
        <v>85</v>
      </c>
      <c r="E4073" t="s">
        <v>116</v>
      </c>
      <c r="F4073">
        <v>0.5</v>
      </c>
      <c r="G4073" t="s">
        <v>83</v>
      </c>
      <c r="H4073" t="s">
        <v>90</v>
      </c>
      <c r="I4073">
        <f>_xlfn.NUMBERVALUE(Table_Query_from_DWH[[#This Row],[Date]])</f>
        <v>44258</v>
      </c>
    </row>
    <row r="4074" spans="1:9" x14ac:dyDescent="0.3">
      <c r="A4074" t="s">
        <v>78</v>
      </c>
      <c r="B4074" t="s">
        <v>88</v>
      </c>
      <c r="C4074" t="s">
        <v>92</v>
      </c>
      <c r="D4074" t="s">
        <v>86</v>
      </c>
      <c r="E4074" t="s">
        <v>116</v>
      </c>
      <c r="F4074">
        <v>0.504</v>
      </c>
      <c r="G4074" t="s">
        <v>83</v>
      </c>
      <c r="H4074" t="s">
        <v>90</v>
      </c>
      <c r="I4074">
        <f>_xlfn.NUMBERVALUE(Table_Query_from_DWH[[#This Row],[Date]])</f>
        <v>44258</v>
      </c>
    </row>
    <row r="4075" spans="1:9" x14ac:dyDescent="0.3">
      <c r="A4075" t="s">
        <v>78</v>
      </c>
      <c r="B4075" t="s">
        <v>88</v>
      </c>
      <c r="C4075" t="s">
        <v>93</v>
      </c>
      <c r="D4075" t="s">
        <v>81</v>
      </c>
      <c r="E4075" t="s">
        <v>116</v>
      </c>
      <c r="F4075">
        <v>0.60599999999999998</v>
      </c>
      <c r="G4075" t="s">
        <v>83</v>
      </c>
      <c r="H4075" t="s">
        <v>90</v>
      </c>
      <c r="I4075">
        <f>_xlfn.NUMBERVALUE(Table_Query_from_DWH[[#This Row],[Date]])</f>
        <v>44258</v>
      </c>
    </row>
    <row r="4076" spans="1:9" x14ac:dyDescent="0.3">
      <c r="A4076" t="s">
        <v>78</v>
      </c>
      <c r="B4076" t="s">
        <v>88</v>
      </c>
      <c r="C4076" t="s">
        <v>93</v>
      </c>
      <c r="D4076" t="s">
        <v>85</v>
      </c>
      <c r="E4076" t="s">
        <v>116</v>
      </c>
      <c r="F4076">
        <v>0.60299999999999998</v>
      </c>
      <c r="G4076" t="s">
        <v>83</v>
      </c>
      <c r="H4076" t="s">
        <v>90</v>
      </c>
      <c r="I4076">
        <f>_xlfn.NUMBERVALUE(Table_Query_from_DWH[[#This Row],[Date]])</f>
        <v>44258</v>
      </c>
    </row>
    <row r="4077" spans="1:9" x14ac:dyDescent="0.3">
      <c r="A4077" t="s">
        <v>78</v>
      </c>
      <c r="B4077" t="s">
        <v>88</v>
      </c>
      <c r="C4077" t="s">
        <v>93</v>
      </c>
      <c r="D4077" t="s">
        <v>86</v>
      </c>
      <c r="E4077" t="s">
        <v>116</v>
      </c>
      <c r="F4077">
        <v>0.60599999999999998</v>
      </c>
      <c r="G4077" t="s">
        <v>83</v>
      </c>
      <c r="H4077" t="s">
        <v>90</v>
      </c>
      <c r="I4077">
        <f>_xlfn.NUMBERVALUE(Table_Query_from_DWH[[#This Row],[Date]])</f>
        <v>44258</v>
      </c>
    </row>
    <row r="4078" spans="1:9" x14ac:dyDescent="0.3">
      <c r="A4078" t="s">
        <v>78</v>
      </c>
      <c r="B4078" t="s">
        <v>88</v>
      </c>
      <c r="C4078" t="s">
        <v>94</v>
      </c>
      <c r="D4078" t="s">
        <v>81</v>
      </c>
      <c r="E4078" t="s">
        <v>116</v>
      </c>
      <c r="F4078">
        <v>0.83699999999999997</v>
      </c>
      <c r="G4078" t="s">
        <v>83</v>
      </c>
      <c r="H4078" t="s">
        <v>90</v>
      </c>
      <c r="I4078">
        <f>_xlfn.NUMBERVALUE(Table_Query_from_DWH[[#This Row],[Date]])</f>
        <v>44258</v>
      </c>
    </row>
    <row r="4079" spans="1:9" x14ac:dyDescent="0.3">
      <c r="A4079" t="s">
        <v>78</v>
      </c>
      <c r="B4079" t="s">
        <v>88</v>
      </c>
      <c r="C4079" t="s">
        <v>94</v>
      </c>
      <c r="D4079" t="s">
        <v>85</v>
      </c>
      <c r="E4079" t="s">
        <v>116</v>
      </c>
      <c r="F4079">
        <v>0.83699999999999997</v>
      </c>
      <c r="G4079" t="s">
        <v>83</v>
      </c>
      <c r="H4079" t="s">
        <v>90</v>
      </c>
      <c r="I4079">
        <f>_xlfn.NUMBERVALUE(Table_Query_from_DWH[[#This Row],[Date]])</f>
        <v>44258</v>
      </c>
    </row>
    <row r="4080" spans="1:9" x14ac:dyDescent="0.3">
      <c r="A4080" t="s">
        <v>78</v>
      </c>
      <c r="B4080" t="s">
        <v>88</v>
      </c>
      <c r="C4080" t="s">
        <v>94</v>
      </c>
      <c r="D4080" t="s">
        <v>86</v>
      </c>
      <c r="E4080" t="s">
        <v>116</v>
      </c>
      <c r="F4080">
        <v>0.83699999999999997</v>
      </c>
      <c r="G4080" t="s">
        <v>83</v>
      </c>
      <c r="H4080" t="s">
        <v>90</v>
      </c>
      <c r="I4080">
        <f>_xlfn.NUMBERVALUE(Table_Query_from_DWH[[#This Row],[Date]])</f>
        <v>44258</v>
      </c>
    </row>
    <row r="4081" spans="1:9" x14ac:dyDescent="0.3">
      <c r="A4081" t="s">
        <v>78</v>
      </c>
      <c r="B4081" t="s">
        <v>95</v>
      </c>
      <c r="C4081" t="s">
        <v>96</v>
      </c>
      <c r="D4081" t="s">
        <v>81</v>
      </c>
      <c r="E4081" t="s">
        <v>116</v>
      </c>
      <c r="F4081">
        <v>0.08</v>
      </c>
      <c r="G4081" t="s">
        <v>83</v>
      </c>
      <c r="H4081" t="s">
        <v>97</v>
      </c>
      <c r="I4081">
        <f>_xlfn.NUMBERVALUE(Table_Query_from_DWH[[#This Row],[Date]])</f>
        <v>44258</v>
      </c>
    </row>
    <row r="4082" spans="1:9" x14ac:dyDescent="0.3">
      <c r="A4082" t="s">
        <v>78</v>
      </c>
      <c r="B4082" t="s">
        <v>95</v>
      </c>
      <c r="C4082" t="s">
        <v>96</v>
      </c>
      <c r="D4082" t="s">
        <v>85</v>
      </c>
      <c r="E4082" t="s">
        <v>116</v>
      </c>
      <c r="F4082">
        <v>7.3999999999999996E-2</v>
      </c>
      <c r="G4082" t="s">
        <v>83</v>
      </c>
      <c r="H4082" t="s">
        <v>97</v>
      </c>
      <c r="I4082">
        <f>_xlfn.NUMBERVALUE(Table_Query_from_DWH[[#This Row],[Date]])</f>
        <v>44258</v>
      </c>
    </row>
    <row r="4083" spans="1:9" x14ac:dyDescent="0.3">
      <c r="A4083" t="s">
        <v>78</v>
      </c>
      <c r="B4083" t="s">
        <v>95</v>
      </c>
      <c r="C4083" t="s">
        <v>96</v>
      </c>
      <c r="D4083" t="s">
        <v>86</v>
      </c>
      <c r="E4083" t="s">
        <v>116</v>
      </c>
      <c r="F4083">
        <v>7.6999999999999999E-2</v>
      </c>
      <c r="G4083" t="s">
        <v>83</v>
      </c>
      <c r="H4083" t="s">
        <v>97</v>
      </c>
      <c r="I4083">
        <f>_xlfn.NUMBERVALUE(Table_Query_from_DWH[[#This Row],[Date]])</f>
        <v>44258</v>
      </c>
    </row>
    <row r="4084" spans="1:9" x14ac:dyDescent="0.3">
      <c r="A4084" t="s">
        <v>78</v>
      </c>
      <c r="B4084" t="s">
        <v>95</v>
      </c>
      <c r="C4084" t="s">
        <v>98</v>
      </c>
      <c r="D4084" t="s">
        <v>81</v>
      </c>
      <c r="E4084" t="s">
        <v>116</v>
      </c>
      <c r="F4084">
        <v>0.14499999999999999</v>
      </c>
      <c r="G4084" t="s">
        <v>83</v>
      </c>
      <c r="H4084" t="s">
        <v>97</v>
      </c>
      <c r="I4084">
        <f>_xlfn.NUMBERVALUE(Table_Query_from_DWH[[#This Row],[Date]])</f>
        <v>44258</v>
      </c>
    </row>
    <row r="4085" spans="1:9" x14ac:dyDescent="0.3">
      <c r="A4085" t="s">
        <v>78</v>
      </c>
      <c r="B4085" t="s">
        <v>95</v>
      </c>
      <c r="C4085" t="s">
        <v>98</v>
      </c>
      <c r="D4085" t="s">
        <v>85</v>
      </c>
      <c r="E4085" t="s">
        <v>116</v>
      </c>
      <c r="F4085">
        <v>0.124</v>
      </c>
      <c r="G4085" t="s">
        <v>83</v>
      </c>
      <c r="H4085" t="s">
        <v>97</v>
      </c>
      <c r="I4085">
        <f>_xlfn.NUMBERVALUE(Table_Query_from_DWH[[#This Row],[Date]])</f>
        <v>44258</v>
      </c>
    </row>
    <row r="4086" spans="1:9" x14ac:dyDescent="0.3">
      <c r="A4086" t="s">
        <v>78</v>
      </c>
      <c r="B4086" t="s">
        <v>95</v>
      </c>
      <c r="C4086" t="s">
        <v>98</v>
      </c>
      <c r="D4086" t="s">
        <v>86</v>
      </c>
      <c r="E4086" t="s">
        <v>116</v>
      </c>
      <c r="F4086">
        <v>0.127</v>
      </c>
      <c r="G4086" t="s">
        <v>83</v>
      </c>
      <c r="H4086" t="s">
        <v>97</v>
      </c>
      <c r="I4086">
        <f>_xlfn.NUMBERVALUE(Table_Query_from_DWH[[#This Row],[Date]])</f>
        <v>44258</v>
      </c>
    </row>
    <row r="4087" spans="1:9" x14ac:dyDescent="0.3">
      <c r="A4087" t="s">
        <v>78</v>
      </c>
      <c r="B4087" t="s">
        <v>95</v>
      </c>
      <c r="C4087" t="s">
        <v>99</v>
      </c>
      <c r="D4087" t="s">
        <v>81</v>
      </c>
      <c r="E4087" t="s">
        <v>116</v>
      </c>
      <c r="F4087">
        <v>0.14499999999999999</v>
      </c>
      <c r="G4087" t="s">
        <v>83</v>
      </c>
      <c r="H4087" t="s">
        <v>97</v>
      </c>
      <c r="I4087">
        <f>_xlfn.NUMBERVALUE(Table_Query_from_DWH[[#This Row],[Date]])</f>
        <v>44258</v>
      </c>
    </row>
    <row r="4088" spans="1:9" x14ac:dyDescent="0.3">
      <c r="A4088" t="s">
        <v>78</v>
      </c>
      <c r="B4088" t="s">
        <v>95</v>
      </c>
      <c r="C4088" t="s">
        <v>99</v>
      </c>
      <c r="D4088" t="s">
        <v>85</v>
      </c>
      <c r="E4088" t="s">
        <v>116</v>
      </c>
      <c r="F4088">
        <v>0.11600000000000001</v>
      </c>
      <c r="G4088" t="s">
        <v>83</v>
      </c>
      <c r="H4088" t="s">
        <v>97</v>
      </c>
      <c r="I4088">
        <f>_xlfn.NUMBERVALUE(Table_Query_from_DWH[[#This Row],[Date]])</f>
        <v>44258</v>
      </c>
    </row>
    <row r="4089" spans="1:9" x14ac:dyDescent="0.3">
      <c r="A4089" t="s">
        <v>78</v>
      </c>
      <c r="B4089" t="s">
        <v>95</v>
      </c>
      <c r="C4089" t="s">
        <v>99</v>
      </c>
      <c r="D4089" t="s">
        <v>86</v>
      </c>
      <c r="E4089" t="s">
        <v>116</v>
      </c>
      <c r="F4089">
        <v>0.11799999999999999</v>
      </c>
      <c r="G4089" t="s">
        <v>83</v>
      </c>
      <c r="H4089" t="s">
        <v>97</v>
      </c>
      <c r="I4089">
        <f>_xlfn.NUMBERVALUE(Table_Query_from_DWH[[#This Row],[Date]])</f>
        <v>44258</v>
      </c>
    </row>
    <row r="4090" spans="1:9" x14ac:dyDescent="0.3">
      <c r="A4090" t="s">
        <v>78</v>
      </c>
      <c r="B4090" t="s">
        <v>95</v>
      </c>
      <c r="C4090" t="s">
        <v>100</v>
      </c>
      <c r="D4090" t="s">
        <v>81</v>
      </c>
      <c r="E4090" t="s">
        <v>116</v>
      </c>
      <c r="F4090">
        <v>0.13</v>
      </c>
      <c r="G4090" t="s">
        <v>83</v>
      </c>
      <c r="H4090" t="s">
        <v>97</v>
      </c>
      <c r="I4090">
        <f>_xlfn.NUMBERVALUE(Table_Query_from_DWH[[#This Row],[Date]])</f>
        <v>44258</v>
      </c>
    </row>
    <row r="4091" spans="1:9" x14ac:dyDescent="0.3">
      <c r="A4091" t="s">
        <v>78</v>
      </c>
      <c r="B4091" t="s">
        <v>95</v>
      </c>
      <c r="C4091" t="s">
        <v>100</v>
      </c>
      <c r="D4091" t="s">
        <v>85</v>
      </c>
      <c r="E4091" t="s">
        <v>116</v>
      </c>
      <c r="F4091">
        <v>0.12</v>
      </c>
      <c r="G4091" t="s">
        <v>83</v>
      </c>
      <c r="H4091" t="s">
        <v>97</v>
      </c>
      <c r="I4091">
        <f>_xlfn.NUMBERVALUE(Table_Query_from_DWH[[#This Row],[Date]])</f>
        <v>44258</v>
      </c>
    </row>
    <row r="4092" spans="1:9" x14ac:dyDescent="0.3">
      <c r="A4092" t="s">
        <v>78</v>
      </c>
      <c r="B4092" t="s">
        <v>95</v>
      </c>
      <c r="C4092" t="s">
        <v>100</v>
      </c>
      <c r="D4092" t="s">
        <v>86</v>
      </c>
      <c r="E4092" t="s">
        <v>116</v>
      </c>
      <c r="F4092">
        <v>0.123</v>
      </c>
      <c r="G4092" t="s">
        <v>83</v>
      </c>
      <c r="H4092" t="s">
        <v>97</v>
      </c>
      <c r="I4092">
        <f>_xlfn.NUMBERVALUE(Table_Query_from_DWH[[#This Row],[Date]])</f>
        <v>44258</v>
      </c>
    </row>
    <row r="4093" spans="1:9" x14ac:dyDescent="0.3">
      <c r="A4093" t="s">
        <v>78</v>
      </c>
      <c r="B4093" t="s">
        <v>95</v>
      </c>
      <c r="C4093" t="s">
        <v>101</v>
      </c>
      <c r="D4093" t="s">
        <v>81</v>
      </c>
      <c r="E4093" t="s">
        <v>116</v>
      </c>
      <c r="F4093">
        <v>0.13</v>
      </c>
      <c r="G4093" t="s">
        <v>83</v>
      </c>
      <c r="H4093" t="s">
        <v>97</v>
      </c>
      <c r="I4093">
        <f>_xlfn.NUMBERVALUE(Table_Query_from_DWH[[#This Row],[Date]])</f>
        <v>44258</v>
      </c>
    </row>
    <row r="4094" spans="1:9" x14ac:dyDescent="0.3">
      <c r="A4094" t="s">
        <v>78</v>
      </c>
      <c r="B4094" t="s">
        <v>95</v>
      </c>
      <c r="C4094" t="s">
        <v>101</v>
      </c>
      <c r="D4094" t="s">
        <v>85</v>
      </c>
      <c r="E4094" t="s">
        <v>116</v>
      </c>
      <c r="F4094">
        <v>0.122</v>
      </c>
      <c r="G4094" t="s">
        <v>83</v>
      </c>
      <c r="H4094" t="s">
        <v>97</v>
      </c>
      <c r="I4094">
        <f>_xlfn.NUMBERVALUE(Table_Query_from_DWH[[#This Row],[Date]])</f>
        <v>44258</v>
      </c>
    </row>
    <row r="4095" spans="1:9" x14ac:dyDescent="0.3">
      <c r="A4095" t="s">
        <v>78</v>
      </c>
      <c r="B4095" t="s">
        <v>95</v>
      </c>
      <c r="C4095" t="s">
        <v>101</v>
      </c>
      <c r="D4095" t="s">
        <v>86</v>
      </c>
      <c r="E4095" t="s">
        <v>116</v>
      </c>
      <c r="F4095">
        <v>0.125</v>
      </c>
      <c r="G4095" t="s">
        <v>83</v>
      </c>
      <c r="H4095" t="s">
        <v>97</v>
      </c>
      <c r="I4095">
        <f>_xlfn.NUMBERVALUE(Table_Query_from_DWH[[#This Row],[Date]])</f>
        <v>44258</v>
      </c>
    </row>
    <row r="4096" spans="1:9" x14ac:dyDescent="0.3">
      <c r="A4096" t="s">
        <v>78</v>
      </c>
      <c r="B4096" t="s">
        <v>102</v>
      </c>
      <c r="C4096" t="s">
        <v>117</v>
      </c>
      <c r="D4096" t="s">
        <v>81</v>
      </c>
      <c r="E4096" t="s">
        <v>116</v>
      </c>
      <c r="F4096">
        <v>0.27</v>
      </c>
      <c r="G4096" t="s">
        <v>83</v>
      </c>
      <c r="H4096" t="s">
        <v>97</v>
      </c>
      <c r="I4096">
        <f>_xlfn.NUMBERVALUE(Table_Query_from_DWH[[#This Row],[Date]])</f>
        <v>44258</v>
      </c>
    </row>
    <row r="4097" spans="1:9" x14ac:dyDescent="0.3">
      <c r="A4097" t="s">
        <v>78</v>
      </c>
      <c r="B4097" t="s">
        <v>102</v>
      </c>
      <c r="C4097" t="s">
        <v>117</v>
      </c>
      <c r="D4097" t="s">
        <v>85</v>
      </c>
      <c r="E4097" t="s">
        <v>116</v>
      </c>
      <c r="F4097">
        <v>0.16800000000000001</v>
      </c>
      <c r="G4097" t="s">
        <v>83</v>
      </c>
      <c r="H4097" t="s">
        <v>97</v>
      </c>
      <c r="I4097">
        <f>_xlfn.NUMBERVALUE(Table_Query_from_DWH[[#This Row],[Date]])</f>
        <v>44258</v>
      </c>
    </row>
    <row r="4098" spans="1:9" x14ac:dyDescent="0.3">
      <c r="A4098" t="s">
        <v>78</v>
      </c>
      <c r="B4098" t="s">
        <v>102</v>
      </c>
      <c r="C4098" t="s">
        <v>117</v>
      </c>
      <c r="D4098" t="s">
        <v>86</v>
      </c>
      <c r="E4098" t="s">
        <v>116</v>
      </c>
      <c r="F4098">
        <v>0.17399999999999999</v>
      </c>
      <c r="G4098" t="s">
        <v>83</v>
      </c>
      <c r="H4098" t="s">
        <v>97</v>
      </c>
      <c r="I4098">
        <f>_xlfn.NUMBERVALUE(Table_Query_from_DWH[[#This Row],[Date]])</f>
        <v>44258</v>
      </c>
    </row>
    <row r="4099" spans="1:9" x14ac:dyDescent="0.3">
      <c r="A4099" t="s">
        <v>78</v>
      </c>
      <c r="B4099" t="s">
        <v>102</v>
      </c>
      <c r="C4099" t="s">
        <v>113</v>
      </c>
      <c r="D4099" t="s">
        <v>81</v>
      </c>
      <c r="E4099" t="s">
        <v>116</v>
      </c>
      <c r="F4099">
        <v>0.34</v>
      </c>
      <c r="G4099" t="s">
        <v>83</v>
      </c>
      <c r="H4099" t="s">
        <v>97</v>
      </c>
      <c r="I4099">
        <f>_xlfn.NUMBERVALUE(Table_Query_from_DWH[[#This Row],[Date]])</f>
        <v>44258</v>
      </c>
    </row>
    <row r="4100" spans="1:9" x14ac:dyDescent="0.3">
      <c r="A4100" t="s">
        <v>78</v>
      </c>
      <c r="B4100" t="s">
        <v>102</v>
      </c>
      <c r="C4100" t="s">
        <v>113</v>
      </c>
      <c r="D4100" t="s">
        <v>85</v>
      </c>
      <c r="E4100" t="s">
        <v>116</v>
      </c>
      <c r="F4100">
        <v>0.19600000000000001</v>
      </c>
      <c r="G4100" t="s">
        <v>83</v>
      </c>
      <c r="H4100" t="s">
        <v>97</v>
      </c>
      <c r="I4100">
        <f>_xlfn.NUMBERVALUE(Table_Query_from_DWH[[#This Row],[Date]])</f>
        <v>44258</v>
      </c>
    </row>
    <row r="4101" spans="1:9" x14ac:dyDescent="0.3">
      <c r="A4101" t="s">
        <v>78</v>
      </c>
      <c r="B4101" t="s">
        <v>102</v>
      </c>
      <c r="C4101" t="s">
        <v>113</v>
      </c>
      <c r="D4101" t="s">
        <v>86</v>
      </c>
      <c r="E4101" t="s">
        <v>116</v>
      </c>
      <c r="F4101">
        <v>0.2</v>
      </c>
      <c r="G4101" t="s">
        <v>83</v>
      </c>
      <c r="H4101" t="s">
        <v>97</v>
      </c>
      <c r="I4101">
        <f>_xlfn.NUMBERVALUE(Table_Query_from_DWH[[#This Row],[Date]])</f>
        <v>44258</v>
      </c>
    </row>
    <row r="4102" spans="1:9" x14ac:dyDescent="0.3">
      <c r="A4102" t="s">
        <v>78</v>
      </c>
      <c r="B4102" t="s">
        <v>102</v>
      </c>
      <c r="C4102" t="s">
        <v>114</v>
      </c>
      <c r="D4102" t="s">
        <v>81</v>
      </c>
      <c r="E4102" t="s">
        <v>116</v>
      </c>
      <c r="F4102">
        <v>0.34</v>
      </c>
      <c r="G4102" t="s">
        <v>83</v>
      </c>
      <c r="H4102" t="s">
        <v>97</v>
      </c>
      <c r="I4102">
        <f>_xlfn.NUMBERVALUE(Table_Query_from_DWH[[#This Row],[Date]])</f>
        <v>44258</v>
      </c>
    </row>
    <row r="4103" spans="1:9" x14ac:dyDescent="0.3">
      <c r="A4103" t="s">
        <v>78</v>
      </c>
      <c r="B4103" t="s">
        <v>102</v>
      </c>
      <c r="C4103" t="s">
        <v>114</v>
      </c>
      <c r="D4103" t="s">
        <v>85</v>
      </c>
      <c r="E4103" t="s">
        <v>116</v>
      </c>
      <c r="F4103">
        <v>0.20499999999999999</v>
      </c>
      <c r="G4103" t="s">
        <v>83</v>
      </c>
      <c r="H4103" t="s">
        <v>97</v>
      </c>
      <c r="I4103">
        <f>_xlfn.NUMBERVALUE(Table_Query_from_DWH[[#This Row],[Date]])</f>
        <v>44258</v>
      </c>
    </row>
    <row r="4104" spans="1:9" x14ac:dyDescent="0.3">
      <c r="A4104" t="s">
        <v>78</v>
      </c>
      <c r="B4104" t="s">
        <v>102</v>
      </c>
      <c r="C4104" t="s">
        <v>114</v>
      </c>
      <c r="D4104" t="s">
        <v>86</v>
      </c>
      <c r="E4104" t="s">
        <v>116</v>
      </c>
      <c r="F4104">
        <v>0.215</v>
      </c>
      <c r="G4104" t="s">
        <v>83</v>
      </c>
      <c r="H4104" t="s">
        <v>97</v>
      </c>
      <c r="I4104">
        <f>_xlfn.NUMBERVALUE(Table_Query_from_DWH[[#This Row],[Date]])</f>
        <v>44258</v>
      </c>
    </row>
    <row r="4105" spans="1:9" x14ac:dyDescent="0.3">
      <c r="A4105" t="s">
        <v>78</v>
      </c>
      <c r="B4105" t="s">
        <v>102</v>
      </c>
      <c r="C4105" t="s">
        <v>118</v>
      </c>
      <c r="D4105" t="s">
        <v>81</v>
      </c>
      <c r="E4105" t="s">
        <v>116</v>
      </c>
      <c r="F4105">
        <v>0.23200000000000001</v>
      </c>
      <c r="G4105" t="s">
        <v>83</v>
      </c>
      <c r="H4105" t="s">
        <v>97</v>
      </c>
      <c r="I4105">
        <f>_xlfn.NUMBERVALUE(Table_Query_from_DWH[[#This Row],[Date]])</f>
        <v>44258</v>
      </c>
    </row>
    <row r="4106" spans="1:9" x14ac:dyDescent="0.3">
      <c r="A4106" t="s">
        <v>78</v>
      </c>
      <c r="B4106" t="s">
        <v>102</v>
      </c>
      <c r="C4106" t="s">
        <v>118</v>
      </c>
      <c r="D4106" t="s">
        <v>85</v>
      </c>
      <c r="E4106" t="s">
        <v>116</v>
      </c>
      <c r="F4106">
        <v>0.215</v>
      </c>
      <c r="G4106" t="s">
        <v>83</v>
      </c>
      <c r="H4106" t="s">
        <v>97</v>
      </c>
      <c r="I4106">
        <f>_xlfn.NUMBERVALUE(Table_Query_from_DWH[[#This Row],[Date]])</f>
        <v>44258</v>
      </c>
    </row>
    <row r="4107" spans="1:9" x14ac:dyDescent="0.3">
      <c r="A4107" t="s">
        <v>78</v>
      </c>
      <c r="B4107" t="s">
        <v>102</v>
      </c>
      <c r="C4107" t="s">
        <v>118</v>
      </c>
      <c r="D4107" t="s">
        <v>86</v>
      </c>
      <c r="E4107" t="s">
        <v>116</v>
      </c>
      <c r="F4107">
        <v>0.22500000000000001</v>
      </c>
      <c r="G4107" t="s">
        <v>83</v>
      </c>
      <c r="H4107" t="s">
        <v>97</v>
      </c>
      <c r="I4107">
        <f>_xlfn.NUMBERVALUE(Table_Query_from_DWH[[#This Row],[Date]])</f>
        <v>44258</v>
      </c>
    </row>
    <row r="4108" spans="1:9" x14ac:dyDescent="0.3">
      <c r="A4108" t="s">
        <v>78</v>
      </c>
      <c r="B4108" t="s">
        <v>79</v>
      </c>
      <c r="C4108" t="s">
        <v>80</v>
      </c>
      <c r="D4108" t="s">
        <v>81</v>
      </c>
      <c r="E4108" t="s">
        <v>82</v>
      </c>
      <c r="F4108">
        <v>7.4</v>
      </c>
      <c r="G4108" t="s">
        <v>83</v>
      </c>
      <c r="H4108" t="s">
        <v>84</v>
      </c>
      <c r="I4108">
        <f>_xlfn.NUMBERVALUE(Table_Query_from_DWH[[#This Row],[Date]])</f>
        <v>44251</v>
      </c>
    </row>
    <row r="4109" spans="1:9" x14ac:dyDescent="0.3">
      <c r="A4109" t="s">
        <v>78</v>
      </c>
      <c r="B4109" t="s">
        <v>79</v>
      </c>
      <c r="C4109" t="s">
        <v>80</v>
      </c>
      <c r="D4109" t="s">
        <v>85</v>
      </c>
      <c r="E4109" t="s">
        <v>82</v>
      </c>
      <c r="F4109">
        <v>7.1</v>
      </c>
      <c r="G4109" t="s">
        <v>83</v>
      </c>
      <c r="H4109" t="s">
        <v>84</v>
      </c>
      <c r="I4109">
        <f>_xlfn.NUMBERVALUE(Table_Query_from_DWH[[#This Row],[Date]])</f>
        <v>44251</v>
      </c>
    </row>
    <row r="4110" spans="1:9" x14ac:dyDescent="0.3">
      <c r="A4110" t="s">
        <v>78</v>
      </c>
      <c r="B4110" t="s">
        <v>79</v>
      </c>
      <c r="C4110" t="s">
        <v>80</v>
      </c>
      <c r="D4110" t="s">
        <v>86</v>
      </c>
      <c r="E4110" t="s">
        <v>82</v>
      </c>
      <c r="F4110">
        <v>7.3</v>
      </c>
      <c r="G4110" t="s">
        <v>83</v>
      </c>
      <c r="H4110" t="s">
        <v>84</v>
      </c>
      <c r="I4110">
        <f>_xlfn.NUMBERVALUE(Table_Query_from_DWH[[#This Row],[Date]])</f>
        <v>44251</v>
      </c>
    </row>
    <row r="4111" spans="1:9" x14ac:dyDescent="0.3">
      <c r="A4111" t="s">
        <v>78</v>
      </c>
      <c r="B4111" t="s">
        <v>79</v>
      </c>
      <c r="C4111" t="s">
        <v>87</v>
      </c>
      <c r="D4111" t="s">
        <v>81</v>
      </c>
      <c r="E4111" t="s">
        <v>82</v>
      </c>
      <c r="F4111">
        <v>12.4</v>
      </c>
      <c r="G4111" t="s">
        <v>83</v>
      </c>
      <c r="H4111" t="s">
        <v>84</v>
      </c>
      <c r="I4111">
        <f>_xlfn.NUMBERVALUE(Table_Query_from_DWH[[#This Row],[Date]])</f>
        <v>44251</v>
      </c>
    </row>
    <row r="4112" spans="1:9" x14ac:dyDescent="0.3">
      <c r="A4112" t="s">
        <v>78</v>
      </c>
      <c r="B4112" t="s">
        <v>79</v>
      </c>
      <c r="C4112" t="s">
        <v>87</v>
      </c>
      <c r="D4112" t="s">
        <v>85</v>
      </c>
      <c r="E4112" t="s">
        <v>82</v>
      </c>
      <c r="F4112">
        <v>12</v>
      </c>
      <c r="G4112" t="s">
        <v>83</v>
      </c>
      <c r="H4112" t="s">
        <v>84</v>
      </c>
      <c r="I4112">
        <f>_xlfn.NUMBERVALUE(Table_Query_from_DWH[[#This Row],[Date]])</f>
        <v>44251</v>
      </c>
    </row>
    <row r="4113" spans="1:9" x14ac:dyDescent="0.3">
      <c r="A4113" t="s">
        <v>78</v>
      </c>
      <c r="B4113" t="s">
        <v>79</v>
      </c>
      <c r="C4113" t="s">
        <v>87</v>
      </c>
      <c r="D4113" t="s">
        <v>86</v>
      </c>
      <c r="E4113" t="s">
        <v>82</v>
      </c>
      <c r="F4113">
        <v>12.1</v>
      </c>
      <c r="G4113" t="s">
        <v>83</v>
      </c>
      <c r="H4113" t="s">
        <v>84</v>
      </c>
      <c r="I4113">
        <f>_xlfn.NUMBERVALUE(Table_Query_from_DWH[[#This Row],[Date]])</f>
        <v>44251</v>
      </c>
    </row>
    <row r="4114" spans="1:9" x14ac:dyDescent="0.3">
      <c r="A4114" t="s">
        <v>78</v>
      </c>
      <c r="B4114" t="s">
        <v>88</v>
      </c>
      <c r="C4114" t="s">
        <v>89</v>
      </c>
      <c r="D4114" t="s">
        <v>81</v>
      </c>
      <c r="E4114" t="s">
        <v>82</v>
      </c>
      <c r="F4114">
        <v>0.20799999999999999</v>
      </c>
      <c r="G4114" t="s">
        <v>83</v>
      </c>
      <c r="H4114" t="s">
        <v>90</v>
      </c>
      <c r="I4114">
        <f>_xlfn.NUMBERVALUE(Table_Query_from_DWH[[#This Row],[Date]])</f>
        <v>44251</v>
      </c>
    </row>
    <row r="4115" spans="1:9" x14ac:dyDescent="0.3">
      <c r="A4115" t="s">
        <v>78</v>
      </c>
      <c r="B4115" t="s">
        <v>88</v>
      </c>
      <c r="C4115" t="s">
        <v>89</v>
      </c>
      <c r="D4115" t="s">
        <v>85</v>
      </c>
      <c r="E4115" t="s">
        <v>82</v>
      </c>
      <c r="F4115">
        <v>0.16200000000000001</v>
      </c>
      <c r="G4115" t="s">
        <v>83</v>
      </c>
      <c r="H4115" t="s">
        <v>90</v>
      </c>
      <c r="I4115">
        <f>_xlfn.NUMBERVALUE(Table_Query_from_DWH[[#This Row],[Date]])</f>
        <v>44251</v>
      </c>
    </row>
    <row r="4116" spans="1:9" x14ac:dyDescent="0.3">
      <c r="A4116" t="s">
        <v>78</v>
      </c>
      <c r="B4116" t="s">
        <v>88</v>
      </c>
      <c r="C4116" t="s">
        <v>89</v>
      </c>
      <c r="D4116" t="s">
        <v>86</v>
      </c>
      <c r="E4116" t="s">
        <v>82</v>
      </c>
      <c r="F4116">
        <v>0.17499999999999999</v>
      </c>
      <c r="G4116" t="s">
        <v>83</v>
      </c>
      <c r="H4116" t="s">
        <v>90</v>
      </c>
      <c r="I4116">
        <f>_xlfn.NUMBERVALUE(Table_Query_from_DWH[[#This Row],[Date]])</f>
        <v>44251</v>
      </c>
    </row>
    <row r="4117" spans="1:9" x14ac:dyDescent="0.3">
      <c r="A4117" t="s">
        <v>78</v>
      </c>
      <c r="B4117" t="s">
        <v>88</v>
      </c>
      <c r="C4117" t="s">
        <v>91</v>
      </c>
      <c r="D4117" t="s">
        <v>81</v>
      </c>
      <c r="E4117" t="s">
        <v>82</v>
      </c>
      <c r="F4117">
        <v>0.45</v>
      </c>
      <c r="G4117" t="s">
        <v>83</v>
      </c>
      <c r="H4117" t="s">
        <v>90</v>
      </c>
      <c r="I4117">
        <f>_xlfn.NUMBERVALUE(Table_Query_from_DWH[[#This Row],[Date]])</f>
        <v>44251</v>
      </c>
    </row>
    <row r="4118" spans="1:9" x14ac:dyDescent="0.3">
      <c r="A4118" t="s">
        <v>78</v>
      </c>
      <c r="B4118" t="s">
        <v>88</v>
      </c>
      <c r="C4118" t="s">
        <v>91</v>
      </c>
      <c r="D4118" t="s">
        <v>85</v>
      </c>
      <c r="E4118" t="s">
        <v>82</v>
      </c>
      <c r="F4118">
        <v>0.44700000000000001</v>
      </c>
      <c r="G4118" t="s">
        <v>83</v>
      </c>
      <c r="H4118" t="s">
        <v>90</v>
      </c>
      <c r="I4118">
        <f>_xlfn.NUMBERVALUE(Table_Query_from_DWH[[#This Row],[Date]])</f>
        <v>44251</v>
      </c>
    </row>
    <row r="4119" spans="1:9" x14ac:dyDescent="0.3">
      <c r="A4119" t="s">
        <v>78</v>
      </c>
      <c r="B4119" t="s">
        <v>88</v>
      </c>
      <c r="C4119" t="s">
        <v>91</v>
      </c>
      <c r="D4119" t="s">
        <v>86</v>
      </c>
      <c r="E4119" t="s">
        <v>82</v>
      </c>
      <c r="F4119">
        <v>0.44800000000000001</v>
      </c>
      <c r="G4119" t="s">
        <v>83</v>
      </c>
      <c r="H4119" t="s">
        <v>90</v>
      </c>
      <c r="I4119">
        <f>_xlfn.NUMBERVALUE(Table_Query_from_DWH[[#This Row],[Date]])</f>
        <v>44251</v>
      </c>
    </row>
    <row r="4120" spans="1:9" x14ac:dyDescent="0.3">
      <c r="A4120" t="s">
        <v>78</v>
      </c>
      <c r="B4120" t="s">
        <v>88</v>
      </c>
      <c r="C4120" t="s">
        <v>92</v>
      </c>
      <c r="D4120" t="s">
        <v>81</v>
      </c>
      <c r="E4120" t="s">
        <v>82</v>
      </c>
      <c r="F4120">
        <v>0.46300000000000002</v>
      </c>
      <c r="G4120" t="s">
        <v>83</v>
      </c>
      <c r="H4120" t="s">
        <v>90</v>
      </c>
      <c r="I4120">
        <f>_xlfn.NUMBERVALUE(Table_Query_from_DWH[[#This Row],[Date]])</f>
        <v>44251</v>
      </c>
    </row>
    <row r="4121" spans="1:9" x14ac:dyDescent="0.3">
      <c r="A4121" t="s">
        <v>78</v>
      </c>
      <c r="B4121" t="s">
        <v>88</v>
      </c>
      <c r="C4121" t="s">
        <v>92</v>
      </c>
      <c r="D4121" t="s">
        <v>85</v>
      </c>
      <c r="E4121" t="s">
        <v>82</v>
      </c>
      <c r="F4121">
        <v>0.46</v>
      </c>
      <c r="G4121" t="s">
        <v>83</v>
      </c>
      <c r="H4121" t="s">
        <v>90</v>
      </c>
      <c r="I4121">
        <f>_xlfn.NUMBERVALUE(Table_Query_from_DWH[[#This Row],[Date]])</f>
        <v>44251</v>
      </c>
    </row>
    <row r="4122" spans="1:9" x14ac:dyDescent="0.3">
      <c r="A4122" t="s">
        <v>78</v>
      </c>
      <c r="B4122" t="s">
        <v>88</v>
      </c>
      <c r="C4122" t="s">
        <v>92</v>
      </c>
      <c r="D4122" t="s">
        <v>86</v>
      </c>
      <c r="E4122" t="s">
        <v>82</v>
      </c>
      <c r="F4122">
        <v>0.46100000000000002</v>
      </c>
      <c r="G4122" t="s">
        <v>83</v>
      </c>
      <c r="H4122" t="s">
        <v>90</v>
      </c>
      <c r="I4122">
        <f>_xlfn.NUMBERVALUE(Table_Query_from_DWH[[#This Row],[Date]])</f>
        <v>44251</v>
      </c>
    </row>
    <row r="4123" spans="1:9" x14ac:dyDescent="0.3">
      <c r="A4123" t="s">
        <v>78</v>
      </c>
      <c r="B4123" t="s">
        <v>88</v>
      </c>
      <c r="C4123" t="s">
        <v>93</v>
      </c>
      <c r="D4123" t="s">
        <v>81</v>
      </c>
      <c r="E4123" t="s">
        <v>82</v>
      </c>
      <c r="F4123">
        <v>0.55000000000000004</v>
      </c>
      <c r="G4123" t="s">
        <v>83</v>
      </c>
      <c r="H4123" t="s">
        <v>90</v>
      </c>
      <c r="I4123">
        <f>_xlfn.NUMBERVALUE(Table_Query_from_DWH[[#This Row],[Date]])</f>
        <v>44251</v>
      </c>
    </row>
    <row r="4124" spans="1:9" x14ac:dyDescent="0.3">
      <c r="A4124" t="s">
        <v>78</v>
      </c>
      <c r="B4124" t="s">
        <v>88</v>
      </c>
      <c r="C4124" t="s">
        <v>93</v>
      </c>
      <c r="D4124" t="s">
        <v>85</v>
      </c>
      <c r="E4124" t="s">
        <v>82</v>
      </c>
      <c r="F4124">
        <v>0.54700000000000004</v>
      </c>
      <c r="G4124" t="s">
        <v>83</v>
      </c>
      <c r="H4124" t="s">
        <v>90</v>
      </c>
      <c r="I4124">
        <f>_xlfn.NUMBERVALUE(Table_Query_from_DWH[[#This Row],[Date]])</f>
        <v>44251</v>
      </c>
    </row>
    <row r="4125" spans="1:9" x14ac:dyDescent="0.3">
      <c r="A4125" t="s">
        <v>78</v>
      </c>
      <c r="B4125" t="s">
        <v>88</v>
      </c>
      <c r="C4125" t="s">
        <v>93</v>
      </c>
      <c r="D4125" t="s">
        <v>86</v>
      </c>
      <c r="E4125" t="s">
        <v>82</v>
      </c>
      <c r="F4125">
        <v>0.55000000000000004</v>
      </c>
      <c r="G4125" t="s">
        <v>83</v>
      </c>
      <c r="H4125" t="s">
        <v>90</v>
      </c>
      <c r="I4125">
        <f>_xlfn.NUMBERVALUE(Table_Query_from_DWH[[#This Row],[Date]])</f>
        <v>44251</v>
      </c>
    </row>
    <row r="4126" spans="1:9" x14ac:dyDescent="0.3">
      <c r="A4126" t="s">
        <v>78</v>
      </c>
      <c r="B4126" t="s">
        <v>88</v>
      </c>
      <c r="C4126" t="s">
        <v>94</v>
      </c>
      <c r="D4126" t="s">
        <v>81</v>
      </c>
      <c r="E4126" t="s">
        <v>82</v>
      </c>
      <c r="F4126">
        <v>0.76</v>
      </c>
      <c r="G4126" t="s">
        <v>83</v>
      </c>
      <c r="H4126" t="s">
        <v>90</v>
      </c>
      <c r="I4126">
        <f>_xlfn.NUMBERVALUE(Table_Query_from_DWH[[#This Row],[Date]])</f>
        <v>44251</v>
      </c>
    </row>
    <row r="4127" spans="1:9" x14ac:dyDescent="0.3">
      <c r="A4127" t="s">
        <v>78</v>
      </c>
      <c r="B4127" t="s">
        <v>88</v>
      </c>
      <c r="C4127" t="s">
        <v>94</v>
      </c>
      <c r="D4127" t="s">
        <v>85</v>
      </c>
      <c r="E4127" t="s">
        <v>82</v>
      </c>
      <c r="F4127">
        <v>0.76</v>
      </c>
      <c r="G4127" t="s">
        <v>83</v>
      </c>
      <c r="H4127" t="s">
        <v>90</v>
      </c>
      <c r="I4127">
        <f>_xlfn.NUMBERVALUE(Table_Query_from_DWH[[#This Row],[Date]])</f>
        <v>44251</v>
      </c>
    </row>
    <row r="4128" spans="1:9" x14ac:dyDescent="0.3">
      <c r="A4128" t="s">
        <v>78</v>
      </c>
      <c r="B4128" t="s">
        <v>88</v>
      </c>
      <c r="C4128" t="s">
        <v>94</v>
      </c>
      <c r="D4128" t="s">
        <v>86</v>
      </c>
      <c r="E4128" t="s">
        <v>82</v>
      </c>
      <c r="F4128">
        <v>0.76</v>
      </c>
      <c r="G4128" t="s">
        <v>83</v>
      </c>
      <c r="H4128" t="s">
        <v>90</v>
      </c>
      <c r="I4128">
        <f>_xlfn.NUMBERVALUE(Table_Query_from_DWH[[#This Row],[Date]])</f>
        <v>44251</v>
      </c>
    </row>
    <row r="4129" spans="1:9" x14ac:dyDescent="0.3">
      <c r="A4129" t="s">
        <v>78</v>
      </c>
      <c r="B4129" t="s">
        <v>95</v>
      </c>
      <c r="C4129" t="s">
        <v>96</v>
      </c>
      <c r="D4129" t="s">
        <v>81</v>
      </c>
      <c r="E4129" t="s">
        <v>82</v>
      </c>
      <c r="F4129">
        <v>9.5000000000000001E-2</v>
      </c>
      <c r="G4129" t="s">
        <v>83</v>
      </c>
      <c r="H4129" t="s">
        <v>97</v>
      </c>
      <c r="I4129">
        <f>_xlfn.NUMBERVALUE(Table_Query_from_DWH[[#This Row],[Date]])</f>
        <v>44251</v>
      </c>
    </row>
    <row r="4130" spans="1:9" x14ac:dyDescent="0.3">
      <c r="A4130" t="s">
        <v>78</v>
      </c>
      <c r="B4130" t="s">
        <v>95</v>
      </c>
      <c r="C4130" t="s">
        <v>96</v>
      </c>
      <c r="D4130" t="s">
        <v>85</v>
      </c>
      <c r="E4130" t="s">
        <v>82</v>
      </c>
      <c r="F4130">
        <v>7.3999999999999996E-2</v>
      </c>
      <c r="G4130" t="s">
        <v>83</v>
      </c>
      <c r="H4130" t="s">
        <v>97</v>
      </c>
      <c r="I4130">
        <f>_xlfn.NUMBERVALUE(Table_Query_from_DWH[[#This Row],[Date]])</f>
        <v>44251</v>
      </c>
    </row>
    <row r="4131" spans="1:9" x14ac:dyDescent="0.3">
      <c r="A4131" t="s">
        <v>78</v>
      </c>
      <c r="B4131" t="s">
        <v>95</v>
      </c>
      <c r="C4131" t="s">
        <v>96</v>
      </c>
      <c r="D4131" t="s">
        <v>86</v>
      </c>
      <c r="E4131" t="s">
        <v>82</v>
      </c>
      <c r="F4131">
        <v>7.4999999999999997E-2</v>
      </c>
      <c r="G4131" t="s">
        <v>83</v>
      </c>
      <c r="H4131" t="s">
        <v>97</v>
      </c>
      <c r="I4131">
        <f>_xlfn.NUMBERVALUE(Table_Query_from_DWH[[#This Row],[Date]])</f>
        <v>44251</v>
      </c>
    </row>
    <row r="4132" spans="1:9" x14ac:dyDescent="0.3">
      <c r="A4132" t="s">
        <v>78</v>
      </c>
      <c r="B4132" t="s">
        <v>95</v>
      </c>
      <c r="C4132" t="s">
        <v>98</v>
      </c>
      <c r="D4132" t="s">
        <v>81</v>
      </c>
      <c r="E4132" t="s">
        <v>82</v>
      </c>
      <c r="F4132">
        <v>0.14499999999999999</v>
      </c>
      <c r="G4132" t="s">
        <v>83</v>
      </c>
      <c r="H4132" t="s">
        <v>97</v>
      </c>
      <c r="I4132">
        <f>_xlfn.NUMBERVALUE(Table_Query_from_DWH[[#This Row],[Date]])</f>
        <v>44251</v>
      </c>
    </row>
    <row r="4133" spans="1:9" x14ac:dyDescent="0.3">
      <c r="A4133" t="s">
        <v>78</v>
      </c>
      <c r="B4133" t="s">
        <v>95</v>
      </c>
      <c r="C4133" t="s">
        <v>98</v>
      </c>
      <c r="D4133" t="s">
        <v>85</v>
      </c>
      <c r="E4133" t="s">
        <v>82</v>
      </c>
      <c r="F4133">
        <v>0.125</v>
      </c>
      <c r="G4133" t="s">
        <v>83</v>
      </c>
      <c r="H4133" t="s">
        <v>97</v>
      </c>
      <c r="I4133">
        <f>_xlfn.NUMBERVALUE(Table_Query_from_DWH[[#This Row],[Date]])</f>
        <v>44251</v>
      </c>
    </row>
    <row r="4134" spans="1:9" x14ac:dyDescent="0.3">
      <c r="A4134" t="s">
        <v>78</v>
      </c>
      <c r="B4134" t="s">
        <v>95</v>
      </c>
      <c r="C4134" t="s">
        <v>98</v>
      </c>
      <c r="D4134" t="s">
        <v>86</v>
      </c>
      <c r="E4134" t="s">
        <v>82</v>
      </c>
      <c r="F4134">
        <v>0.126</v>
      </c>
      <c r="G4134" t="s">
        <v>83</v>
      </c>
      <c r="H4134" t="s">
        <v>97</v>
      </c>
      <c r="I4134">
        <f>_xlfn.NUMBERVALUE(Table_Query_from_DWH[[#This Row],[Date]])</f>
        <v>44251</v>
      </c>
    </row>
    <row r="4135" spans="1:9" x14ac:dyDescent="0.3">
      <c r="A4135" t="s">
        <v>78</v>
      </c>
      <c r="B4135" t="s">
        <v>95</v>
      </c>
      <c r="C4135" t="s">
        <v>99</v>
      </c>
      <c r="D4135" t="s">
        <v>81</v>
      </c>
      <c r="E4135" t="s">
        <v>82</v>
      </c>
      <c r="F4135">
        <v>0.14499999999999999</v>
      </c>
      <c r="G4135" t="s">
        <v>83</v>
      </c>
      <c r="H4135" t="s">
        <v>97</v>
      </c>
      <c r="I4135">
        <f>_xlfn.NUMBERVALUE(Table_Query_from_DWH[[#This Row],[Date]])</f>
        <v>44251</v>
      </c>
    </row>
    <row r="4136" spans="1:9" x14ac:dyDescent="0.3">
      <c r="A4136" t="s">
        <v>78</v>
      </c>
      <c r="B4136" t="s">
        <v>95</v>
      </c>
      <c r="C4136" t="s">
        <v>99</v>
      </c>
      <c r="D4136" t="s">
        <v>85</v>
      </c>
      <c r="E4136" t="s">
        <v>82</v>
      </c>
      <c r="F4136">
        <v>0.115</v>
      </c>
      <c r="G4136" t="s">
        <v>83</v>
      </c>
      <c r="H4136" t="s">
        <v>97</v>
      </c>
      <c r="I4136">
        <f>_xlfn.NUMBERVALUE(Table_Query_from_DWH[[#This Row],[Date]])</f>
        <v>44251</v>
      </c>
    </row>
    <row r="4137" spans="1:9" x14ac:dyDescent="0.3">
      <c r="A4137" t="s">
        <v>78</v>
      </c>
      <c r="B4137" t="s">
        <v>95</v>
      </c>
      <c r="C4137" t="s">
        <v>99</v>
      </c>
      <c r="D4137" t="s">
        <v>86</v>
      </c>
      <c r="E4137" t="s">
        <v>82</v>
      </c>
      <c r="F4137">
        <v>0.11600000000000001</v>
      </c>
      <c r="G4137" t="s">
        <v>83</v>
      </c>
      <c r="H4137" t="s">
        <v>97</v>
      </c>
      <c r="I4137">
        <f>_xlfn.NUMBERVALUE(Table_Query_from_DWH[[#This Row],[Date]])</f>
        <v>44251</v>
      </c>
    </row>
    <row r="4138" spans="1:9" x14ac:dyDescent="0.3">
      <c r="A4138" t="s">
        <v>78</v>
      </c>
      <c r="B4138" t="s">
        <v>95</v>
      </c>
      <c r="C4138" t="s">
        <v>100</v>
      </c>
      <c r="D4138" t="s">
        <v>81</v>
      </c>
      <c r="E4138" t="s">
        <v>82</v>
      </c>
      <c r="F4138">
        <v>0.13</v>
      </c>
      <c r="G4138" t="s">
        <v>83</v>
      </c>
      <c r="H4138" t="s">
        <v>97</v>
      </c>
      <c r="I4138">
        <f>_xlfn.NUMBERVALUE(Table_Query_from_DWH[[#This Row],[Date]])</f>
        <v>44251</v>
      </c>
    </row>
    <row r="4139" spans="1:9" x14ac:dyDescent="0.3">
      <c r="A4139" t="s">
        <v>78</v>
      </c>
      <c r="B4139" t="s">
        <v>95</v>
      </c>
      <c r="C4139" t="s">
        <v>100</v>
      </c>
      <c r="D4139" t="s">
        <v>85</v>
      </c>
      <c r="E4139" t="s">
        <v>82</v>
      </c>
      <c r="F4139">
        <v>0.11</v>
      </c>
      <c r="G4139" t="s">
        <v>83</v>
      </c>
      <c r="H4139" t="s">
        <v>97</v>
      </c>
      <c r="I4139">
        <f>_xlfn.NUMBERVALUE(Table_Query_from_DWH[[#This Row],[Date]])</f>
        <v>44251</v>
      </c>
    </row>
    <row r="4140" spans="1:9" x14ac:dyDescent="0.3">
      <c r="A4140" t="s">
        <v>78</v>
      </c>
      <c r="B4140" t="s">
        <v>95</v>
      </c>
      <c r="C4140" t="s">
        <v>100</v>
      </c>
      <c r="D4140" t="s">
        <v>86</v>
      </c>
      <c r="E4140" t="s">
        <v>82</v>
      </c>
      <c r="F4140">
        <v>0.123</v>
      </c>
      <c r="G4140" t="s">
        <v>83</v>
      </c>
      <c r="H4140" t="s">
        <v>97</v>
      </c>
      <c r="I4140">
        <f>_xlfn.NUMBERVALUE(Table_Query_from_DWH[[#This Row],[Date]])</f>
        <v>44251</v>
      </c>
    </row>
    <row r="4141" spans="1:9" x14ac:dyDescent="0.3">
      <c r="A4141" t="s">
        <v>78</v>
      </c>
      <c r="B4141" t="s">
        <v>95</v>
      </c>
      <c r="C4141" t="s">
        <v>101</v>
      </c>
      <c r="D4141" t="s">
        <v>81</v>
      </c>
      <c r="E4141" t="s">
        <v>82</v>
      </c>
      <c r="F4141">
        <v>0.13</v>
      </c>
      <c r="G4141" t="s">
        <v>83</v>
      </c>
      <c r="H4141" t="s">
        <v>97</v>
      </c>
      <c r="I4141">
        <f>_xlfn.NUMBERVALUE(Table_Query_from_DWH[[#This Row],[Date]])</f>
        <v>44251</v>
      </c>
    </row>
    <row r="4142" spans="1:9" x14ac:dyDescent="0.3">
      <c r="A4142" t="s">
        <v>78</v>
      </c>
      <c r="B4142" t="s">
        <v>95</v>
      </c>
      <c r="C4142" t="s">
        <v>101</v>
      </c>
      <c r="D4142" t="s">
        <v>85</v>
      </c>
      <c r="E4142" t="s">
        <v>82</v>
      </c>
      <c r="F4142">
        <v>0.12</v>
      </c>
      <c r="G4142" t="s">
        <v>83</v>
      </c>
      <c r="H4142" t="s">
        <v>97</v>
      </c>
      <c r="I4142">
        <f>_xlfn.NUMBERVALUE(Table_Query_from_DWH[[#This Row],[Date]])</f>
        <v>44251</v>
      </c>
    </row>
    <row r="4143" spans="1:9" x14ac:dyDescent="0.3">
      <c r="A4143" t="s">
        <v>78</v>
      </c>
      <c r="B4143" t="s">
        <v>95</v>
      </c>
      <c r="C4143" t="s">
        <v>101</v>
      </c>
      <c r="D4143" t="s">
        <v>86</v>
      </c>
      <c r="E4143" t="s">
        <v>82</v>
      </c>
      <c r="F4143">
        <v>0.125</v>
      </c>
      <c r="G4143" t="s">
        <v>83</v>
      </c>
      <c r="H4143" t="s">
        <v>97</v>
      </c>
      <c r="I4143">
        <f>_xlfn.NUMBERVALUE(Table_Query_from_DWH[[#This Row],[Date]])</f>
        <v>44251</v>
      </c>
    </row>
    <row r="4144" spans="1:9" x14ac:dyDescent="0.3">
      <c r="A4144" t="s">
        <v>78</v>
      </c>
      <c r="B4144" t="s">
        <v>102</v>
      </c>
      <c r="C4144" t="s">
        <v>103</v>
      </c>
      <c r="D4144" t="s">
        <v>81</v>
      </c>
      <c r="E4144" t="s">
        <v>82</v>
      </c>
      <c r="F4144">
        <v>0.23200000000000001</v>
      </c>
      <c r="G4144" t="s">
        <v>83</v>
      </c>
      <c r="H4144" t="s">
        <v>97</v>
      </c>
      <c r="I4144">
        <f>_xlfn.NUMBERVALUE(Table_Query_from_DWH[[#This Row],[Date]])</f>
        <v>44251</v>
      </c>
    </row>
    <row r="4145" spans="1:9" x14ac:dyDescent="0.3">
      <c r="A4145" t="s">
        <v>78</v>
      </c>
      <c r="B4145" t="s">
        <v>102</v>
      </c>
      <c r="C4145" t="s">
        <v>103</v>
      </c>
      <c r="D4145" t="s">
        <v>85</v>
      </c>
      <c r="E4145" t="s">
        <v>82</v>
      </c>
      <c r="F4145">
        <v>0.215</v>
      </c>
      <c r="G4145" t="s">
        <v>83</v>
      </c>
      <c r="H4145" t="s">
        <v>97</v>
      </c>
      <c r="I4145">
        <f>_xlfn.NUMBERVALUE(Table_Query_from_DWH[[#This Row],[Date]])</f>
        <v>44251</v>
      </c>
    </row>
    <row r="4146" spans="1:9" x14ac:dyDescent="0.3">
      <c r="A4146" t="s">
        <v>78</v>
      </c>
      <c r="B4146" t="s">
        <v>102</v>
      </c>
      <c r="C4146" t="s">
        <v>103</v>
      </c>
      <c r="D4146" t="s">
        <v>86</v>
      </c>
      <c r="E4146" t="s">
        <v>82</v>
      </c>
      <c r="F4146">
        <v>0.22500000000000001</v>
      </c>
      <c r="G4146" t="s">
        <v>83</v>
      </c>
      <c r="H4146" t="s">
        <v>97</v>
      </c>
      <c r="I4146">
        <f>_xlfn.NUMBERVALUE(Table_Query_from_DWH[[#This Row],[Date]])</f>
        <v>44251</v>
      </c>
    </row>
    <row r="4147" spans="1:9" x14ac:dyDescent="0.3">
      <c r="A4147" t="s">
        <v>78</v>
      </c>
      <c r="B4147" t="s">
        <v>102</v>
      </c>
      <c r="C4147" t="s">
        <v>104</v>
      </c>
      <c r="D4147" t="s">
        <v>81</v>
      </c>
      <c r="E4147" t="s">
        <v>82</v>
      </c>
      <c r="F4147">
        <v>0.23200000000000001</v>
      </c>
      <c r="G4147" t="s">
        <v>83</v>
      </c>
      <c r="H4147" t="s">
        <v>97</v>
      </c>
      <c r="I4147">
        <f>_xlfn.NUMBERVALUE(Table_Query_from_DWH[[#This Row],[Date]])</f>
        <v>44251</v>
      </c>
    </row>
    <row r="4148" spans="1:9" x14ac:dyDescent="0.3">
      <c r="A4148" t="s">
        <v>78</v>
      </c>
      <c r="B4148" t="s">
        <v>102</v>
      </c>
      <c r="C4148" t="s">
        <v>104</v>
      </c>
      <c r="D4148" t="s">
        <v>85</v>
      </c>
      <c r="E4148" t="s">
        <v>82</v>
      </c>
      <c r="F4148">
        <v>0.215</v>
      </c>
      <c r="G4148" t="s">
        <v>83</v>
      </c>
      <c r="H4148" t="s">
        <v>97</v>
      </c>
      <c r="I4148">
        <f>_xlfn.NUMBERVALUE(Table_Query_from_DWH[[#This Row],[Date]])</f>
        <v>44251</v>
      </c>
    </row>
    <row r="4149" spans="1:9" x14ac:dyDescent="0.3">
      <c r="A4149" t="s">
        <v>78</v>
      </c>
      <c r="B4149" t="s">
        <v>102</v>
      </c>
      <c r="C4149" t="s">
        <v>104</v>
      </c>
      <c r="D4149" t="s">
        <v>86</v>
      </c>
      <c r="E4149" t="s">
        <v>82</v>
      </c>
      <c r="F4149">
        <v>0.22500000000000001</v>
      </c>
      <c r="G4149" t="s">
        <v>83</v>
      </c>
      <c r="H4149" t="s">
        <v>97</v>
      </c>
      <c r="I4149">
        <f>_xlfn.NUMBERVALUE(Table_Query_from_DWH[[#This Row],[Date]])</f>
        <v>44251</v>
      </c>
    </row>
    <row r="4150" spans="1:9" x14ac:dyDescent="0.3">
      <c r="A4150" t="s">
        <v>78</v>
      </c>
      <c r="B4150" t="s">
        <v>105</v>
      </c>
      <c r="C4150" t="s">
        <v>106</v>
      </c>
      <c r="D4150" t="s">
        <v>81</v>
      </c>
      <c r="E4150" t="s">
        <v>82</v>
      </c>
      <c r="F4150">
        <v>0.185</v>
      </c>
      <c r="G4150" t="s">
        <v>83</v>
      </c>
      <c r="H4150" t="s">
        <v>97</v>
      </c>
      <c r="I4150">
        <f>_xlfn.NUMBERVALUE(Table_Query_from_DWH[[#This Row],[Date]])</f>
        <v>44251</v>
      </c>
    </row>
    <row r="4151" spans="1:9" x14ac:dyDescent="0.3">
      <c r="A4151" t="s">
        <v>78</v>
      </c>
      <c r="B4151" t="s">
        <v>105</v>
      </c>
      <c r="C4151" t="s">
        <v>106</v>
      </c>
      <c r="D4151" t="s">
        <v>85</v>
      </c>
      <c r="E4151" t="s">
        <v>82</v>
      </c>
      <c r="F4151">
        <v>0.16800000000000001</v>
      </c>
      <c r="G4151" t="s">
        <v>83</v>
      </c>
      <c r="H4151" t="s">
        <v>97</v>
      </c>
      <c r="I4151">
        <f>_xlfn.NUMBERVALUE(Table_Query_from_DWH[[#This Row],[Date]])</f>
        <v>44251</v>
      </c>
    </row>
    <row r="4152" spans="1:9" x14ac:dyDescent="0.3">
      <c r="A4152" t="s">
        <v>78</v>
      </c>
      <c r="B4152" t="s">
        <v>105</v>
      </c>
      <c r="C4152" t="s">
        <v>106</v>
      </c>
      <c r="D4152" t="s">
        <v>86</v>
      </c>
      <c r="E4152" t="s">
        <v>82</v>
      </c>
      <c r="F4152">
        <v>0.17399999999999999</v>
      </c>
      <c r="G4152" t="s">
        <v>83</v>
      </c>
      <c r="H4152" t="s">
        <v>97</v>
      </c>
      <c r="I4152">
        <f>_xlfn.NUMBERVALUE(Table_Query_from_DWH[[#This Row],[Date]])</f>
        <v>44251</v>
      </c>
    </row>
    <row r="4153" spans="1:9" x14ac:dyDescent="0.3">
      <c r="A4153" t="s">
        <v>78</v>
      </c>
      <c r="B4153" t="s">
        <v>105</v>
      </c>
      <c r="C4153" t="s">
        <v>107</v>
      </c>
      <c r="D4153" t="s">
        <v>81</v>
      </c>
      <c r="E4153" t="s">
        <v>82</v>
      </c>
      <c r="F4153">
        <v>0.245</v>
      </c>
      <c r="G4153" t="s">
        <v>83</v>
      </c>
      <c r="H4153" t="s">
        <v>97</v>
      </c>
      <c r="I4153">
        <f>_xlfn.NUMBERVALUE(Table_Query_from_DWH[[#This Row],[Date]])</f>
        <v>44251</v>
      </c>
    </row>
    <row r="4154" spans="1:9" x14ac:dyDescent="0.3">
      <c r="A4154" t="s">
        <v>78</v>
      </c>
      <c r="B4154" t="s">
        <v>105</v>
      </c>
      <c r="C4154" t="s">
        <v>107</v>
      </c>
      <c r="D4154" t="s">
        <v>85</v>
      </c>
      <c r="E4154" t="s">
        <v>82</v>
      </c>
      <c r="F4154">
        <v>0.20799999999999999</v>
      </c>
      <c r="G4154" t="s">
        <v>83</v>
      </c>
      <c r="H4154" t="s">
        <v>97</v>
      </c>
      <c r="I4154">
        <f>_xlfn.NUMBERVALUE(Table_Query_from_DWH[[#This Row],[Date]])</f>
        <v>44251</v>
      </c>
    </row>
    <row r="4155" spans="1:9" x14ac:dyDescent="0.3">
      <c r="A4155" t="s">
        <v>78</v>
      </c>
      <c r="B4155" t="s">
        <v>105</v>
      </c>
      <c r="C4155" t="s">
        <v>107</v>
      </c>
      <c r="D4155" t="s">
        <v>86</v>
      </c>
      <c r="E4155" t="s">
        <v>82</v>
      </c>
      <c r="F4155">
        <v>0.216</v>
      </c>
      <c r="G4155" t="s">
        <v>83</v>
      </c>
      <c r="H4155" t="s">
        <v>97</v>
      </c>
      <c r="I4155">
        <f>_xlfn.NUMBERVALUE(Table_Query_from_DWH[[#This Row],[Date]])</f>
        <v>44251</v>
      </c>
    </row>
    <row r="4156" spans="1:9" x14ac:dyDescent="0.3">
      <c r="A4156" t="s">
        <v>78</v>
      </c>
      <c r="B4156" t="s">
        <v>105</v>
      </c>
      <c r="C4156" t="s">
        <v>108</v>
      </c>
      <c r="D4156" t="s">
        <v>81</v>
      </c>
      <c r="E4156" t="s">
        <v>82</v>
      </c>
      <c r="F4156">
        <v>0.185</v>
      </c>
      <c r="G4156" t="s">
        <v>83</v>
      </c>
      <c r="H4156" t="s">
        <v>97</v>
      </c>
      <c r="I4156">
        <f>_xlfn.NUMBERVALUE(Table_Query_from_DWH[[#This Row],[Date]])</f>
        <v>44251</v>
      </c>
    </row>
    <row r="4157" spans="1:9" x14ac:dyDescent="0.3">
      <c r="A4157" t="s">
        <v>78</v>
      </c>
      <c r="B4157" t="s">
        <v>105</v>
      </c>
      <c r="C4157" t="s">
        <v>108</v>
      </c>
      <c r="D4157" t="s">
        <v>85</v>
      </c>
      <c r="E4157" t="s">
        <v>82</v>
      </c>
      <c r="F4157">
        <v>0.16800000000000001</v>
      </c>
      <c r="G4157" t="s">
        <v>83</v>
      </c>
      <c r="H4157" t="s">
        <v>97</v>
      </c>
      <c r="I4157">
        <f>_xlfn.NUMBERVALUE(Table_Query_from_DWH[[#This Row],[Date]])</f>
        <v>44251</v>
      </c>
    </row>
    <row r="4158" spans="1:9" x14ac:dyDescent="0.3">
      <c r="A4158" t="s">
        <v>78</v>
      </c>
      <c r="B4158" t="s">
        <v>105</v>
      </c>
      <c r="C4158" t="s">
        <v>108</v>
      </c>
      <c r="D4158" t="s">
        <v>86</v>
      </c>
      <c r="E4158" t="s">
        <v>82</v>
      </c>
      <c r="F4158">
        <v>0.17399999999999999</v>
      </c>
      <c r="G4158" t="s">
        <v>83</v>
      </c>
      <c r="H4158" t="s">
        <v>97</v>
      </c>
      <c r="I4158">
        <f>_xlfn.NUMBERVALUE(Table_Query_from_DWH[[#This Row],[Date]])</f>
        <v>44251</v>
      </c>
    </row>
    <row r="4159" spans="1:9" x14ac:dyDescent="0.3">
      <c r="A4159" t="s">
        <v>78</v>
      </c>
      <c r="B4159" t="s">
        <v>105</v>
      </c>
      <c r="C4159" t="s">
        <v>109</v>
      </c>
      <c r="D4159" t="s">
        <v>81</v>
      </c>
      <c r="E4159" t="s">
        <v>82</v>
      </c>
      <c r="F4159">
        <v>0.34</v>
      </c>
      <c r="G4159" t="s">
        <v>83</v>
      </c>
      <c r="H4159" t="s">
        <v>97</v>
      </c>
      <c r="I4159">
        <f>_xlfn.NUMBERVALUE(Table_Query_from_DWH[[#This Row],[Date]])</f>
        <v>44251</v>
      </c>
    </row>
    <row r="4160" spans="1:9" x14ac:dyDescent="0.3">
      <c r="A4160" t="s">
        <v>78</v>
      </c>
      <c r="B4160" t="s">
        <v>105</v>
      </c>
      <c r="C4160" t="s">
        <v>109</v>
      </c>
      <c r="D4160" t="s">
        <v>85</v>
      </c>
      <c r="E4160" t="s">
        <v>82</v>
      </c>
      <c r="F4160">
        <v>0.32</v>
      </c>
      <c r="G4160" t="s">
        <v>83</v>
      </c>
      <c r="H4160" t="s">
        <v>97</v>
      </c>
      <c r="I4160">
        <f>_xlfn.NUMBERVALUE(Table_Query_from_DWH[[#This Row],[Date]])</f>
        <v>44251</v>
      </c>
    </row>
    <row r="4161" spans="1:9" x14ac:dyDescent="0.3">
      <c r="A4161" t="s">
        <v>78</v>
      </c>
      <c r="B4161" t="s">
        <v>105</v>
      </c>
      <c r="C4161" t="s">
        <v>109</v>
      </c>
      <c r="D4161" t="s">
        <v>86</v>
      </c>
      <c r="E4161" t="s">
        <v>82</v>
      </c>
      <c r="F4161">
        <v>0.33300000000000002</v>
      </c>
      <c r="G4161" t="s">
        <v>83</v>
      </c>
      <c r="H4161" t="s">
        <v>97</v>
      </c>
      <c r="I4161">
        <f>_xlfn.NUMBERVALUE(Table_Query_from_DWH[[#This Row],[Date]])</f>
        <v>44251</v>
      </c>
    </row>
    <row r="4162" spans="1:9" x14ac:dyDescent="0.3">
      <c r="A4162" t="s">
        <v>78</v>
      </c>
      <c r="B4162" t="s">
        <v>105</v>
      </c>
      <c r="C4162" t="s">
        <v>110</v>
      </c>
      <c r="D4162" t="s">
        <v>81</v>
      </c>
      <c r="E4162" t="s">
        <v>82</v>
      </c>
      <c r="F4162">
        <v>0.23</v>
      </c>
      <c r="G4162" t="s">
        <v>83</v>
      </c>
      <c r="H4162" t="s">
        <v>97</v>
      </c>
      <c r="I4162">
        <f>_xlfn.NUMBERVALUE(Table_Query_from_DWH[[#This Row],[Date]])</f>
        <v>44251</v>
      </c>
    </row>
    <row r="4163" spans="1:9" x14ac:dyDescent="0.3">
      <c r="A4163" t="s">
        <v>78</v>
      </c>
      <c r="B4163" t="s">
        <v>105</v>
      </c>
      <c r="C4163" t="s">
        <v>110</v>
      </c>
      <c r="D4163" t="s">
        <v>85</v>
      </c>
      <c r="E4163" t="s">
        <v>82</v>
      </c>
      <c r="F4163">
        <v>0.2</v>
      </c>
      <c r="G4163" t="s">
        <v>83</v>
      </c>
      <c r="H4163" t="s">
        <v>97</v>
      </c>
      <c r="I4163">
        <f>_xlfn.NUMBERVALUE(Table_Query_from_DWH[[#This Row],[Date]])</f>
        <v>44251</v>
      </c>
    </row>
    <row r="4164" spans="1:9" x14ac:dyDescent="0.3">
      <c r="A4164" t="s">
        <v>78</v>
      </c>
      <c r="B4164" t="s">
        <v>105</v>
      </c>
      <c r="C4164" t="s">
        <v>110</v>
      </c>
      <c r="D4164" t="s">
        <v>86</v>
      </c>
      <c r="E4164" t="s">
        <v>82</v>
      </c>
      <c r="F4164">
        <v>0.21299999999999999</v>
      </c>
      <c r="G4164" t="s">
        <v>83</v>
      </c>
      <c r="H4164" t="s">
        <v>97</v>
      </c>
      <c r="I4164">
        <f>_xlfn.NUMBERVALUE(Table_Query_from_DWH[[#This Row],[Date]])</f>
        <v>44251</v>
      </c>
    </row>
    <row r="4165" spans="1:9" x14ac:dyDescent="0.3">
      <c r="A4165" t="s">
        <v>78</v>
      </c>
      <c r="B4165" t="s">
        <v>105</v>
      </c>
      <c r="C4165" t="s">
        <v>111</v>
      </c>
      <c r="D4165" t="s">
        <v>81</v>
      </c>
      <c r="E4165" t="s">
        <v>82</v>
      </c>
      <c r="F4165">
        <v>0.23</v>
      </c>
      <c r="G4165" t="s">
        <v>83</v>
      </c>
      <c r="H4165" t="s">
        <v>97</v>
      </c>
      <c r="I4165">
        <f>_xlfn.NUMBERVALUE(Table_Query_from_DWH[[#This Row],[Date]])</f>
        <v>44251</v>
      </c>
    </row>
    <row r="4166" spans="1:9" x14ac:dyDescent="0.3">
      <c r="A4166" t="s">
        <v>78</v>
      </c>
      <c r="B4166" t="s">
        <v>105</v>
      </c>
      <c r="C4166" t="s">
        <v>111</v>
      </c>
      <c r="D4166" t="s">
        <v>85</v>
      </c>
      <c r="E4166" t="s">
        <v>82</v>
      </c>
      <c r="F4166">
        <v>0.2</v>
      </c>
      <c r="G4166" t="s">
        <v>83</v>
      </c>
      <c r="H4166" t="s">
        <v>97</v>
      </c>
      <c r="I4166">
        <f>_xlfn.NUMBERVALUE(Table_Query_from_DWH[[#This Row],[Date]])</f>
        <v>44251</v>
      </c>
    </row>
    <row r="4167" spans="1:9" x14ac:dyDescent="0.3">
      <c r="A4167" t="s">
        <v>78</v>
      </c>
      <c r="B4167" t="s">
        <v>105</v>
      </c>
      <c r="C4167" t="s">
        <v>111</v>
      </c>
      <c r="D4167" t="s">
        <v>86</v>
      </c>
      <c r="E4167" t="s">
        <v>82</v>
      </c>
      <c r="F4167">
        <v>0.21299999999999999</v>
      </c>
      <c r="G4167" t="s">
        <v>83</v>
      </c>
      <c r="H4167" t="s">
        <v>97</v>
      </c>
      <c r="I4167">
        <f>_xlfn.NUMBERVALUE(Table_Query_from_DWH[[#This Row],[Date]])</f>
        <v>44251</v>
      </c>
    </row>
    <row r="4168" spans="1:9" x14ac:dyDescent="0.3">
      <c r="A4168" t="s">
        <v>78</v>
      </c>
      <c r="B4168" t="s">
        <v>102</v>
      </c>
      <c r="C4168" t="s">
        <v>112</v>
      </c>
      <c r="D4168" t="s">
        <v>81</v>
      </c>
      <c r="E4168" t="s">
        <v>82</v>
      </c>
      <c r="F4168">
        <v>0.27</v>
      </c>
      <c r="G4168" t="s">
        <v>83</v>
      </c>
      <c r="H4168" t="s">
        <v>97</v>
      </c>
      <c r="I4168">
        <f>_xlfn.NUMBERVALUE(Table_Query_from_DWH[[#This Row],[Date]])</f>
        <v>44251</v>
      </c>
    </row>
    <row r="4169" spans="1:9" x14ac:dyDescent="0.3">
      <c r="A4169" t="s">
        <v>78</v>
      </c>
      <c r="B4169" t="s">
        <v>102</v>
      </c>
      <c r="C4169" t="s">
        <v>112</v>
      </c>
      <c r="D4169" t="s">
        <v>85</v>
      </c>
      <c r="E4169" t="s">
        <v>82</v>
      </c>
      <c r="F4169">
        <v>0.16800000000000001</v>
      </c>
      <c r="G4169" t="s">
        <v>83</v>
      </c>
      <c r="H4169" t="s">
        <v>97</v>
      </c>
      <c r="I4169">
        <f>_xlfn.NUMBERVALUE(Table_Query_from_DWH[[#This Row],[Date]])</f>
        <v>44251</v>
      </c>
    </row>
    <row r="4170" spans="1:9" x14ac:dyDescent="0.3">
      <c r="A4170" t="s">
        <v>78</v>
      </c>
      <c r="B4170" t="s">
        <v>102</v>
      </c>
      <c r="C4170" t="s">
        <v>112</v>
      </c>
      <c r="D4170" t="s">
        <v>86</v>
      </c>
      <c r="E4170" t="s">
        <v>82</v>
      </c>
      <c r="F4170">
        <v>0.17399999999999999</v>
      </c>
      <c r="G4170" t="s">
        <v>83</v>
      </c>
      <c r="H4170" t="s">
        <v>97</v>
      </c>
      <c r="I4170">
        <f>_xlfn.NUMBERVALUE(Table_Query_from_DWH[[#This Row],[Date]])</f>
        <v>44251</v>
      </c>
    </row>
    <row r="4171" spans="1:9" x14ac:dyDescent="0.3">
      <c r="A4171" t="s">
        <v>78</v>
      </c>
      <c r="B4171" t="s">
        <v>102</v>
      </c>
      <c r="C4171" t="s">
        <v>113</v>
      </c>
      <c r="D4171" t="s">
        <v>81</v>
      </c>
      <c r="E4171" t="s">
        <v>82</v>
      </c>
      <c r="F4171">
        <v>0.34</v>
      </c>
      <c r="G4171" t="s">
        <v>83</v>
      </c>
      <c r="H4171" t="s">
        <v>97</v>
      </c>
      <c r="I4171">
        <f>_xlfn.NUMBERVALUE(Table_Query_from_DWH[[#This Row],[Date]])</f>
        <v>44251</v>
      </c>
    </row>
    <row r="4172" spans="1:9" x14ac:dyDescent="0.3">
      <c r="A4172" t="s">
        <v>78</v>
      </c>
      <c r="B4172" t="s">
        <v>102</v>
      </c>
      <c r="C4172" t="s">
        <v>113</v>
      </c>
      <c r="D4172" t="s">
        <v>85</v>
      </c>
      <c r="E4172" t="s">
        <v>82</v>
      </c>
      <c r="F4172">
        <v>0.19600000000000001</v>
      </c>
      <c r="G4172" t="s">
        <v>83</v>
      </c>
      <c r="H4172" t="s">
        <v>97</v>
      </c>
      <c r="I4172">
        <f>_xlfn.NUMBERVALUE(Table_Query_from_DWH[[#This Row],[Date]])</f>
        <v>44251</v>
      </c>
    </row>
    <row r="4173" spans="1:9" x14ac:dyDescent="0.3">
      <c r="A4173" t="s">
        <v>78</v>
      </c>
      <c r="B4173" t="s">
        <v>102</v>
      </c>
      <c r="C4173" t="s">
        <v>113</v>
      </c>
      <c r="D4173" t="s">
        <v>86</v>
      </c>
      <c r="E4173" t="s">
        <v>82</v>
      </c>
      <c r="F4173">
        <v>0.2</v>
      </c>
      <c r="G4173" t="s">
        <v>83</v>
      </c>
      <c r="H4173" t="s">
        <v>97</v>
      </c>
      <c r="I4173">
        <f>_xlfn.NUMBERVALUE(Table_Query_from_DWH[[#This Row],[Date]])</f>
        <v>44251</v>
      </c>
    </row>
    <row r="4174" spans="1:9" x14ac:dyDescent="0.3">
      <c r="A4174" t="s">
        <v>78</v>
      </c>
      <c r="B4174" t="s">
        <v>102</v>
      </c>
      <c r="C4174" t="s">
        <v>114</v>
      </c>
      <c r="D4174" t="s">
        <v>81</v>
      </c>
      <c r="E4174" t="s">
        <v>82</v>
      </c>
      <c r="F4174">
        <v>0.34</v>
      </c>
      <c r="G4174" t="s">
        <v>83</v>
      </c>
      <c r="H4174" t="s">
        <v>97</v>
      </c>
      <c r="I4174">
        <f>_xlfn.NUMBERVALUE(Table_Query_from_DWH[[#This Row],[Date]])</f>
        <v>44251</v>
      </c>
    </row>
    <row r="4175" spans="1:9" x14ac:dyDescent="0.3">
      <c r="A4175" t="s">
        <v>78</v>
      </c>
      <c r="B4175" t="s">
        <v>102</v>
      </c>
      <c r="C4175" t="s">
        <v>114</v>
      </c>
      <c r="D4175" t="s">
        <v>85</v>
      </c>
      <c r="E4175" t="s">
        <v>82</v>
      </c>
      <c r="F4175">
        <v>0.2</v>
      </c>
      <c r="G4175" t="s">
        <v>83</v>
      </c>
      <c r="H4175" t="s">
        <v>97</v>
      </c>
      <c r="I4175">
        <f>_xlfn.NUMBERVALUE(Table_Query_from_DWH[[#This Row],[Date]])</f>
        <v>44251</v>
      </c>
    </row>
    <row r="4176" spans="1:9" x14ac:dyDescent="0.3">
      <c r="A4176" t="s">
        <v>78</v>
      </c>
      <c r="B4176" t="s">
        <v>102</v>
      </c>
      <c r="C4176" t="s">
        <v>114</v>
      </c>
      <c r="D4176" t="s">
        <v>86</v>
      </c>
      <c r="E4176" t="s">
        <v>82</v>
      </c>
      <c r="F4176">
        <v>0.21299999999999999</v>
      </c>
      <c r="G4176" t="s">
        <v>83</v>
      </c>
      <c r="H4176" t="s">
        <v>97</v>
      </c>
      <c r="I4176">
        <f>_xlfn.NUMBERVALUE(Table_Query_from_DWH[[#This Row],[Date]])</f>
        <v>44251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15B3-DDDD-4C38-A120-C45086858150}">
  <sheetPr codeName="Sheet2"/>
  <dimension ref="A1:DK191"/>
  <sheetViews>
    <sheetView topLeftCell="A135" workbookViewId="0">
      <selection activeCell="C186" sqref="C186"/>
    </sheetView>
  </sheetViews>
  <sheetFormatPr defaultRowHeight="14.4" x14ac:dyDescent="0.3"/>
  <cols>
    <col min="1" max="1" width="11.5546875" bestFit="1" customWidth="1"/>
    <col min="2" max="2" width="13.44140625" bestFit="1" customWidth="1"/>
    <col min="3" max="3" width="70.109375" bestFit="1" customWidth="1"/>
    <col min="4" max="4" width="12.109375" bestFit="1" customWidth="1"/>
    <col min="5" max="5" width="41.5546875" bestFit="1" customWidth="1"/>
    <col min="6" max="6" width="19.5546875" bestFit="1" customWidth="1"/>
    <col min="7" max="7" width="64.88671875" bestFit="1" customWidth="1"/>
    <col min="8" max="8" width="41.6640625" bestFit="1" customWidth="1"/>
    <col min="9" max="9" width="51.6640625" bestFit="1" customWidth="1"/>
    <col min="10" max="10" width="28.109375" bestFit="1" customWidth="1"/>
    <col min="11" max="11" width="24.5546875" bestFit="1" customWidth="1"/>
    <col min="12" max="12" width="32.109375" bestFit="1" customWidth="1"/>
    <col min="13" max="13" width="9.6640625" bestFit="1" customWidth="1"/>
    <col min="14" max="14" width="16.44140625" bestFit="1" customWidth="1"/>
    <col min="15" max="17" width="15.109375" bestFit="1" customWidth="1"/>
    <col min="18" max="18" width="11.6640625" bestFit="1" customWidth="1"/>
    <col min="19" max="19" width="14" bestFit="1" customWidth="1"/>
    <col min="20" max="20" width="12.5546875" bestFit="1" customWidth="1"/>
    <col min="21" max="21" width="13.44140625" bestFit="1" customWidth="1"/>
    <col min="22" max="22" width="12.5546875" bestFit="1" customWidth="1"/>
    <col min="23" max="23" width="13.5546875" bestFit="1" customWidth="1"/>
    <col min="24" max="24" width="12.5546875" bestFit="1" customWidth="1"/>
    <col min="25" max="25" width="11.6640625" bestFit="1" customWidth="1"/>
    <col min="26" max="26" width="11.88671875" bestFit="1" customWidth="1"/>
    <col min="27" max="27" width="11.6640625" bestFit="1" customWidth="1"/>
    <col min="28" max="28" width="36.6640625" bestFit="1" customWidth="1"/>
    <col min="29" max="29" width="37.44140625" bestFit="1" customWidth="1"/>
    <col min="30" max="30" width="11.5546875" bestFit="1" customWidth="1"/>
    <col min="31" max="31" width="8.6640625" bestFit="1" customWidth="1"/>
    <col min="32" max="32" width="12.44140625" bestFit="1" customWidth="1"/>
    <col min="33" max="33" width="16.109375" bestFit="1" customWidth="1"/>
    <col min="34" max="34" width="11.5546875" bestFit="1" customWidth="1"/>
    <col min="35" max="35" width="8.109375" bestFit="1" customWidth="1"/>
    <col min="36" max="37" width="14.5546875" bestFit="1" customWidth="1"/>
    <col min="38" max="38" width="9.33203125" bestFit="1" customWidth="1"/>
    <col min="39" max="39" width="12.44140625" bestFit="1" customWidth="1"/>
    <col min="40" max="46" width="15.5546875" bestFit="1" customWidth="1"/>
    <col min="47" max="47" width="14.5546875" bestFit="1" customWidth="1"/>
    <col min="48" max="48" width="13.44140625" bestFit="1" customWidth="1"/>
    <col min="49" max="50" width="14.5546875" bestFit="1" customWidth="1"/>
    <col min="51" max="51" width="12.5546875" bestFit="1" customWidth="1"/>
    <col min="52" max="52" width="12.44140625" bestFit="1" customWidth="1"/>
    <col min="53" max="53" width="11.6640625" bestFit="1" customWidth="1"/>
    <col min="54" max="54" width="13" bestFit="1" customWidth="1"/>
    <col min="55" max="55" width="13.5546875" bestFit="1" customWidth="1"/>
    <col min="56" max="57" width="13.88671875" bestFit="1" customWidth="1"/>
    <col min="58" max="58" width="12.5546875" bestFit="1" customWidth="1"/>
    <col min="59" max="60" width="12.33203125" bestFit="1" customWidth="1"/>
    <col min="61" max="61" width="11.88671875" bestFit="1" customWidth="1"/>
    <col min="62" max="62" width="12.44140625" bestFit="1" customWidth="1"/>
    <col min="63" max="63" width="12.33203125" bestFit="1" customWidth="1"/>
    <col min="64" max="64" width="13" bestFit="1" customWidth="1"/>
    <col min="65" max="65" width="12.88671875" bestFit="1" customWidth="1"/>
    <col min="66" max="67" width="13" bestFit="1" customWidth="1"/>
    <col min="68" max="68" width="13.109375" bestFit="1" customWidth="1"/>
    <col min="69" max="69" width="13.33203125" bestFit="1" customWidth="1"/>
    <col min="70" max="72" width="12" bestFit="1" customWidth="1"/>
    <col min="73" max="73" width="12.33203125" bestFit="1" customWidth="1"/>
    <col min="74" max="75" width="12" bestFit="1" customWidth="1"/>
    <col min="76" max="76" width="12.33203125" bestFit="1" customWidth="1"/>
    <col min="77" max="78" width="12" bestFit="1" customWidth="1"/>
    <col min="79" max="79" width="12.5546875" bestFit="1" customWidth="1"/>
    <col min="80" max="81" width="12.33203125" bestFit="1" customWidth="1"/>
    <col min="82" max="82" width="12.6640625" bestFit="1" customWidth="1"/>
    <col min="83" max="84" width="12.44140625" bestFit="1" customWidth="1"/>
    <col min="85" max="86" width="12.109375" bestFit="1" customWidth="1"/>
    <col min="87" max="87" width="13.109375" bestFit="1" customWidth="1"/>
    <col min="88" max="89" width="12.88671875" bestFit="1" customWidth="1"/>
    <col min="90" max="90" width="13.33203125" bestFit="1" customWidth="1"/>
    <col min="91" max="92" width="13" bestFit="1" customWidth="1"/>
    <col min="93" max="93" width="11.5546875" bestFit="1" customWidth="1"/>
    <col min="94" max="95" width="11.33203125" bestFit="1" customWidth="1"/>
    <col min="96" max="96" width="11.6640625" bestFit="1" customWidth="1"/>
    <col min="97" max="98" width="11.44140625" bestFit="1" customWidth="1"/>
    <col min="99" max="99" width="12.33203125" bestFit="1" customWidth="1"/>
    <col min="100" max="100" width="13" bestFit="1" customWidth="1"/>
    <col min="101" max="101" width="13.33203125" bestFit="1" customWidth="1"/>
    <col min="102" max="104" width="12" bestFit="1" customWidth="1"/>
    <col min="105" max="105" width="14.5546875" bestFit="1" customWidth="1"/>
    <col min="106" max="106" width="12.33203125" bestFit="1" customWidth="1"/>
    <col min="107" max="107" width="11.33203125" bestFit="1" customWidth="1"/>
    <col min="108" max="108" width="14.109375" bestFit="1" customWidth="1"/>
    <col min="109" max="109" width="11.6640625" bestFit="1" customWidth="1"/>
    <col min="110" max="110" width="12" bestFit="1" customWidth="1"/>
    <col min="111" max="111" width="11.44140625" bestFit="1" customWidth="1"/>
    <col min="112" max="112" width="20.109375" bestFit="1" customWidth="1"/>
    <col min="113" max="113" width="12.109375" bestFit="1" customWidth="1"/>
    <col min="114" max="114" width="7" bestFit="1" customWidth="1"/>
    <col min="115" max="115" width="8.109375" bestFit="1" customWidth="1"/>
  </cols>
  <sheetData>
    <row r="1" spans="1:115" x14ac:dyDescent="0.3">
      <c r="A1" t="s">
        <v>267</v>
      </c>
      <c r="B1" t="s">
        <v>268</v>
      </c>
      <c r="C1" t="s">
        <v>269</v>
      </c>
      <c r="D1" t="s">
        <v>270</v>
      </c>
      <c r="E1" t="s">
        <v>271</v>
      </c>
      <c r="F1" t="s">
        <v>272</v>
      </c>
      <c r="G1" t="s">
        <v>273</v>
      </c>
      <c r="H1" t="s">
        <v>274</v>
      </c>
      <c r="I1" t="s">
        <v>275</v>
      </c>
      <c r="J1" t="s">
        <v>276</v>
      </c>
      <c r="K1" t="s">
        <v>277</v>
      </c>
      <c r="L1" t="s">
        <v>278</v>
      </c>
      <c r="M1" t="s">
        <v>279</v>
      </c>
      <c r="N1" t="s">
        <v>280</v>
      </c>
      <c r="O1" t="s">
        <v>281</v>
      </c>
      <c r="P1" t="s">
        <v>282</v>
      </c>
      <c r="Q1" t="s">
        <v>283</v>
      </c>
      <c r="R1" t="s">
        <v>284</v>
      </c>
      <c r="S1" t="s">
        <v>285</v>
      </c>
      <c r="T1" t="s">
        <v>286</v>
      </c>
      <c r="U1" t="s">
        <v>287</v>
      </c>
      <c r="V1" t="s">
        <v>288</v>
      </c>
      <c r="W1" t="s">
        <v>289</v>
      </c>
      <c r="X1" t="s">
        <v>290</v>
      </c>
      <c r="Y1" t="s">
        <v>291</v>
      </c>
      <c r="Z1" t="s">
        <v>292</v>
      </c>
      <c r="AA1" t="s">
        <v>293</v>
      </c>
      <c r="AB1" t="s">
        <v>294</v>
      </c>
      <c r="AC1" t="s">
        <v>295</v>
      </c>
      <c r="AD1" t="s">
        <v>296</v>
      </c>
      <c r="AE1" t="s">
        <v>297</v>
      </c>
      <c r="AF1" t="s">
        <v>298</v>
      </c>
      <c r="AG1" t="s">
        <v>299</v>
      </c>
      <c r="AH1" t="s">
        <v>300</v>
      </c>
      <c r="AI1" t="s">
        <v>301</v>
      </c>
      <c r="AJ1" t="s">
        <v>302</v>
      </c>
      <c r="AK1" t="s">
        <v>303</v>
      </c>
      <c r="AL1" t="s">
        <v>304</v>
      </c>
      <c r="AM1" t="s">
        <v>305</v>
      </c>
      <c r="AN1" t="s">
        <v>306</v>
      </c>
      <c r="AO1" t="s">
        <v>307</v>
      </c>
      <c r="AP1" t="s">
        <v>308</v>
      </c>
      <c r="AQ1" t="s">
        <v>309</v>
      </c>
      <c r="AR1" t="s">
        <v>310</v>
      </c>
      <c r="AS1" t="s">
        <v>311</v>
      </c>
      <c r="AT1" t="s">
        <v>312</v>
      </c>
      <c r="AU1" t="s">
        <v>313</v>
      </c>
      <c r="AV1" t="s">
        <v>314</v>
      </c>
      <c r="AW1" t="s">
        <v>315</v>
      </c>
      <c r="AX1" t="s">
        <v>316</v>
      </c>
      <c r="AY1" t="s">
        <v>317</v>
      </c>
      <c r="AZ1" t="s">
        <v>318</v>
      </c>
      <c r="BA1" t="s">
        <v>319</v>
      </c>
      <c r="BB1" t="s">
        <v>320</v>
      </c>
      <c r="BC1" t="s">
        <v>321</v>
      </c>
      <c r="BD1" t="s">
        <v>322</v>
      </c>
      <c r="BE1" t="s">
        <v>323</v>
      </c>
      <c r="BF1" t="s">
        <v>324</v>
      </c>
      <c r="BG1" t="s">
        <v>325</v>
      </c>
      <c r="BH1" t="s">
        <v>326</v>
      </c>
      <c r="BI1" t="s">
        <v>327</v>
      </c>
      <c r="BJ1" t="s">
        <v>328</v>
      </c>
      <c r="BK1" t="s">
        <v>329</v>
      </c>
      <c r="BL1" t="s">
        <v>330</v>
      </c>
      <c r="BM1" t="s">
        <v>331</v>
      </c>
      <c r="BN1" t="s">
        <v>332</v>
      </c>
      <c r="BO1" t="s">
        <v>333</v>
      </c>
      <c r="BP1" t="s">
        <v>334</v>
      </c>
      <c r="BQ1" t="s">
        <v>335</v>
      </c>
      <c r="BR1" t="s">
        <v>336</v>
      </c>
      <c r="BS1" t="s">
        <v>337</v>
      </c>
      <c r="BT1" t="s">
        <v>338</v>
      </c>
      <c r="BU1" t="s">
        <v>339</v>
      </c>
      <c r="BV1" t="s">
        <v>340</v>
      </c>
      <c r="BW1" t="s">
        <v>341</v>
      </c>
      <c r="BX1" t="s">
        <v>342</v>
      </c>
      <c r="BY1" t="s">
        <v>343</v>
      </c>
      <c r="BZ1" t="s">
        <v>344</v>
      </c>
      <c r="CA1" t="s">
        <v>345</v>
      </c>
      <c r="CB1" t="s">
        <v>346</v>
      </c>
      <c r="CC1" t="s">
        <v>347</v>
      </c>
      <c r="CD1" t="s">
        <v>348</v>
      </c>
      <c r="CE1" t="s">
        <v>349</v>
      </c>
      <c r="CF1" t="s">
        <v>350</v>
      </c>
      <c r="CG1" t="s">
        <v>351</v>
      </c>
      <c r="CH1" t="s">
        <v>352</v>
      </c>
      <c r="CI1" t="s">
        <v>353</v>
      </c>
      <c r="CJ1" t="s">
        <v>354</v>
      </c>
      <c r="CK1" t="s">
        <v>355</v>
      </c>
      <c r="CL1" t="s">
        <v>356</v>
      </c>
      <c r="CM1" t="s">
        <v>357</v>
      </c>
      <c r="CN1" t="s">
        <v>358</v>
      </c>
      <c r="CO1" t="s">
        <v>359</v>
      </c>
      <c r="CP1" t="s">
        <v>360</v>
      </c>
      <c r="CQ1" t="s">
        <v>361</v>
      </c>
      <c r="CR1" t="s">
        <v>362</v>
      </c>
      <c r="CS1" t="s">
        <v>363</v>
      </c>
      <c r="CT1" t="s">
        <v>364</v>
      </c>
      <c r="CU1" t="s">
        <v>365</v>
      </c>
      <c r="CV1" t="s">
        <v>366</v>
      </c>
      <c r="CW1" t="s">
        <v>367</v>
      </c>
      <c r="CX1" t="s">
        <v>368</v>
      </c>
      <c r="CY1" t="s">
        <v>369</v>
      </c>
      <c r="CZ1" t="s">
        <v>370</v>
      </c>
      <c r="DA1" t="s">
        <v>371</v>
      </c>
      <c r="DB1" t="s">
        <v>372</v>
      </c>
      <c r="DC1" t="s">
        <v>373</v>
      </c>
      <c r="DD1" t="s">
        <v>374</v>
      </c>
      <c r="DE1" t="s">
        <v>375</v>
      </c>
      <c r="DF1" t="s">
        <v>376</v>
      </c>
      <c r="DG1" t="s">
        <v>377</v>
      </c>
      <c r="DH1" t="s">
        <v>378</v>
      </c>
      <c r="DI1" t="s">
        <v>379</v>
      </c>
      <c r="DJ1" t="s">
        <v>380</v>
      </c>
      <c r="DK1" t="s">
        <v>3</v>
      </c>
    </row>
    <row r="2" spans="1:115" x14ac:dyDescent="0.3">
      <c r="A2" t="s">
        <v>427</v>
      </c>
      <c r="B2" t="s">
        <v>428</v>
      </c>
      <c r="C2" t="s">
        <v>429</v>
      </c>
      <c r="D2" t="s">
        <v>401</v>
      </c>
      <c r="E2" t="s">
        <v>55</v>
      </c>
      <c r="F2" t="s">
        <v>430</v>
      </c>
      <c r="G2" t="s">
        <v>431</v>
      </c>
      <c r="H2" t="s">
        <v>432</v>
      </c>
      <c r="I2" t="s">
        <v>433</v>
      </c>
      <c r="J2" t="s">
        <v>421</v>
      </c>
      <c r="K2" t="s">
        <v>434</v>
      </c>
      <c r="L2" t="s">
        <v>435</v>
      </c>
      <c r="M2" t="s">
        <v>436</v>
      </c>
      <c r="N2" t="s">
        <v>393</v>
      </c>
      <c r="O2" t="s">
        <v>55</v>
      </c>
      <c r="P2" t="s">
        <v>55</v>
      </c>
      <c r="Q2" t="s">
        <v>55</v>
      </c>
      <c r="R2" t="s">
        <v>437</v>
      </c>
      <c r="S2" t="s">
        <v>407</v>
      </c>
      <c r="T2">
        <v>0</v>
      </c>
      <c r="U2">
        <v>0</v>
      </c>
      <c r="V2">
        <v>0</v>
      </c>
      <c r="W2">
        <v>0</v>
      </c>
      <c r="X2" t="s">
        <v>83</v>
      </c>
      <c r="Y2" t="s">
        <v>387</v>
      </c>
      <c r="Z2">
        <v>0</v>
      </c>
      <c r="AA2" t="s">
        <v>438</v>
      </c>
      <c r="AB2" t="s">
        <v>55</v>
      </c>
      <c r="AC2" t="s">
        <v>55</v>
      </c>
      <c r="AD2" t="s">
        <v>55</v>
      </c>
      <c r="AE2" t="s">
        <v>55</v>
      </c>
      <c r="AF2">
        <v>0</v>
      </c>
      <c r="AG2" t="s">
        <v>388</v>
      </c>
      <c r="AH2">
        <v>0</v>
      </c>
      <c r="AI2">
        <v>0</v>
      </c>
      <c r="AJ2" s="16">
        <v>43006</v>
      </c>
      <c r="AK2" s="16">
        <v>44986</v>
      </c>
      <c r="AL2" t="s">
        <v>423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 s="16">
        <v>43921</v>
      </c>
      <c r="AV2">
        <v>85045.6</v>
      </c>
      <c r="AW2" s="16">
        <v>43867</v>
      </c>
      <c r="AX2" s="16">
        <v>43777</v>
      </c>
      <c r="AY2">
        <v>85393.600000000006</v>
      </c>
      <c r="AZ2">
        <v>0</v>
      </c>
      <c r="BA2">
        <v>109</v>
      </c>
      <c r="BB2">
        <v>0</v>
      </c>
      <c r="BC2">
        <v>4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668527.48</v>
      </c>
      <c r="BT2">
        <v>0</v>
      </c>
      <c r="BU2">
        <v>0</v>
      </c>
      <c r="BV2">
        <v>656714</v>
      </c>
      <c r="BW2">
        <v>0</v>
      </c>
      <c r="BX2">
        <v>0</v>
      </c>
      <c r="BY2">
        <v>668527.48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4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468249.59999999998</v>
      </c>
      <c r="DA2" s="16">
        <v>1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 t="s">
        <v>55</v>
      </c>
      <c r="DI2" t="s">
        <v>55</v>
      </c>
      <c r="DJ2" t="s">
        <v>35</v>
      </c>
      <c r="DK2" t="str">
        <f>Table_Query_from_DWH5[[#This Row],[CUSTNMBR]]</f>
        <v>14001</v>
      </c>
    </row>
    <row r="3" spans="1:115" x14ac:dyDescent="0.3">
      <c r="A3" t="s">
        <v>427</v>
      </c>
      <c r="B3" t="s">
        <v>442</v>
      </c>
      <c r="C3" t="s">
        <v>443</v>
      </c>
      <c r="D3" t="s">
        <v>401</v>
      </c>
      <c r="E3" t="s">
        <v>444</v>
      </c>
      <c r="F3" t="s">
        <v>445</v>
      </c>
      <c r="G3" t="s">
        <v>446</v>
      </c>
      <c r="H3" t="s">
        <v>55</v>
      </c>
      <c r="I3" t="s">
        <v>55</v>
      </c>
      <c r="J3" t="s">
        <v>447</v>
      </c>
      <c r="K3" t="s">
        <v>448</v>
      </c>
      <c r="L3" t="s">
        <v>55</v>
      </c>
      <c r="M3" t="s">
        <v>449</v>
      </c>
      <c r="N3" t="s">
        <v>393</v>
      </c>
      <c r="O3" t="s">
        <v>55</v>
      </c>
      <c r="P3" t="s">
        <v>55</v>
      </c>
      <c r="Q3" t="s">
        <v>55</v>
      </c>
      <c r="R3" t="s">
        <v>437</v>
      </c>
      <c r="S3" t="s">
        <v>394</v>
      </c>
      <c r="T3">
        <v>0</v>
      </c>
      <c r="U3">
        <v>0</v>
      </c>
      <c r="V3">
        <v>0</v>
      </c>
      <c r="W3">
        <v>0</v>
      </c>
      <c r="X3" t="s">
        <v>55</v>
      </c>
      <c r="Y3" t="s">
        <v>55</v>
      </c>
      <c r="Z3">
        <v>0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>
        <v>0</v>
      </c>
      <c r="AG3" t="s">
        <v>388</v>
      </c>
      <c r="AH3">
        <v>0</v>
      </c>
      <c r="AI3">
        <v>0</v>
      </c>
      <c r="AJ3" s="16">
        <v>44391</v>
      </c>
      <c r="AK3" s="16">
        <v>44657</v>
      </c>
      <c r="AL3" t="s">
        <v>403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 s="16">
        <v>1</v>
      </c>
      <c r="AV3">
        <v>0</v>
      </c>
      <c r="AW3" s="16">
        <v>1</v>
      </c>
      <c r="AX3" s="16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 s="16">
        <v>1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 t="s">
        <v>55</v>
      </c>
      <c r="DI3" t="s">
        <v>55</v>
      </c>
      <c r="DJ3" t="s">
        <v>35</v>
      </c>
      <c r="DK3" t="str">
        <f>Table_Query_from_DWH5[[#This Row],[CUSTNMBR]]</f>
        <v>14104</v>
      </c>
    </row>
    <row r="4" spans="1:115" x14ac:dyDescent="0.3">
      <c r="A4" t="s">
        <v>427</v>
      </c>
      <c r="B4" t="s">
        <v>453</v>
      </c>
      <c r="C4" t="s">
        <v>454</v>
      </c>
      <c r="D4" t="s">
        <v>401</v>
      </c>
      <c r="E4" t="s">
        <v>55</v>
      </c>
      <c r="F4" t="s">
        <v>454</v>
      </c>
      <c r="G4" t="s">
        <v>455</v>
      </c>
      <c r="H4" t="s">
        <v>456</v>
      </c>
      <c r="I4" t="s">
        <v>55</v>
      </c>
      <c r="J4" t="s">
        <v>457</v>
      </c>
      <c r="K4" t="s">
        <v>458</v>
      </c>
      <c r="L4" t="s">
        <v>55</v>
      </c>
      <c r="M4" t="s">
        <v>459</v>
      </c>
      <c r="N4" t="s">
        <v>393</v>
      </c>
      <c r="O4" t="s">
        <v>55</v>
      </c>
      <c r="P4" t="s">
        <v>55</v>
      </c>
      <c r="Q4" t="s">
        <v>55</v>
      </c>
      <c r="R4" t="s">
        <v>460</v>
      </c>
      <c r="S4" t="s">
        <v>381</v>
      </c>
      <c r="T4">
        <v>0</v>
      </c>
      <c r="U4">
        <v>0</v>
      </c>
      <c r="V4">
        <v>0</v>
      </c>
      <c r="W4">
        <v>0</v>
      </c>
      <c r="X4" t="s">
        <v>83</v>
      </c>
      <c r="Y4" t="s">
        <v>387</v>
      </c>
      <c r="Z4">
        <v>0</v>
      </c>
      <c r="AA4" t="s">
        <v>419</v>
      </c>
      <c r="AB4" t="s">
        <v>461</v>
      </c>
      <c r="AC4" t="s">
        <v>55</v>
      </c>
      <c r="AD4" t="s">
        <v>55</v>
      </c>
      <c r="AE4" t="s">
        <v>55</v>
      </c>
      <c r="AF4">
        <v>0</v>
      </c>
      <c r="AG4" t="s">
        <v>383</v>
      </c>
      <c r="AH4">
        <v>0</v>
      </c>
      <c r="AI4">
        <v>0</v>
      </c>
      <c r="AJ4" s="16">
        <v>43684</v>
      </c>
      <c r="AK4" s="16">
        <v>44349</v>
      </c>
      <c r="AL4" t="s">
        <v>462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 s="16">
        <v>44377</v>
      </c>
      <c r="AV4">
        <v>2280</v>
      </c>
      <c r="AW4" s="16">
        <v>44376</v>
      </c>
      <c r="AX4" s="16">
        <v>44389</v>
      </c>
      <c r="AY4">
        <v>2280</v>
      </c>
      <c r="AZ4">
        <v>0</v>
      </c>
      <c r="BA4">
        <v>0</v>
      </c>
      <c r="BB4">
        <v>0</v>
      </c>
      <c r="BC4">
        <v>2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5198.8</v>
      </c>
      <c r="BT4">
        <v>0</v>
      </c>
      <c r="BU4">
        <v>0</v>
      </c>
      <c r="BV4">
        <v>3164</v>
      </c>
      <c r="BW4">
        <v>0</v>
      </c>
      <c r="BX4">
        <v>0</v>
      </c>
      <c r="BY4">
        <v>5198.8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2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 s="16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 t="s">
        <v>55</v>
      </c>
      <c r="DI4" t="s">
        <v>55</v>
      </c>
      <c r="DJ4" t="s">
        <v>35</v>
      </c>
      <c r="DK4" t="str">
        <f>Table_Query_from_DWH5[[#This Row],[CUSTNMBR]]</f>
        <v>14063</v>
      </c>
    </row>
    <row r="5" spans="1:115" x14ac:dyDescent="0.3">
      <c r="A5" t="s">
        <v>427</v>
      </c>
      <c r="B5" t="s">
        <v>465</v>
      </c>
      <c r="C5" t="s">
        <v>466</v>
      </c>
      <c r="D5" t="s">
        <v>401</v>
      </c>
      <c r="E5" t="s">
        <v>467</v>
      </c>
      <c r="F5" t="s">
        <v>468</v>
      </c>
      <c r="G5" t="s">
        <v>469</v>
      </c>
      <c r="H5" t="s">
        <v>55</v>
      </c>
      <c r="I5" t="s">
        <v>55</v>
      </c>
      <c r="J5" t="s">
        <v>470</v>
      </c>
      <c r="K5" t="s">
        <v>420</v>
      </c>
      <c r="L5" t="s">
        <v>55</v>
      </c>
      <c r="M5" t="s">
        <v>471</v>
      </c>
      <c r="N5" t="s">
        <v>55</v>
      </c>
      <c r="O5" t="s">
        <v>55</v>
      </c>
      <c r="P5" t="s">
        <v>55</v>
      </c>
      <c r="Q5" t="s">
        <v>55</v>
      </c>
      <c r="R5" t="s">
        <v>437</v>
      </c>
      <c r="S5" t="s">
        <v>381</v>
      </c>
      <c r="T5">
        <v>0</v>
      </c>
      <c r="U5">
        <v>0</v>
      </c>
      <c r="V5">
        <v>0</v>
      </c>
      <c r="W5">
        <v>0</v>
      </c>
      <c r="X5" t="s">
        <v>83</v>
      </c>
      <c r="Y5" t="s">
        <v>387</v>
      </c>
      <c r="Z5">
        <v>0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>
        <v>0</v>
      </c>
      <c r="AG5" t="s">
        <v>388</v>
      </c>
      <c r="AH5">
        <v>0</v>
      </c>
      <c r="AI5">
        <v>0</v>
      </c>
      <c r="AJ5" s="16">
        <v>44588</v>
      </c>
      <c r="AK5" s="16">
        <v>44588</v>
      </c>
      <c r="AL5" t="s">
        <v>423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 s="16">
        <v>1</v>
      </c>
      <c r="AV5">
        <v>0</v>
      </c>
      <c r="AW5" s="16">
        <v>1</v>
      </c>
      <c r="AX5" s="16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 s="16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 t="s">
        <v>55</v>
      </c>
      <c r="DI5" t="s">
        <v>55</v>
      </c>
      <c r="DJ5" t="s">
        <v>35</v>
      </c>
      <c r="DK5" t="str">
        <f>Table_Query_from_DWH5[[#This Row],[CUSTNMBR]]</f>
        <v>14122</v>
      </c>
    </row>
    <row r="6" spans="1:115" x14ac:dyDescent="0.3">
      <c r="A6" t="s">
        <v>427</v>
      </c>
      <c r="B6" t="s">
        <v>474</v>
      </c>
      <c r="C6" t="s">
        <v>475</v>
      </c>
      <c r="D6" t="s">
        <v>401</v>
      </c>
      <c r="E6" t="s">
        <v>476</v>
      </c>
      <c r="F6" t="s">
        <v>477</v>
      </c>
      <c r="G6" t="s">
        <v>478</v>
      </c>
      <c r="H6" t="s">
        <v>55</v>
      </c>
      <c r="I6" t="s">
        <v>55</v>
      </c>
      <c r="J6" t="s">
        <v>470</v>
      </c>
      <c r="K6" t="s">
        <v>479</v>
      </c>
      <c r="L6" t="s">
        <v>55</v>
      </c>
      <c r="M6" t="s">
        <v>480</v>
      </c>
      <c r="N6" t="s">
        <v>393</v>
      </c>
      <c r="O6" t="s">
        <v>55</v>
      </c>
      <c r="P6" t="s">
        <v>55</v>
      </c>
      <c r="Q6" t="s">
        <v>55</v>
      </c>
      <c r="R6" t="s">
        <v>481</v>
      </c>
      <c r="S6" t="s">
        <v>482</v>
      </c>
      <c r="T6">
        <v>0</v>
      </c>
      <c r="U6">
        <v>0</v>
      </c>
      <c r="V6">
        <v>0</v>
      </c>
      <c r="W6">
        <v>0</v>
      </c>
      <c r="X6" t="s">
        <v>83</v>
      </c>
      <c r="Y6" t="s">
        <v>387</v>
      </c>
      <c r="Z6">
        <v>0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>
        <v>0</v>
      </c>
      <c r="AG6" t="s">
        <v>422</v>
      </c>
      <c r="AH6">
        <v>0</v>
      </c>
      <c r="AI6">
        <v>0</v>
      </c>
      <c r="AJ6" s="16">
        <v>44616</v>
      </c>
      <c r="AK6" s="16">
        <v>44624</v>
      </c>
      <c r="AL6" t="s">
        <v>423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 s="16">
        <v>1</v>
      </c>
      <c r="AV6">
        <v>0</v>
      </c>
      <c r="AW6" s="16">
        <v>1</v>
      </c>
      <c r="AX6" s="1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 s="16">
        <v>1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 t="s">
        <v>483</v>
      </c>
      <c r="DI6" t="s">
        <v>55</v>
      </c>
      <c r="DJ6" t="s">
        <v>35</v>
      </c>
      <c r="DK6" t="str">
        <f>Table_Query_from_DWH5[[#This Row],[CUSTNMBR]]</f>
        <v>14128</v>
      </c>
    </row>
    <row r="7" spans="1:115" x14ac:dyDescent="0.3">
      <c r="A7" t="s">
        <v>427</v>
      </c>
      <c r="B7" t="s">
        <v>489</v>
      </c>
      <c r="C7" t="s">
        <v>490</v>
      </c>
      <c r="D7" t="s">
        <v>401</v>
      </c>
      <c r="E7" t="s">
        <v>491</v>
      </c>
      <c r="F7" t="s">
        <v>492</v>
      </c>
      <c r="G7" t="s">
        <v>493</v>
      </c>
      <c r="H7" t="s">
        <v>55</v>
      </c>
      <c r="I7" t="s">
        <v>55</v>
      </c>
      <c r="J7" t="s">
        <v>425</v>
      </c>
      <c r="K7" t="s">
        <v>494</v>
      </c>
      <c r="L7" t="s">
        <v>424</v>
      </c>
      <c r="M7" t="s">
        <v>495</v>
      </c>
      <c r="N7" t="s">
        <v>55</v>
      </c>
      <c r="O7" t="s">
        <v>55</v>
      </c>
      <c r="P7" t="s">
        <v>55</v>
      </c>
      <c r="Q7" t="s">
        <v>55</v>
      </c>
      <c r="R7" t="s">
        <v>496</v>
      </c>
      <c r="S7" t="s">
        <v>381</v>
      </c>
      <c r="T7">
        <v>0</v>
      </c>
      <c r="U7">
        <v>0</v>
      </c>
      <c r="V7">
        <v>0</v>
      </c>
      <c r="W7">
        <v>0</v>
      </c>
      <c r="X7" t="s">
        <v>83</v>
      </c>
      <c r="Y7" t="s">
        <v>387</v>
      </c>
      <c r="Z7">
        <v>0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>
        <v>0</v>
      </c>
      <c r="AG7" t="s">
        <v>388</v>
      </c>
      <c r="AH7">
        <v>0</v>
      </c>
      <c r="AI7">
        <v>0</v>
      </c>
      <c r="AJ7" s="16">
        <v>44522</v>
      </c>
      <c r="AK7" s="16">
        <v>44707</v>
      </c>
      <c r="AL7" t="s">
        <v>389</v>
      </c>
      <c r="AM7">
        <v>-513158.26</v>
      </c>
      <c r="AN7">
        <v>-513158.26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 s="16">
        <v>45016</v>
      </c>
      <c r="AV7">
        <v>449504.64</v>
      </c>
      <c r="AW7" s="16">
        <v>44848</v>
      </c>
      <c r="AX7" s="16">
        <v>44774</v>
      </c>
      <c r="AY7">
        <v>706.95</v>
      </c>
      <c r="AZ7">
        <v>6</v>
      </c>
      <c r="BA7">
        <v>6</v>
      </c>
      <c r="BB7">
        <v>0</v>
      </c>
      <c r="BC7">
        <v>15</v>
      </c>
      <c r="BD7">
        <v>0</v>
      </c>
      <c r="BE7">
        <v>15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1666121.42</v>
      </c>
      <c r="BT7">
        <v>1259436.18</v>
      </c>
      <c r="BU7">
        <v>0</v>
      </c>
      <c r="BV7">
        <v>1236787.2</v>
      </c>
      <c r="BW7">
        <v>1236787.2</v>
      </c>
      <c r="BX7">
        <v>0</v>
      </c>
      <c r="BY7">
        <v>2118011.6800000002</v>
      </c>
      <c r="BZ7">
        <v>1711326.44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15</v>
      </c>
      <c r="CQ7">
        <v>15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545176.78</v>
      </c>
      <c r="CY7">
        <v>0</v>
      </c>
      <c r="CZ7">
        <v>545176.78</v>
      </c>
      <c r="DA7" s="16">
        <v>1</v>
      </c>
      <c r="DB7">
        <v>0</v>
      </c>
      <c r="DC7">
        <v>0</v>
      </c>
      <c r="DD7">
        <v>2957068.16</v>
      </c>
      <c r="DE7">
        <v>0</v>
      </c>
      <c r="DF7">
        <v>61268</v>
      </c>
      <c r="DG7">
        <v>61268</v>
      </c>
      <c r="DH7" t="s">
        <v>55</v>
      </c>
      <c r="DI7" t="s">
        <v>55</v>
      </c>
      <c r="DJ7" t="s">
        <v>35</v>
      </c>
      <c r="DK7" t="str">
        <f>Table_Query_from_DWH5[[#This Row],[CUSTNMBR]]</f>
        <v>14117</v>
      </c>
    </row>
    <row r="8" spans="1:115" x14ac:dyDescent="0.3">
      <c r="A8" t="s">
        <v>427</v>
      </c>
      <c r="B8" t="s">
        <v>497</v>
      </c>
      <c r="C8" t="s">
        <v>498</v>
      </c>
      <c r="D8" t="s">
        <v>401</v>
      </c>
      <c r="E8" t="s">
        <v>491</v>
      </c>
      <c r="F8" t="s">
        <v>498</v>
      </c>
      <c r="G8" t="s">
        <v>499</v>
      </c>
      <c r="H8" t="s">
        <v>500</v>
      </c>
      <c r="I8" t="s">
        <v>55</v>
      </c>
      <c r="J8" t="s">
        <v>457</v>
      </c>
      <c r="K8" t="s">
        <v>458</v>
      </c>
      <c r="L8" t="s">
        <v>55</v>
      </c>
      <c r="M8" t="s">
        <v>459</v>
      </c>
      <c r="N8" t="s">
        <v>55</v>
      </c>
      <c r="O8" t="s">
        <v>55</v>
      </c>
      <c r="P8" t="s">
        <v>55</v>
      </c>
      <c r="Q8" t="s">
        <v>55</v>
      </c>
      <c r="R8" t="s">
        <v>496</v>
      </c>
      <c r="S8" t="s">
        <v>381</v>
      </c>
      <c r="T8">
        <v>0</v>
      </c>
      <c r="U8">
        <v>0</v>
      </c>
      <c r="V8">
        <v>0</v>
      </c>
      <c r="W8">
        <v>0</v>
      </c>
      <c r="X8" t="s">
        <v>83</v>
      </c>
      <c r="Y8" t="s">
        <v>387</v>
      </c>
      <c r="Z8">
        <v>0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>
        <v>0</v>
      </c>
      <c r="AG8" t="s">
        <v>388</v>
      </c>
      <c r="AH8">
        <v>0</v>
      </c>
      <c r="AI8">
        <v>0</v>
      </c>
      <c r="AJ8" s="16">
        <v>44377</v>
      </c>
      <c r="AK8" s="16">
        <v>44567</v>
      </c>
      <c r="AL8" t="s">
        <v>462</v>
      </c>
      <c r="AM8">
        <v>-285097.96999999997</v>
      </c>
      <c r="AN8">
        <v>-285097.96999999997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6">
        <v>45016</v>
      </c>
      <c r="AV8">
        <v>10683.98</v>
      </c>
      <c r="AW8" s="16">
        <v>45012</v>
      </c>
      <c r="AX8" s="16">
        <v>44896</v>
      </c>
      <c r="AY8">
        <v>610394.4</v>
      </c>
      <c r="AZ8">
        <v>0</v>
      </c>
      <c r="BA8">
        <v>9</v>
      </c>
      <c r="BB8">
        <v>0</v>
      </c>
      <c r="BC8">
        <v>6</v>
      </c>
      <c r="BD8">
        <v>0</v>
      </c>
      <c r="BE8">
        <v>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2624430.96</v>
      </c>
      <c r="BT8">
        <v>822881.4</v>
      </c>
      <c r="BU8">
        <v>0</v>
      </c>
      <c r="BV8">
        <v>3480214</v>
      </c>
      <c r="BW8">
        <v>1315798</v>
      </c>
      <c r="BX8">
        <v>61557.61</v>
      </c>
      <c r="BY8">
        <v>2909528.93</v>
      </c>
      <c r="BZ8">
        <v>823913.28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6</v>
      </c>
      <c r="CQ8">
        <v>2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501113.52</v>
      </c>
      <c r="CY8">
        <v>0</v>
      </c>
      <c r="CZ8">
        <v>501113.52</v>
      </c>
      <c r="DA8" s="16">
        <v>1</v>
      </c>
      <c r="DB8">
        <v>0</v>
      </c>
      <c r="DC8">
        <v>0</v>
      </c>
      <c r="DD8">
        <v>1284715.77</v>
      </c>
      <c r="DE8">
        <v>0</v>
      </c>
      <c r="DF8">
        <v>0</v>
      </c>
      <c r="DG8">
        <v>0</v>
      </c>
      <c r="DH8" t="s">
        <v>55</v>
      </c>
      <c r="DI8" t="s">
        <v>55</v>
      </c>
      <c r="DJ8" t="s">
        <v>35</v>
      </c>
      <c r="DK8" t="str">
        <f>Table_Query_from_DWH5[[#This Row],[CUSTNMBR]]</f>
        <v>14102</v>
      </c>
    </row>
    <row r="9" spans="1:115" x14ac:dyDescent="0.3">
      <c r="A9" t="s">
        <v>427</v>
      </c>
      <c r="B9" t="s">
        <v>510</v>
      </c>
      <c r="C9" t="s">
        <v>511</v>
      </c>
      <c r="D9" t="s">
        <v>401</v>
      </c>
      <c r="E9" t="s">
        <v>512</v>
      </c>
      <c r="F9" t="s">
        <v>513</v>
      </c>
      <c r="G9" t="s">
        <v>514</v>
      </c>
      <c r="H9" t="s">
        <v>515</v>
      </c>
      <c r="I9" t="s">
        <v>516</v>
      </c>
      <c r="J9" t="s">
        <v>470</v>
      </c>
      <c r="K9" t="s">
        <v>517</v>
      </c>
      <c r="L9" t="s">
        <v>518</v>
      </c>
      <c r="M9" t="s">
        <v>519</v>
      </c>
      <c r="N9" t="s">
        <v>393</v>
      </c>
      <c r="O9" t="s">
        <v>55</v>
      </c>
      <c r="P9" t="s">
        <v>55</v>
      </c>
      <c r="Q9" t="s">
        <v>55</v>
      </c>
      <c r="R9" t="s">
        <v>481</v>
      </c>
      <c r="S9" t="s">
        <v>381</v>
      </c>
      <c r="T9">
        <v>2</v>
      </c>
      <c r="U9">
        <v>0</v>
      </c>
      <c r="V9">
        <v>0</v>
      </c>
      <c r="W9">
        <v>0</v>
      </c>
      <c r="X9" t="s">
        <v>55</v>
      </c>
      <c r="Y9" t="s">
        <v>55</v>
      </c>
      <c r="Z9">
        <v>0</v>
      </c>
      <c r="AA9" t="s">
        <v>510</v>
      </c>
      <c r="AB9" t="s">
        <v>55</v>
      </c>
      <c r="AC9" t="s">
        <v>55</v>
      </c>
      <c r="AD9" t="s">
        <v>55</v>
      </c>
      <c r="AE9" t="s">
        <v>55</v>
      </c>
      <c r="AF9">
        <v>0</v>
      </c>
      <c r="AG9" t="s">
        <v>422</v>
      </c>
      <c r="AH9">
        <v>0</v>
      </c>
      <c r="AI9">
        <v>0</v>
      </c>
      <c r="AJ9" s="16">
        <v>43514</v>
      </c>
      <c r="AK9" s="16">
        <v>44658</v>
      </c>
      <c r="AL9" t="s">
        <v>423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s="16">
        <v>44804</v>
      </c>
      <c r="AV9">
        <v>0</v>
      </c>
      <c r="AW9" s="16">
        <v>1</v>
      </c>
      <c r="AX9" s="16">
        <v>44280</v>
      </c>
      <c r="AY9">
        <v>18191.509999999998</v>
      </c>
      <c r="AZ9">
        <v>1050</v>
      </c>
      <c r="BA9">
        <v>905</v>
      </c>
      <c r="BB9">
        <v>0</v>
      </c>
      <c r="BC9">
        <v>5</v>
      </c>
      <c r="BD9">
        <v>0</v>
      </c>
      <c r="BE9">
        <v>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61746.720000000001</v>
      </c>
      <c r="BT9">
        <v>-159059.43</v>
      </c>
      <c r="BU9">
        <v>0</v>
      </c>
      <c r="BV9">
        <v>115487.03999999999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5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159059.43</v>
      </c>
      <c r="DA9" s="16">
        <v>1</v>
      </c>
      <c r="DB9">
        <v>0</v>
      </c>
      <c r="DC9">
        <v>0</v>
      </c>
      <c r="DD9">
        <v>0</v>
      </c>
      <c r="DE9">
        <v>0</v>
      </c>
      <c r="DF9">
        <v>61746.720000000001</v>
      </c>
      <c r="DG9">
        <v>0</v>
      </c>
      <c r="DH9" t="s">
        <v>55</v>
      </c>
      <c r="DI9" t="s">
        <v>55</v>
      </c>
      <c r="DJ9" t="s">
        <v>35</v>
      </c>
      <c r="DK9" t="str">
        <f>Table_Query_from_DWH5[[#This Row],[CUSTNMBR]]</f>
        <v>14049</v>
      </c>
    </row>
    <row r="10" spans="1:115" x14ac:dyDescent="0.3">
      <c r="A10" t="s">
        <v>427</v>
      </c>
      <c r="B10" t="s">
        <v>523</v>
      </c>
      <c r="C10" t="s">
        <v>524</v>
      </c>
      <c r="D10" t="s">
        <v>401</v>
      </c>
      <c r="E10" t="s">
        <v>525</v>
      </c>
      <c r="F10" t="s">
        <v>526</v>
      </c>
      <c r="G10" t="s">
        <v>527</v>
      </c>
      <c r="H10" t="s">
        <v>528</v>
      </c>
      <c r="I10" t="s">
        <v>529</v>
      </c>
      <c r="J10" t="s">
        <v>470</v>
      </c>
      <c r="K10" t="s">
        <v>530</v>
      </c>
      <c r="L10" t="s">
        <v>55</v>
      </c>
      <c r="M10" t="s">
        <v>531</v>
      </c>
      <c r="N10" t="s">
        <v>532</v>
      </c>
      <c r="O10" t="s">
        <v>393</v>
      </c>
      <c r="P10" t="s">
        <v>393</v>
      </c>
      <c r="Q10" t="s">
        <v>393</v>
      </c>
      <c r="R10" t="s">
        <v>437</v>
      </c>
      <c r="S10" t="s">
        <v>381</v>
      </c>
      <c r="T10">
        <v>0</v>
      </c>
      <c r="U10">
        <v>0</v>
      </c>
      <c r="V10">
        <v>0</v>
      </c>
      <c r="W10">
        <v>0</v>
      </c>
      <c r="X10" t="s">
        <v>83</v>
      </c>
      <c r="Y10" t="s">
        <v>387</v>
      </c>
      <c r="Z10">
        <v>0</v>
      </c>
      <c r="AA10" t="s">
        <v>55</v>
      </c>
      <c r="AB10" t="s">
        <v>533</v>
      </c>
      <c r="AC10" t="s">
        <v>55</v>
      </c>
      <c r="AD10" t="s">
        <v>55</v>
      </c>
      <c r="AE10" t="s">
        <v>55</v>
      </c>
      <c r="AF10">
        <v>0</v>
      </c>
      <c r="AG10" t="s">
        <v>388</v>
      </c>
      <c r="AH10">
        <v>0</v>
      </c>
      <c r="AI10">
        <v>0</v>
      </c>
      <c r="AJ10" s="16">
        <v>44852</v>
      </c>
      <c r="AK10" s="16">
        <v>44861</v>
      </c>
      <c r="AL10" t="s">
        <v>423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s="16">
        <v>1</v>
      </c>
      <c r="AV10">
        <v>0</v>
      </c>
      <c r="AW10" s="16">
        <v>1</v>
      </c>
      <c r="AX10" s="16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 s="16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 t="s">
        <v>55</v>
      </c>
      <c r="DI10" t="s">
        <v>55</v>
      </c>
      <c r="DJ10" t="s">
        <v>35</v>
      </c>
      <c r="DK10" t="str">
        <f>Table_Query_from_DWH5[[#This Row],[CUSTNMBR]]</f>
        <v>14158</v>
      </c>
    </row>
    <row r="11" spans="1:115" x14ac:dyDescent="0.3">
      <c r="A11" t="s">
        <v>427</v>
      </c>
      <c r="B11" t="s">
        <v>542</v>
      </c>
      <c r="C11" t="s">
        <v>543</v>
      </c>
      <c r="D11" t="s">
        <v>401</v>
      </c>
      <c r="E11" t="s">
        <v>544</v>
      </c>
      <c r="F11" t="s">
        <v>545</v>
      </c>
      <c r="G11" t="s">
        <v>546</v>
      </c>
      <c r="H11" t="s">
        <v>547</v>
      </c>
      <c r="I11" t="s">
        <v>548</v>
      </c>
      <c r="J11" t="s">
        <v>470</v>
      </c>
      <c r="K11" t="s">
        <v>549</v>
      </c>
      <c r="L11" t="s">
        <v>55</v>
      </c>
      <c r="M11" t="s">
        <v>550</v>
      </c>
      <c r="N11" t="s">
        <v>393</v>
      </c>
      <c r="O11" t="s">
        <v>393</v>
      </c>
      <c r="P11" t="s">
        <v>393</v>
      </c>
      <c r="Q11" t="s">
        <v>393</v>
      </c>
      <c r="R11" t="s">
        <v>437</v>
      </c>
      <c r="S11" t="s">
        <v>551</v>
      </c>
      <c r="T11">
        <v>0</v>
      </c>
      <c r="U11">
        <v>0</v>
      </c>
      <c r="V11">
        <v>0</v>
      </c>
      <c r="W11">
        <v>0</v>
      </c>
      <c r="X11" t="s">
        <v>83</v>
      </c>
      <c r="Y11" t="s">
        <v>387</v>
      </c>
      <c r="Z11">
        <v>0</v>
      </c>
      <c r="AA11" t="s">
        <v>55</v>
      </c>
      <c r="AB11" t="s">
        <v>552</v>
      </c>
      <c r="AC11" t="s">
        <v>553</v>
      </c>
      <c r="AD11" t="s">
        <v>55</v>
      </c>
      <c r="AE11" t="s">
        <v>55</v>
      </c>
      <c r="AF11">
        <v>0</v>
      </c>
      <c r="AG11" t="s">
        <v>388</v>
      </c>
      <c r="AH11">
        <v>0</v>
      </c>
      <c r="AI11">
        <v>0</v>
      </c>
      <c r="AJ11" s="16">
        <v>44735</v>
      </c>
      <c r="AK11" s="16">
        <v>44740</v>
      </c>
      <c r="AL11" t="s">
        <v>423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s="16">
        <v>1</v>
      </c>
      <c r="AV11">
        <v>0</v>
      </c>
      <c r="AW11" s="16">
        <v>1</v>
      </c>
      <c r="AX11" s="16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 s="16">
        <v>1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 t="s">
        <v>55</v>
      </c>
      <c r="DI11" t="s">
        <v>55</v>
      </c>
      <c r="DJ11" t="s">
        <v>35</v>
      </c>
      <c r="DK11" t="str">
        <f>Table_Query_from_DWH5[[#This Row],[CUSTNMBR]]</f>
        <v>14143</v>
      </c>
    </row>
    <row r="12" spans="1:115" x14ac:dyDescent="0.3">
      <c r="A12" t="s">
        <v>427</v>
      </c>
      <c r="B12" t="s">
        <v>554</v>
      </c>
      <c r="C12" t="s">
        <v>555</v>
      </c>
      <c r="D12" t="s">
        <v>401</v>
      </c>
      <c r="E12" t="s">
        <v>556</v>
      </c>
      <c r="F12" t="s">
        <v>557</v>
      </c>
      <c r="G12" t="s">
        <v>558</v>
      </c>
      <c r="H12" t="s">
        <v>55</v>
      </c>
      <c r="I12" t="s">
        <v>55</v>
      </c>
      <c r="J12" t="s">
        <v>470</v>
      </c>
      <c r="K12" t="s">
        <v>559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481</v>
      </c>
      <c r="S12" t="s">
        <v>407</v>
      </c>
      <c r="T12">
        <v>0</v>
      </c>
      <c r="U12">
        <v>0</v>
      </c>
      <c r="V12">
        <v>0</v>
      </c>
      <c r="W12">
        <v>0</v>
      </c>
      <c r="X12" t="s">
        <v>83</v>
      </c>
      <c r="Y12" t="s">
        <v>387</v>
      </c>
      <c r="Z12">
        <v>0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>
        <v>0</v>
      </c>
      <c r="AG12" t="s">
        <v>422</v>
      </c>
      <c r="AH12">
        <v>0</v>
      </c>
      <c r="AI12">
        <v>0</v>
      </c>
      <c r="AJ12" s="16">
        <v>44603</v>
      </c>
      <c r="AK12" s="16">
        <v>44606</v>
      </c>
      <c r="AL12" t="s">
        <v>423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s="16">
        <v>44651</v>
      </c>
      <c r="AV12">
        <v>241048.3</v>
      </c>
      <c r="AW12" s="16">
        <v>44642</v>
      </c>
      <c r="AX12" s="16">
        <v>44657</v>
      </c>
      <c r="AY12">
        <v>2078119.68</v>
      </c>
      <c r="AZ12">
        <v>14</v>
      </c>
      <c r="BA12">
        <v>14</v>
      </c>
      <c r="BB12">
        <v>0</v>
      </c>
      <c r="BC12">
        <v>2</v>
      </c>
      <c r="BD12">
        <v>0</v>
      </c>
      <c r="BE12">
        <v>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4153036.84</v>
      </c>
      <c r="BT12">
        <v>4153036.84</v>
      </c>
      <c r="BU12">
        <v>0</v>
      </c>
      <c r="BV12">
        <v>2057677.44</v>
      </c>
      <c r="BW12">
        <v>2057677.44</v>
      </c>
      <c r="BX12">
        <v>0</v>
      </c>
      <c r="BY12">
        <v>2074917.16</v>
      </c>
      <c r="BZ12">
        <v>2074917.16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2</v>
      </c>
      <c r="CQ12">
        <v>2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2078119.68</v>
      </c>
      <c r="CY12">
        <v>0</v>
      </c>
      <c r="CZ12">
        <v>2078119.68</v>
      </c>
      <c r="DA12" s="16">
        <v>1</v>
      </c>
      <c r="DB12">
        <v>0</v>
      </c>
      <c r="DC12">
        <v>0</v>
      </c>
      <c r="DD12">
        <v>0</v>
      </c>
      <c r="DE12">
        <v>0</v>
      </c>
      <c r="DF12">
        <v>2078119.68</v>
      </c>
      <c r="DG12">
        <v>2078119.68</v>
      </c>
      <c r="DH12" t="s">
        <v>55</v>
      </c>
      <c r="DI12" t="s">
        <v>55</v>
      </c>
      <c r="DJ12" t="s">
        <v>35</v>
      </c>
      <c r="DK12" t="str">
        <f>Table_Query_from_DWH5[[#This Row],[CUSTNMBR]]</f>
        <v>14125</v>
      </c>
    </row>
    <row r="13" spans="1:115" x14ac:dyDescent="0.3">
      <c r="A13" t="s">
        <v>427</v>
      </c>
      <c r="B13" t="s">
        <v>562</v>
      </c>
      <c r="C13" t="s">
        <v>563</v>
      </c>
      <c r="D13" t="s">
        <v>401</v>
      </c>
      <c r="E13" t="s">
        <v>564</v>
      </c>
      <c r="F13" t="s">
        <v>565</v>
      </c>
      <c r="G13" t="s">
        <v>566</v>
      </c>
      <c r="H13" t="s">
        <v>55</v>
      </c>
      <c r="I13" t="s">
        <v>55</v>
      </c>
      <c r="J13" t="s">
        <v>470</v>
      </c>
      <c r="K13" t="s">
        <v>464</v>
      </c>
      <c r="L13" t="s">
        <v>55</v>
      </c>
      <c r="M13" t="s">
        <v>567</v>
      </c>
      <c r="N13" t="s">
        <v>393</v>
      </c>
      <c r="O13" t="s">
        <v>55</v>
      </c>
      <c r="P13" t="s">
        <v>55</v>
      </c>
      <c r="Q13" t="s">
        <v>55</v>
      </c>
      <c r="R13" t="s">
        <v>568</v>
      </c>
      <c r="S13" t="s">
        <v>440</v>
      </c>
      <c r="T13">
        <v>0</v>
      </c>
      <c r="U13">
        <v>0</v>
      </c>
      <c r="V13">
        <v>0</v>
      </c>
      <c r="W13">
        <v>0</v>
      </c>
      <c r="X13" t="s">
        <v>83</v>
      </c>
      <c r="Y13" t="s">
        <v>387</v>
      </c>
      <c r="Z13">
        <v>0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>
        <v>0</v>
      </c>
      <c r="AG13" t="s">
        <v>416</v>
      </c>
      <c r="AH13">
        <v>0</v>
      </c>
      <c r="AI13">
        <v>0</v>
      </c>
      <c r="AJ13" s="16">
        <v>44293</v>
      </c>
      <c r="AK13" s="16">
        <v>44349</v>
      </c>
      <c r="AL13" t="s">
        <v>423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s="16">
        <v>1</v>
      </c>
      <c r="AV13">
        <v>0</v>
      </c>
      <c r="AW13" s="16">
        <v>1</v>
      </c>
      <c r="AX13" s="16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 s="16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 t="s">
        <v>55</v>
      </c>
      <c r="DI13" t="s">
        <v>55</v>
      </c>
      <c r="DJ13" t="s">
        <v>35</v>
      </c>
      <c r="DK13" t="str">
        <f>Table_Query_from_DWH5[[#This Row],[CUSTNMBR]]</f>
        <v>14095</v>
      </c>
    </row>
    <row r="14" spans="1:115" x14ac:dyDescent="0.3">
      <c r="A14" t="s">
        <v>427</v>
      </c>
      <c r="B14" t="s">
        <v>572</v>
      </c>
      <c r="C14" t="s">
        <v>573</v>
      </c>
      <c r="D14" t="s">
        <v>401</v>
      </c>
      <c r="E14" t="s">
        <v>574</v>
      </c>
      <c r="F14" t="s">
        <v>575</v>
      </c>
      <c r="G14" t="s">
        <v>576</v>
      </c>
      <c r="H14" t="s">
        <v>577</v>
      </c>
      <c r="I14" t="s">
        <v>55</v>
      </c>
      <c r="J14" t="s">
        <v>578</v>
      </c>
      <c r="K14" t="s">
        <v>579</v>
      </c>
      <c r="L14" t="s">
        <v>55</v>
      </c>
      <c r="M14" t="s">
        <v>55</v>
      </c>
      <c r="N14" t="s">
        <v>393</v>
      </c>
      <c r="O14" t="s">
        <v>393</v>
      </c>
      <c r="P14" t="s">
        <v>393</v>
      </c>
      <c r="Q14" t="s">
        <v>393</v>
      </c>
      <c r="R14" t="s">
        <v>437</v>
      </c>
      <c r="S14" t="s">
        <v>381</v>
      </c>
      <c r="T14">
        <v>0</v>
      </c>
      <c r="U14">
        <v>0</v>
      </c>
      <c r="V14">
        <v>0</v>
      </c>
      <c r="W14">
        <v>0</v>
      </c>
      <c r="X14" t="s">
        <v>83</v>
      </c>
      <c r="Y14" t="s">
        <v>387</v>
      </c>
      <c r="Z14">
        <v>0</v>
      </c>
      <c r="AA14" t="s">
        <v>55</v>
      </c>
      <c r="AB14" t="s">
        <v>580</v>
      </c>
      <c r="AC14" t="s">
        <v>55</v>
      </c>
      <c r="AD14" t="s">
        <v>55</v>
      </c>
      <c r="AE14" t="s">
        <v>55</v>
      </c>
      <c r="AF14">
        <v>0</v>
      </c>
      <c r="AG14" t="s">
        <v>388</v>
      </c>
      <c r="AH14">
        <v>0</v>
      </c>
      <c r="AI14">
        <v>0</v>
      </c>
      <c r="AJ14" s="16">
        <v>44811</v>
      </c>
      <c r="AK14" s="16">
        <v>44833</v>
      </c>
      <c r="AL14" t="s">
        <v>581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s="16">
        <v>1</v>
      </c>
      <c r="AV14">
        <v>0</v>
      </c>
      <c r="AW14" s="16">
        <v>1</v>
      </c>
      <c r="AX14" s="16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 s="16">
        <v>1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 t="s">
        <v>55</v>
      </c>
      <c r="DI14" t="s">
        <v>55</v>
      </c>
      <c r="DJ14" t="s">
        <v>35</v>
      </c>
      <c r="DK14" t="str">
        <f>Table_Query_from_DWH5[[#This Row],[CUSTNMBR]]</f>
        <v>14154</v>
      </c>
    </row>
    <row r="15" spans="1:115" x14ac:dyDescent="0.3">
      <c r="A15" t="s">
        <v>427</v>
      </c>
      <c r="B15" t="s">
        <v>586</v>
      </c>
      <c r="C15" t="s">
        <v>587</v>
      </c>
      <c r="D15" t="s">
        <v>401</v>
      </c>
      <c r="E15" t="s">
        <v>588</v>
      </c>
      <c r="F15" t="s">
        <v>589</v>
      </c>
      <c r="G15" t="s">
        <v>590</v>
      </c>
      <c r="H15" t="s">
        <v>591</v>
      </c>
      <c r="I15" t="s">
        <v>592</v>
      </c>
      <c r="J15" t="s">
        <v>470</v>
      </c>
      <c r="K15" t="s">
        <v>593</v>
      </c>
      <c r="L15" t="s">
        <v>55</v>
      </c>
      <c r="M15" t="s">
        <v>594</v>
      </c>
      <c r="N15" t="s">
        <v>595</v>
      </c>
      <c r="O15" t="s">
        <v>393</v>
      </c>
      <c r="P15" t="s">
        <v>393</v>
      </c>
      <c r="Q15" t="s">
        <v>393</v>
      </c>
      <c r="R15" t="s">
        <v>437</v>
      </c>
      <c r="S15" t="s">
        <v>596</v>
      </c>
      <c r="T15">
        <v>0</v>
      </c>
      <c r="U15">
        <v>0</v>
      </c>
      <c r="V15">
        <v>0</v>
      </c>
      <c r="W15">
        <v>0</v>
      </c>
      <c r="X15" t="s">
        <v>83</v>
      </c>
      <c r="Y15" t="s">
        <v>387</v>
      </c>
      <c r="Z15">
        <v>0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>
        <v>0</v>
      </c>
      <c r="AG15" t="s">
        <v>388</v>
      </c>
      <c r="AH15">
        <v>0</v>
      </c>
      <c r="AI15">
        <v>0</v>
      </c>
      <c r="AJ15" s="16">
        <v>43860</v>
      </c>
      <c r="AK15" s="16">
        <v>44349</v>
      </c>
      <c r="AL15" t="s">
        <v>423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s="16">
        <v>44408</v>
      </c>
      <c r="AV15">
        <v>111.5</v>
      </c>
      <c r="AW15" s="16">
        <v>44396</v>
      </c>
      <c r="AX15" s="16">
        <v>44304</v>
      </c>
      <c r="AY15">
        <v>151679.5</v>
      </c>
      <c r="AZ15">
        <v>0</v>
      </c>
      <c r="BA15">
        <v>62</v>
      </c>
      <c r="BB15">
        <v>0</v>
      </c>
      <c r="BC15">
        <v>3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1095541.6100000001</v>
      </c>
      <c r="BT15">
        <v>0</v>
      </c>
      <c r="BU15">
        <v>0</v>
      </c>
      <c r="BV15">
        <v>1080352.1599999999</v>
      </c>
      <c r="BW15">
        <v>0</v>
      </c>
      <c r="BX15">
        <v>0</v>
      </c>
      <c r="BY15">
        <v>1095541.6100000001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3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944999.49</v>
      </c>
      <c r="DA15" s="16">
        <v>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 t="s">
        <v>55</v>
      </c>
      <c r="DI15" t="s">
        <v>55</v>
      </c>
      <c r="DJ15" t="s">
        <v>35</v>
      </c>
      <c r="DK15" t="str">
        <f>Table_Query_from_DWH5[[#This Row],[CUSTNMBR]]</f>
        <v>14070</v>
      </c>
    </row>
    <row r="16" spans="1:115" x14ac:dyDescent="0.3">
      <c r="A16" t="s">
        <v>427</v>
      </c>
      <c r="B16" t="s">
        <v>607</v>
      </c>
      <c r="C16" t="s">
        <v>608</v>
      </c>
      <c r="D16" t="s">
        <v>401</v>
      </c>
      <c r="E16" t="s">
        <v>609</v>
      </c>
      <c r="F16" t="s">
        <v>610</v>
      </c>
      <c r="G16" t="s">
        <v>611</v>
      </c>
      <c r="H16" t="s">
        <v>611</v>
      </c>
      <c r="I16" t="s">
        <v>55</v>
      </c>
      <c r="J16" t="s">
        <v>447</v>
      </c>
      <c r="K16" t="s">
        <v>612</v>
      </c>
      <c r="L16" t="s">
        <v>55</v>
      </c>
      <c r="M16" t="s">
        <v>55</v>
      </c>
      <c r="N16" t="s">
        <v>613</v>
      </c>
      <c r="O16" t="s">
        <v>393</v>
      </c>
      <c r="P16" t="s">
        <v>393</v>
      </c>
      <c r="Q16" t="s">
        <v>393</v>
      </c>
      <c r="R16" t="s">
        <v>437</v>
      </c>
      <c r="S16" t="s">
        <v>381</v>
      </c>
      <c r="T16">
        <v>0</v>
      </c>
      <c r="U16">
        <v>0</v>
      </c>
      <c r="V16">
        <v>0</v>
      </c>
      <c r="W16">
        <v>0</v>
      </c>
      <c r="X16" t="s">
        <v>83</v>
      </c>
      <c r="Y16" t="s">
        <v>387</v>
      </c>
      <c r="Z16">
        <v>0</v>
      </c>
      <c r="AA16" t="s">
        <v>55</v>
      </c>
      <c r="AB16" t="s">
        <v>614</v>
      </c>
      <c r="AC16" t="s">
        <v>55</v>
      </c>
      <c r="AD16" t="s">
        <v>55</v>
      </c>
      <c r="AE16" t="s">
        <v>55</v>
      </c>
      <c r="AF16">
        <v>0</v>
      </c>
      <c r="AG16" t="s">
        <v>388</v>
      </c>
      <c r="AH16">
        <v>0</v>
      </c>
      <c r="AI16">
        <v>0</v>
      </c>
      <c r="AJ16" s="16">
        <v>44882</v>
      </c>
      <c r="AK16" s="16">
        <v>44882</v>
      </c>
      <c r="AL16" t="s">
        <v>403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s="16">
        <v>1</v>
      </c>
      <c r="AV16">
        <v>572.20000000000005</v>
      </c>
      <c r="AW16" s="16">
        <v>44886</v>
      </c>
      <c r="AX16" s="16">
        <v>44887</v>
      </c>
      <c r="AY16">
        <v>587.20000000000005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572.20000000000005</v>
      </c>
      <c r="BT16">
        <v>572.20000000000005</v>
      </c>
      <c r="BU16">
        <v>0</v>
      </c>
      <c r="BV16">
        <v>464</v>
      </c>
      <c r="BW16">
        <v>464</v>
      </c>
      <c r="BX16">
        <v>0</v>
      </c>
      <c r="BY16">
        <v>572.20000000000005</v>
      </c>
      <c r="BZ16">
        <v>572.20000000000005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15</v>
      </c>
      <c r="CY16">
        <v>0</v>
      </c>
      <c r="CZ16">
        <v>15</v>
      </c>
      <c r="DA16" s="16">
        <v>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 t="s">
        <v>55</v>
      </c>
      <c r="DI16" t="s">
        <v>55</v>
      </c>
      <c r="DJ16" t="s">
        <v>35</v>
      </c>
      <c r="DK16" t="str">
        <f>Table_Query_from_DWH5[[#This Row],[CUSTNMBR]]</f>
        <v>14166</v>
      </c>
    </row>
    <row r="17" spans="1:115" x14ac:dyDescent="0.3">
      <c r="A17" t="s">
        <v>427</v>
      </c>
      <c r="B17" t="s">
        <v>618</v>
      </c>
      <c r="C17" t="s">
        <v>619</v>
      </c>
      <c r="D17" t="s">
        <v>401</v>
      </c>
      <c r="E17" t="s">
        <v>620</v>
      </c>
      <c r="F17" t="s">
        <v>621</v>
      </c>
      <c r="G17" t="s">
        <v>622</v>
      </c>
      <c r="H17" t="s">
        <v>623</v>
      </c>
      <c r="I17" t="s">
        <v>55</v>
      </c>
      <c r="J17" t="s">
        <v>624</v>
      </c>
      <c r="K17" t="s">
        <v>625</v>
      </c>
      <c r="L17" t="s">
        <v>55</v>
      </c>
      <c r="M17" t="s">
        <v>626</v>
      </c>
      <c r="N17" t="s">
        <v>393</v>
      </c>
      <c r="O17" t="s">
        <v>55</v>
      </c>
      <c r="P17" t="s">
        <v>55</v>
      </c>
      <c r="Q17" t="s">
        <v>55</v>
      </c>
      <c r="R17" t="s">
        <v>437</v>
      </c>
      <c r="S17" t="s">
        <v>394</v>
      </c>
      <c r="T17">
        <v>2</v>
      </c>
      <c r="U17">
        <v>1500000</v>
      </c>
      <c r="V17">
        <v>0</v>
      </c>
      <c r="W17">
        <v>0</v>
      </c>
      <c r="X17" t="s">
        <v>83</v>
      </c>
      <c r="Y17" t="s">
        <v>387</v>
      </c>
      <c r="Z17">
        <v>0</v>
      </c>
      <c r="AA17" t="s">
        <v>627</v>
      </c>
      <c r="AB17" t="s">
        <v>55</v>
      </c>
      <c r="AC17" t="s">
        <v>55</v>
      </c>
      <c r="AD17" t="s">
        <v>55</v>
      </c>
      <c r="AE17" t="s">
        <v>55</v>
      </c>
      <c r="AF17">
        <v>0</v>
      </c>
      <c r="AG17" t="s">
        <v>388</v>
      </c>
      <c r="AH17">
        <v>0</v>
      </c>
      <c r="AI17">
        <v>0</v>
      </c>
      <c r="AJ17" s="16">
        <v>42404</v>
      </c>
      <c r="AK17" s="16">
        <v>44349</v>
      </c>
      <c r="AL17" t="s">
        <v>412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s="16">
        <v>43921</v>
      </c>
      <c r="AV17">
        <v>224375</v>
      </c>
      <c r="AW17" s="16">
        <v>43676</v>
      </c>
      <c r="AX17" s="16">
        <v>43602</v>
      </c>
      <c r="AY17">
        <v>224400</v>
      </c>
      <c r="AZ17">
        <v>0</v>
      </c>
      <c r="BA17">
        <v>167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224375</v>
      </c>
      <c r="BT17">
        <v>0</v>
      </c>
      <c r="BU17">
        <v>0</v>
      </c>
      <c r="BV17">
        <v>216000</v>
      </c>
      <c r="BW17">
        <v>0</v>
      </c>
      <c r="BX17">
        <v>0</v>
      </c>
      <c r="BY17">
        <v>224375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224400</v>
      </c>
      <c r="DA17" s="16">
        <v>1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 t="s">
        <v>55</v>
      </c>
      <c r="DI17" t="s">
        <v>55</v>
      </c>
      <c r="DJ17" t="s">
        <v>35</v>
      </c>
      <c r="DK17" t="str">
        <f>Table_Query_from_DWH5[[#This Row],[CUSTNMBR]]</f>
        <v>14002</v>
      </c>
    </row>
    <row r="18" spans="1:115" x14ac:dyDescent="0.3">
      <c r="A18" t="s">
        <v>427</v>
      </c>
      <c r="B18" t="s">
        <v>641</v>
      </c>
      <c r="C18" t="s">
        <v>632</v>
      </c>
      <c r="D18" t="s">
        <v>401</v>
      </c>
      <c r="E18" t="s">
        <v>633</v>
      </c>
      <c r="F18" t="s">
        <v>634</v>
      </c>
      <c r="G18" t="s">
        <v>635</v>
      </c>
      <c r="H18" t="s">
        <v>55</v>
      </c>
      <c r="I18" t="s">
        <v>535</v>
      </c>
      <c r="J18" t="s">
        <v>385</v>
      </c>
      <c r="K18" t="s">
        <v>636</v>
      </c>
      <c r="L18" t="s">
        <v>391</v>
      </c>
      <c r="M18" t="s">
        <v>637</v>
      </c>
      <c r="N18" t="s">
        <v>638</v>
      </c>
      <c r="O18" t="s">
        <v>393</v>
      </c>
      <c r="P18" t="s">
        <v>393</v>
      </c>
      <c r="Q18" t="s">
        <v>639</v>
      </c>
      <c r="R18" t="s">
        <v>437</v>
      </c>
      <c r="S18" t="s">
        <v>381</v>
      </c>
      <c r="T18">
        <v>2</v>
      </c>
      <c r="U18">
        <v>0</v>
      </c>
      <c r="V18">
        <v>0</v>
      </c>
      <c r="W18">
        <v>0</v>
      </c>
      <c r="X18" t="s">
        <v>83</v>
      </c>
      <c r="Y18" t="s">
        <v>387</v>
      </c>
      <c r="Z18">
        <v>0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>
        <v>0</v>
      </c>
      <c r="AG18" t="s">
        <v>388</v>
      </c>
      <c r="AH18">
        <v>0</v>
      </c>
      <c r="AI18">
        <v>0</v>
      </c>
      <c r="AJ18" s="16">
        <v>43188</v>
      </c>
      <c r="AK18" s="16">
        <v>44797</v>
      </c>
      <c r="AL18" t="s">
        <v>389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s="16">
        <v>43921</v>
      </c>
      <c r="AV18">
        <v>0</v>
      </c>
      <c r="AW18" s="16">
        <v>1</v>
      </c>
      <c r="AX18" s="16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 s="16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 t="s">
        <v>640</v>
      </c>
      <c r="DI18" t="s">
        <v>55</v>
      </c>
      <c r="DJ18" t="s">
        <v>35</v>
      </c>
      <c r="DK18" t="str">
        <f>Table_Query_from_DWH5[[#This Row],[CUSTNMBR]]</f>
        <v>14003</v>
      </c>
    </row>
    <row r="19" spans="1:115" x14ac:dyDescent="0.3">
      <c r="A19" t="s">
        <v>427</v>
      </c>
      <c r="B19" t="s">
        <v>659</v>
      </c>
      <c r="C19" t="s">
        <v>650</v>
      </c>
      <c r="D19" t="s">
        <v>401</v>
      </c>
      <c r="E19" t="s">
        <v>55</v>
      </c>
      <c r="F19" t="s">
        <v>651</v>
      </c>
      <c r="G19" t="s">
        <v>652</v>
      </c>
      <c r="H19" t="s">
        <v>653</v>
      </c>
      <c r="I19" t="s">
        <v>654</v>
      </c>
      <c r="J19" t="s">
        <v>484</v>
      </c>
      <c r="K19" t="s">
        <v>655</v>
      </c>
      <c r="L19" t="s">
        <v>656</v>
      </c>
      <c r="M19" t="s">
        <v>55</v>
      </c>
      <c r="N19" t="s">
        <v>657</v>
      </c>
      <c r="O19" t="s">
        <v>393</v>
      </c>
      <c r="P19" t="s">
        <v>393</v>
      </c>
      <c r="Q19" t="s">
        <v>658</v>
      </c>
      <c r="R19" t="s">
        <v>649</v>
      </c>
      <c r="S19" t="s">
        <v>381</v>
      </c>
      <c r="T19">
        <v>2</v>
      </c>
      <c r="U19">
        <v>0</v>
      </c>
      <c r="V19">
        <v>0</v>
      </c>
      <c r="W19">
        <v>0</v>
      </c>
      <c r="X19" t="s">
        <v>83</v>
      </c>
      <c r="Y19" t="s">
        <v>387</v>
      </c>
      <c r="Z19">
        <v>0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>
        <v>0</v>
      </c>
      <c r="AG19" t="s">
        <v>388</v>
      </c>
      <c r="AH19">
        <v>0</v>
      </c>
      <c r="AI19">
        <v>0</v>
      </c>
      <c r="AJ19" s="16">
        <v>43299</v>
      </c>
      <c r="AK19" s="16">
        <v>44349</v>
      </c>
      <c r="AL19" t="s">
        <v>486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s="16">
        <v>43921</v>
      </c>
      <c r="AV19">
        <v>0</v>
      </c>
      <c r="AW19" s="16">
        <v>1</v>
      </c>
      <c r="AX19" s="16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 s="16">
        <v>1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 t="s">
        <v>55</v>
      </c>
      <c r="DI19" t="s">
        <v>55</v>
      </c>
      <c r="DJ19" t="s">
        <v>35</v>
      </c>
      <c r="DK19" t="str">
        <f>Table_Query_from_DWH5[[#This Row],[CUSTNMBR]]</f>
        <v>14004</v>
      </c>
    </row>
    <row r="20" spans="1:115" x14ac:dyDescent="0.3">
      <c r="A20" t="s">
        <v>427</v>
      </c>
      <c r="B20" t="s">
        <v>675</v>
      </c>
      <c r="C20" t="s">
        <v>676</v>
      </c>
      <c r="D20" t="s">
        <v>401</v>
      </c>
      <c r="E20" t="s">
        <v>677</v>
      </c>
      <c r="F20" t="s">
        <v>678</v>
      </c>
      <c r="G20" t="s">
        <v>679</v>
      </c>
      <c r="H20" t="s">
        <v>55</v>
      </c>
      <c r="I20" t="s">
        <v>55</v>
      </c>
      <c r="J20" t="s">
        <v>470</v>
      </c>
      <c r="K20" t="s">
        <v>549</v>
      </c>
      <c r="L20" t="s">
        <v>55</v>
      </c>
      <c r="M20" t="s">
        <v>680</v>
      </c>
      <c r="N20" t="s">
        <v>681</v>
      </c>
      <c r="O20" t="s">
        <v>393</v>
      </c>
      <c r="P20" t="s">
        <v>393</v>
      </c>
      <c r="Q20" t="s">
        <v>393</v>
      </c>
      <c r="R20" t="s">
        <v>481</v>
      </c>
      <c r="S20" t="s">
        <v>440</v>
      </c>
      <c r="T20">
        <v>0</v>
      </c>
      <c r="U20">
        <v>0</v>
      </c>
      <c r="V20">
        <v>0</v>
      </c>
      <c r="W20">
        <v>0</v>
      </c>
      <c r="X20" t="s">
        <v>83</v>
      </c>
      <c r="Y20" t="s">
        <v>387</v>
      </c>
      <c r="Z20">
        <v>0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>
        <v>0</v>
      </c>
      <c r="AG20" t="s">
        <v>422</v>
      </c>
      <c r="AH20">
        <v>0</v>
      </c>
      <c r="AI20">
        <v>0</v>
      </c>
      <c r="AJ20" s="16">
        <v>44286</v>
      </c>
      <c r="AK20" s="16">
        <v>44349</v>
      </c>
      <c r="AL20" t="s">
        <v>423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s="16">
        <v>44957</v>
      </c>
      <c r="AV20">
        <v>268433</v>
      </c>
      <c r="AW20" s="16">
        <v>44974</v>
      </c>
      <c r="AX20" s="16">
        <v>44958</v>
      </c>
      <c r="AY20">
        <v>386496</v>
      </c>
      <c r="AZ20">
        <v>0</v>
      </c>
      <c r="BA20">
        <v>61</v>
      </c>
      <c r="BB20">
        <v>27</v>
      </c>
      <c r="BC20">
        <v>4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386414</v>
      </c>
      <c r="BS20">
        <v>890094.12</v>
      </c>
      <c r="BT20">
        <v>0</v>
      </c>
      <c r="BU20">
        <v>381542.40000000002</v>
      </c>
      <c r="BV20">
        <v>843542.4</v>
      </c>
      <c r="BW20">
        <v>0</v>
      </c>
      <c r="BX20">
        <v>386414</v>
      </c>
      <c r="BY20">
        <v>890094.12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4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82</v>
      </c>
      <c r="CZ20">
        <v>387840</v>
      </c>
      <c r="DA20" s="16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 t="s">
        <v>55</v>
      </c>
      <c r="DI20" t="s">
        <v>55</v>
      </c>
      <c r="DJ20" t="s">
        <v>35</v>
      </c>
      <c r="DK20" t="str">
        <f>Table_Query_from_DWH5[[#This Row],[CUSTNMBR]]</f>
        <v>14091</v>
      </c>
    </row>
    <row r="21" spans="1:115" x14ac:dyDescent="0.3">
      <c r="A21" t="s">
        <v>427</v>
      </c>
      <c r="B21" t="s">
        <v>682</v>
      </c>
      <c r="C21" t="s">
        <v>683</v>
      </c>
      <c r="D21" t="s">
        <v>401</v>
      </c>
      <c r="E21" t="s">
        <v>684</v>
      </c>
      <c r="F21" t="s">
        <v>683</v>
      </c>
      <c r="G21" t="s">
        <v>685</v>
      </c>
      <c r="H21" t="s">
        <v>686</v>
      </c>
      <c r="I21" t="s">
        <v>687</v>
      </c>
      <c r="J21" t="s">
        <v>425</v>
      </c>
      <c r="K21" t="s">
        <v>408</v>
      </c>
      <c r="L21" t="s">
        <v>55</v>
      </c>
      <c r="M21" t="s">
        <v>55</v>
      </c>
      <c r="N21" t="s">
        <v>688</v>
      </c>
      <c r="O21" t="s">
        <v>393</v>
      </c>
      <c r="P21" t="s">
        <v>393</v>
      </c>
      <c r="Q21" t="s">
        <v>393</v>
      </c>
      <c r="R21" t="s">
        <v>437</v>
      </c>
      <c r="S21" t="s">
        <v>381</v>
      </c>
      <c r="T21">
        <v>0</v>
      </c>
      <c r="U21">
        <v>0</v>
      </c>
      <c r="V21">
        <v>0</v>
      </c>
      <c r="W21">
        <v>0</v>
      </c>
      <c r="X21" t="s">
        <v>83</v>
      </c>
      <c r="Y21" t="s">
        <v>387</v>
      </c>
      <c r="Z21">
        <v>0</v>
      </c>
      <c r="AA21" t="s">
        <v>55</v>
      </c>
      <c r="AB21" t="s">
        <v>689</v>
      </c>
      <c r="AC21" t="s">
        <v>55</v>
      </c>
      <c r="AD21" t="s">
        <v>55</v>
      </c>
      <c r="AE21" t="s">
        <v>55</v>
      </c>
      <c r="AF21">
        <v>0</v>
      </c>
      <c r="AG21" t="s">
        <v>388</v>
      </c>
      <c r="AH21">
        <v>0</v>
      </c>
      <c r="AI21">
        <v>0</v>
      </c>
      <c r="AJ21" s="16">
        <v>44875</v>
      </c>
      <c r="AK21" s="16">
        <v>44875</v>
      </c>
      <c r="AL21" t="s">
        <v>389</v>
      </c>
      <c r="AM21">
        <v>-236595.39</v>
      </c>
      <c r="AN21">
        <v>-236595.39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s="16">
        <v>45016</v>
      </c>
      <c r="AV21">
        <v>144244.79999999999</v>
      </c>
      <c r="AW21" s="16">
        <v>45028</v>
      </c>
      <c r="AX21" s="16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236595.39</v>
      </c>
      <c r="BY21">
        <v>236595.39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 s="16">
        <v>1</v>
      </c>
      <c r="DB21">
        <v>0</v>
      </c>
      <c r="DC21">
        <v>0</v>
      </c>
      <c r="DD21">
        <v>308800.28999999998</v>
      </c>
      <c r="DE21">
        <v>0</v>
      </c>
      <c r="DF21">
        <v>0</v>
      </c>
      <c r="DG21">
        <v>0</v>
      </c>
      <c r="DH21" t="s">
        <v>55</v>
      </c>
      <c r="DI21" t="s">
        <v>55</v>
      </c>
      <c r="DJ21" t="s">
        <v>35</v>
      </c>
      <c r="DK21" t="str">
        <f>Table_Query_from_DWH5[[#This Row],[CUSTNMBR]]</f>
        <v>14164</v>
      </c>
    </row>
    <row r="22" spans="1:115" x14ac:dyDescent="0.3">
      <c r="A22" t="s">
        <v>427</v>
      </c>
      <c r="B22" t="s">
        <v>698</v>
      </c>
      <c r="C22" t="s">
        <v>699</v>
      </c>
      <c r="D22" t="s">
        <v>401</v>
      </c>
      <c r="E22" t="s">
        <v>700</v>
      </c>
      <c r="F22" t="s">
        <v>701</v>
      </c>
      <c r="G22" t="s">
        <v>702</v>
      </c>
      <c r="H22" t="s">
        <v>703</v>
      </c>
      <c r="I22" t="s">
        <v>704</v>
      </c>
      <c r="J22" t="s">
        <v>470</v>
      </c>
      <c r="K22" t="s">
        <v>664</v>
      </c>
      <c r="L22" t="s">
        <v>55</v>
      </c>
      <c r="M22" t="s">
        <v>705</v>
      </c>
      <c r="N22" t="s">
        <v>393</v>
      </c>
      <c r="O22" t="s">
        <v>393</v>
      </c>
      <c r="P22" t="s">
        <v>393</v>
      </c>
      <c r="Q22" t="s">
        <v>393</v>
      </c>
      <c r="R22" t="s">
        <v>437</v>
      </c>
      <c r="S22" t="s">
        <v>381</v>
      </c>
      <c r="T22">
        <v>0</v>
      </c>
      <c r="U22">
        <v>0</v>
      </c>
      <c r="V22">
        <v>0</v>
      </c>
      <c r="W22">
        <v>0</v>
      </c>
      <c r="X22" t="s">
        <v>83</v>
      </c>
      <c r="Y22" t="s">
        <v>387</v>
      </c>
      <c r="Z22">
        <v>0</v>
      </c>
      <c r="AA22" t="s">
        <v>55</v>
      </c>
      <c r="AB22" t="s">
        <v>706</v>
      </c>
      <c r="AC22" t="s">
        <v>707</v>
      </c>
      <c r="AD22" t="s">
        <v>55</v>
      </c>
      <c r="AE22" t="s">
        <v>55</v>
      </c>
      <c r="AF22">
        <v>0</v>
      </c>
      <c r="AG22" t="s">
        <v>388</v>
      </c>
      <c r="AH22">
        <v>0</v>
      </c>
      <c r="AI22">
        <v>0</v>
      </c>
      <c r="AJ22" s="16">
        <v>44740</v>
      </c>
      <c r="AK22" s="16">
        <v>44740</v>
      </c>
      <c r="AL22" t="s">
        <v>423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s="16">
        <v>1</v>
      </c>
      <c r="AV22">
        <v>0</v>
      </c>
      <c r="AW22" s="16">
        <v>1</v>
      </c>
      <c r="AX22" s="16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 s="16">
        <v>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 t="s">
        <v>55</v>
      </c>
      <c r="DI22" t="s">
        <v>55</v>
      </c>
      <c r="DJ22" t="s">
        <v>35</v>
      </c>
      <c r="DK22" t="str">
        <f>Table_Query_from_DWH5[[#This Row],[CUSTNMBR]]</f>
        <v>14147</v>
      </c>
    </row>
    <row r="23" spans="1:115" x14ac:dyDescent="0.3">
      <c r="A23" t="s">
        <v>427</v>
      </c>
      <c r="B23" t="s">
        <v>709</v>
      </c>
      <c r="C23" t="s">
        <v>710</v>
      </c>
      <c r="D23" t="s">
        <v>401</v>
      </c>
      <c r="E23" t="s">
        <v>711</v>
      </c>
      <c r="F23" t="s">
        <v>712</v>
      </c>
      <c r="G23" t="s">
        <v>713</v>
      </c>
      <c r="H23" t="s">
        <v>714</v>
      </c>
      <c r="I23" t="s">
        <v>55</v>
      </c>
      <c r="J23" t="s">
        <v>425</v>
      </c>
      <c r="K23" t="s">
        <v>715</v>
      </c>
      <c r="L23" t="s">
        <v>55</v>
      </c>
      <c r="M23" t="s">
        <v>55</v>
      </c>
      <c r="N23" t="s">
        <v>716</v>
      </c>
      <c r="O23" t="s">
        <v>393</v>
      </c>
      <c r="P23" t="s">
        <v>393</v>
      </c>
      <c r="Q23" t="s">
        <v>393</v>
      </c>
      <c r="R23" t="s">
        <v>437</v>
      </c>
      <c r="S23" t="s">
        <v>381</v>
      </c>
      <c r="T23">
        <v>0</v>
      </c>
      <c r="U23">
        <v>0</v>
      </c>
      <c r="V23">
        <v>0</v>
      </c>
      <c r="W23">
        <v>0</v>
      </c>
      <c r="X23" t="s">
        <v>83</v>
      </c>
      <c r="Y23" t="s">
        <v>387</v>
      </c>
      <c r="Z23">
        <v>0</v>
      </c>
      <c r="AA23" t="s">
        <v>55</v>
      </c>
      <c r="AB23" t="s">
        <v>717</v>
      </c>
      <c r="AC23" t="s">
        <v>55</v>
      </c>
      <c r="AD23" t="s">
        <v>55</v>
      </c>
      <c r="AE23" t="s">
        <v>55</v>
      </c>
      <c r="AF23">
        <v>0</v>
      </c>
      <c r="AG23" t="s">
        <v>388</v>
      </c>
      <c r="AH23">
        <v>0</v>
      </c>
      <c r="AI23">
        <v>0</v>
      </c>
      <c r="AJ23" s="16">
        <v>44923</v>
      </c>
      <c r="AK23" s="16">
        <v>44923</v>
      </c>
      <c r="AL23" t="s">
        <v>389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s="16">
        <v>1</v>
      </c>
      <c r="AV23">
        <v>0</v>
      </c>
      <c r="AW23" s="16">
        <v>1</v>
      </c>
      <c r="AX23" s="16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 s="16">
        <v>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 t="s">
        <v>55</v>
      </c>
      <c r="DI23" t="s">
        <v>55</v>
      </c>
      <c r="DJ23" t="s">
        <v>35</v>
      </c>
      <c r="DK23" t="str">
        <f>Table_Query_from_DWH5[[#This Row],[CUSTNMBR]]</f>
        <v>14183</v>
      </c>
    </row>
    <row r="24" spans="1:115" x14ac:dyDescent="0.3">
      <c r="A24" t="s">
        <v>427</v>
      </c>
      <c r="B24" t="s">
        <v>721</v>
      </c>
      <c r="C24" t="s">
        <v>722</v>
      </c>
      <c r="D24" t="s">
        <v>401</v>
      </c>
      <c r="E24" t="s">
        <v>723</v>
      </c>
      <c r="F24" t="s">
        <v>722</v>
      </c>
      <c r="G24" t="s">
        <v>724</v>
      </c>
      <c r="H24" t="s">
        <v>55</v>
      </c>
      <c r="I24" t="s">
        <v>55</v>
      </c>
      <c r="J24" t="s">
        <v>425</v>
      </c>
      <c r="K24" t="s">
        <v>725</v>
      </c>
      <c r="L24" t="s">
        <v>487</v>
      </c>
      <c r="M24" t="s">
        <v>726</v>
      </c>
      <c r="N24" t="s">
        <v>727</v>
      </c>
      <c r="O24" t="s">
        <v>393</v>
      </c>
      <c r="P24" t="s">
        <v>55</v>
      </c>
      <c r="Q24" t="s">
        <v>55</v>
      </c>
      <c r="R24" t="s">
        <v>437</v>
      </c>
      <c r="S24" t="s">
        <v>598</v>
      </c>
      <c r="T24">
        <v>0</v>
      </c>
      <c r="U24">
        <v>0</v>
      </c>
      <c r="V24">
        <v>0</v>
      </c>
      <c r="W24">
        <v>0</v>
      </c>
      <c r="X24" t="s">
        <v>83</v>
      </c>
      <c r="Y24" t="s">
        <v>387</v>
      </c>
      <c r="Z24">
        <v>0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>
        <v>0</v>
      </c>
      <c r="AG24" t="s">
        <v>388</v>
      </c>
      <c r="AH24">
        <v>0</v>
      </c>
      <c r="AI24">
        <v>0</v>
      </c>
      <c r="AJ24" s="16">
        <v>43808</v>
      </c>
      <c r="AK24" s="16">
        <v>44740</v>
      </c>
      <c r="AL24" t="s">
        <v>389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s="16">
        <v>43921</v>
      </c>
      <c r="AV24">
        <v>0</v>
      </c>
      <c r="AW24" s="16">
        <v>1</v>
      </c>
      <c r="AX24" s="16">
        <v>44657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1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 s="16">
        <v>1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 t="s">
        <v>55</v>
      </c>
      <c r="DI24" t="s">
        <v>55</v>
      </c>
      <c r="DJ24" t="s">
        <v>35</v>
      </c>
      <c r="DK24" t="str">
        <f>Table_Query_from_DWH5[[#This Row],[CUSTNMBR]]</f>
        <v>14068</v>
      </c>
    </row>
    <row r="25" spans="1:115" x14ac:dyDescent="0.3">
      <c r="A25" t="s">
        <v>427</v>
      </c>
      <c r="B25" t="s">
        <v>729</v>
      </c>
      <c r="C25" t="s">
        <v>730</v>
      </c>
      <c r="D25" t="s">
        <v>401</v>
      </c>
      <c r="E25" t="s">
        <v>731</v>
      </c>
      <c r="F25" t="s">
        <v>732</v>
      </c>
      <c r="G25" t="s">
        <v>733</v>
      </c>
      <c r="H25" t="s">
        <v>734</v>
      </c>
      <c r="I25" t="s">
        <v>735</v>
      </c>
      <c r="J25" t="s">
        <v>728</v>
      </c>
      <c r="K25" t="s">
        <v>55</v>
      </c>
      <c r="L25" t="s">
        <v>55</v>
      </c>
      <c r="M25" t="s">
        <v>55</v>
      </c>
      <c r="N25" t="s">
        <v>736</v>
      </c>
      <c r="O25" t="s">
        <v>393</v>
      </c>
      <c r="P25" t="s">
        <v>393</v>
      </c>
      <c r="Q25" t="s">
        <v>393</v>
      </c>
      <c r="R25" t="s">
        <v>631</v>
      </c>
      <c r="S25" t="s">
        <v>381</v>
      </c>
      <c r="T25">
        <v>2</v>
      </c>
      <c r="U25">
        <v>0</v>
      </c>
      <c r="V25">
        <v>0</v>
      </c>
      <c r="W25">
        <v>0</v>
      </c>
      <c r="X25" t="s">
        <v>83</v>
      </c>
      <c r="Y25" t="s">
        <v>387</v>
      </c>
      <c r="Z25">
        <v>0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>
        <v>0</v>
      </c>
      <c r="AG25" t="s">
        <v>388</v>
      </c>
      <c r="AH25">
        <v>0</v>
      </c>
      <c r="AI25">
        <v>0</v>
      </c>
      <c r="AJ25" s="16">
        <v>43333</v>
      </c>
      <c r="AK25" s="16">
        <v>44349</v>
      </c>
      <c r="AL25" t="s">
        <v>669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s="16">
        <v>43921</v>
      </c>
      <c r="AV25">
        <v>0</v>
      </c>
      <c r="AW25" s="16">
        <v>1</v>
      </c>
      <c r="AX25" s="16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 s="16">
        <v>1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 t="s">
        <v>737</v>
      </c>
      <c r="DI25" t="s">
        <v>55</v>
      </c>
      <c r="DJ25" t="s">
        <v>35</v>
      </c>
      <c r="DK25" t="str">
        <f>Table_Query_from_DWH5[[#This Row],[CUSTNMBR]]</f>
        <v>14005</v>
      </c>
    </row>
    <row r="26" spans="1:115" x14ac:dyDescent="0.3">
      <c r="A26" t="s">
        <v>427</v>
      </c>
      <c r="B26" t="s">
        <v>746</v>
      </c>
      <c r="C26" t="s">
        <v>747</v>
      </c>
      <c r="D26" t="s">
        <v>401</v>
      </c>
      <c r="E26" t="s">
        <v>748</v>
      </c>
      <c r="F26" t="s">
        <v>749</v>
      </c>
      <c r="G26" t="s">
        <v>750</v>
      </c>
      <c r="H26" t="s">
        <v>55</v>
      </c>
      <c r="I26" t="s">
        <v>55</v>
      </c>
      <c r="J26" t="s">
        <v>425</v>
      </c>
      <c r="K26" t="s">
        <v>751</v>
      </c>
      <c r="L26" t="s">
        <v>503</v>
      </c>
      <c r="M26" t="s">
        <v>752</v>
      </c>
      <c r="N26" t="s">
        <v>753</v>
      </c>
      <c r="O26" t="s">
        <v>393</v>
      </c>
      <c r="P26" t="s">
        <v>55</v>
      </c>
      <c r="Q26" t="s">
        <v>55</v>
      </c>
      <c r="R26" t="s">
        <v>437</v>
      </c>
      <c r="S26" t="s">
        <v>381</v>
      </c>
      <c r="T26">
        <v>2</v>
      </c>
      <c r="U26">
        <v>0</v>
      </c>
      <c r="V26">
        <v>0</v>
      </c>
      <c r="W26">
        <v>0</v>
      </c>
      <c r="X26" t="s">
        <v>55</v>
      </c>
      <c r="Y26" t="s">
        <v>55</v>
      </c>
      <c r="Z26">
        <v>0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>
        <v>0</v>
      </c>
      <c r="AG26" t="s">
        <v>388</v>
      </c>
      <c r="AH26">
        <v>0</v>
      </c>
      <c r="AI26">
        <v>0</v>
      </c>
      <c r="AJ26" s="16">
        <v>44434</v>
      </c>
      <c r="AK26" s="16">
        <v>44953</v>
      </c>
      <c r="AL26" t="s">
        <v>389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s="16">
        <v>44957</v>
      </c>
      <c r="AV26">
        <v>152135.96</v>
      </c>
      <c r="AW26" s="16">
        <v>44971</v>
      </c>
      <c r="AX26" s="16">
        <v>44868</v>
      </c>
      <c r="AY26">
        <v>152135.96</v>
      </c>
      <c r="AZ26">
        <v>27</v>
      </c>
      <c r="BA26">
        <v>30</v>
      </c>
      <c r="BB26">
        <v>103</v>
      </c>
      <c r="BC26">
        <v>51</v>
      </c>
      <c r="BD26">
        <v>1</v>
      </c>
      <c r="BE26">
        <v>45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1307930.1100000001</v>
      </c>
      <c r="BT26">
        <v>769917.21</v>
      </c>
      <c r="BU26">
        <v>0</v>
      </c>
      <c r="BV26">
        <v>1277361.46</v>
      </c>
      <c r="BW26">
        <v>755463.75</v>
      </c>
      <c r="BX26">
        <v>152135.96</v>
      </c>
      <c r="BY26">
        <v>1301982.49</v>
      </c>
      <c r="BZ26">
        <v>860419.94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51</v>
      </c>
      <c r="CQ26">
        <v>33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318396.63</v>
      </c>
      <c r="CY26">
        <v>0</v>
      </c>
      <c r="CZ26">
        <v>318396.63</v>
      </c>
      <c r="DA26" s="16">
        <v>1</v>
      </c>
      <c r="DB26">
        <v>0</v>
      </c>
      <c r="DC26">
        <v>0</v>
      </c>
      <c r="DD26">
        <v>0</v>
      </c>
      <c r="DE26">
        <v>0</v>
      </c>
      <c r="DF26">
        <v>5947.62</v>
      </c>
      <c r="DG26">
        <v>0</v>
      </c>
      <c r="DH26" t="s">
        <v>55</v>
      </c>
      <c r="DI26" t="s">
        <v>55</v>
      </c>
      <c r="DJ26" t="s">
        <v>35</v>
      </c>
      <c r="DK26" t="str">
        <f>Table_Query_from_DWH5[[#This Row],[CUSTNMBR]]</f>
        <v>14110</v>
      </c>
    </row>
    <row r="27" spans="1:115" x14ac:dyDescent="0.3">
      <c r="A27" t="s">
        <v>427</v>
      </c>
      <c r="B27" t="s">
        <v>757</v>
      </c>
      <c r="C27" t="s">
        <v>758</v>
      </c>
      <c r="D27" t="s">
        <v>401</v>
      </c>
      <c r="E27" t="s">
        <v>758</v>
      </c>
      <c r="F27" t="s">
        <v>759</v>
      </c>
      <c r="G27" t="s">
        <v>760</v>
      </c>
      <c r="H27" t="s">
        <v>761</v>
      </c>
      <c r="I27" t="s">
        <v>762</v>
      </c>
      <c r="J27" t="s">
        <v>425</v>
      </c>
      <c r="K27" t="s">
        <v>763</v>
      </c>
      <c r="L27" t="s">
        <v>55</v>
      </c>
      <c r="M27" t="s">
        <v>55</v>
      </c>
      <c r="N27" t="s">
        <v>764</v>
      </c>
      <c r="O27" t="s">
        <v>393</v>
      </c>
      <c r="P27" t="s">
        <v>393</v>
      </c>
      <c r="Q27" t="s">
        <v>393</v>
      </c>
      <c r="R27" t="s">
        <v>437</v>
      </c>
      <c r="S27" t="s">
        <v>381</v>
      </c>
      <c r="T27">
        <v>0</v>
      </c>
      <c r="U27">
        <v>0</v>
      </c>
      <c r="V27">
        <v>0</v>
      </c>
      <c r="W27">
        <v>0</v>
      </c>
      <c r="X27" t="s">
        <v>83</v>
      </c>
      <c r="Y27" t="s">
        <v>387</v>
      </c>
      <c r="Z27">
        <v>0</v>
      </c>
      <c r="AA27" t="s">
        <v>55</v>
      </c>
      <c r="AB27" t="s">
        <v>765</v>
      </c>
      <c r="AC27" t="s">
        <v>55</v>
      </c>
      <c r="AD27" t="s">
        <v>55</v>
      </c>
      <c r="AE27" t="s">
        <v>55</v>
      </c>
      <c r="AF27">
        <v>0</v>
      </c>
      <c r="AG27" t="s">
        <v>388</v>
      </c>
      <c r="AH27">
        <v>0</v>
      </c>
      <c r="AI27">
        <v>0</v>
      </c>
      <c r="AJ27" s="16">
        <v>44908</v>
      </c>
      <c r="AK27" s="16">
        <v>44908</v>
      </c>
      <c r="AL27" t="s">
        <v>389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s="16">
        <v>1</v>
      </c>
      <c r="AV27">
        <v>0</v>
      </c>
      <c r="AW27" s="16">
        <v>1</v>
      </c>
      <c r="AX27" s="16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 s="16">
        <v>1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 t="s">
        <v>55</v>
      </c>
      <c r="DI27" t="s">
        <v>55</v>
      </c>
      <c r="DJ27" t="s">
        <v>35</v>
      </c>
      <c r="DK27" t="str">
        <f>Table_Query_from_DWH5[[#This Row],[CUSTNMBR]]</f>
        <v>14168</v>
      </c>
    </row>
    <row r="28" spans="1:115" x14ac:dyDescent="0.3">
      <c r="A28" t="s">
        <v>427</v>
      </c>
      <c r="B28" t="s">
        <v>767</v>
      </c>
      <c r="C28" t="s">
        <v>768</v>
      </c>
      <c r="D28" t="s">
        <v>401</v>
      </c>
      <c r="E28" t="s">
        <v>55</v>
      </c>
      <c r="F28" t="s">
        <v>769</v>
      </c>
      <c r="G28" t="s">
        <v>770</v>
      </c>
      <c r="H28" t="s">
        <v>771</v>
      </c>
      <c r="I28" t="s">
        <v>55</v>
      </c>
      <c r="J28" t="s">
        <v>425</v>
      </c>
      <c r="K28" t="s">
        <v>772</v>
      </c>
      <c r="L28" t="s">
        <v>541</v>
      </c>
      <c r="M28" t="s">
        <v>773</v>
      </c>
      <c r="N28" t="s">
        <v>55</v>
      </c>
      <c r="O28" t="s">
        <v>55</v>
      </c>
      <c r="P28" t="s">
        <v>55</v>
      </c>
      <c r="Q28" t="s">
        <v>55</v>
      </c>
      <c r="R28" t="s">
        <v>437</v>
      </c>
      <c r="S28" t="s">
        <v>394</v>
      </c>
      <c r="T28">
        <v>2</v>
      </c>
      <c r="U28">
        <v>950000</v>
      </c>
      <c r="V28">
        <v>0</v>
      </c>
      <c r="W28">
        <v>0</v>
      </c>
      <c r="X28" t="s">
        <v>83</v>
      </c>
      <c r="Y28" t="s">
        <v>387</v>
      </c>
      <c r="Z28">
        <v>0</v>
      </c>
      <c r="AA28" t="s">
        <v>55</v>
      </c>
      <c r="AB28" t="s">
        <v>55</v>
      </c>
      <c r="AC28" t="s">
        <v>55</v>
      </c>
      <c r="AD28" t="s">
        <v>774</v>
      </c>
      <c r="AE28" t="s">
        <v>55</v>
      </c>
      <c r="AF28">
        <v>0</v>
      </c>
      <c r="AG28" t="s">
        <v>388</v>
      </c>
      <c r="AH28">
        <v>0</v>
      </c>
      <c r="AI28">
        <v>0</v>
      </c>
      <c r="AJ28" s="16">
        <v>43788</v>
      </c>
      <c r="AK28" s="16">
        <v>44949</v>
      </c>
      <c r="AL28" t="s">
        <v>389</v>
      </c>
      <c r="AM28">
        <v>-71385.600000000006</v>
      </c>
      <c r="AN28">
        <v>-71385.600000000006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s="16">
        <v>45016</v>
      </c>
      <c r="AV28">
        <v>351436.79999999999</v>
      </c>
      <c r="AW28" s="16">
        <v>44869</v>
      </c>
      <c r="AX28" s="16">
        <v>44896</v>
      </c>
      <c r="AY28">
        <v>71385.600000000006</v>
      </c>
      <c r="AZ28">
        <v>31</v>
      </c>
      <c r="BA28">
        <v>45</v>
      </c>
      <c r="BB28">
        <v>0</v>
      </c>
      <c r="BC28">
        <v>36</v>
      </c>
      <c r="BD28">
        <v>0</v>
      </c>
      <c r="BE28">
        <v>20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4371696.41</v>
      </c>
      <c r="BT28">
        <v>3053616.14</v>
      </c>
      <c r="BU28">
        <v>0</v>
      </c>
      <c r="BV28">
        <v>3351391.74</v>
      </c>
      <c r="BW28">
        <v>2094883.74</v>
      </c>
      <c r="BX28">
        <v>0</v>
      </c>
      <c r="BY28">
        <v>3487489.58</v>
      </c>
      <c r="BZ28">
        <v>2204901.34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36</v>
      </c>
      <c r="CQ28">
        <v>20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1091870.3</v>
      </c>
      <c r="CY28">
        <v>0</v>
      </c>
      <c r="CZ28">
        <v>1091870.3</v>
      </c>
      <c r="DA28" s="16">
        <v>1</v>
      </c>
      <c r="DB28">
        <v>0</v>
      </c>
      <c r="DC28">
        <v>0</v>
      </c>
      <c r="DD28">
        <v>202144.8</v>
      </c>
      <c r="DE28">
        <v>0</v>
      </c>
      <c r="DF28">
        <v>955592.43</v>
      </c>
      <c r="DG28">
        <v>920100.4</v>
      </c>
      <c r="DH28" t="s">
        <v>55</v>
      </c>
      <c r="DI28" t="s">
        <v>55</v>
      </c>
      <c r="DJ28" t="s">
        <v>35</v>
      </c>
      <c r="DK28" t="str">
        <f>Table_Query_from_DWH5[[#This Row],[CUSTNMBR]]</f>
        <v>14067</v>
      </c>
    </row>
    <row r="29" spans="1:115" x14ac:dyDescent="0.3">
      <c r="A29" t="s">
        <v>427</v>
      </c>
      <c r="B29" t="s">
        <v>775</v>
      </c>
      <c r="C29" t="s">
        <v>776</v>
      </c>
      <c r="D29" t="s">
        <v>401</v>
      </c>
      <c r="E29" t="s">
        <v>777</v>
      </c>
      <c r="F29" t="s">
        <v>778</v>
      </c>
      <c r="G29" t="s">
        <v>779</v>
      </c>
      <c r="H29" t="s">
        <v>780</v>
      </c>
      <c r="I29" t="s">
        <v>781</v>
      </c>
      <c r="J29" t="s">
        <v>470</v>
      </c>
      <c r="K29" t="s">
        <v>593</v>
      </c>
      <c r="L29" t="s">
        <v>55</v>
      </c>
      <c r="M29" t="s">
        <v>782</v>
      </c>
      <c r="N29" t="s">
        <v>783</v>
      </c>
      <c r="O29" t="s">
        <v>393</v>
      </c>
      <c r="P29" t="s">
        <v>393</v>
      </c>
      <c r="Q29" t="s">
        <v>393</v>
      </c>
      <c r="R29" t="s">
        <v>437</v>
      </c>
      <c r="S29" t="s">
        <v>381</v>
      </c>
      <c r="T29">
        <v>0</v>
      </c>
      <c r="U29">
        <v>0</v>
      </c>
      <c r="V29">
        <v>0</v>
      </c>
      <c r="W29">
        <v>0</v>
      </c>
      <c r="X29" t="s">
        <v>83</v>
      </c>
      <c r="Y29" t="s">
        <v>387</v>
      </c>
      <c r="Z29">
        <v>0</v>
      </c>
      <c r="AA29" t="s">
        <v>55</v>
      </c>
      <c r="AB29" t="s">
        <v>784</v>
      </c>
      <c r="AC29" t="s">
        <v>55</v>
      </c>
      <c r="AD29" t="s">
        <v>55</v>
      </c>
      <c r="AE29" t="s">
        <v>55</v>
      </c>
      <c r="AF29">
        <v>0</v>
      </c>
      <c r="AG29" t="s">
        <v>388</v>
      </c>
      <c r="AH29">
        <v>0</v>
      </c>
      <c r="AI29">
        <v>0</v>
      </c>
      <c r="AJ29" s="16">
        <v>44852</v>
      </c>
      <c r="AK29" s="16">
        <v>44861</v>
      </c>
      <c r="AL29" t="s">
        <v>423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s="16">
        <v>1</v>
      </c>
      <c r="AV29">
        <v>0</v>
      </c>
      <c r="AW29" s="16">
        <v>1</v>
      </c>
      <c r="AX29" s="16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 s="16">
        <v>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 t="s">
        <v>55</v>
      </c>
      <c r="DI29" t="s">
        <v>55</v>
      </c>
      <c r="DJ29" t="s">
        <v>35</v>
      </c>
      <c r="DK29" t="str">
        <f>Table_Query_from_DWH5[[#This Row],[CUSTNMBR]]</f>
        <v>14159</v>
      </c>
    </row>
    <row r="30" spans="1:115" x14ac:dyDescent="0.3">
      <c r="A30" t="s">
        <v>427</v>
      </c>
      <c r="B30" t="s">
        <v>785</v>
      </c>
      <c r="C30" t="s">
        <v>786</v>
      </c>
      <c r="D30" t="s">
        <v>401</v>
      </c>
      <c r="E30" t="s">
        <v>786</v>
      </c>
      <c r="F30" t="s">
        <v>787</v>
      </c>
      <c r="G30" t="s">
        <v>788</v>
      </c>
      <c r="H30" t="s">
        <v>789</v>
      </c>
      <c r="I30" t="s">
        <v>790</v>
      </c>
      <c r="J30" t="s">
        <v>425</v>
      </c>
      <c r="K30" t="s">
        <v>674</v>
      </c>
      <c r="L30" t="s">
        <v>55</v>
      </c>
      <c r="M30" t="s">
        <v>55</v>
      </c>
      <c r="N30" t="s">
        <v>791</v>
      </c>
      <c r="O30" t="s">
        <v>393</v>
      </c>
      <c r="P30" t="s">
        <v>393</v>
      </c>
      <c r="Q30" t="s">
        <v>393</v>
      </c>
      <c r="R30" t="s">
        <v>437</v>
      </c>
      <c r="S30" t="s">
        <v>381</v>
      </c>
      <c r="T30">
        <v>0</v>
      </c>
      <c r="U30">
        <v>0</v>
      </c>
      <c r="V30">
        <v>0</v>
      </c>
      <c r="W30">
        <v>0</v>
      </c>
      <c r="X30" t="s">
        <v>83</v>
      </c>
      <c r="Y30" t="s">
        <v>387</v>
      </c>
      <c r="Z30">
        <v>0</v>
      </c>
      <c r="AA30" t="s">
        <v>55</v>
      </c>
      <c r="AB30" t="s">
        <v>792</v>
      </c>
      <c r="AC30" t="s">
        <v>55</v>
      </c>
      <c r="AD30" t="s">
        <v>55</v>
      </c>
      <c r="AE30" t="s">
        <v>55</v>
      </c>
      <c r="AF30">
        <v>0</v>
      </c>
      <c r="AG30" t="s">
        <v>388</v>
      </c>
      <c r="AH30">
        <v>0</v>
      </c>
      <c r="AI30">
        <v>0</v>
      </c>
      <c r="AJ30" s="16">
        <v>44908</v>
      </c>
      <c r="AK30" s="16">
        <v>44908</v>
      </c>
      <c r="AL30" t="s">
        <v>389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s="16">
        <v>1</v>
      </c>
      <c r="AV30">
        <v>0</v>
      </c>
      <c r="AW30" s="16">
        <v>1</v>
      </c>
      <c r="AX30" s="16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 s="16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 t="s">
        <v>55</v>
      </c>
      <c r="DI30" t="s">
        <v>55</v>
      </c>
      <c r="DJ30" t="s">
        <v>35</v>
      </c>
      <c r="DK30" t="str">
        <f>Table_Query_from_DWH5[[#This Row],[CUSTNMBR]]</f>
        <v>14170</v>
      </c>
    </row>
    <row r="31" spans="1:115" x14ac:dyDescent="0.3">
      <c r="A31" t="s">
        <v>427</v>
      </c>
      <c r="B31" t="s">
        <v>794</v>
      </c>
      <c r="C31" t="s">
        <v>795</v>
      </c>
      <c r="D31" t="s">
        <v>401</v>
      </c>
      <c r="E31" t="s">
        <v>795</v>
      </c>
      <c r="F31" t="s">
        <v>796</v>
      </c>
      <c r="G31" t="s">
        <v>797</v>
      </c>
      <c r="H31" t="s">
        <v>798</v>
      </c>
      <c r="I31" t="s">
        <v>55</v>
      </c>
      <c r="J31" t="s">
        <v>425</v>
      </c>
      <c r="K31" t="s">
        <v>386</v>
      </c>
      <c r="L31" t="s">
        <v>55</v>
      </c>
      <c r="M31" t="s">
        <v>55</v>
      </c>
      <c r="N31" t="s">
        <v>799</v>
      </c>
      <c r="O31" t="s">
        <v>393</v>
      </c>
      <c r="P31" t="s">
        <v>393</v>
      </c>
      <c r="Q31" t="s">
        <v>393</v>
      </c>
      <c r="R31" t="s">
        <v>437</v>
      </c>
      <c r="S31" t="s">
        <v>381</v>
      </c>
      <c r="T31">
        <v>0</v>
      </c>
      <c r="U31">
        <v>0</v>
      </c>
      <c r="V31">
        <v>0</v>
      </c>
      <c r="W31">
        <v>0</v>
      </c>
      <c r="X31" t="s">
        <v>83</v>
      </c>
      <c r="Y31" t="s">
        <v>387</v>
      </c>
      <c r="Z31">
        <v>0</v>
      </c>
      <c r="AA31" t="s">
        <v>55</v>
      </c>
      <c r="AB31" t="s">
        <v>800</v>
      </c>
      <c r="AC31" t="s">
        <v>801</v>
      </c>
      <c r="AD31" t="s">
        <v>55</v>
      </c>
      <c r="AE31" t="s">
        <v>55</v>
      </c>
      <c r="AF31">
        <v>0</v>
      </c>
      <c r="AG31" t="s">
        <v>388</v>
      </c>
      <c r="AH31">
        <v>0</v>
      </c>
      <c r="AI31">
        <v>0</v>
      </c>
      <c r="AJ31" s="16">
        <v>44908</v>
      </c>
      <c r="AK31" s="16">
        <v>44908</v>
      </c>
      <c r="AL31" t="s">
        <v>389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s="16">
        <v>1</v>
      </c>
      <c r="AV31">
        <v>0</v>
      </c>
      <c r="AW31" s="16">
        <v>1</v>
      </c>
      <c r="AX31" s="16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 s="16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 t="s">
        <v>55</v>
      </c>
      <c r="DI31" t="s">
        <v>55</v>
      </c>
      <c r="DJ31" t="s">
        <v>35</v>
      </c>
      <c r="DK31" t="str">
        <f>Table_Query_from_DWH5[[#This Row],[CUSTNMBR]]</f>
        <v>14169</v>
      </c>
    </row>
    <row r="32" spans="1:115" x14ac:dyDescent="0.3">
      <c r="A32" t="s">
        <v>427</v>
      </c>
      <c r="B32" t="s">
        <v>802</v>
      </c>
      <c r="C32" t="s">
        <v>803</v>
      </c>
      <c r="D32" t="s">
        <v>401</v>
      </c>
      <c r="E32" t="s">
        <v>804</v>
      </c>
      <c r="F32" t="s">
        <v>805</v>
      </c>
      <c r="G32" t="s">
        <v>806</v>
      </c>
      <c r="H32" t="s">
        <v>55</v>
      </c>
      <c r="I32" t="s">
        <v>55</v>
      </c>
      <c r="J32" t="s">
        <v>425</v>
      </c>
      <c r="K32" t="s">
        <v>807</v>
      </c>
      <c r="L32" t="s">
        <v>423</v>
      </c>
      <c r="M32" t="s">
        <v>808</v>
      </c>
      <c r="N32" t="s">
        <v>809</v>
      </c>
      <c r="O32" t="s">
        <v>55</v>
      </c>
      <c r="P32" t="s">
        <v>55</v>
      </c>
      <c r="Q32" t="s">
        <v>55</v>
      </c>
      <c r="R32" t="s">
        <v>496</v>
      </c>
      <c r="S32" t="s">
        <v>381</v>
      </c>
      <c r="T32">
        <v>0</v>
      </c>
      <c r="U32">
        <v>0</v>
      </c>
      <c r="V32">
        <v>0</v>
      </c>
      <c r="W32">
        <v>0</v>
      </c>
      <c r="X32" t="s">
        <v>83</v>
      </c>
      <c r="Y32" t="s">
        <v>387</v>
      </c>
      <c r="Z32">
        <v>0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>
        <v>0</v>
      </c>
      <c r="AG32" t="s">
        <v>388</v>
      </c>
      <c r="AH32">
        <v>0</v>
      </c>
      <c r="AI32">
        <v>0</v>
      </c>
      <c r="AJ32" s="16">
        <v>43980</v>
      </c>
      <c r="AK32" s="16">
        <v>44349</v>
      </c>
      <c r="AL32" t="s">
        <v>389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s="16">
        <v>44408</v>
      </c>
      <c r="AV32">
        <v>141197.85</v>
      </c>
      <c r="AW32" s="16">
        <v>44386</v>
      </c>
      <c r="AX32" s="16">
        <v>44409</v>
      </c>
      <c r="AY32">
        <v>1354.5</v>
      </c>
      <c r="AZ32">
        <v>0</v>
      </c>
      <c r="BA32">
        <v>19</v>
      </c>
      <c r="BB32">
        <v>0</v>
      </c>
      <c r="BC32">
        <v>6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253381.6</v>
      </c>
      <c r="BT32">
        <v>0</v>
      </c>
      <c r="BU32">
        <v>0</v>
      </c>
      <c r="BV32">
        <v>217273.36</v>
      </c>
      <c r="BW32">
        <v>0</v>
      </c>
      <c r="BX32">
        <v>0</v>
      </c>
      <c r="BY32">
        <v>253381.6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6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139873.35</v>
      </c>
      <c r="DA32" s="16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 t="s">
        <v>55</v>
      </c>
      <c r="DI32" t="s">
        <v>55</v>
      </c>
      <c r="DJ32" t="s">
        <v>35</v>
      </c>
      <c r="DK32" t="str">
        <f>Table_Query_from_DWH5[[#This Row],[CUSTNMBR]]</f>
        <v>14075</v>
      </c>
    </row>
    <row r="33" spans="1:115" x14ac:dyDescent="0.3">
      <c r="A33" t="s">
        <v>427</v>
      </c>
      <c r="B33" t="s">
        <v>810</v>
      </c>
      <c r="C33" t="s">
        <v>811</v>
      </c>
      <c r="D33" t="s">
        <v>401</v>
      </c>
      <c r="E33" t="s">
        <v>55</v>
      </c>
      <c r="F33" t="s">
        <v>811</v>
      </c>
      <c r="G33" t="s">
        <v>739</v>
      </c>
      <c r="H33" t="s">
        <v>55</v>
      </c>
      <c r="I33" t="s">
        <v>55</v>
      </c>
      <c r="J33" t="s">
        <v>402</v>
      </c>
      <c r="K33" t="s">
        <v>740</v>
      </c>
      <c r="L33" t="s">
        <v>55</v>
      </c>
      <c r="M33" t="s">
        <v>812</v>
      </c>
      <c r="N33" t="s">
        <v>813</v>
      </c>
      <c r="O33" t="s">
        <v>393</v>
      </c>
      <c r="P33" t="s">
        <v>393</v>
      </c>
      <c r="Q33" t="s">
        <v>814</v>
      </c>
      <c r="R33" t="s">
        <v>631</v>
      </c>
      <c r="S33" t="s">
        <v>381</v>
      </c>
      <c r="T33">
        <v>2</v>
      </c>
      <c r="U33">
        <v>0</v>
      </c>
      <c r="V33">
        <v>0</v>
      </c>
      <c r="W33">
        <v>0</v>
      </c>
      <c r="X33" t="s">
        <v>398</v>
      </c>
      <c r="Y33" t="s">
        <v>387</v>
      </c>
      <c r="Z33">
        <v>0</v>
      </c>
      <c r="AA33" t="s">
        <v>815</v>
      </c>
      <c r="AB33" t="s">
        <v>55</v>
      </c>
      <c r="AC33" t="s">
        <v>55</v>
      </c>
      <c r="AD33" t="s">
        <v>55</v>
      </c>
      <c r="AE33" t="s">
        <v>55</v>
      </c>
      <c r="AF33">
        <v>0</v>
      </c>
      <c r="AG33" t="s">
        <v>388</v>
      </c>
      <c r="AH33">
        <v>0</v>
      </c>
      <c r="AI33">
        <v>1</v>
      </c>
      <c r="AJ33" s="16">
        <v>43417</v>
      </c>
      <c r="AK33" s="16">
        <v>44349</v>
      </c>
      <c r="AL33" t="s">
        <v>403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s="16">
        <v>43921</v>
      </c>
      <c r="AV33">
        <v>0</v>
      </c>
      <c r="AW33" s="16">
        <v>1</v>
      </c>
      <c r="AX33" s="16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 s="16">
        <v>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 t="s">
        <v>816</v>
      </c>
      <c r="DI33" t="s">
        <v>55</v>
      </c>
      <c r="DJ33" t="s">
        <v>35</v>
      </c>
      <c r="DK33" t="str">
        <f>Table_Query_from_DWH5[[#This Row],[CUSTNMBR]]</f>
        <v>14006</v>
      </c>
    </row>
    <row r="34" spans="1:115" x14ac:dyDescent="0.3">
      <c r="A34" t="s">
        <v>427</v>
      </c>
      <c r="B34" t="s">
        <v>817</v>
      </c>
      <c r="C34" t="s">
        <v>818</v>
      </c>
      <c r="D34" t="s">
        <v>401</v>
      </c>
      <c r="E34" t="s">
        <v>819</v>
      </c>
      <c r="F34" t="s">
        <v>820</v>
      </c>
      <c r="G34" t="s">
        <v>821</v>
      </c>
      <c r="H34" t="s">
        <v>55</v>
      </c>
      <c r="I34" t="s">
        <v>55</v>
      </c>
      <c r="J34" t="s">
        <v>470</v>
      </c>
      <c r="K34" t="s">
        <v>822</v>
      </c>
      <c r="L34" t="s">
        <v>823</v>
      </c>
      <c r="M34" t="s">
        <v>824</v>
      </c>
      <c r="N34" t="s">
        <v>55</v>
      </c>
      <c r="O34" t="s">
        <v>55</v>
      </c>
      <c r="P34" t="s">
        <v>55</v>
      </c>
      <c r="Q34" t="s">
        <v>55</v>
      </c>
      <c r="R34" t="s">
        <v>481</v>
      </c>
      <c r="S34" t="s">
        <v>381</v>
      </c>
      <c r="T34">
        <v>0</v>
      </c>
      <c r="U34">
        <v>0</v>
      </c>
      <c r="V34">
        <v>0</v>
      </c>
      <c r="W34">
        <v>0</v>
      </c>
      <c r="X34" t="s">
        <v>83</v>
      </c>
      <c r="Y34" t="s">
        <v>387</v>
      </c>
      <c r="Z34">
        <v>0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>
        <v>0</v>
      </c>
      <c r="AG34" t="s">
        <v>422</v>
      </c>
      <c r="AH34">
        <v>0</v>
      </c>
      <c r="AI34">
        <v>0</v>
      </c>
      <c r="AJ34" s="16">
        <v>44511</v>
      </c>
      <c r="AK34" s="16">
        <v>44511</v>
      </c>
      <c r="AL34" t="s">
        <v>423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s="16">
        <v>44592</v>
      </c>
      <c r="AV34">
        <v>216</v>
      </c>
      <c r="AW34" s="16">
        <v>44868</v>
      </c>
      <c r="AX34" s="16">
        <v>44868</v>
      </c>
      <c r="AY34">
        <v>224.64</v>
      </c>
      <c r="AZ34">
        <v>0</v>
      </c>
      <c r="BA34">
        <v>0</v>
      </c>
      <c r="BB34">
        <v>0</v>
      </c>
      <c r="BC34">
        <v>6</v>
      </c>
      <c r="BD34">
        <v>0</v>
      </c>
      <c r="BE34">
        <v>5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501433.04</v>
      </c>
      <c r="BT34">
        <v>403925.84</v>
      </c>
      <c r="BU34">
        <v>0</v>
      </c>
      <c r="BV34">
        <v>489440</v>
      </c>
      <c r="BW34">
        <v>394279.9</v>
      </c>
      <c r="BX34">
        <v>0</v>
      </c>
      <c r="BY34">
        <v>501433.04</v>
      </c>
      <c r="BZ34">
        <v>395925.84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6</v>
      </c>
      <c r="CQ34">
        <v>5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154372</v>
      </c>
      <c r="CY34">
        <v>0</v>
      </c>
      <c r="CZ34">
        <v>154372</v>
      </c>
      <c r="DA34" s="16">
        <v>1</v>
      </c>
      <c r="DB34">
        <v>0</v>
      </c>
      <c r="DC34">
        <v>0</v>
      </c>
      <c r="DD34">
        <v>216</v>
      </c>
      <c r="DE34">
        <v>0</v>
      </c>
      <c r="DF34">
        <v>0</v>
      </c>
      <c r="DG34">
        <v>0</v>
      </c>
      <c r="DH34" t="s">
        <v>55</v>
      </c>
      <c r="DI34" t="s">
        <v>55</v>
      </c>
      <c r="DJ34" t="s">
        <v>35</v>
      </c>
      <c r="DK34" t="str">
        <f>Table_Query_from_DWH5[[#This Row],[CUSTNMBR]]</f>
        <v>14113</v>
      </c>
    </row>
    <row r="35" spans="1:115" x14ac:dyDescent="0.3">
      <c r="A35" t="s">
        <v>427</v>
      </c>
      <c r="B35" t="s">
        <v>825</v>
      </c>
      <c r="C35" t="s">
        <v>826</v>
      </c>
      <c r="D35" t="s">
        <v>401</v>
      </c>
      <c r="E35" t="s">
        <v>827</v>
      </c>
      <c r="F35" t="s">
        <v>826</v>
      </c>
      <c r="G35" t="s">
        <v>828</v>
      </c>
      <c r="H35" t="s">
        <v>829</v>
      </c>
      <c r="I35" t="s">
        <v>830</v>
      </c>
      <c r="J35" t="s">
        <v>668</v>
      </c>
      <c r="K35" t="s">
        <v>831</v>
      </c>
      <c r="L35" t="s">
        <v>55</v>
      </c>
      <c r="M35" t="s">
        <v>55</v>
      </c>
      <c r="N35" t="s">
        <v>393</v>
      </c>
      <c r="O35" t="s">
        <v>393</v>
      </c>
      <c r="P35" t="s">
        <v>393</v>
      </c>
      <c r="Q35" t="s">
        <v>393</v>
      </c>
      <c r="R35" t="s">
        <v>460</v>
      </c>
      <c r="S35" t="s">
        <v>381</v>
      </c>
      <c r="T35">
        <v>0</v>
      </c>
      <c r="U35">
        <v>0</v>
      </c>
      <c r="V35">
        <v>0</v>
      </c>
      <c r="W35">
        <v>0</v>
      </c>
      <c r="X35" t="s">
        <v>83</v>
      </c>
      <c r="Y35" t="s">
        <v>387</v>
      </c>
      <c r="Z35">
        <v>0</v>
      </c>
      <c r="AA35" t="s">
        <v>55</v>
      </c>
      <c r="AB35" t="s">
        <v>832</v>
      </c>
      <c r="AC35" t="s">
        <v>833</v>
      </c>
      <c r="AD35" t="s">
        <v>55</v>
      </c>
      <c r="AE35" t="s">
        <v>55</v>
      </c>
      <c r="AF35">
        <v>0</v>
      </c>
      <c r="AG35" t="s">
        <v>383</v>
      </c>
      <c r="AH35">
        <v>0</v>
      </c>
      <c r="AI35">
        <v>0</v>
      </c>
      <c r="AJ35" s="16">
        <v>44833</v>
      </c>
      <c r="AK35" s="16">
        <v>44876</v>
      </c>
      <c r="AL35" t="s">
        <v>669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s="16">
        <v>1</v>
      </c>
      <c r="AV35">
        <v>0</v>
      </c>
      <c r="AW35" s="16">
        <v>1</v>
      </c>
      <c r="AX35" s="16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 s="16">
        <v>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 t="s">
        <v>55</v>
      </c>
      <c r="DI35" t="s">
        <v>55</v>
      </c>
      <c r="DJ35" t="s">
        <v>35</v>
      </c>
      <c r="DK35" t="str">
        <f>Table_Query_from_DWH5[[#This Row],[CUSTNMBR]]</f>
        <v>14155</v>
      </c>
    </row>
    <row r="36" spans="1:115" x14ac:dyDescent="0.3">
      <c r="A36" t="s">
        <v>427</v>
      </c>
      <c r="B36" t="s">
        <v>836</v>
      </c>
      <c r="C36" t="s">
        <v>837</v>
      </c>
      <c r="D36" t="s">
        <v>401</v>
      </c>
      <c r="E36" t="s">
        <v>55</v>
      </c>
      <c r="F36" t="s">
        <v>837</v>
      </c>
      <c r="G36" t="s">
        <v>838</v>
      </c>
      <c r="H36" t="s">
        <v>55</v>
      </c>
      <c r="I36" t="s">
        <v>55</v>
      </c>
      <c r="J36" t="s">
        <v>385</v>
      </c>
      <c r="K36" t="s">
        <v>636</v>
      </c>
      <c r="L36" t="s">
        <v>391</v>
      </c>
      <c r="M36" t="s">
        <v>839</v>
      </c>
      <c r="N36" t="s">
        <v>840</v>
      </c>
      <c r="O36" t="s">
        <v>393</v>
      </c>
      <c r="P36" t="s">
        <v>393</v>
      </c>
      <c r="Q36" t="s">
        <v>393</v>
      </c>
      <c r="R36" t="s">
        <v>437</v>
      </c>
      <c r="S36" t="s">
        <v>381</v>
      </c>
      <c r="T36">
        <v>2</v>
      </c>
      <c r="U36">
        <v>0</v>
      </c>
      <c r="V36">
        <v>0</v>
      </c>
      <c r="W36">
        <v>0</v>
      </c>
      <c r="X36" t="s">
        <v>83</v>
      </c>
      <c r="Y36" t="s">
        <v>387</v>
      </c>
      <c r="Z36">
        <v>0</v>
      </c>
      <c r="AA36" t="s">
        <v>841</v>
      </c>
      <c r="AB36" t="s">
        <v>842</v>
      </c>
      <c r="AC36" t="s">
        <v>55</v>
      </c>
      <c r="AD36" t="s">
        <v>55</v>
      </c>
      <c r="AE36" t="s">
        <v>55</v>
      </c>
      <c r="AF36">
        <v>0</v>
      </c>
      <c r="AG36" t="s">
        <v>388</v>
      </c>
      <c r="AH36">
        <v>0</v>
      </c>
      <c r="AI36">
        <v>0</v>
      </c>
      <c r="AJ36" s="16">
        <v>43349</v>
      </c>
      <c r="AK36" s="16">
        <v>44349</v>
      </c>
      <c r="AL36" t="s">
        <v>389</v>
      </c>
      <c r="AM36">
        <v>-1056.6099999999999</v>
      </c>
      <c r="AN36">
        <v>-1056.6099999999999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s="16">
        <v>45016</v>
      </c>
      <c r="AV36">
        <v>10750</v>
      </c>
      <c r="AW36" s="16">
        <v>44088</v>
      </c>
      <c r="AX36" s="16">
        <v>44166</v>
      </c>
      <c r="AY36">
        <v>10750</v>
      </c>
      <c r="AZ36">
        <v>0</v>
      </c>
      <c r="BA36">
        <v>0</v>
      </c>
      <c r="BB36">
        <v>0</v>
      </c>
      <c r="BC36">
        <v>2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-1056.6099999999999</v>
      </c>
      <c r="BS36">
        <v>20093.39</v>
      </c>
      <c r="BT36">
        <v>0</v>
      </c>
      <c r="BU36">
        <v>0</v>
      </c>
      <c r="BV36">
        <v>10750</v>
      </c>
      <c r="BW36">
        <v>0</v>
      </c>
      <c r="BX36">
        <v>0</v>
      </c>
      <c r="BY36">
        <v>21150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2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 s="16">
        <v>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 t="s">
        <v>55</v>
      </c>
      <c r="DI36" t="s">
        <v>55</v>
      </c>
      <c r="DJ36" t="s">
        <v>35</v>
      </c>
      <c r="DK36" t="str">
        <f>Table_Query_from_DWH5[[#This Row],[CUSTNMBR]]</f>
        <v>14007</v>
      </c>
    </row>
    <row r="37" spans="1:115" x14ac:dyDescent="0.3">
      <c r="A37" t="s">
        <v>427</v>
      </c>
      <c r="B37" t="s">
        <v>868</v>
      </c>
      <c r="C37" t="s">
        <v>862</v>
      </c>
      <c r="D37" t="s">
        <v>401</v>
      </c>
      <c r="E37" t="s">
        <v>55</v>
      </c>
      <c r="F37" t="s">
        <v>863</v>
      </c>
      <c r="G37" t="s">
        <v>864</v>
      </c>
      <c r="H37" t="s">
        <v>865</v>
      </c>
      <c r="I37" t="s">
        <v>605</v>
      </c>
      <c r="J37" t="s">
        <v>385</v>
      </c>
      <c r="K37" t="s">
        <v>55</v>
      </c>
      <c r="L37" t="s">
        <v>403</v>
      </c>
      <c r="M37" t="s">
        <v>866</v>
      </c>
      <c r="N37" t="s">
        <v>867</v>
      </c>
      <c r="O37" t="s">
        <v>393</v>
      </c>
      <c r="P37" t="s">
        <v>55</v>
      </c>
      <c r="Q37" t="s">
        <v>55</v>
      </c>
      <c r="R37" t="s">
        <v>437</v>
      </c>
      <c r="S37" t="s">
        <v>381</v>
      </c>
      <c r="T37">
        <v>2</v>
      </c>
      <c r="U37">
        <v>0</v>
      </c>
      <c r="V37">
        <v>0</v>
      </c>
      <c r="W37">
        <v>0</v>
      </c>
      <c r="X37" t="s">
        <v>83</v>
      </c>
      <c r="Y37" t="s">
        <v>387</v>
      </c>
      <c r="Z37">
        <v>0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>
        <v>0</v>
      </c>
      <c r="AG37" t="s">
        <v>388</v>
      </c>
      <c r="AH37">
        <v>0</v>
      </c>
      <c r="AI37">
        <v>0</v>
      </c>
      <c r="AJ37" s="16">
        <v>43117</v>
      </c>
      <c r="AK37" s="16">
        <v>44797</v>
      </c>
      <c r="AL37" t="s">
        <v>389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s="16">
        <v>43921</v>
      </c>
      <c r="AV37">
        <v>0</v>
      </c>
      <c r="AW37" s="16">
        <v>1</v>
      </c>
      <c r="AX37" s="16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 s="16">
        <v>1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 t="s">
        <v>55</v>
      </c>
      <c r="DI37" t="s">
        <v>55</v>
      </c>
      <c r="DJ37" t="s">
        <v>35</v>
      </c>
      <c r="DK37" t="str">
        <f>Table_Query_from_DWH5[[#This Row],[CUSTNMBR]]</f>
        <v>14008</v>
      </c>
    </row>
    <row r="38" spans="1:115" x14ac:dyDescent="0.3">
      <c r="A38" t="s">
        <v>427</v>
      </c>
      <c r="B38" t="s">
        <v>869</v>
      </c>
      <c r="C38" t="s">
        <v>870</v>
      </c>
      <c r="D38" t="s">
        <v>401</v>
      </c>
      <c r="E38" t="s">
        <v>871</v>
      </c>
      <c r="F38" t="s">
        <v>872</v>
      </c>
      <c r="G38" t="s">
        <v>873</v>
      </c>
      <c r="H38" t="s">
        <v>874</v>
      </c>
      <c r="I38" t="s">
        <v>55</v>
      </c>
      <c r="J38" t="s">
        <v>875</v>
      </c>
      <c r="K38" t="s">
        <v>876</v>
      </c>
      <c r="L38" t="s">
        <v>55</v>
      </c>
      <c r="M38" t="s">
        <v>877</v>
      </c>
      <c r="N38" t="s">
        <v>878</v>
      </c>
      <c r="O38" t="s">
        <v>393</v>
      </c>
      <c r="P38" t="s">
        <v>393</v>
      </c>
      <c r="Q38" t="s">
        <v>879</v>
      </c>
      <c r="R38" t="s">
        <v>568</v>
      </c>
      <c r="S38" t="s">
        <v>381</v>
      </c>
      <c r="T38">
        <v>0</v>
      </c>
      <c r="U38">
        <v>0</v>
      </c>
      <c r="V38">
        <v>0</v>
      </c>
      <c r="W38">
        <v>0</v>
      </c>
      <c r="X38" t="s">
        <v>83</v>
      </c>
      <c r="Y38" t="s">
        <v>387</v>
      </c>
      <c r="Z38">
        <v>0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>
        <v>0</v>
      </c>
      <c r="AG38" t="s">
        <v>416</v>
      </c>
      <c r="AH38">
        <v>0</v>
      </c>
      <c r="AI38">
        <v>0</v>
      </c>
      <c r="AJ38" s="16">
        <v>44237</v>
      </c>
      <c r="AK38" s="16">
        <v>44349</v>
      </c>
      <c r="AL38" t="s">
        <v>693</v>
      </c>
      <c r="AM38">
        <v>-30470</v>
      </c>
      <c r="AN38">
        <v>-30470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s="16">
        <v>45016</v>
      </c>
      <c r="AV38">
        <v>990590</v>
      </c>
      <c r="AW38" s="16">
        <v>44998</v>
      </c>
      <c r="AX38" s="16">
        <v>44998</v>
      </c>
      <c r="AY38">
        <v>628650</v>
      </c>
      <c r="AZ38">
        <v>3</v>
      </c>
      <c r="BA38">
        <v>6</v>
      </c>
      <c r="BB38">
        <v>9</v>
      </c>
      <c r="BC38">
        <v>32</v>
      </c>
      <c r="BD38">
        <v>2</v>
      </c>
      <c r="BE38">
        <v>8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1238240</v>
      </c>
      <c r="BS38">
        <v>21839750</v>
      </c>
      <c r="BT38">
        <v>5288780</v>
      </c>
      <c r="BU38">
        <v>1144388.93</v>
      </c>
      <c r="BV38">
        <v>18763490.5</v>
      </c>
      <c r="BW38">
        <v>4786934.1100000003</v>
      </c>
      <c r="BX38">
        <v>1268710</v>
      </c>
      <c r="BY38">
        <v>20692120</v>
      </c>
      <c r="BZ38">
        <v>5288780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2</v>
      </c>
      <c r="CP38">
        <v>32</v>
      </c>
      <c r="CQ38">
        <v>8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40</v>
      </c>
      <c r="CY38">
        <v>0</v>
      </c>
      <c r="CZ38">
        <v>44120</v>
      </c>
      <c r="DA38" s="16">
        <v>1</v>
      </c>
      <c r="DB38">
        <v>0</v>
      </c>
      <c r="DC38">
        <v>0</v>
      </c>
      <c r="DD38">
        <v>152400</v>
      </c>
      <c r="DE38">
        <v>0</v>
      </c>
      <c r="DF38">
        <v>1178100</v>
      </c>
      <c r="DG38">
        <v>0</v>
      </c>
      <c r="DH38" t="s">
        <v>55</v>
      </c>
      <c r="DI38" t="s">
        <v>55</v>
      </c>
      <c r="DJ38" t="s">
        <v>35</v>
      </c>
      <c r="DK38" t="str">
        <f>Table_Query_from_DWH5[[#This Row],[CUSTNMBR]]</f>
        <v>14087</v>
      </c>
    </row>
    <row r="39" spans="1:115" x14ac:dyDescent="0.3">
      <c r="A39" t="s">
        <v>427</v>
      </c>
      <c r="B39" t="s">
        <v>885</v>
      </c>
      <c r="C39" t="s">
        <v>886</v>
      </c>
      <c r="D39" t="s">
        <v>401</v>
      </c>
      <c r="E39" t="s">
        <v>887</v>
      </c>
      <c r="F39" t="s">
        <v>888</v>
      </c>
      <c r="G39" t="s">
        <v>889</v>
      </c>
      <c r="H39" t="s">
        <v>890</v>
      </c>
      <c r="I39" t="s">
        <v>55</v>
      </c>
      <c r="J39" t="s">
        <v>425</v>
      </c>
      <c r="K39" t="s">
        <v>891</v>
      </c>
      <c r="L39" t="s">
        <v>55</v>
      </c>
      <c r="M39" t="s">
        <v>55</v>
      </c>
      <c r="N39" t="s">
        <v>892</v>
      </c>
      <c r="O39" t="s">
        <v>393</v>
      </c>
      <c r="P39" t="s">
        <v>393</v>
      </c>
      <c r="Q39" t="s">
        <v>393</v>
      </c>
      <c r="R39" t="s">
        <v>437</v>
      </c>
      <c r="S39" t="s">
        <v>381</v>
      </c>
      <c r="T39">
        <v>0</v>
      </c>
      <c r="U39">
        <v>0</v>
      </c>
      <c r="V39">
        <v>0</v>
      </c>
      <c r="W39">
        <v>0</v>
      </c>
      <c r="X39" t="s">
        <v>83</v>
      </c>
      <c r="Y39" t="s">
        <v>387</v>
      </c>
      <c r="Z39">
        <v>0</v>
      </c>
      <c r="AA39" t="s">
        <v>55</v>
      </c>
      <c r="AB39" t="s">
        <v>893</v>
      </c>
      <c r="AC39" t="s">
        <v>55</v>
      </c>
      <c r="AD39" t="s">
        <v>55</v>
      </c>
      <c r="AE39" t="s">
        <v>55</v>
      </c>
      <c r="AF39">
        <v>0</v>
      </c>
      <c r="AG39" t="s">
        <v>388</v>
      </c>
      <c r="AH39">
        <v>0</v>
      </c>
      <c r="AI39">
        <v>0</v>
      </c>
      <c r="AJ39" s="16">
        <v>44840</v>
      </c>
      <c r="AK39" s="16">
        <v>44876</v>
      </c>
      <c r="AL39" t="s">
        <v>389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s="16">
        <v>1</v>
      </c>
      <c r="AV39">
        <v>0</v>
      </c>
      <c r="AW39" s="16">
        <v>1</v>
      </c>
      <c r="AX39" s="16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 s="16">
        <v>1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 t="s">
        <v>55</v>
      </c>
      <c r="DI39" t="s">
        <v>55</v>
      </c>
      <c r="DJ39" t="s">
        <v>35</v>
      </c>
      <c r="DK39" t="str">
        <f>Table_Query_from_DWH5[[#This Row],[CUSTNMBR]]</f>
        <v>14156</v>
      </c>
    </row>
    <row r="40" spans="1:115" x14ac:dyDescent="0.3">
      <c r="A40" t="s">
        <v>427</v>
      </c>
      <c r="B40" t="s">
        <v>899</v>
      </c>
      <c r="C40" t="s">
        <v>895</v>
      </c>
      <c r="D40" t="s">
        <v>401</v>
      </c>
      <c r="E40" t="s">
        <v>55</v>
      </c>
      <c r="F40" t="s">
        <v>900</v>
      </c>
      <c r="G40" t="s">
        <v>896</v>
      </c>
      <c r="H40" t="s">
        <v>897</v>
      </c>
      <c r="I40" t="s">
        <v>55</v>
      </c>
      <c r="J40" t="s">
        <v>901</v>
      </c>
      <c r="K40" t="s">
        <v>55</v>
      </c>
      <c r="L40" t="s">
        <v>55</v>
      </c>
      <c r="M40" t="s">
        <v>898</v>
      </c>
      <c r="N40" t="s">
        <v>55</v>
      </c>
      <c r="O40" t="s">
        <v>55</v>
      </c>
      <c r="P40" t="s">
        <v>55</v>
      </c>
      <c r="Q40" t="s">
        <v>55</v>
      </c>
      <c r="R40" t="s">
        <v>460</v>
      </c>
      <c r="S40" t="s">
        <v>381</v>
      </c>
      <c r="T40">
        <v>0</v>
      </c>
      <c r="U40">
        <v>0</v>
      </c>
      <c r="V40">
        <v>0</v>
      </c>
      <c r="W40">
        <v>0</v>
      </c>
      <c r="X40" t="s">
        <v>55</v>
      </c>
      <c r="Y40" t="s">
        <v>55</v>
      </c>
      <c r="Z40">
        <v>0</v>
      </c>
      <c r="AA40" t="s">
        <v>419</v>
      </c>
      <c r="AB40" t="s">
        <v>55</v>
      </c>
      <c r="AC40" t="s">
        <v>55</v>
      </c>
      <c r="AD40" t="s">
        <v>55</v>
      </c>
      <c r="AE40" t="s">
        <v>55</v>
      </c>
      <c r="AF40">
        <v>0</v>
      </c>
      <c r="AG40" t="s">
        <v>383</v>
      </c>
      <c r="AH40">
        <v>0</v>
      </c>
      <c r="AI40">
        <v>0</v>
      </c>
      <c r="AJ40" s="16">
        <v>43734</v>
      </c>
      <c r="AK40" s="16">
        <v>44349</v>
      </c>
      <c r="AL40" t="s">
        <v>894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s="16">
        <v>43921</v>
      </c>
      <c r="AV40">
        <v>2326</v>
      </c>
      <c r="AW40" s="16">
        <v>43756</v>
      </c>
      <c r="AX40" s="16">
        <v>43764</v>
      </c>
      <c r="AY40">
        <v>2326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2326</v>
      </c>
      <c r="BT40">
        <v>0</v>
      </c>
      <c r="BU40">
        <v>0</v>
      </c>
      <c r="BV40">
        <v>1236.96</v>
      </c>
      <c r="BW40">
        <v>0</v>
      </c>
      <c r="BX40">
        <v>0</v>
      </c>
      <c r="BY40">
        <v>2326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 s="16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 t="s">
        <v>55</v>
      </c>
      <c r="DI40" t="s">
        <v>55</v>
      </c>
      <c r="DJ40" t="s">
        <v>35</v>
      </c>
      <c r="DK40" t="str">
        <f>Table_Query_from_DWH5[[#This Row],[CUSTNMBR]]</f>
        <v>14064</v>
      </c>
    </row>
    <row r="41" spans="1:115" x14ac:dyDescent="0.3">
      <c r="A41" t="s">
        <v>427</v>
      </c>
      <c r="B41" t="s">
        <v>908</v>
      </c>
      <c r="C41" t="s">
        <v>903</v>
      </c>
      <c r="D41" t="s">
        <v>401</v>
      </c>
      <c r="E41" t="s">
        <v>904</v>
      </c>
      <c r="F41" t="s">
        <v>903</v>
      </c>
      <c r="G41" t="s">
        <v>909</v>
      </c>
      <c r="H41" t="s">
        <v>905</v>
      </c>
      <c r="I41" t="s">
        <v>55</v>
      </c>
      <c r="J41" t="s">
        <v>766</v>
      </c>
      <c r="K41" t="s">
        <v>906</v>
      </c>
      <c r="L41" t="s">
        <v>55</v>
      </c>
      <c r="M41" t="s">
        <v>907</v>
      </c>
      <c r="N41" t="s">
        <v>910</v>
      </c>
      <c r="O41" t="s">
        <v>393</v>
      </c>
      <c r="P41" t="s">
        <v>393</v>
      </c>
      <c r="Q41" t="s">
        <v>393</v>
      </c>
      <c r="R41" t="s">
        <v>437</v>
      </c>
      <c r="S41" t="s">
        <v>381</v>
      </c>
      <c r="T41">
        <v>0</v>
      </c>
      <c r="U41">
        <v>0</v>
      </c>
      <c r="V41">
        <v>0</v>
      </c>
      <c r="W41">
        <v>0</v>
      </c>
      <c r="X41" t="s">
        <v>83</v>
      </c>
      <c r="Y41" t="s">
        <v>387</v>
      </c>
      <c r="Z41">
        <v>0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>
        <v>0</v>
      </c>
      <c r="AG41" t="s">
        <v>388</v>
      </c>
      <c r="AH41">
        <v>0</v>
      </c>
      <c r="AI41">
        <v>0</v>
      </c>
      <c r="AJ41" s="16">
        <v>43664</v>
      </c>
      <c r="AK41" s="16">
        <v>44349</v>
      </c>
      <c r="AL41" t="s">
        <v>488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s="16">
        <v>43921</v>
      </c>
      <c r="AV41">
        <v>9724</v>
      </c>
      <c r="AW41" s="16">
        <v>43847</v>
      </c>
      <c r="AX41" s="16">
        <v>43922</v>
      </c>
      <c r="AY41">
        <v>9750</v>
      </c>
      <c r="AZ41">
        <v>0</v>
      </c>
      <c r="BA41">
        <v>14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26</v>
      </c>
      <c r="BO41">
        <v>0</v>
      </c>
      <c r="BP41">
        <v>0</v>
      </c>
      <c r="BQ41">
        <v>0</v>
      </c>
      <c r="BR41">
        <v>0</v>
      </c>
      <c r="BS41">
        <v>9724</v>
      </c>
      <c r="BT41">
        <v>0</v>
      </c>
      <c r="BU41">
        <v>0</v>
      </c>
      <c r="BV41">
        <v>8827</v>
      </c>
      <c r="BW41">
        <v>0</v>
      </c>
      <c r="BX41">
        <v>0</v>
      </c>
      <c r="BY41">
        <v>9724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26</v>
      </c>
      <c r="DA41" s="16">
        <v>1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 t="s">
        <v>55</v>
      </c>
      <c r="DI41" t="s">
        <v>55</v>
      </c>
      <c r="DJ41" t="s">
        <v>35</v>
      </c>
      <c r="DK41" t="str">
        <f>Table_Query_from_DWH5[[#This Row],[CUSTNMBR]]</f>
        <v>14062</v>
      </c>
    </row>
    <row r="42" spans="1:115" x14ac:dyDescent="0.3">
      <c r="A42" t="s">
        <v>427</v>
      </c>
      <c r="B42" t="s">
        <v>916</v>
      </c>
      <c r="C42" t="s">
        <v>917</v>
      </c>
      <c r="D42" t="s">
        <v>401</v>
      </c>
      <c r="E42" t="s">
        <v>918</v>
      </c>
      <c r="F42" t="s">
        <v>919</v>
      </c>
      <c r="G42" t="s">
        <v>920</v>
      </c>
      <c r="H42" t="s">
        <v>55</v>
      </c>
      <c r="I42" t="s">
        <v>55</v>
      </c>
      <c r="J42" t="s">
        <v>470</v>
      </c>
      <c r="K42" t="s">
        <v>615</v>
      </c>
      <c r="L42" t="s">
        <v>55</v>
      </c>
      <c r="M42" t="s">
        <v>921</v>
      </c>
      <c r="N42" t="s">
        <v>922</v>
      </c>
      <c r="O42" t="s">
        <v>393</v>
      </c>
      <c r="P42" t="s">
        <v>393</v>
      </c>
      <c r="Q42" t="s">
        <v>393</v>
      </c>
      <c r="R42" t="s">
        <v>481</v>
      </c>
      <c r="S42" t="s">
        <v>596</v>
      </c>
      <c r="T42">
        <v>0</v>
      </c>
      <c r="U42">
        <v>0</v>
      </c>
      <c r="V42">
        <v>0</v>
      </c>
      <c r="W42">
        <v>0</v>
      </c>
      <c r="X42" t="s">
        <v>83</v>
      </c>
      <c r="Y42" t="s">
        <v>387</v>
      </c>
      <c r="Z42">
        <v>0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>
        <v>0</v>
      </c>
      <c r="AG42" t="s">
        <v>422</v>
      </c>
      <c r="AH42">
        <v>0</v>
      </c>
      <c r="AI42">
        <v>0</v>
      </c>
      <c r="AJ42" s="16">
        <v>44154</v>
      </c>
      <c r="AK42" s="16">
        <v>44909</v>
      </c>
      <c r="AL42" t="s">
        <v>423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s="16">
        <v>44834</v>
      </c>
      <c r="AV42">
        <v>623123.6</v>
      </c>
      <c r="AW42" s="16">
        <v>44799</v>
      </c>
      <c r="AX42" s="16">
        <v>44766</v>
      </c>
      <c r="AY42">
        <v>753442.56</v>
      </c>
      <c r="AZ42">
        <v>52</v>
      </c>
      <c r="BA42">
        <v>47</v>
      </c>
      <c r="BB42">
        <v>0</v>
      </c>
      <c r="BC42">
        <v>16</v>
      </c>
      <c r="BD42">
        <v>0</v>
      </c>
      <c r="BE42">
        <v>2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5090441.6100000003</v>
      </c>
      <c r="BT42">
        <v>1429322.45</v>
      </c>
      <c r="BU42">
        <v>0</v>
      </c>
      <c r="BV42">
        <v>5016613.76</v>
      </c>
      <c r="BW42">
        <v>1413600</v>
      </c>
      <c r="BX42">
        <v>0</v>
      </c>
      <c r="BY42">
        <v>5090441.6100000003</v>
      </c>
      <c r="BZ42">
        <v>1429322.45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16</v>
      </c>
      <c r="CQ42">
        <v>2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606291.99</v>
      </c>
      <c r="CY42">
        <v>0</v>
      </c>
      <c r="CZ42">
        <v>1355889.02</v>
      </c>
      <c r="DA42" s="16">
        <v>1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 t="s">
        <v>55</v>
      </c>
      <c r="DI42" t="s">
        <v>55</v>
      </c>
      <c r="DJ42" t="s">
        <v>35</v>
      </c>
      <c r="DK42" t="str">
        <f>Table_Query_from_DWH5[[#This Row],[CUSTNMBR]]</f>
        <v>14084</v>
      </c>
    </row>
    <row r="43" spans="1:115" x14ac:dyDescent="0.3">
      <c r="A43" t="s">
        <v>427</v>
      </c>
      <c r="B43" t="s">
        <v>925</v>
      </c>
      <c r="C43" t="s">
        <v>926</v>
      </c>
      <c r="D43" t="s">
        <v>401</v>
      </c>
      <c r="E43" t="s">
        <v>927</v>
      </c>
      <c r="F43" t="s">
        <v>928</v>
      </c>
      <c r="G43" t="s">
        <v>929</v>
      </c>
      <c r="H43" t="s">
        <v>930</v>
      </c>
      <c r="I43" t="s">
        <v>55</v>
      </c>
      <c r="J43" t="s">
        <v>470</v>
      </c>
      <c r="K43" t="s">
        <v>593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481</v>
      </c>
      <c r="S43" t="s">
        <v>381</v>
      </c>
      <c r="T43">
        <v>0</v>
      </c>
      <c r="U43">
        <v>0</v>
      </c>
      <c r="V43">
        <v>0</v>
      </c>
      <c r="W43">
        <v>0</v>
      </c>
      <c r="X43" t="s">
        <v>83</v>
      </c>
      <c r="Y43" t="s">
        <v>387</v>
      </c>
      <c r="Z43">
        <v>0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>
        <v>0</v>
      </c>
      <c r="AG43" t="s">
        <v>422</v>
      </c>
      <c r="AH43">
        <v>0</v>
      </c>
      <c r="AI43">
        <v>0</v>
      </c>
      <c r="AJ43" s="16">
        <v>44511</v>
      </c>
      <c r="AK43" s="16">
        <v>44517</v>
      </c>
      <c r="AL43" t="s">
        <v>423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s="16">
        <v>1</v>
      </c>
      <c r="AV43">
        <v>0</v>
      </c>
      <c r="AW43" s="16">
        <v>1</v>
      </c>
      <c r="AX43" s="16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 s="16">
        <v>1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 t="s">
        <v>55</v>
      </c>
      <c r="DI43" t="s">
        <v>55</v>
      </c>
      <c r="DJ43" t="s">
        <v>35</v>
      </c>
      <c r="DK43" t="str">
        <f>Table_Query_from_DWH5[[#This Row],[CUSTNMBR]]</f>
        <v>14114</v>
      </c>
    </row>
    <row r="44" spans="1:115" x14ac:dyDescent="0.3">
      <c r="A44" t="s">
        <v>427</v>
      </c>
      <c r="B44" t="s">
        <v>933</v>
      </c>
      <c r="C44" t="s">
        <v>934</v>
      </c>
      <c r="D44" t="s">
        <v>401</v>
      </c>
      <c r="E44" t="s">
        <v>935</v>
      </c>
      <c r="F44" t="s">
        <v>936</v>
      </c>
      <c r="G44" t="s">
        <v>937</v>
      </c>
      <c r="H44" t="s">
        <v>938</v>
      </c>
      <c r="I44" t="s">
        <v>55</v>
      </c>
      <c r="J44" t="s">
        <v>470</v>
      </c>
      <c r="K44" t="s">
        <v>663</v>
      </c>
      <c r="L44" t="s">
        <v>55</v>
      </c>
      <c r="M44" t="s">
        <v>939</v>
      </c>
      <c r="N44" t="s">
        <v>55</v>
      </c>
      <c r="O44" t="s">
        <v>55</v>
      </c>
      <c r="P44" t="s">
        <v>55</v>
      </c>
      <c r="Q44" t="s">
        <v>55</v>
      </c>
      <c r="R44" t="s">
        <v>437</v>
      </c>
      <c r="S44" t="s">
        <v>381</v>
      </c>
      <c r="T44">
        <v>0</v>
      </c>
      <c r="U44">
        <v>0</v>
      </c>
      <c r="V44">
        <v>0</v>
      </c>
      <c r="W44">
        <v>0</v>
      </c>
      <c r="X44" t="s">
        <v>83</v>
      </c>
      <c r="Y44" t="s">
        <v>387</v>
      </c>
      <c r="Z44">
        <v>0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>
        <v>0</v>
      </c>
      <c r="AG44" t="s">
        <v>388</v>
      </c>
      <c r="AH44">
        <v>0</v>
      </c>
      <c r="AI44">
        <v>0</v>
      </c>
      <c r="AJ44" s="16">
        <v>44544</v>
      </c>
      <c r="AK44" s="16">
        <v>44545</v>
      </c>
      <c r="AL44" t="s">
        <v>423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s="16">
        <v>1</v>
      </c>
      <c r="AV44">
        <v>0</v>
      </c>
      <c r="AW44" s="16">
        <v>1</v>
      </c>
      <c r="AX44" s="16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 s="16">
        <v>1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 t="s">
        <v>55</v>
      </c>
      <c r="DI44" t="s">
        <v>55</v>
      </c>
      <c r="DJ44" t="s">
        <v>35</v>
      </c>
      <c r="DK44" t="str">
        <f>Table_Query_from_DWH5[[#This Row],[CUSTNMBR]]</f>
        <v>14118</v>
      </c>
    </row>
    <row r="45" spans="1:115" x14ac:dyDescent="0.3">
      <c r="A45" t="s">
        <v>427</v>
      </c>
      <c r="B45" t="s">
        <v>944</v>
      </c>
      <c r="C45" t="s">
        <v>945</v>
      </c>
      <c r="D45" t="s">
        <v>401</v>
      </c>
      <c r="E45" t="s">
        <v>946</v>
      </c>
      <c r="F45" t="s">
        <v>947</v>
      </c>
      <c r="G45" t="s">
        <v>948</v>
      </c>
      <c r="H45" t="s">
        <v>949</v>
      </c>
      <c r="I45" t="s">
        <v>55</v>
      </c>
      <c r="J45" t="s">
        <v>470</v>
      </c>
      <c r="K45" t="s">
        <v>950</v>
      </c>
      <c r="L45" t="s">
        <v>55</v>
      </c>
      <c r="M45" t="s">
        <v>951</v>
      </c>
      <c r="N45" t="s">
        <v>393</v>
      </c>
      <c r="O45" t="s">
        <v>393</v>
      </c>
      <c r="P45" t="s">
        <v>393</v>
      </c>
      <c r="Q45" t="s">
        <v>393</v>
      </c>
      <c r="R45" t="s">
        <v>481</v>
      </c>
      <c r="S45" t="s">
        <v>381</v>
      </c>
      <c r="T45">
        <v>0</v>
      </c>
      <c r="U45">
        <v>0</v>
      </c>
      <c r="V45">
        <v>0</v>
      </c>
      <c r="W45">
        <v>0</v>
      </c>
      <c r="X45" t="s">
        <v>83</v>
      </c>
      <c r="Y45" t="s">
        <v>387</v>
      </c>
      <c r="Z45">
        <v>0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>
        <v>0</v>
      </c>
      <c r="AG45" t="s">
        <v>422</v>
      </c>
      <c r="AH45">
        <v>0</v>
      </c>
      <c r="AI45">
        <v>0</v>
      </c>
      <c r="AJ45" s="16">
        <v>44397</v>
      </c>
      <c r="AK45" s="16">
        <v>44705</v>
      </c>
      <c r="AL45" t="s">
        <v>423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s="16">
        <v>1</v>
      </c>
      <c r="AV45">
        <v>0</v>
      </c>
      <c r="AW45" s="16">
        <v>1</v>
      </c>
      <c r="AX45" s="16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 s="16">
        <v>1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 t="s">
        <v>55</v>
      </c>
      <c r="DI45" t="s">
        <v>55</v>
      </c>
      <c r="DJ45" t="s">
        <v>35</v>
      </c>
      <c r="DK45" t="str">
        <f>Table_Query_from_DWH5[[#This Row],[CUSTNMBR]]</f>
        <v>14105</v>
      </c>
    </row>
    <row r="46" spans="1:115" x14ac:dyDescent="0.3">
      <c r="A46" t="s">
        <v>427</v>
      </c>
      <c r="B46" t="s">
        <v>961</v>
      </c>
      <c r="C46" t="s">
        <v>955</v>
      </c>
      <c r="D46" t="s">
        <v>401</v>
      </c>
      <c r="E46" t="s">
        <v>956</v>
      </c>
      <c r="F46" t="s">
        <v>957</v>
      </c>
      <c r="G46" t="s">
        <v>958</v>
      </c>
      <c r="H46" t="s">
        <v>959</v>
      </c>
      <c r="I46" t="s">
        <v>55</v>
      </c>
      <c r="J46" t="s">
        <v>508</v>
      </c>
      <c r="K46" t="s">
        <v>55</v>
      </c>
      <c r="L46" t="s">
        <v>55</v>
      </c>
      <c r="M46" t="s">
        <v>960</v>
      </c>
      <c r="N46" t="s">
        <v>393</v>
      </c>
      <c r="O46" t="s">
        <v>393</v>
      </c>
      <c r="P46" t="s">
        <v>393</v>
      </c>
      <c r="Q46" t="s">
        <v>393</v>
      </c>
      <c r="R46" t="s">
        <v>437</v>
      </c>
      <c r="S46" t="s">
        <v>381</v>
      </c>
      <c r="T46">
        <v>0</v>
      </c>
      <c r="U46">
        <v>0</v>
      </c>
      <c r="V46">
        <v>0</v>
      </c>
      <c r="W46">
        <v>0</v>
      </c>
      <c r="X46" t="s">
        <v>83</v>
      </c>
      <c r="Y46" t="s">
        <v>387</v>
      </c>
      <c r="Z46">
        <v>0</v>
      </c>
      <c r="AA46" t="s">
        <v>954</v>
      </c>
      <c r="AB46" t="s">
        <v>55</v>
      </c>
      <c r="AC46" t="s">
        <v>55</v>
      </c>
      <c r="AD46" t="s">
        <v>55</v>
      </c>
      <c r="AE46" t="s">
        <v>55</v>
      </c>
      <c r="AF46">
        <v>0</v>
      </c>
      <c r="AG46" t="s">
        <v>388</v>
      </c>
      <c r="AH46">
        <v>0</v>
      </c>
      <c r="AI46">
        <v>0</v>
      </c>
      <c r="AJ46" s="16">
        <v>43173</v>
      </c>
      <c r="AK46" s="16">
        <v>44797</v>
      </c>
      <c r="AL46" t="s">
        <v>509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s="16">
        <v>43921</v>
      </c>
      <c r="AV46">
        <v>0</v>
      </c>
      <c r="AW46" s="16">
        <v>1</v>
      </c>
      <c r="AX46" s="1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 s="16">
        <v>1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 t="s">
        <v>55</v>
      </c>
      <c r="DI46" t="s">
        <v>55</v>
      </c>
      <c r="DJ46" t="s">
        <v>35</v>
      </c>
      <c r="DK46" t="str">
        <f>Table_Query_from_DWH5[[#This Row],[CUSTNMBR]]</f>
        <v>14009</v>
      </c>
    </row>
    <row r="47" spans="1:115" x14ac:dyDescent="0.3">
      <c r="A47" t="s">
        <v>427</v>
      </c>
      <c r="B47" t="s">
        <v>962</v>
      </c>
      <c r="C47" t="s">
        <v>963</v>
      </c>
      <c r="D47" t="s">
        <v>401</v>
      </c>
      <c r="E47" t="s">
        <v>964</v>
      </c>
      <c r="F47" t="s">
        <v>963</v>
      </c>
      <c r="G47" t="s">
        <v>965</v>
      </c>
      <c r="H47" t="s">
        <v>966</v>
      </c>
      <c r="I47" t="s">
        <v>55</v>
      </c>
      <c r="J47" t="s">
        <v>507</v>
      </c>
      <c r="K47" t="s">
        <v>508</v>
      </c>
      <c r="L47" t="s">
        <v>55</v>
      </c>
      <c r="M47" t="s">
        <v>967</v>
      </c>
      <c r="N47" t="s">
        <v>393</v>
      </c>
      <c r="O47" t="s">
        <v>393</v>
      </c>
      <c r="P47" t="s">
        <v>393</v>
      </c>
      <c r="Q47" t="s">
        <v>393</v>
      </c>
      <c r="R47" t="s">
        <v>437</v>
      </c>
      <c r="S47" t="s">
        <v>381</v>
      </c>
      <c r="T47">
        <v>0</v>
      </c>
      <c r="U47">
        <v>0</v>
      </c>
      <c r="V47">
        <v>0</v>
      </c>
      <c r="W47">
        <v>0</v>
      </c>
      <c r="X47" t="s">
        <v>83</v>
      </c>
      <c r="Y47" t="s">
        <v>387</v>
      </c>
      <c r="Z47">
        <v>0</v>
      </c>
      <c r="AA47" t="s">
        <v>55</v>
      </c>
      <c r="AB47" t="s">
        <v>968</v>
      </c>
      <c r="AC47" t="s">
        <v>55</v>
      </c>
      <c r="AD47" t="s">
        <v>55</v>
      </c>
      <c r="AE47" t="s">
        <v>55</v>
      </c>
      <c r="AF47">
        <v>0</v>
      </c>
      <c r="AG47" t="s">
        <v>388</v>
      </c>
      <c r="AH47">
        <v>0</v>
      </c>
      <c r="AI47">
        <v>0</v>
      </c>
      <c r="AJ47" s="16">
        <v>44802</v>
      </c>
      <c r="AK47" s="16">
        <v>44802</v>
      </c>
      <c r="AL47" t="s">
        <v>509</v>
      </c>
      <c r="AM47">
        <v>-10948.05</v>
      </c>
      <c r="AN47">
        <v>-10948.05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s="16">
        <v>45016</v>
      </c>
      <c r="AV47">
        <v>240455</v>
      </c>
      <c r="AW47" s="16">
        <v>44973</v>
      </c>
      <c r="AX47" s="16">
        <v>44986</v>
      </c>
      <c r="AY47">
        <v>18225</v>
      </c>
      <c r="AZ47">
        <v>0</v>
      </c>
      <c r="BA47">
        <v>18</v>
      </c>
      <c r="BB47">
        <v>18</v>
      </c>
      <c r="BC47">
        <v>8</v>
      </c>
      <c r="BD47">
        <v>8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7031185.9699999997</v>
      </c>
      <c r="BS47">
        <v>7031185.9699999997</v>
      </c>
      <c r="BT47">
        <v>0</v>
      </c>
      <c r="BU47">
        <v>6900523.2300000004</v>
      </c>
      <c r="BV47">
        <v>6900523.2300000004</v>
      </c>
      <c r="BW47">
        <v>0</v>
      </c>
      <c r="BX47">
        <v>5029161.6500000004</v>
      </c>
      <c r="BY47">
        <v>7042134.0199999996</v>
      </c>
      <c r="BZ47">
        <v>2012972.37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8</v>
      </c>
      <c r="CP47">
        <v>8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 s="16">
        <v>1</v>
      </c>
      <c r="DB47">
        <v>0</v>
      </c>
      <c r="DC47">
        <v>0</v>
      </c>
      <c r="DD47">
        <v>701619.13</v>
      </c>
      <c r="DE47">
        <v>0</v>
      </c>
      <c r="DF47">
        <v>0</v>
      </c>
      <c r="DG47">
        <v>0</v>
      </c>
      <c r="DH47" t="s">
        <v>55</v>
      </c>
      <c r="DI47" t="s">
        <v>55</v>
      </c>
      <c r="DJ47" t="s">
        <v>35</v>
      </c>
      <c r="DK47" t="str">
        <f>Table_Query_from_DWH5[[#This Row],[CUSTNMBR]]</f>
        <v>14153</v>
      </c>
    </row>
    <row r="48" spans="1:115" x14ac:dyDescent="0.3">
      <c r="A48" t="s">
        <v>427</v>
      </c>
      <c r="B48" t="s">
        <v>973</v>
      </c>
      <c r="C48" t="s">
        <v>974</v>
      </c>
      <c r="D48" t="s">
        <v>401</v>
      </c>
      <c r="E48" t="s">
        <v>975</v>
      </c>
      <c r="F48" t="s">
        <v>976</v>
      </c>
      <c r="G48" t="s">
        <v>977</v>
      </c>
      <c r="H48" t="s">
        <v>978</v>
      </c>
      <c r="I48" t="s">
        <v>55</v>
      </c>
      <c r="J48" t="s">
        <v>507</v>
      </c>
      <c r="K48" t="s">
        <v>979</v>
      </c>
      <c r="L48" t="s">
        <v>55</v>
      </c>
      <c r="M48" t="s">
        <v>55</v>
      </c>
      <c r="N48" t="s">
        <v>980</v>
      </c>
      <c r="O48" t="s">
        <v>393</v>
      </c>
      <c r="P48" t="s">
        <v>393</v>
      </c>
      <c r="Q48" t="s">
        <v>393</v>
      </c>
      <c r="R48" t="s">
        <v>437</v>
      </c>
      <c r="S48" t="s">
        <v>381</v>
      </c>
      <c r="T48">
        <v>0</v>
      </c>
      <c r="U48">
        <v>0</v>
      </c>
      <c r="V48">
        <v>0</v>
      </c>
      <c r="W48">
        <v>0</v>
      </c>
      <c r="X48" t="s">
        <v>83</v>
      </c>
      <c r="Y48" t="s">
        <v>387</v>
      </c>
      <c r="Z48">
        <v>0</v>
      </c>
      <c r="AA48" t="s">
        <v>55</v>
      </c>
      <c r="AB48" t="s">
        <v>981</v>
      </c>
      <c r="AC48" t="s">
        <v>55</v>
      </c>
      <c r="AD48" t="s">
        <v>55</v>
      </c>
      <c r="AE48" t="s">
        <v>55</v>
      </c>
      <c r="AF48">
        <v>0</v>
      </c>
      <c r="AG48" t="s">
        <v>388</v>
      </c>
      <c r="AH48">
        <v>0</v>
      </c>
      <c r="AI48">
        <v>0</v>
      </c>
      <c r="AJ48" s="16">
        <v>44768</v>
      </c>
      <c r="AK48" s="16">
        <v>44768</v>
      </c>
      <c r="AL48" t="s">
        <v>509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s="16">
        <v>44773</v>
      </c>
      <c r="AV48">
        <v>2044144.28</v>
      </c>
      <c r="AW48" s="16">
        <v>44771</v>
      </c>
      <c r="AX48" s="16">
        <v>44798</v>
      </c>
      <c r="AY48">
        <v>1022103.94</v>
      </c>
      <c r="AZ48">
        <v>3</v>
      </c>
      <c r="BA48">
        <v>3</v>
      </c>
      <c r="BB48">
        <v>0</v>
      </c>
      <c r="BC48">
        <v>2</v>
      </c>
      <c r="BD48">
        <v>0</v>
      </c>
      <c r="BE48">
        <v>2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2044144.28</v>
      </c>
      <c r="BT48">
        <v>2044144.28</v>
      </c>
      <c r="BU48">
        <v>0</v>
      </c>
      <c r="BV48">
        <v>1962381.38</v>
      </c>
      <c r="BW48">
        <v>1962381.38</v>
      </c>
      <c r="BX48">
        <v>0</v>
      </c>
      <c r="BY48">
        <v>2044144.28</v>
      </c>
      <c r="BZ48">
        <v>2044144.28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2</v>
      </c>
      <c r="CQ48">
        <v>2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19.239999999999998</v>
      </c>
      <c r="CY48">
        <v>0</v>
      </c>
      <c r="CZ48">
        <v>19.239999999999998</v>
      </c>
      <c r="DA48" s="16">
        <v>1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 t="s">
        <v>55</v>
      </c>
      <c r="DI48" t="s">
        <v>55</v>
      </c>
      <c r="DJ48" t="s">
        <v>35</v>
      </c>
      <c r="DK48" t="str">
        <f>Table_Query_from_DWH5[[#This Row],[CUSTNMBR]]</f>
        <v>14148</v>
      </c>
    </row>
    <row r="49" spans="1:115" x14ac:dyDescent="0.3">
      <c r="A49" t="s">
        <v>427</v>
      </c>
      <c r="B49" t="s">
        <v>984</v>
      </c>
      <c r="C49" t="s">
        <v>985</v>
      </c>
      <c r="D49" t="s">
        <v>401</v>
      </c>
      <c r="E49" t="s">
        <v>986</v>
      </c>
      <c r="F49" t="s">
        <v>987</v>
      </c>
      <c r="G49" t="s">
        <v>988</v>
      </c>
      <c r="H49" t="s">
        <v>989</v>
      </c>
      <c r="I49" t="s">
        <v>55</v>
      </c>
      <c r="J49" t="s">
        <v>672</v>
      </c>
      <c r="K49" t="s">
        <v>601</v>
      </c>
      <c r="L49" t="s">
        <v>55</v>
      </c>
      <c r="M49" t="s">
        <v>55</v>
      </c>
      <c r="N49" t="s">
        <v>393</v>
      </c>
      <c r="O49" t="s">
        <v>393</v>
      </c>
      <c r="P49" t="s">
        <v>393</v>
      </c>
      <c r="Q49" t="s">
        <v>393</v>
      </c>
      <c r="R49" t="s">
        <v>437</v>
      </c>
      <c r="S49" t="s">
        <v>381</v>
      </c>
      <c r="T49">
        <v>0</v>
      </c>
      <c r="U49">
        <v>0</v>
      </c>
      <c r="V49">
        <v>0</v>
      </c>
      <c r="W49">
        <v>0</v>
      </c>
      <c r="X49" t="s">
        <v>83</v>
      </c>
      <c r="Y49" t="s">
        <v>387</v>
      </c>
      <c r="Z49">
        <v>0</v>
      </c>
      <c r="AA49" t="s">
        <v>55</v>
      </c>
      <c r="AB49" t="s">
        <v>990</v>
      </c>
      <c r="AC49" t="s">
        <v>55</v>
      </c>
      <c r="AD49" t="s">
        <v>55</v>
      </c>
      <c r="AE49" t="s">
        <v>55</v>
      </c>
      <c r="AF49">
        <v>0</v>
      </c>
      <c r="AG49" t="s">
        <v>388</v>
      </c>
      <c r="AH49">
        <v>0</v>
      </c>
      <c r="AI49">
        <v>0</v>
      </c>
      <c r="AJ49" s="16">
        <v>44740</v>
      </c>
      <c r="AK49" s="16">
        <v>44740</v>
      </c>
      <c r="AL49" t="s">
        <v>602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s="16">
        <v>1</v>
      </c>
      <c r="AV49">
        <v>0</v>
      </c>
      <c r="AW49" s="16">
        <v>1</v>
      </c>
      <c r="AX49" s="16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 s="16">
        <v>1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 t="s">
        <v>55</v>
      </c>
      <c r="DI49" t="s">
        <v>55</v>
      </c>
      <c r="DJ49" t="s">
        <v>35</v>
      </c>
      <c r="DK49" t="str">
        <f>Table_Query_from_DWH5[[#This Row],[CUSTNMBR]]</f>
        <v>14144</v>
      </c>
    </row>
    <row r="50" spans="1:115" x14ac:dyDescent="0.3">
      <c r="A50" t="s">
        <v>427</v>
      </c>
      <c r="B50" t="s">
        <v>999</v>
      </c>
      <c r="C50" t="s">
        <v>991</v>
      </c>
      <c r="D50" t="s">
        <v>401</v>
      </c>
      <c r="E50" t="s">
        <v>55</v>
      </c>
      <c r="F50" t="s">
        <v>992</v>
      </c>
      <c r="G50" t="s">
        <v>993</v>
      </c>
      <c r="H50" t="s">
        <v>994</v>
      </c>
      <c r="I50" t="s">
        <v>995</v>
      </c>
      <c r="J50" t="s">
        <v>421</v>
      </c>
      <c r="K50" t="s">
        <v>996</v>
      </c>
      <c r="L50" t="s">
        <v>435</v>
      </c>
      <c r="M50" t="s">
        <v>997</v>
      </c>
      <c r="N50" t="s">
        <v>393</v>
      </c>
      <c r="O50" t="s">
        <v>55</v>
      </c>
      <c r="P50" t="s">
        <v>55</v>
      </c>
      <c r="Q50" t="s">
        <v>393</v>
      </c>
      <c r="R50" t="s">
        <v>481</v>
      </c>
      <c r="S50" t="s">
        <v>381</v>
      </c>
      <c r="T50">
        <v>2</v>
      </c>
      <c r="U50">
        <v>0</v>
      </c>
      <c r="V50">
        <v>0</v>
      </c>
      <c r="W50">
        <v>0</v>
      </c>
      <c r="X50" t="s">
        <v>83</v>
      </c>
      <c r="Y50" t="s">
        <v>387</v>
      </c>
      <c r="Z50">
        <v>0</v>
      </c>
      <c r="AA50" t="s">
        <v>999</v>
      </c>
      <c r="AB50" t="s">
        <v>998</v>
      </c>
      <c r="AC50" t="s">
        <v>55</v>
      </c>
      <c r="AD50" t="s">
        <v>1000</v>
      </c>
      <c r="AE50" t="s">
        <v>382</v>
      </c>
      <c r="AF50">
        <v>0</v>
      </c>
      <c r="AG50" t="s">
        <v>388</v>
      </c>
      <c r="AH50">
        <v>0</v>
      </c>
      <c r="AI50">
        <v>0</v>
      </c>
      <c r="AJ50" s="16">
        <v>41151</v>
      </c>
      <c r="AK50" s="16">
        <v>44356</v>
      </c>
      <c r="AL50" t="s">
        <v>423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s="16">
        <v>44681</v>
      </c>
      <c r="AV50">
        <v>648919.76</v>
      </c>
      <c r="AW50" s="16">
        <v>44575</v>
      </c>
      <c r="AX50" s="16">
        <v>44512</v>
      </c>
      <c r="AY50">
        <v>649833.6</v>
      </c>
      <c r="AZ50">
        <v>63</v>
      </c>
      <c r="BA50">
        <v>75</v>
      </c>
      <c r="BB50">
        <v>0</v>
      </c>
      <c r="BC50">
        <v>37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7139536.8399999999</v>
      </c>
      <c r="BT50">
        <v>-478.24</v>
      </c>
      <c r="BU50">
        <v>0</v>
      </c>
      <c r="BV50">
        <v>8105799.8894999996</v>
      </c>
      <c r="BW50">
        <v>0</v>
      </c>
      <c r="BX50">
        <v>0</v>
      </c>
      <c r="BY50">
        <v>6874841.7199999997</v>
      </c>
      <c r="BZ50">
        <v>649255.36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37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649533.6</v>
      </c>
      <c r="CY50">
        <v>0</v>
      </c>
      <c r="CZ50">
        <v>2340016</v>
      </c>
      <c r="DA50" s="16">
        <v>1</v>
      </c>
      <c r="DB50">
        <v>0</v>
      </c>
      <c r="DC50">
        <v>0</v>
      </c>
      <c r="DD50">
        <v>0</v>
      </c>
      <c r="DE50">
        <v>0</v>
      </c>
      <c r="DF50">
        <v>264695.12</v>
      </c>
      <c r="DG50">
        <v>0</v>
      </c>
      <c r="DH50" t="s">
        <v>55</v>
      </c>
      <c r="DI50" t="s">
        <v>55</v>
      </c>
      <c r="DJ50" t="s">
        <v>35</v>
      </c>
      <c r="DK50" t="str">
        <f>Table_Query_from_DWH5[[#This Row],[CUSTNMBR]]</f>
        <v>14010</v>
      </c>
    </row>
    <row r="51" spans="1:115" x14ac:dyDescent="0.3">
      <c r="A51" t="s">
        <v>427</v>
      </c>
      <c r="B51" t="s">
        <v>1002</v>
      </c>
      <c r="C51" t="s">
        <v>1003</v>
      </c>
      <c r="D51" t="s">
        <v>401</v>
      </c>
      <c r="E51" t="s">
        <v>55</v>
      </c>
      <c r="F51" t="s">
        <v>1004</v>
      </c>
      <c r="G51" t="s">
        <v>1005</v>
      </c>
      <c r="H51" t="s">
        <v>55</v>
      </c>
      <c r="I51" t="s">
        <v>55</v>
      </c>
      <c r="J51" t="s">
        <v>425</v>
      </c>
      <c r="K51" t="s">
        <v>1006</v>
      </c>
      <c r="L51" t="s">
        <v>541</v>
      </c>
      <c r="M51" t="s">
        <v>55</v>
      </c>
      <c r="N51" t="s">
        <v>393</v>
      </c>
      <c r="O51" t="s">
        <v>393</v>
      </c>
      <c r="P51" t="s">
        <v>393</v>
      </c>
      <c r="Q51" t="s">
        <v>393</v>
      </c>
      <c r="R51" t="s">
        <v>437</v>
      </c>
      <c r="S51" t="s">
        <v>381</v>
      </c>
      <c r="T51">
        <v>0</v>
      </c>
      <c r="U51">
        <v>0</v>
      </c>
      <c r="V51">
        <v>0</v>
      </c>
      <c r="W51">
        <v>0</v>
      </c>
      <c r="X51" t="s">
        <v>83</v>
      </c>
      <c r="Y51" t="s">
        <v>387</v>
      </c>
      <c r="Z51">
        <v>0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>
        <v>0</v>
      </c>
      <c r="AG51" t="s">
        <v>388</v>
      </c>
      <c r="AH51">
        <v>0</v>
      </c>
      <c r="AI51">
        <v>0</v>
      </c>
      <c r="AJ51" s="16">
        <v>44910</v>
      </c>
      <c r="AK51" s="16">
        <v>44910</v>
      </c>
      <c r="AL51" t="s">
        <v>389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s="16">
        <v>1</v>
      </c>
      <c r="AV51">
        <v>0</v>
      </c>
      <c r="AW51" s="16">
        <v>1</v>
      </c>
      <c r="AX51" s="16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 s="16">
        <v>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 t="s">
        <v>55</v>
      </c>
      <c r="DI51" t="s">
        <v>55</v>
      </c>
      <c r="DJ51" t="s">
        <v>35</v>
      </c>
      <c r="DK51" t="str">
        <f>Table_Query_from_DWH5[[#This Row],[CUSTNMBR]]</f>
        <v>14182</v>
      </c>
    </row>
    <row r="52" spans="1:115" x14ac:dyDescent="0.3">
      <c r="A52" t="s">
        <v>427</v>
      </c>
      <c r="B52" t="s">
        <v>1008</v>
      </c>
      <c r="C52" t="s">
        <v>1009</v>
      </c>
      <c r="D52" t="s">
        <v>401</v>
      </c>
      <c r="E52" t="s">
        <v>1010</v>
      </c>
      <c r="F52" t="s">
        <v>1011</v>
      </c>
      <c r="G52" t="s">
        <v>1012</v>
      </c>
      <c r="H52" t="s">
        <v>1013</v>
      </c>
      <c r="I52" t="s">
        <v>55</v>
      </c>
      <c r="J52" t="s">
        <v>470</v>
      </c>
      <c r="K52" t="s">
        <v>1014</v>
      </c>
      <c r="L52" t="s">
        <v>55</v>
      </c>
      <c r="M52" t="s">
        <v>55</v>
      </c>
      <c r="N52" t="s">
        <v>1015</v>
      </c>
      <c r="O52" t="s">
        <v>393</v>
      </c>
      <c r="P52" t="s">
        <v>393</v>
      </c>
      <c r="Q52" t="s">
        <v>393</v>
      </c>
      <c r="R52" t="s">
        <v>437</v>
      </c>
      <c r="S52" t="s">
        <v>381</v>
      </c>
      <c r="T52">
        <v>0</v>
      </c>
      <c r="U52">
        <v>0</v>
      </c>
      <c r="V52">
        <v>0</v>
      </c>
      <c r="W52">
        <v>0</v>
      </c>
      <c r="X52" t="s">
        <v>83</v>
      </c>
      <c r="Y52" t="s">
        <v>387</v>
      </c>
      <c r="Z52">
        <v>0</v>
      </c>
      <c r="AA52" t="s">
        <v>55</v>
      </c>
      <c r="AB52" t="s">
        <v>1016</v>
      </c>
      <c r="AC52" t="s">
        <v>55</v>
      </c>
      <c r="AD52" t="s">
        <v>55</v>
      </c>
      <c r="AE52" t="s">
        <v>55</v>
      </c>
      <c r="AF52">
        <v>0</v>
      </c>
      <c r="AG52" t="s">
        <v>388</v>
      </c>
      <c r="AH52">
        <v>0</v>
      </c>
      <c r="AI52">
        <v>0</v>
      </c>
      <c r="AJ52" s="16">
        <v>44876</v>
      </c>
      <c r="AK52" s="16">
        <v>44882</v>
      </c>
      <c r="AL52" t="s">
        <v>423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s="16">
        <v>1</v>
      </c>
      <c r="AV52">
        <v>0</v>
      </c>
      <c r="AW52" s="16">
        <v>1</v>
      </c>
      <c r="AX52" s="16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 s="16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 t="s">
        <v>55</v>
      </c>
      <c r="DI52" t="s">
        <v>55</v>
      </c>
      <c r="DJ52" t="s">
        <v>35</v>
      </c>
      <c r="DK52" t="str">
        <f>Table_Query_from_DWH5[[#This Row],[CUSTNMBR]]</f>
        <v>14165</v>
      </c>
    </row>
    <row r="53" spans="1:115" x14ac:dyDescent="0.3">
      <c r="A53" t="s">
        <v>427</v>
      </c>
      <c r="B53" t="s">
        <v>1024</v>
      </c>
      <c r="C53" t="s">
        <v>1018</v>
      </c>
      <c r="D53" t="s">
        <v>401</v>
      </c>
      <c r="E53" t="s">
        <v>55</v>
      </c>
      <c r="F53" t="s">
        <v>1019</v>
      </c>
      <c r="G53" t="s">
        <v>1020</v>
      </c>
      <c r="H53" t="s">
        <v>55</v>
      </c>
      <c r="I53" t="s">
        <v>55</v>
      </c>
      <c r="J53" t="s">
        <v>385</v>
      </c>
      <c r="K53" t="s">
        <v>1021</v>
      </c>
      <c r="L53" t="s">
        <v>534</v>
      </c>
      <c r="M53" t="s">
        <v>55</v>
      </c>
      <c r="N53" t="s">
        <v>1022</v>
      </c>
      <c r="O53" t="s">
        <v>393</v>
      </c>
      <c r="P53" t="s">
        <v>393</v>
      </c>
      <c r="Q53" t="s">
        <v>1023</v>
      </c>
      <c r="R53" t="s">
        <v>437</v>
      </c>
      <c r="S53" t="s">
        <v>381</v>
      </c>
      <c r="T53">
        <v>2</v>
      </c>
      <c r="U53">
        <v>0</v>
      </c>
      <c r="V53">
        <v>0</v>
      </c>
      <c r="W53">
        <v>0</v>
      </c>
      <c r="X53" t="s">
        <v>83</v>
      </c>
      <c r="Y53" t="s">
        <v>387</v>
      </c>
      <c r="Z53">
        <v>0</v>
      </c>
      <c r="AA53" t="s">
        <v>1017</v>
      </c>
      <c r="AB53" t="s">
        <v>55</v>
      </c>
      <c r="AC53" t="s">
        <v>55</v>
      </c>
      <c r="AD53" t="s">
        <v>55</v>
      </c>
      <c r="AE53" t="s">
        <v>55</v>
      </c>
      <c r="AF53">
        <v>0</v>
      </c>
      <c r="AG53" t="s">
        <v>388</v>
      </c>
      <c r="AH53">
        <v>0</v>
      </c>
      <c r="AI53">
        <v>0</v>
      </c>
      <c r="AJ53" s="16">
        <v>43174</v>
      </c>
      <c r="AK53" s="16">
        <v>44797</v>
      </c>
      <c r="AL53" t="s">
        <v>389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s="16">
        <v>43921</v>
      </c>
      <c r="AV53">
        <v>0</v>
      </c>
      <c r="AW53" s="16">
        <v>1</v>
      </c>
      <c r="AX53" s="16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 s="16">
        <v>1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 t="s">
        <v>55</v>
      </c>
      <c r="DI53" t="s">
        <v>55</v>
      </c>
      <c r="DJ53" t="s">
        <v>35</v>
      </c>
      <c r="DK53" t="str">
        <f>Table_Query_from_DWH5[[#This Row],[CUSTNMBR]]</f>
        <v>14011</v>
      </c>
    </row>
    <row r="54" spans="1:115" x14ac:dyDescent="0.3">
      <c r="A54" t="s">
        <v>427</v>
      </c>
      <c r="B54" t="s">
        <v>1027</v>
      </c>
      <c r="C54" t="s">
        <v>1028</v>
      </c>
      <c r="D54" t="s">
        <v>401</v>
      </c>
      <c r="E54" t="s">
        <v>55</v>
      </c>
      <c r="F54" t="s">
        <v>1029</v>
      </c>
      <c r="G54" t="s">
        <v>1030</v>
      </c>
      <c r="H54" t="s">
        <v>1031</v>
      </c>
      <c r="I54" t="s">
        <v>55</v>
      </c>
      <c r="J54" t="s">
        <v>1032</v>
      </c>
      <c r="K54" t="s">
        <v>1033</v>
      </c>
      <c r="L54" t="s">
        <v>55</v>
      </c>
      <c r="M54" t="s">
        <v>55</v>
      </c>
      <c r="N54" t="s">
        <v>1034</v>
      </c>
      <c r="O54" t="s">
        <v>55</v>
      </c>
      <c r="P54" t="s">
        <v>55</v>
      </c>
      <c r="Q54" t="s">
        <v>55</v>
      </c>
      <c r="R54" t="s">
        <v>437</v>
      </c>
      <c r="S54" t="s">
        <v>381</v>
      </c>
      <c r="T54">
        <v>0</v>
      </c>
      <c r="U54">
        <v>0</v>
      </c>
      <c r="V54">
        <v>0</v>
      </c>
      <c r="W54">
        <v>0</v>
      </c>
      <c r="X54" t="s">
        <v>83</v>
      </c>
      <c r="Y54" t="s">
        <v>387</v>
      </c>
      <c r="Z54">
        <v>0</v>
      </c>
      <c r="AA54" t="s">
        <v>55</v>
      </c>
      <c r="AB54" t="s">
        <v>55</v>
      </c>
      <c r="AC54" t="s">
        <v>55</v>
      </c>
      <c r="AD54" t="s">
        <v>55</v>
      </c>
      <c r="AE54" t="s">
        <v>55</v>
      </c>
      <c r="AF54">
        <v>0</v>
      </c>
      <c r="AG54" t="s">
        <v>388</v>
      </c>
      <c r="AH54">
        <v>0</v>
      </c>
      <c r="AI54">
        <v>0</v>
      </c>
      <c r="AJ54" s="16">
        <v>43955</v>
      </c>
      <c r="AK54" s="16">
        <v>44349</v>
      </c>
      <c r="AL54" t="s">
        <v>643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s="16">
        <v>1</v>
      </c>
      <c r="AV54">
        <v>0</v>
      </c>
      <c r="AW54" s="16">
        <v>1</v>
      </c>
      <c r="AX54" s="16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 s="16">
        <v>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 t="s">
        <v>55</v>
      </c>
      <c r="DI54" t="s">
        <v>55</v>
      </c>
      <c r="DJ54" t="s">
        <v>35</v>
      </c>
      <c r="DK54" t="str">
        <f>Table_Query_from_DWH5[[#This Row],[CUSTNMBR]]</f>
        <v>14072</v>
      </c>
    </row>
    <row r="55" spans="1:115" x14ac:dyDescent="0.3">
      <c r="A55" t="s">
        <v>427</v>
      </c>
      <c r="B55" t="s">
        <v>1039</v>
      </c>
      <c r="C55" t="s">
        <v>1040</v>
      </c>
      <c r="D55" t="s">
        <v>401</v>
      </c>
      <c r="E55" t="s">
        <v>1041</v>
      </c>
      <c r="F55" t="s">
        <v>1042</v>
      </c>
      <c r="G55" t="s">
        <v>1043</v>
      </c>
      <c r="H55" t="s">
        <v>1044</v>
      </c>
      <c r="I55" t="s">
        <v>1045</v>
      </c>
      <c r="J55" t="s">
        <v>672</v>
      </c>
      <c r="K55" t="s">
        <v>55</v>
      </c>
      <c r="L55" t="s">
        <v>55</v>
      </c>
      <c r="M55" t="s">
        <v>55</v>
      </c>
      <c r="N55" t="s">
        <v>1046</v>
      </c>
      <c r="O55" t="s">
        <v>393</v>
      </c>
      <c r="P55" t="s">
        <v>55</v>
      </c>
      <c r="Q55" t="s">
        <v>55</v>
      </c>
      <c r="R55" t="s">
        <v>1047</v>
      </c>
      <c r="S55" t="s">
        <v>381</v>
      </c>
      <c r="T55">
        <v>0</v>
      </c>
      <c r="U55">
        <v>0</v>
      </c>
      <c r="V55">
        <v>0</v>
      </c>
      <c r="W55">
        <v>0</v>
      </c>
      <c r="X55" t="s">
        <v>83</v>
      </c>
      <c r="Y55" t="s">
        <v>387</v>
      </c>
      <c r="Z55">
        <v>0</v>
      </c>
      <c r="AA55" t="s">
        <v>55</v>
      </c>
      <c r="AB55" t="s">
        <v>55</v>
      </c>
      <c r="AC55" t="s">
        <v>55</v>
      </c>
      <c r="AD55" t="s">
        <v>55</v>
      </c>
      <c r="AE55" t="s">
        <v>55</v>
      </c>
      <c r="AF55">
        <v>0</v>
      </c>
      <c r="AG55" t="s">
        <v>416</v>
      </c>
      <c r="AH55">
        <v>0</v>
      </c>
      <c r="AI55">
        <v>0</v>
      </c>
      <c r="AJ55" s="16">
        <v>43621</v>
      </c>
      <c r="AK55" s="16">
        <v>44349</v>
      </c>
      <c r="AL55" t="s">
        <v>602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s="16">
        <v>44316</v>
      </c>
      <c r="AV55">
        <v>199975</v>
      </c>
      <c r="AW55" s="16">
        <v>44284</v>
      </c>
      <c r="AX55" s="16">
        <v>43930</v>
      </c>
      <c r="AY55">
        <v>176000</v>
      </c>
      <c r="AZ55">
        <v>0</v>
      </c>
      <c r="BA55">
        <v>68</v>
      </c>
      <c r="BB55">
        <v>0</v>
      </c>
      <c r="BC55">
        <v>8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1602585</v>
      </c>
      <c r="BT55">
        <v>0</v>
      </c>
      <c r="BU55">
        <v>0</v>
      </c>
      <c r="BV55">
        <v>836205.7</v>
      </c>
      <c r="BW55">
        <v>0</v>
      </c>
      <c r="BX55">
        <v>0</v>
      </c>
      <c r="BY55">
        <v>1602585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8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285750</v>
      </c>
      <c r="DA55" s="16">
        <v>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 t="s">
        <v>55</v>
      </c>
      <c r="DI55" t="s">
        <v>55</v>
      </c>
      <c r="DJ55" t="s">
        <v>35</v>
      </c>
      <c r="DK55" t="str">
        <f>Table_Query_from_DWH5[[#This Row],[CUSTNMBR]]</f>
        <v>14057</v>
      </c>
    </row>
    <row r="56" spans="1:115" x14ac:dyDescent="0.3">
      <c r="A56" t="s">
        <v>427</v>
      </c>
      <c r="B56" t="s">
        <v>582</v>
      </c>
      <c r="C56" t="s">
        <v>1049</v>
      </c>
      <c r="D56" t="s">
        <v>401</v>
      </c>
      <c r="E56" t="s">
        <v>55</v>
      </c>
      <c r="F56" t="s">
        <v>1050</v>
      </c>
      <c r="G56" t="s">
        <v>1051</v>
      </c>
      <c r="H56" t="s">
        <v>1052</v>
      </c>
      <c r="I56" t="s">
        <v>55</v>
      </c>
      <c r="J56" t="s">
        <v>600</v>
      </c>
      <c r="K56" t="s">
        <v>1053</v>
      </c>
      <c r="L56" t="s">
        <v>665</v>
      </c>
      <c r="M56" t="s">
        <v>55</v>
      </c>
      <c r="N56" t="s">
        <v>393</v>
      </c>
      <c r="O56" t="s">
        <v>393</v>
      </c>
      <c r="P56" t="s">
        <v>393</v>
      </c>
      <c r="Q56" t="s">
        <v>393</v>
      </c>
      <c r="R56" t="s">
        <v>1047</v>
      </c>
      <c r="S56" t="s">
        <v>381</v>
      </c>
      <c r="T56">
        <v>0</v>
      </c>
      <c r="U56">
        <v>0</v>
      </c>
      <c r="V56">
        <v>0</v>
      </c>
      <c r="W56">
        <v>0</v>
      </c>
      <c r="X56" t="s">
        <v>55</v>
      </c>
      <c r="Y56" t="s">
        <v>55</v>
      </c>
      <c r="Z56">
        <v>0</v>
      </c>
      <c r="AA56" t="s">
        <v>1048</v>
      </c>
      <c r="AB56" t="s">
        <v>55</v>
      </c>
      <c r="AC56" t="s">
        <v>55</v>
      </c>
      <c r="AD56" t="s">
        <v>55</v>
      </c>
      <c r="AE56" t="s">
        <v>55</v>
      </c>
      <c r="AF56">
        <v>0</v>
      </c>
      <c r="AG56" t="s">
        <v>416</v>
      </c>
      <c r="AH56">
        <v>0</v>
      </c>
      <c r="AI56">
        <v>0</v>
      </c>
      <c r="AJ56" s="16">
        <v>42286</v>
      </c>
      <c r="AK56" s="16">
        <v>44797</v>
      </c>
      <c r="AL56" t="s">
        <v>602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s="16">
        <v>43921</v>
      </c>
      <c r="AV56">
        <v>99979</v>
      </c>
      <c r="AW56" s="16">
        <v>43643</v>
      </c>
      <c r="AX56" s="16">
        <v>43600</v>
      </c>
      <c r="AY56">
        <v>185250</v>
      </c>
      <c r="AZ56">
        <v>0</v>
      </c>
      <c r="BA56">
        <v>44</v>
      </c>
      <c r="BB56">
        <v>0</v>
      </c>
      <c r="BC56">
        <v>6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2058704</v>
      </c>
      <c r="BT56">
        <v>0</v>
      </c>
      <c r="BU56">
        <v>0</v>
      </c>
      <c r="BV56">
        <v>1944107.5249999999</v>
      </c>
      <c r="BW56">
        <v>0</v>
      </c>
      <c r="BX56">
        <v>0</v>
      </c>
      <c r="BY56">
        <v>2058704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6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551190</v>
      </c>
      <c r="DA56" s="16">
        <v>1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 t="s">
        <v>55</v>
      </c>
      <c r="DI56" t="s">
        <v>55</v>
      </c>
      <c r="DJ56" t="s">
        <v>35</v>
      </c>
      <c r="DK56" t="str">
        <f>Table_Query_from_DWH5[[#This Row],[CUSTNMBR]]</f>
        <v>14012</v>
      </c>
    </row>
    <row r="57" spans="1:115" x14ac:dyDescent="0.3">
      <c r="A57" t="s">
        <v>427</v>
      </c>
      <c r="B57" t="s">
        <v>1054</v>
      </c>
      <c r="C57" t="s">
        <v>1055</v>
      </c>
      <c r="D57" t="s">
        <v>401</v>
      </c>
      <c r="E57" t="s">
        <v>55</v>
      </c>
      <c r="F57" t="s">
        <v>1056</v>
      </c>
      <c r="G57" t="s">
        <v>1057</v>
      </c>
      <c r="H57" t="s">
        <v>1058</v>
      </c>
      <c r="I57" t="s">
        <v>1059</v>
      </c>
      <c r="J57" t="s">
        <v>1060</v>
      </c>
      <c r="K57" t="s">
        <v>1061</v>
      </c>
      <c r="L57" t="s">
        <v>55</v>
      </c>
      <c r="M57" t="s">
        <v>55</v>
      </c>
      <c r="N57" t="s">
        <v>1062</v>
      </c>
      <c r="O57" t="s">
        <v>393</v>
      </c>
      <c r="P57" t="s">
        <v>393</v>
      </c>
      <c r="Q57" t="s">
        <v>393</v>
      </c>
      <c r="R57" t="s">
        <v>1063</v>
      </c>
      <c r="S57" t="s">
        <v>598</v>
      </c>
      <c r="T57">
        <v>2</v>
      </c>
      <c r="U57">
        <v>2000000</v>
      </c>
      <c r="V57">
        <v>0</v>
      </c>
      <c r="W57">
        <v>0</v>
      </c>
      <c r="X57" t="s">
        <v>83</v>
      </c>
      <c r="Y57" t="s">
        <v>387</v>
      </c>
      <c r="Z57">
        <v>0</v>
      </c>
      <c r="AA57" t="s">
        <v>1054</v>
      </c>
      <c r="AB57" t="s">
        <v>55</v>
      </c>
      <c r="AC57" t="s">
        <v>55</v>
      </c>
      <c r="AD57" t="s">
        <v>1064</v>
      </c>
      <c r="AE57" t="s">
        <v>55</v>
      </c>
      <c r="AF57">
        <v>0</v>
      </c>
      <c r="AG57" t="s">
        <v>416</v>
      </c>
      <c r="AH57">
        <v>0</v>
      </c>
      <c r="AI57">
        <v>0</v>
      </c>
      <c r="AJ57" s="16">
        <v>43567</v>
      </c>
      <c r="AK57" s="16">
        <v>44356</v>
      </c>
      <c r="AL57" t="s">
        <v>852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s="16">
        <v>43921</v>
      </c>
      <c r="AV57">
        <v>0</v>
      </c>
      <c r="AW57" s="16">
        <v>1</v>
      </c>
      <c r="AX57" s="16">
        <v>43628</v>
      </c>
      <c r="AY57">
        <v>58910.400000000001</v>
      </c>
      <c r="AZ57">
        <v>0</v>
      </c>
      <c r="BA57">
        <v>63</v>
      </c>
      <c r="BB57">
        <v>0</v>
      </c>
      <c r="BC57">
        <v>43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4942957.0999999996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43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5038235.28</v>
      </c>
      <c r="DA57" s="16">
        <v>1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 t="s">
        <v>55</v>
      </c>
      <c r="DI57" t="s">
        <v>55</v>
      </c>
      <c r="DJ57" t="s">
        <v>35</v>
      </c>
      <c r="DK57" t="str">
        <f>Table_Query_from_DWH5[[#This Row],[CUSTNMBR]]</f>
        <v>14055</v>
      </c>
    </row>
    <row r="58" spans="1:115" x14ac:dyDescent="0.3">
      <c r="A58" t="s">
        <v>427</v>
      </c>
      <c r="B58" t="s">
        <v>1072</v>
      </c>
      <c r="C58" t="s">
        <v>1073</v>
      </c>
      <c r="D58" t="s">
        <v>384</v>
      </c>
      <c r="E58" t="s">
        <v>1074</v>
      </c>
      <c r="F58" t="s">
        <v>1073</v>
      </c>
      <c r="G58" t="s">
        <v>1075</v>
      </c>
      <c r="H58" t="s">
        <v>55</v>
      </c>
      <c r="I58" t="s">
        <v>55</v>
      </c>
      <c r="J58" t="s">
        <v>425</v>
      </c>
      <c r="K58" t="s">
        <v>1076</v>
      </c>
      <c r="L58" t="s">
        <v>1077</v>
      </c>
      <c r="M58" t="s">
        <v>1078</v>
      </c>
      <c r="N58" t="s">
        <v>1079</v>
      </c>
      <c r="O58" t="s">
        <v>1080</v>
      </c>
      <c r="P58" t="s">
        <v>393</v>
      </c>
      <c r="Q58" t="s">
        <v>1081</v>
      </c>
      <c r="R58" t="s">
        <v>437</v>
      </c>
      <c r="S58" t="s">
        <v>381</v>
      </c>
      <c r="T58">
        <v>0</v>
      </c>
      <c r="U58">
        <v>0</v>
      </c>
      <c r="V58">
        <v>0</v>
      </c>
      <c r="W58">
        <v>0</v>
      </c>
      <c r="X58" t="s">
        <v>83</v>
      </c>
      <c r="Y58" t="s">
        <v>387</v>
      </c>
      <c r="Z58">
        <v>0</v>
      </c>
      <c r="AA58" t="s">
        <v>55</v>
      </c>
      <c r="AB58" t="s">
        <v>55</v>
      </c>
      <c r="AC58" t="s">
        <v>55</v>
      </c>
      <c r="AD58" t="s">
        <v>55</v>
      </c>
      <c r="AE58" t="s">
        <v>55</v>
      </c>
      <c r="AF58">
        <v>0</v>
      </c>
      <c r="AG58" t="s">
        <v>388</v>
      </c>
      <c r="AH58">
        <v>0</v>
      </c>
      <c r="AI58">
        <v>0</v>
      </c>
      <c r="AJ58" s="16">
        <v>44435</v>
      </c>
      <c r="AK58" s="16">
        <v>44435</v>
      </c>
      <c r="AL58" t="s">
        <v>389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s="16">
        <v>44561</v>
      </c>
      <c r="AV58">
        <v>212846.59</v>
      </c>
      <c r="AW58" s="16">
        <v>44540</v>
      </c>
      <c r="AX58" s="16">
        <v>44540</v>
      </c>
      <c r="AY58">
        <v>479743.4</v>
      </c>
      <c r="AZ58">
        <v>52</v>
      </c>
      <c r="BA58">
        <v>52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212846.59</v>
      </c>
      <c r="BT58">
        <v>-266896.81</v>
      </c>
      <c r="BU58">
        <v>0</v>
      </c>
      <c r="BV58">
        <v>471633.32</v>
      </c>
      <c r="BW58">
        <v>0</v>
      </c>
      <c r="BX58">
        <v>0</v>
      </c>
      <c r="BY58">
        <v>212846.59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266896.81</v>
      </c>
      <c r="DA58" s="16">
        <v>1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 t="s">
        <v>55</v>
      </c>
      <c r="DI58" t="s">
        <v>55</v>
      </c>
      <c r="DJ58" t="s">
        <v>35</v>
      </c>
      <c r="DK58" t="str">
        <f>Table_Query_from_DWH5[[#This Row],[CUSTNMBR]]</f>
        <v>14111</v>
      </c>
    </row>
    <row r="59" spans="1:115" x14ac:dyDescent="0.3">
      <c r="A59" t="s">
        <v>427</v>
      </c>
      <c r="B59" t="s">
        <v>1088</v>
      </c>
      <c r="C59" t="s">
        <v>1089</v>
      </c>
      <c r="D59" t="s">
        <v>401</v>
      </c>
      <c r="E59" t="s">
        <v>1090</v>
      </c>
      <c r="F59" t="s">
        <v>1089</v>
      </c>
      <c r="G59" t="s">
        <v>1091</v>
      </c>
      <c r="H59" t="s">
        <v>55</v>
      </c>
      <c r="I59" t="s">
        <v>55</v>
      </c>
      <c r="J59" t="s">
        <v>425</v>
      </c>
      <c r="K59" t="s">
        <v>1092</v>
      </c>
      <c r="L59" t="s">
        <v>403</v>
      </c>
      <c r="M59" t="s">
        <v>55</v>
      </c>
      <c r="N59" t="s">
        <v>1093</v>
      </c>
      <c r="O59" t="s">
        <v>1094</v>
      </c>
      <c r="P59" t="s">
        <v>393</v>
      </c>
      <c r="Q59" t="s">
        <v>55</v>
      </c>
      <c r="R59" t="s">
        <v>437</v>
      </c>
      <c r="S59" t="s">
        <v>381</v>
      </c>
      <c r="T59">
        <v>0</v>
      </c>
      <c r="U59">
        <v>0</v>
      </c>
      <c r="V59">
        <v>0</v>
      </c>
      <c r="W59">
        <v>0</v>
      </c>
      <c r="X59" t="s">
        <v>83</v>
      </c>
      <c r="Y59" t="s">
        <v>387</v>
      </c>
      <c r="Z59">
        <v>0</v>
      </c>
      <c r="AA59" t="s">
        <v>419</v>
      </c>
      <c r="AB59" t="s">
        <v>55</v>
      </c>
      <c r="AC59" t="s">
        <v>55</v>
      </c>
      <c r="AD59" t="s">
        <v>55</v>
      </c>
      <c r="AE59" t="s">
        <v>55</v>
      </c>
      <c r="AF59">
        <v>0</v>
      </c>
      <c r="AG59" t="s">
        <v>388</v>
      </c>
      <c r="AH59">
        <v>0</v>
      </c>
      <c r="AI59">
        <v>0</v>
      </c>
      <c r="AJ59" s="16">
        <v>43850</v>
      </c>
      <c r="AK59" s="16">
        <v>44349</v>
      </c>
      <c r="AL59" t="s">
        <v>389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s="16">
        <v>44408</v>
      </c>
      <c r="AV59">
        <v>407587.04</v>
      </c>
      <c r="AW59" s="16">
        <v>44153</v>
      </c>
      <c r="AX59" s="16">
        <v>44196</v>
      </c>
      <c r="AY59">
        <v>30338.880000000001</v>
      </c>
      <c r="AZ59">
        <v>0</v>
      </c>
      <c r="BA59">
        <v>0</v>
      </c>
      <c r="BB59">
        <v>0</v>
      </c>
      <c r="BC59">
        <v>22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3944099.34</v>
      </c>
      <c r="BT59">
        <v>0</v>
      </c>
      <c r="BU59">
        <v>0</v>
      </c>
      <c r="BV59">
        <v>3821812.65</v>
      </c>
      <c r="BW59">
        <v>0</v>
      </c>
      <c r="BX59">
        <v>0</v>
      </c>
      <c r="BY59">
        <v>3944099.34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22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276956.15999999997</v>
      </c>
      <c r="DA59" s="16">
        <v>1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 t="s">
        <v>55</v>
      </c>
      <c r="DI59" t="s">
        <v>55</v>
      </c>
      <c r="DJ59" t="s">
        <v>35</v>
      </c>
      <c r="DK59" t="str">
        <f>Table_Query_from_DWH5[[#This Row],[CUSTNMBR]]</f>
        <v>14069</v>
      </c>
    </row>
    <row r="60" spans="1:115" x14ac:dyDescent="0.3">
      <c r="A60" t="s">
        <v>427</v>
      </c>
      <c r="B60" t="s">
        <v>1099</v>
      </c>
      <c r="C60" t="s">
        <v>1100</v>
      </c>
      <c r="D60" t="s">
        <v>401</v>
      </c>
      <c r="E60" t="s">
        <v>1095</v>
      </c>
      <c r="F60" t="s">
        <v>1096</v>
      </c>
      <c r="G60" t="s">
        <v>1101</v>
      </c>
      <c r="H60" t="s">
        <v>1097</v>
      </c>
      <c r="I60" t="s">
        <v>55</v>
      </c>
      <c r="J60" t="s">
        <v>409</v>
      </c>
      <c r="K60" t="s">
        <v>969</v>
      </c>
      <c r="L60" t="s">
        <v>55</v>
      </c>
      <c r="M60" t="s">
        <v>1102</v>
      </c>
      <c r="N60" t="s">
        <v>1103</v>
      </c>
      <c r="O60" t="s">
        <v>55</v>
      </c>
      <c r="P60" t="s">
        <v>55</v>
      </c>
      <c r="Q60" t="s">
        <v>1104</v>
      </c>
      <c r="R60" t="s">
        <v>1105</v>
      </c>
      <c r="S60" t="s">
        <v>381</v>
      </c>
      <c r="T60">
        <v>0</v>
      </c>
      <c r="U60">
        <v>0</v>
      </c>
      <c r="V60">
        <v>0</v>
      </c>
      <c r="W60">
        <v>0</v>
      </c>
      <c r="X60" t="s">
        <v>83</v>
      </c>
      <c r="Y60" t="s">
        <v>387</v>
      </c>
      <c r="Z60">
        <v>0</v>
      </c>
      <c r="AA60" t="s">
        <v>1099</v>
      </c>
      <c r="AB60" t="s">
        <v>55</v>
      </c>
      <c r="AC60" t="s">
        <v>55</v>
      </c>
      <c r="AD60" t="s">
        <v>1098</v>
      </c>
      <c r="AE60" t="s">
        <v>382</v>
      </c>
      <c r="AF60">
        <v>0</v>
      </c>
      <c r="AG60" t="s">
        <v>388</v>
      </c>
      <c r="AH60">
        <v>0</v>
      </c>
      <c r="AI60">
        <v>0</v>
      </c>
      <c r="AJ60" s="16">
        <v>40556</v>
      </c>
      <c r="AK60" s="16">
        <v>44802</v>
      </c>
      <c r="AL60" t="s">
        <v>412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s="16">
        <v>44865</v>
      </c>
      <c r="AV60">
        <v>418013.9</v>
      </c>
      <c r="AW60" s="16">
        <v>44867</v>
      </c>
      <c r="AX60" s="16">
        <v>44862</v>
      </c>
      <c r="AY60">
        <v>558000</v>
      </c>
      <c r="AZ60">
        <v>28</v>
      </c>
      <c r="BA60">
        <v>28</v>
      </c>
      <c r="BB60">
        <v>0</v>
      </c>
      <c r="BC60">
        <v>77</v>
      </c>
      <c r="BD60">
        <v>0</v>
      </c>
      <c r="BE60">
        <v>12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37938909.299999997</v>
      </c>
      <c r="BT60">
        <v>3892098.7</v>
      </c>
      <c r="BU60">
        <v>0</v>
      </c>
      <c r="BV60">
        <v>33492915.190000001</v>
      </c>
      <c r="BW60">
        <v>3558830.46</v>
      </c>
      <c r="BX60">
        <v>0</v>
      </c>
      <c r="BY60">
        <v>36331709.299999997</v>
      </c>
      <c r="BZ60">
        <v>4305382.63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77</v>
      </c>
      <c r="CQ60">
        <v>10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1323268.45</v>
      </c>
      <c r="CY60">
        <v>0</v>
      </c>
      <c r="CZ60">
        <v>2101190.2200000002</v>
      </c>
      <c r="DA60" s="16">
        <v>1</v>
      </c>
      <c r="DB60">
        <v>0</v>
      </c>
      <c r="DC60">
        <v>0</v>
      </c>
      <c r="DD60">
        <v>0</v>
      </c>
      <c r="DE60">
        <v>0</v>
      </c>
      <c r="DF60">
        <v>1607200</v>
      </c>
      <c r="DG60">
        <v>0</v>
      </c>
      <c r="DH60" t="s">
        <v>55</v>
      </c>
      <c r="DI60" t="s">
        <v>55</v>
      </c>
      <c r="DJ60" t="s">
        <v>35</v>
      </c>
      <c r="DK60" t="str">
        <f>Table_Query_from_DWH5[[#This Row],[CUSTNMBR]]</f>
        <v>14013</v>
      </c>
    </row>
    <row r="61" spans="1:115" x14ac:dyDescent="0.3">
      <c r="A61" t="s">
        <v>427</v>
      </c>
      <c r="B61" t="s">
        <v>1106</v>
      </c>
      <c r="C61" t="s">
        <v>1107</v>
      </c>
      <c r="D61" t="s">
        <v>401</v>
      </c>
      <c r="E61" t="s">
        <v>55</v>
      </c>
      <c r="F61" t="s">
        <v>1108</v>
      </c>
      <c r="G61" t="s">
        <v>1109</v>
      </c>
      <c r="H61" t="s">
        <v>1110</v>
      </c>
      <c r="I61" t="s">
        <v>55</v>
      </c>
      <c r="J61" t="s">
        <v>409</v>
      </c>
      <c r="K61" t="s">
        <v>969</v>
      </c>
      <c r="L61" t="s">
        <v>55</v>
      </c>
      <c r="M61" t="s">
        <v>1102</v>
      </c>
      <c r="N61" t="s">
        <v>393</v>
      </c>
      <c r="O61" t="s">
        <v>393</v>
      </c>
      <c r="P61" t="s">
        <v>393</v>
      </c>
      <c r="Q61" t="s">
        <v>393</v>
      </c>
      <c r="R61" t="s">
        <v>437</v>
      </c>
      <c r="S61" t="s">
        <v>381</v>
      </c>
      <c r="T61">
        <v>0</v>
      </c>
      <c r="U61">
        <v>0</v>
      </c>
      <c r="V61">
        <v>0</v>
      </c>
      <c r="W61">
        <v>0</v>
      </c>
      <c r="X61" t="s">
        <v>83</v>
      </c>
      <c r="Y61" t="s">
        <v>387</v>
      </c>
      <c r="Z61">
        <v>0</v>
      </c>
      <c r="AA61" t="s">
        <v>55</v>
      </c>
      <c r="AB61" t="s">
        <v>1111</v>
      </c>
      <c r="AC61" t="s">
        <v>55</v>
      </c>
      <c r="AD61" t="s">
        <v>55</v>
      </c>
      <c r="AE61" t="s">
        <v>55</v>
      </c>
      <c r="AF61">
        <v>0</v>
      </c>
      <c r="AG61" t="s">
        <v>388</v>
      </c>
      <c r="AH61">
        <v>0</v>
      </c>
      <c r="AI61">
        <v>0</v>
      </c>
      <c r="AJ61" s="16">
        <v>44659</v>
      </c>
      <c r="AK61" s="16">
        <v>44812</v>
      </c>
      <c r="AL61" t="s">
        <v>412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s="16">
        <v>44957</v>
      </c>
      <c r="AV61">
        <v>896335.29</v>
      </c>
      <c r="AW61" s="16">
        <v>44970</v>
      </c>
      <c r="AX61" s="16">
        <v>44943</v>
      </c>
      <c r="AY61">
        <v>1197269</v>
      </c>
      <c r="AZ61">
        <v>5</v>
      </c>
      <c r="BA61">
        <v>8</v>
      </c>
      <c r="BB61">
        <v>27</v>
      </c>
      <c r="BC61">
        <v>7</v>
      </c>
      <c r="BD61">
        <v>1</v>
      </c>
      <c r="BE61">
        <v>6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1196543.54</v>
      </c>
      <c r="BS61">
        <v>4969309.59</v>
      </c>
      <c r="BT61">
        <v>3772766.05</v>
      </c>
      <c r="BU61">
        <v>1065241.23</v>
      </c>
      <c r="BV61">
        <v>4429063.21</v>
      </c>
      <c r="BW61">
        <v>3363821.98</v>
      </c>
      <c r="BX61">
        <v>896335.29</v>
      </c>
      <c r="BY61">
        <v>4969309.59</v>
      </c>
      <c r="BZ61">
        <v>4072974.3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7</v>
      </c>
      <c r="CQ61">
        <v>6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461308</v>
      </c>
      <c r="CY61">
        <v>897060.75</v>
      </c>
      <c r="CZ61">
        <v>897060.75</v>
      </c>
      <c r="DA61" s="16">
        <v>1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 t="s">
        <v>55</v>
      </c>
      <c r="DI61" t="s">
        <v>55</v>
      </c>
      <c r="DJ61" t="s">
        <v>35</v>
      </c>
      <c r="DK61" t="str">
        <f>Table_Query_from_DWH5[[#This Row],[CUSTNMBR]]</f>
        <v>14134</v>
      </c>
    </row>
    <row r="62" spans="1:115" x14ac:dyDescent="0.3">
      <c r="A62" t="s">
        <v>427</v>
      </c>
      <c r="B62" t="s">
        <v>1114</v>
      </c>
      <c r="C62" t="s">
        <v>1115</v>
      </c>
      <c r="D62" t="s">
        <v>401</v>
      </c>
      <c r="E62" t="s">
        <v>1116</v>
      </c>
      <c r="F62" t="s">
        <v>1117</v>
      </c>
      <c r="G62" t="s">
        <v>1118</v>
      </c>
      <c r="H62" t="s">
        <v>1119</v>
      </c>
      <c r="I62" t="s">
        <v>55</v>
      </c>
      <c r="J62" t="s">
        <v>1120</v>
      </c>
      <c r="K62" t="s">
        <v>1121</v>
      </c>
      <c r="L62" t="s">
        <v>55</v>
      </c>
      <c r="M62" t="s">
        <v>1122</v>
      </c>
      <c r="N62" t="s">
        <v>1123</v>
      </c>
      <c r="O62" t="s">
        <v>393</v>
      </c>
      <c r="P62" t="s">
        <v>393</v>
      </c>
      <c r="Q62" t="s">
        <v>55</v>
      </c>
      <c r="R62" t="s">
        <v>437</v>
      </c>
      <c r="S62" t="s">
        <v>381</v>
      </c>
      <c r="T62">
        <v>0</v>
      </c>
      <c r="U62">
        <v>0</v>
      </c>
      <c r="V62">
        <v>0</v>
      </c>
      <c r="W62">
        <v>0</v>
      </c>
      <c r="X62" t="s">
        <v>83</v>
      </c>
      <c r="Y62" t="s">
        <v>387</v>
      </c>
      <c r="Z62">
        <v>0</v>
      </c>
      <c r="AA62" t="s">
        <v>55</v>
      </c>
      <c r="AB62" t="s">
        <v>55</v>
      </c>
      <c r="AC62" t="s">
        <v>55</v>
      </c>
      <c r="AD62" t="s">
        <v>55</v>
      </c>
      <c r="AE62" t="s">
        <v>55</v>
      </c>
      <c r="AF62">
        <v>0</v>
      </c>
      <c r="AG62" t="s">
        <v>388</v>
      </c>
      <c r="AH62">
        <v>0</v>
      </c>
      <c r="AI62">
        <v>0</v>
      </c>
      <c r="AJ62" s="16">
        <v>44239</v>
      </c>
      <c r="AK62" s="16">
        <v>44349</v>
      </c>
      <c r="AL62" t="s">
        <v>1070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s="16">
        <v>44530</v>
      </c>
      <c r="AV62">
        <v>1266496</v>
      </c>
      <c r="AW62" s="16">
        <v>44539</v>
      </c>
      <c r="AX62" s="16">
        <v>44539</v>
      </c>
      <c r="AY62">
        <v>239360</v>
      </c>
      <c r="AZ62">
        <v>0</v>
      </c>
      <c r="BA62">
        <v>10</v>
      </c>
      <c r="BB62">
        <v>0</v>
      </c>
      <c r="BC62">
        <v>27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16851830</v>
      </c>
      <c r="BT62">
        <v>0</v>
      </c>
      <c r="BU62">
        <v>0</v>
      </c>
      <c r="BV62">
        <v>12186166.199999999</v>
      </c>
      <c r="BW62">
        <v>0</v>
      </c>
      <c r="BX62">
        <v>0</v>
      </c>
      <c r="BY62">
        <v>13328870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27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2192400</v>
      </c>
      <c r="DA62" s="16">
        <v>1</v>
      </c>
      <c r="DB62">
        <v>0</v>
      </c>
      <c r="DC62">
        <v>0</v>
      </c>
      <c r="DD62">
        <v>0</v>
      </c>
      <c r="DE62">
        <v>0</v>
      </c>
      <c r="DF62">
        <v>3522960</v>
      </c>
      <c r="DG62">
        <v>0</v>
      </c>
      <c r="DH62" t="s">
        <v>55</v>
      </c>
      <c r="DI62" t="s">
        <v>55</v>
      </c>
      <c r="DJ62" t="s">
        <v>35</v>
      </c>
      <c r="DK62" t="str">
        <f>Table_Query_from_DWH5[[#This Row],[CUSTNMBR]]</f>
        <v>14088</v>
      </c>
    </row>
    <row r="63" spans="1:115" x14ac:dyDescent="0.3">
      <c r="A63" t="s">
        <v>427</v>
      </c>
      <c r="B63" t="s">
        <v>1124</v>
      </c>
      <c r="C63" t="s">
        <v>1125</v>
      </c>
      <c r="D63" t="s">
        <v>401</v>
      </c>
      <c r="E63" t="s">
        <v>1126</v>
      </c>
      <c r="F63" t="s">
        <v>1127</v>
      </c>
      <c r="G63" t="s">
        <v>1128</v>
      </c>
      <c r="H63" t="s">
        <v>55</v>
      </c>
      <c r="I63" t="s">
        <v>55</v>
      </c>
      <c r="J63" t="s">
        <v>390</v>
      </c>
      <c r="K63" t="s">
        <v>793</v>
      </c>
      <c r="L63" t="s">
        <v>396</v>
      </c>
      <c r="M63" t="s">
        <v>1129</v>
      </c>
      <c r="N63" t="s">
        <v>1130</v>
      </c>
      <c r="O63" t="s">
        <v>393</v>
      </c>
      <c r="P63" t="s">
        <v>393</v>
      </c>
      <c r="Q63" t="s">
        <v>1131</v>
      </c>
      <c r="R63" t="s">
        <v>496</v>
      </c>
      <c r="S63" t="s">
        <v>381</v>
      </c>
      <c r="T63">
        <v>0</v>
      </c>
      <c r="U63">
        <v>0</v>
      </c>
      <c r="V63">
        <v>0</v>
      </c>
      <c r="W63">
        <v>0</v>
      </c>
      <c r="X63" t="s">
        <v>83</v>
      </c>
      <c r="Y63" t="s">
        <v>387</v>
      </c>
      <c r="Z63">
        <v>0</v>
      </c>
      <c r="AA63" t="s">
        <v>55</v>
      </c>
      <c r="AB63" t="s">
        <v>55</v>
      </c>
      <c r="AC63" t="s">
        <v>55</v>
      </c>
      <c r="AD63" t="s">
        <v>55</v>
      </c>
      <c r="AE63" t="s">
        <v>55</v>
      </c>
      <c r="AF63">
        <v>0</v>
      </c>
      <c r="AG63" t="s">
        <v>388</v>
      </c>
      <c r="AH63">
        <v>0</v>
      </c>
      <c r="AI63">
        <v>0</v>
      </c>
      <c r="AJ63" s="16">
        <v>44001</v>
      </c>
      <c r="AK63" s="16">
        <v>44349</v>
      </c>
      <c r="AL63" t="s">
        <v>391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s="16">
        <v>1</v>
      </c>
      <c r="AV63">
        <v>0</v>
      </c>
      <c r="AW63" s="16">
        <v>1</v>
      </c>
      <c r="AX63" s="16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 s="16">
        <v>1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 t="s">
        <v>55</v>
      </c>
      <c r="DI63" t="s">
        <v>55</v>
      </c>
      <c r="DJ63" t="s">
        <v>35</v>
      </c>
      <c r="DK63" t="str">
        <f>Table_Query_from_DWH5[[#This Row],[CUSTNMBR]]</f>
        <v>14077</v>
      </c>
    </row>
    <row r="64" spans="1:115" x14ac:dyDescent="0.3">
      <c r="A64" t="s">
        <v>427</v>
      </c>
      <c r="B64" t="s">
        <v>1132</v>
      </c>
      <c r="C64" t="s">
        <v>1133</v>
      </c>
      <c r="D64" t="s">
        <v>401</v>
      </c>
      <c r="E64" t="s">
        <v>1133</v>
      </c>
      <c r="F64" t="s">
        <v>1134</v>
      </c>
      <c r="G64" t="s">
        <v>1135</v>
      </c>
      <c r="H64" t="s">
        <v>1136</v>
      </c>
      <c r="I64" t="s">
        <v>1137</v>
      </c>
      <c r="J64" t="s">
        <v>425</v>
      </c>
      <c r="K64" t="s">
        <v>408</v>
      </c>
      <c r="L64" t="s">
        <v>55</v>
      </c>
      <c r="M64" t="s">
        <v>55</v>
      </c>
      <c r="N64" t="s">
        <v>1138</v>
      </c>
      <c r="O64" t="s">
        <v>393</v>
      </c>
      <c r="P64" t="s">
        <v>393</v>
      </c>
      <c r="Q64" t="s">
        <v>393</v>
      </c>
      <c r="R64" t="s">
        <v>437</v>
      </c>
      <c r="S64" t="s">
        <v>381</v>
      </c>
      <c r="T64">
        <v>0</v>
      </c>
      <c r="U64">
        <v>0</v>
      </c>
      <c r="V64">
        <v>0</v>
      </c>
      <c r="W64">
        <v>0</v>
      </c>
      <c r="X64" t="s">
        <v>83</v>
      </c>
      <c r="Y64" t="s">
        <v>387</v>
      </c>
      <c r="Z64">
        <v>0</v>
      </c>
      <c r="AA64" t="s">
        <v>55</v>
      </c>
      <c r="AB64" t="s">
        <v>1139</v>
      </c>
      <c r="AC64" t="s">
        <v>55</v>
      </c>
      <c r="AD64" t="s">
        <v>55</v>
      </c>
      <c r="AE64" t="s">
        <v>55</v>
      </c>
      <c r="AF64">
        <v>0</v>
      </c>
      <c r="AG64" t="s">
        <v>388</v>
      </c>
      <c r="AH64">
        <v>0</v>
      </c>
      <c r="AI64">
        <v>0</v>
      </c>
      <c r="AJ64" s="16">
        <v>44908</v>
      </c>
      <c r="AK64" s="16">
        <v>44908</v>
      </c>
      <c r="AL64" t="s">
        <v>389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s="16">
        <v>1</v>
      </c>
      <c r="AV64">
        <v>0</v>
      </c>
      <c r="AW64" s="16">
        <v>1</v>
      </c>
      <c r="AX64" s="16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 s="16">
        <v>1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 t="s">
        <v>55</v>
      </c>
      <c r="DI64" t="s">
        <v>55</v>
      </c>
      <c r="DJ64" t="s">
        <v>35</v>
      </c>
      <c r="DK64" t="str">
        <f>Table_Query_from_DWH5[[#This Row],[CUSTNMBR]]</f>
        <v>14175</v>
      </c>
    </row>
    <row r="65" spans="1:115" x14ac:dyDescent="0.3">
      <c r="A65" t="s">
        <v>427</v>
      </c>
      <c r="B65" t="s">
        <v>1140</v>
      </c>
      <c r="C65" t="s">
        <v>1141</v>
      </c>
      <c r="D65" t="s">
        <v>401</v>
      </c>
      <c r="E65" t="s">
        <v>1142</v>
      </c>
      <c r="F65" t="s">
        <v>1143</v>
      </c>
      <c r="G65" t="s">
        <v>1144</v>
      </c>
      <c r="H65" t="s">
        <v>1145</v>
      </c>
      <c r="I65" t="s">
        <v>55</v>
      </c>
      <c r="J65" t="s">
        <v>470</v>
      </c>
      <c r="K65" t="s">
        <v>502</v>
      </c>
      <c r="L65" t="s">
        <v>55</v>
      </c>
      <c r="M65" t="s">
        <v>1146</v>
      </c>
      <c r="N65" t="s">
        <v>393</v>
      </c>
      <c r="O65" t="s">
        <v>393</v>
      </c>
      <c r="P65" t="s">
        <v>393</v>
      </c>
      <c r="Q65" t="s">
        <v>55</v>
      </c>
      <c r="R65" t="s">
        <v>481</v>
      </c>
      <c r="S65" t="s">
        <v>381</v>
      </c>
      <c r="T65">
        <v>0</v>
      </c>
      <c r="U65">
        <v>0</v>
      </c>
      <c r="V65">
        <v>0</v>
      </c>
      <c r="W65">
        <v>0</v>
      </c>
      <c r="X65" t="s">
        <v>83</v>
      </c>
      <c r="Y65" t="s">
        <v>387</v>
      </c>
      <c r="Z65">
        <v>0</v>
      </c>
      <c r="AA65" t="s">
        <v>55</v>
      </c>
      <c r="AB65" t="s">
        <v>55</v>
      </c>
      <c r="AC65" t="s">
        <v>55</v>
      </c>
      <c r="AD65" t="s">
        <v>55</v>
      </c>
      <c r="AE65" t="s">
        <v>55</v>
      </c>
      <c r="AF65">
        <v>0</v>
      </c>
      <c r="AG65" t="s">
        <v>422</v>
      </c>
      <c r="AH65">
        <v>0</v>
      </c>
      <c r="AI65">
        <v>0</v>
      </c>
      <c r="AJ65" s="16">
        <v>44413</v>
      </c>
      <c r="AK65" s="16">
        <v>44413</v>
      </c>
      <c r="AL65" t="s">
        <v>423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s="16">
        <v>1</v>
      </c>
      <c r="AV65">
        <v>0</v>
      </c>
      <c r="AW65" s="16">
        <v>1</v>
      </c>
      <c r="AX65" s="16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 s="16">
        <v>1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 t="s">
        <v>55</v>
      </c>
      <c r="DI65" t="s">
        <v>55</v>
      </c>
      <c r="DJ65" t="s">
        <v>35</v>
      </c>
      <c r="DK65" t="str">
        <f>Table_Query_from_DWH5[[#This Row],[CUSTNMBR]]</f>
        <v>14107</v>
      </c>
    </row>
    <row r="66" spans="1:115" x14ac:dyDescent="0.3">
      <c r="A66" t="s">
        <v>427</v>
      </c>
      <c r="B66" t="s">
        <v>1147</v>
      </c>
      <c r="C66" t="s">
        <v>1148</v>
      </c>
      <c r="D66" t="s">
        <v>401</v>
      </c>
      <c r="E66" t="s">
        <v>1149</v>
      </c>
      <c r="F66" t="s">
        <v>1150</v>
      </c>
      <c r="G66" t="s">
        <v>1151</v>
      </c>
      <c r="H66" t="s">
        <v>55</v>
      </c>
      <c r="I66" t="s">
        <v>55</v>
      </c>
      <c r="J66" t="s">
        <v>425</v>
      </c>
      <c r="K66" t="s">
        <v>560</v>
      </c>
      <c r="L66" t="s">
        <v>391</v>
      </c>
      <c r="M66" t="s">
        <v>1152</v>
      </c>
      <c r="N66" t="s">
        <v>1153</v>
      </c>
      <c r="O66" t="s">
        <v>55</v>
      </c>
      <c r="P66" t="s">
        <v>55</v>
      </c>
      <c r="Q66" t="s">
        <v>55</v>
      </c>
      <c r="R66" t="s">
        <v>496</v>
      </c>
      <c r="S66" t="s">
        <v>381</v>
      </c>
      <c r="T66">
        <v>0</v>
      </c>
      <c r="U66">
        <v>0</v>
      </c>
      <c r="V66">
        <v>0</v>
      </c>
      <c r="W66">
        <v>0</v>
      </c>
      <c r="X66" t="s">
        <v>83</v>
      </c>
      <c r="Y66" t="s">
        <v>387</v>
      </c>
      <c r="Z66">
        <v>0</v>
      </c>
      <c r="AA66" t="s">
        <v>55</v>
      </c>
      <c r="AB66" t="s">
        <v>55</v>
      </c>
      <c r="AC66" t="s">
        <v>55</v>
      </c>
      <c r="AD66" t="s">
        <v>55</v>
      </c>
      <c r="AE66" t="s">
        <v>55</v>
      </c>
      <c r="AF66">
        <v>0</v>
      </c>
      <c r="AG66" t="s">
        <v>388</v>
      </c>
      <c r="AH66">
        <v>0</v>
      </c>
      <c r="AI66">
        <v>0</v>
      </c>
      <c r="AJ66" s="16">
        <v>44146</v>
      </c>
      <c r="AK66" s="16">
        <v>44349</v>
      </c>
      <c r="AL66" t="s">
        <v>389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s="16">
        <v>1</v>
      </c>
      <c r="AV66">
        <v>0</v>
      </c>
      <c r="AW66" s="16">
        <v>1</v>
      </c>
      <c r="AX66" s="1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 s="16">
        <v>1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 t="s">
        <v>55</v>
      </c>
      <c r="DI66" t="s">
        <v>55</v>
      </c>
      <c r="DJ66" t="s">
        <v>35</v>
      </c>
      <c r="DK66" t="str">
        <f>Table_Query_from_DWH5[[#This Row],[CUSTNMBR]]</f>
        <v>14083</v>
      </c>
    </row>
    <row r="67" spans="1:115" x14ac:dyDescent="0.3">
      <c r="A67" t="s">
        <v>427</v>
      </c>
      <c r="B67" t="s">
        <v>1154</v>
      </c>
      <c r="C67" t="s">
        <v>1155</v>
      </c>
      <c r="D67" t="s">
        <v>401</v>
      </c>
      <c r="E67" t="s">
        <v>55</v>
      </c>
      <c r="F67" t="s">
        <v>1156</v>
      </c>
      <c r="G67" t="s">
        <v>1157</v>
      </c>
      <c r="H67" t="s">
        <v>55</v>
      </c>
      <c r="I67" t="s">
        <v>55</v>
      </c>
      <c r="J67" t="s">
        <v>447</v>
      </c>
      <c r="K67" t="s">
        <v>1158</v>
      </c>
      <c r="L67" t="s">
        <v>55</v>
      </c>
      <c r="M67" t="s">
        <v>1159</v>
      </c>
      <c r="N67" t="s">
        <v>393</v>
      </c>
      <c r="O67" t="s">
        <v>55</v>
      </c>
      <c r="P67" t="s">
        <v>55</v>
      </c>
      <c r="Q67" t="s">
        <v>55</v>
      </c>
      <c r="R67" t="s">
        <v>437</v>
      </c>
      <c r="S67" t="s">
        <v>381</v>
      </c>
      <c r="T67">
        <v>0</v>
      </c>
      <c r="U67">
        <v>0</v>
      </c>
      <c r="V67">
        <v>0</v>
      </c>
      <c r="W67">
        <v>0</v>
      </c>
      <c r="X67" t="s">
        <v>83</v>
      </c>
      <c r="Y67" t="s">
        <v>387</v>
      </c>
      <c r="Z67">
        <v>0</v>
      </c>
      <c r="AA67" t="s">
        <v>55</v>
      </c>
      <c r="AB67" t="s">
        <v>55</v>
      </c>
      <c r="AC67" t="s">
        <v>55</v>
      </c>
      <c r="AD67" t="s">
        <v>55</v>
      </c>
      <c r="AE67" t="s">
        <v>55</v>
      </c>
      <c r="AF67">
        <v>0</v>
      </c>
      <c r="AG67" t="s">
        <v>388</v>
      </c>
      <c r="AH67">
        <v>0</v>
      </c>
      <c r="AI67">
        <v>0</v>
      </c>
      <c r="AJ67" s="16">
        <v>43964</v>
      </c>
      <c r="AK67" s="16">
        <v>44349</v>
      </c>
      <c r="AL67" t="s">
        <v>403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s="16">
        <v>43982</v>
      </c>
      <c r="AV67">
        <v>2970</v>
      </c>
      <c r="AW67" s="16">
        <v>43966</v>
      </c>
      <c r="AX67" s="16">
        <v>43983</v>
      </c>
      <c r="AY67">
        <v>3030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2970</v>
      </c>
      <c r="BT67">
        <v>0</v>
      </c>
      <c r="BU67">
        <v>0</v>
      </c>
      <c r="BV67">
        <v>997</v>
      </c>
      <c r="BW67">
        <v>0</v>
      </c>
      <c r="BX67">
        <v>0</v>
      </c>
      <c r="BY67">
        <v>2970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60</v>
      </c>
      <c r="DA67" s="16">
        <v>1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 t="s">
        <v>55</v>
      </c>
      <c r="DI67" t="s">
        <v>55</v>
      </c>
      <c r="DJ67" t="s">
        <v>35</v>
      </c>
      <c r="DK67" t="str">
        <f>Table_Query_from_DWH5[[#This Row],[CUSTNMBR]]</f>
        <v>14074</v>
      </c>
    </row>
    <row r="68" spans="1:115" x14ac:dyDescent="0.3">
      <c r="A68" t="s">
        <v>427</v>
      </c>
      <c r="B68" t="s">
        <v>1160</v>
      </c>
      <c r="C68" t="s">
        <v>1161</v>
      </c>
      <c r="D68" t="s">
        <v>401</v>
      </c>
      <c r="E68" t="s">
        <v>1162</v>
      </c>
      <c r="F68" t="s">
        <v>1163</v>
      </c>
      <c r="G68" t="s">
        <v>1164</v>
      </c>
      <c r="H68" t="s">
        <v>55</v>
      </c>
      <c r="I68" t="s">
        <v>55</v>
      </c>
      <c r="J68" t="s">
        <v>470</v>
      </c>
      <c r="K68" t="s">
        <v>502</v>
      </c>
      <c r="L68" t="s">
        <v>55</v>
      </c>
      <c r="M68" t="s">
        <v>1165</v>
      </c>
      <c r="N68" t="s">
        <v>1166</v>
      </c>
      <c r="O68" t="s">
        <v>393</v>
      </c>
      <c r="P68" t="s">
        <v>393</v>
      </c>
      <c r="Q68" t="s">
        <v>1166</v>
      </c>
      <c r="R68" t="s">
        <v>481</v>
      </c>
      <c r="S68" t="s">
        <v>381</v>
      </c>
      <c r="T68">
        <v>0</v>
      </c>
      <c r="U68">
        <v>0</v>
      </c>
      <c r="V68">
        <v>0</v>
      </c>
      <c r="W68">
        <v>0</v>
      </c>
      <c r="X68" t="s">
        <v>83</v>
      </c>
      <c r="Y68" t="s">
        <v>387</v>
      </c>
      <c r="Z68">
        <v>0</v>
      </c>
      <c r="AA68" t="s">
        <v>55</v>
      </c>
      <c r="AB68" t="s">
        <v>55</v>
      </c>
      <c r="AC68" t="s">
        <v>55</v>
      </c>
      <c r="AD68" t="s">
        <v>55</v>
      </c>
      <c r="AE68" t="s">
        <v>55</v>
      </c>
      <c r="AF68">
        <v>0</v>
      </c>
      <c r="AG68" t="s">
        <v>422</v>
      </c>
      <c r="AH68">
        <v>0</v>
      </c>
      <c r="AI68">
        <v>0</v>
      </c>
      <c r="AJ68" s="16">
        <v>44039</v>
      </c>
      <c r="AK68" s="16">
        <v>44893</v>
      </c>
      <c r="AL68" t="s">
        <v>423</v>
      </c>
      <c r="AM68">
        <v>-211115.67</v>
      </c>
      <c r="AN68">
        <v>-225682.67</v>
      </c>
      <c r="AO68">
        <v>0</v>
      </c>
      <c r="AP68">
        <v>0</v>
      </c>
      <c r="AQ68">
        <v>0</v>
      </c>
      <c r="AR68">
        <v>0</v>
      </c>
      <c r="AS68">
        <v>14567</v>
      </c>
      <c r="AT68">
        <v>0</v>
      </c>
      <c r="AU68" s="16">
        <v>45016</v>
      </c>
      <c r="AV68">
        <v>8319.7099999999991</v>
      </c>
      <c r="AW68" s="16">
        <v>45026</v>
      </c>
      <c r="AX68" s="16">
        <v>45021</v>
      </c>
      <c r="AY68">
        <v>305998.33</v>
      </c>
      <c r="AZ68">
        <v>6</v>
      </c>
      <c r="BA68">
        <v>10</v>
      </c>
      <c r="BB68">
        <v>4</v>
      </c>
      <c r="BC68">
        <v>50</v>
      </c>
      <c r="BD68">
        <v>6</v>
      </c>
      <c r="BE68">
        <v>17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104.34</v>
      </c>
      <c r="BN68">
        <v>0</v>
      </c>
      <c r="BO68">
        <v>0</v>
      </c>
      <c r="BP68">
        <v>0</v>
      </c>
      <c r="BQ68">
        <v>0</v>
      </c>
      <c r="BR68">
        <v>1515090.29</v>
      </c>
      <c r="BS68">
        <v>13456992.18</v>
      </c>
      <c r="BT68">
        <v>5880508.2400000002</v>
      </c>
      <c r="BU68">
        <v>1496866</v>
      </c>
      <c r="BV68">
        <v>13008124.1</v>
      </c>
      <c r="BW68">
        <v>5788758.4699999997</v>
      </c>
      <c r="BX68">
        <v>1602570.43</v>
      </c>
      <c r="BY68">
        <v>13402324.609999999</v>
      </c>
      <c r="BZ68">
        <v>5839162.2199999997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5</v>
      </c>
      <c r="CP68">
        <v>51</v>
      </c>
      <c r="CQ68">
        <v>19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528785.98</v>
      </c>
      <c r="CY68">
        <v>0</v>
      </c>
      <c r="CZ68">
        <v>528785.98</v>
      </c>
      <c r="DA68" s="16">
        <v>1</v>
      </c>
      <c r="DB68">
        <v>0</v>
      </c>
      <c r="DC68">
        <v>0</v>
      </c>
      <c r="DD68">
        <v>855205.56</v>
      </c>
      <c r="DE68">
        <v>0</v>
      </c>
      <c r="DF68">
        <v>265783.24</v>
      </c>
      <c r="DG68">
        <v>14567</v>
      </c>
      <c r="DH68" t="s">
        <v>55</v>
      </c>
      <c r="DI68" t="s">
        <v>55</v>
      </c>
      <c r="DJ68" t="s">
        <v>35</v>
      </c>
      <c r="DK68" t="str">
        <f>Table_Query_from_DWH5[[#This Row],[CUSTNMBR]]</f>
        <v>14079</v>
      </c>
    </row>
    <row r="69" spans="1:115" x14ac:dyDescent="0.3">
      <c r="A69" t="s">
        <v>427</v>
      </c>
      <c r="B69" t="s">
        <v>1167</v>
      </c>
      <c r="C69" t="s">
        <v>1168</v>
      </c>
      <c r="D69" t="s">
        <v>401</v>
      </c>
      <c r="E69" t="s">
        <v>1169</v>
      </c>
      <c r="F69" t="s">
        <v>1170</v>
      </c>
      <c r="G69" t="s">
        <v>1171</v>
      </c>
      <c r="H69" t="s">
        <v>1172</v>
      </c>
      <c r="I69" t="s">
        <v>55</v>
      </c>
      <c r="J69" t="s">
        <v>470</v>
      </c>
      <c r="K69" t="s">
        <v>502</v>
      </c>
      <c r="L69" t="s">
        <v>55</v>
      </c>
      <c r="M69" t="s">
        <v>1173</v>
      </c>
      <c r="N69" t="s">
        <v>393</v>
      </c>
      <c r="O69" t="s">
        <v>393</v>
      </c>
      <c r="P69" t="s">
        <v>393</v>
      </c>
      <c r="Q69" t="s">
        <v>393</v>
      </c>
      <c r="R69" t="s">
        <v>437</v>
      </c>
      <c r="S69" t="s">
        <v>381</v>
      </c>
      <c r="T69">
        <v>0</v>
      </c>
      <c r="U69">
        <v>0</v>
      </c>
      <c r="V69">
        <v>0</v>
      </c>
      <c r="W69">
        <v>0</v>
      </c>
      <c r="X69" t="s">
        <v>83</v>
      </c>
      <c r="Y69" t="s">
        <v>387</v>
      </c>
      <c r="Z69">
        <v>0</v>
      </c>
      <c r="AA69" t="s">
        <v>55</v>
      </c>
      <c r="AB69" t="s">
        <v>1174</v>
      </c>
      <c r="AC69" t="s">
        <v>1175</v>
      </c>
      <c r="AD69" t="s">
        <v>55</v>
      </c>
      <c r="AE69" t="s">
        <v>55</v>
      </c>
      <c r="AF69">
        <v>0</v>
      </c>
      <c r="AG69" t="s">
        <v>388</v>
      </c>
      <c r="AH69">
        <v>0</v>
      </c>
      <c r="AI69">
        <v>0</v>
      </c>
      <c r="AJ69" s="16">
        <v>44690</v>
      </c>
      <c r="AK69" s="16">
        <v>44910</v>
      </c>
      <c r="AL69" t="s">
        <v>423</v>
      </c>
      <c r="AM69">
        <v>-96293.68</v>
      </c>
      <c r="AN69">
        <v>-96293.68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s="16">
        <v>44985</v>
      </c>
      <c r="AV69">
        <v>96293.68</v>
      </c>
      <c r="AW69" s="16">
        <v>45029</v>
      </c>
      <c r="AX69" s="16">
        <v>45013</v>
      </c>
      <c r="AY69">
        <v>485057.72</v>
      </c>
      <c r="AZ69">
        <v>0</v>
      </c>
      <c r="BA69">
        <v>1</v>
      </c>
      <c r="BB69">
        <v>1</v>
      </c>
      <c r="BC69">
        <v>3</v>
      </c>
      <c r="BD69">
        <v>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1218401.48</v>
      </c>
      <c r="BS69">
        <v>1218401.48</v>
      </c>
      <c r="BT69">
        <v>0</v>
      </c>
      <c r="BU69">
        <v>1203692.44</v>
      </c>
      <c r="BV69">
        <v>1203692.44</v>
      </c>
      <c r="BW69">
        <v>0</v>
      </c>
      <c r="BX69">
        <v>1227984.5900000001</v>
      </c>
      <c r="BY69">
        <v>1314695.1599999999</v>
      </c>
      <c r="BZ69">
        <v>86710.57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3</v>
      </c>
      <c r="CP69">
        <v>3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190</v>
      </c>
      <c r="CZ69">
        <v>190</v>
      </c>
      <c r="DA69" s="16">
        <v>1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 t="s">
        <v>55</v>
      </c>
      <c r="DI69" t="s">
        <v>55</v>
      </c>
      <c r="DJ69" t="s">
        <v>35</v>
      </c>
      <c r="DK69" t="str">
        <f>Table_Query_from_DWH5[[#This Row],[CUSTNMBR]]</f>
        <v>14138</v>
      </c>
    </row>
    <row r="70" spans="1:115" x14ac:dyDescent="0.3">
      <c r="A70" t="s">
        <v>427</v>
      </c>
      <c r="B70" t="s">
        <v>1176</v>
      </c>
      <c r="C70" t="s">
        <v>1177</v>
      </c>
      <c r="D70" t="s">
        <v>401</v>
      </c>
      <c r="E70" t="s">
        <v>1178</v>
      </c>
      <c r="F70" t="s">
        <v>1179</v>
      </c>
      <c r="G70" t="s">
        <v>1180</v>
      </c>
      <c r="H70" t="s">
        <v>55</v>
      </c>
      <c r="I70" t="s">
        <v>55</v>
      </c>
      <c r="J70" t="s">
        <v>470</v>
      </c>
      <c r="K70" t="s">
        <v>464</v>
      </c>
      <c r="L70" t="s">
        <v>55</v>
      </c>
      <c r="M70" t="s">
        <v>567</v>
      </c>
      <c r="N70" t="s">
        <v>55</v>
      </c>
      <c r="O70" t="s">
        <v>55</v>
      </c>
      <c r="P70" t="s">
        <v>55</v>
      </c>
      <c r="Q70" t="s">
        <v>55</v>
      </c>
      <c r="R70" t="s">
        <v>481</v>
      </c>
      <c r="S70" t="s">
        <v>1181</v>
      </c>
      <c r="T70">
        <v>0</v>
      </c>
      <c r="U70">
        <v>0</v>
      </c>
      <c r="V70">
        <v>0</v>
      </c>
      <c r="W70">
        <v>0</v>
      </c>
      <c r="X70" t="s">
        <v>83</v>
      </c>
      <c r="Y70" t="s">
        <v>387</v>
      </c>
      <c r="Z70">
        <v>0</v>
      </c>
      <c r="AA70" t="s">
        <v>55</v>
      </c>
      <c r="AB70" t="s">
        <v>55</v>
      </c>
      <c r="AC70" t="s">
        <v>55</v>
      </c>
      <c r="AD70" t="s">
        <v>55</v>
      </c>
      <c r="AE70" t="s">
        <v>55</v>
      </c>
      <c r="AF70">
        <v>0</v>
      </c>
      <c r="AG70" t="s">
        <v>422</v>
      </c>
      <c r="AH70">
        <v>0</v>
      </c>
      <c r="AI70">
        <v>0</v>
      </c>
      <c r="AJ70" s="16">
        <v>44606</v>
      </c>
      <c r="AK70" s="16">
        <v>44606</v>
      </c>
      <c r="AL70" t="s">
        <v>423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s="16">
        <v>44985</v>
      </c>
      <c r="AV70">
        <v>258995.69</v>
      </c>
      <c r="AW70" s="16">
        <v>44978</v>
      </c>
      <c r="AX70" s="16">
        <v>44948</v>
      </c>
      <c r="AY70">
        <v>264075.26</v>
      </c>
      <c r="AZ70">
        <v>39</v>
      </c>
      <c r="BA70">
        <v>44</v>
      </c>
      <c r="BB70">
        <v>54</v>
      </c>
      <c r="BC70">
        <v>3</v>
      </c>
      <c r="BD70">
        <v>1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258995.69</v>
      </c>
      <c r="BS70">
        <v>886043.95</v>
      </c>
      <c r="BT70">
        <v>627048.26</v>
      </c>
      <c r="BU70">
        <v>255283.20000000001</v>
      </c>
      <c r="BV70">
        <v>876879.35999999999</v>
      </c>
      <c r="BW70">
        <v>621596.16000000003</v>
      </c>
      <c r="BX70">
        <v>258995.69</v>
      </c>
      <c r="BY70">
        <v>886043.95</v>
      </c>
      <c r="BZ70">
        <v>627048.26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</v>
      </c>
      <c r="CP70">
        <v>3</v>
      </c>
      <c r="CQ70">
        <v>2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315878.40000000002</v>
      </c>
      <c r="CY70">
        <v>264075.26</v>
      </c>
      <c r="CZ70">
        <v>315878.40000000002</v>
      </c>
      <c r="DA70" s="16">
        <v>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 t="s">
        <v>55</v>
      </c>
      <c r="DI70" t="s">
        <v>55</v>
      </c>
      <c r="DJ70" t="s">
        <v>35</v>
      </c>
      <c r="DK70" t="str">
        <f>Table_Query_from_DWH5[[#This Row],[CUSTNMBR]]</f>
        <v>14126</v>
      </c>
    </row>
    <row r="71" spans="1:115" x14ac:dyDescent="0.3">
      <c r="A71" t="s">
        <v>427</v>
      </c>
      <c r="B71" t="s">
        <v>1193</v>
      </c>
      <c r="C71" t="s">
        <v>1185</v>
      </c>
      <c r="D71" t="s">
        <v>401</v>
      </c>
      <c r="E71" t="s">
        <v>1186</v>
      </c>
      <c r="F71" t="s">
        <v>1187</v>
      </c>
      <c r="G71" t="s">
        <v>1188</v>
      </c>
      <c r="H71" t="s">
        <v>1189</v>
      </c>
      <c r="I71" t="s">
        <v>1190</v>
      </c>
      <c r="J71" t="s">
        <v>1069</v>
      </c>
      <c r="K71" t="s">
        <v>1191</v>
      </c>
      <c r="L71" t="s">
        <v>55</v>
      </c>
      <c r="M71" t="s">
        <v>55</v>
      </c>
      <c r="N71" t="s">
        <v>1192</v>
      </c>
      <c r="O71" t="s">
        <v>393</v>
      </c>
      <c r="P71" t="s">
        <v>55</v>
      </c>
      <c r="Q71" t="s">
        <v>55</v>
      </c>
      <c r="R71" t="s">
        <v>1047</v>
      </c>
      <c r="S71" t="s">
        <v>381</v>
      </c>
      <c r="T71">
        <v>2</v>
      </c>
      <c r="U71">
        <v>0</v>
      </c>
      <c r="V71">
        <v>0</v>
      </c>
      <c r="W71">
        <v>0</v>
      </c>
      <c r="X71" t="s">
        <v>83</v>
      </c>
      <c r="Y71" t="s">
        <v>387</v>
      </c>
      <c r="Z71">
        <v>0</v>
      </c>
      <c r="AA71" t="s">
        <v>1193</v>
      </c>
      <c r="AB71" t="s">
        <v>55</v>
      </c>
      <c r="AC71" t="s">
        <v>55</v>
      </c>
      <c r="AD71" t="s">
        <v>55</v>
      </c>
      <c r="AE71" t="s">
        <v>55</v>
      </c>
      <c r="AF71">
        <v>0</v>
      </c>
      <c r="AG71" t="s">
        <v>416</v>
      </c>
      <c r="AH71">
        <v>0</v>
      </c>
      <c r="AI71">
        <v>0</v>
      </c>
      <c r="AJ71" s="16">
        <v>42956</v>
      </c>
      <c r="AK71" s="16">
        <v>44736</v>
      </c>
      <c r="AL71" t="s">
        <v>1070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s="16">
        <v>44012</v>
      </c>
      <c r="AV71">
        <v>232036.9</v>
      </c>
      <c r="AW71" s="16">
        <v>43903</v>
      </c>
      <c r="AX71" s="16">
        <v>43809</v>
      </c>
      <c r="AY71">
        <v>783810</v>
      </c>
      <c r="AZ71">
        <v>0</v>
      </c>
      <c r="BA71">
        <v>55</v>
      </c>
      <c r="BB71">
        <v>0</v>
      </c>
      <c r="BC71">
        <v>54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19203002.460000001</v>
      </c>
      <c r="BT71">
        <v>0</v>
      </c>
      <c r="BU71">
        <v>0</v>
      </c>
      <c r="BV71">
        <v>24765246.559999999</v>
      </c>
      <c r="BW71">
        <v>0</v>
      </c>
      <c r="BX71">
        <v>0</v>
      </c>
      <c r="BY71">
        <v>18759182.460000001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54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9367929.9000000004</v>
      </c>
      <c r="DA71" s="16">
        <v>1</v>
      </c>
      <c r="DB71">
        <v>0</v>
      </c>
      <c r="DC71">
        <v>0</v>
      </c>
      <c r="DD71">
        <v>0</v>
      </c>
      <c r="DE71">
        <v>0</v>
      </c>
      <c r="DF71">
        <v>443820</v>
      </c>
      <c r="DG71">
        <v>0</v>
      </c>
      <c r="DH71" t="s">
        <v>55</v>
      </c>
      <c r="DI71" t="s">
        <v>55</v>
      </c>
      <c r="DJ71" t="s">
        <v>35</v>
      </c>
      <c r="DK71" t="str">
        <f>Table_Query_from_DWH5[[#This Row],[CUSTNMBR]]</f>
        <v>14014</v>
      </c>
    </row>
    <row r="72" spans="1:115" x14ac:dyDescent="0.3">
      <c r="A72" t="s">
        <v>427</v>
      </c>
      <c r="B72" t="s">
        <v>1203</v>
      </c>
      <c r="C72" t="s">
        <v>1196</v>
      </c>
      <c r="D72" t="s">
        <v>401</v>
      </c>
      <c r="E72" t="s">
        <v>55</v>
      </c>
      <c r="F72" t="s">
        <v>1197</v>
      </c>
      <c r="G72" t="s">
        <v>1198</v>
      </c>
      <c r="H72" t="s">
        <v>1199</v>
      </c>
      <c r="I72" t="s">
        <v>1200</v>
      </c>
      <c r="J72" t="s">
        <v>846</v>
      </c>
      <c r="K72" t="s">
        <v>55</v>
      </c>
      <c r="L72" t="s">
        <v>1201</v>
      </c>
      <c r="M72" t="s">
        <v>1202</v>
      </c>
      <c r="N72" t="s">
        <v>393</v>
      </c>
      <c r="O72" t="s">
        <v>55</v>
      </c>
      <c r="P72" t="s">
        <v>393</v>
      </c>
      <c r="Q72" t="s">
        <v>55</v>
      </c>
      <c r="R72" t="s">
        <v>649</v>
      </c>
      <c r="S72" t="s">
        <v>381</v>
      </c>
      <c r="T72">
        <v>2</v>
      </c>
      <c r="U72">
        <v>0</v>
      </c>
      <c r="V72">
        <v>0</v>
      </c>
      <c r="W72">
        <v>0</v>
      </c>
      <c r="X72" t="s">
        <v>83</v>
      </c>
      <c r="Y72" t="s">
        <v>387</v>
      </c>
      <c r="Z72">
        <v>0</v>
      </c>
      <c r="AA72" t="s">
        <v>1195</v>
      </c>
      <c r="AB72" t="s">
        <v>55</v>
      </c>
      <c r="AC72" t="s">
        <v>55</v>
      </c>
      <c r="AD72" t="s">
        <v>55</v>
      </c>
      <c r="AE72" t="s">
        <v>55</v>
      </c>
      <c r="AF72">
        <v>0</v>
      </c>
      <c r="AG72" t="s">
        <v>388</v>
      </c>
      <c r="AH72">
        <v>0</v>
      </c>
      <c r="AI72">
        <v>0</v>
      </c>
      <c r="AJ72" s="16">
        <v>43117</v>
      </c>
      <c r="AK72" s="16">
        <v>44349</v>
      </c>
      <c r="AL72" t="s">
        <v>847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s="16">
        <v>43921</v>
      </c>
      <c r="AV72">
        <v>0</v>
      </c>
      <c r="AW72" s="16">
        <v>1</v>
      </c>
      <c r="AX72" s="16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 s="16">
        <v>1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 t="s">
        <v>55</v>
      </c>
      <c r="DI72" t="s">
        <v>55</v>
      </c>
      <c r="DJ72" t="s">
        <v>35</v>
      </c>
      <c r="DK72" t="str">
        <f>Table_Query_from_DWH5[[#This Row],[CUSTNMBR]]</f>
        <v>14015</v>
      </c>
    </row>
    <row r="73" spans="1:115" x14ac:dyDescent="0.3">
      <c r="A73" t="s">
        <v>427</v>
      </c>
      <c r="B73" t="s">
        <v>1204</v>
      </c>
      <c r="C73" t="s">
        <v>1205</v>
      </c>
      <c r="D73" t="s">
        <v>401</v>
      </c>
      <c r="E73" t="s">
        <v>1206</v>
      </c>
      <c r="F73" t="s">
        <v>1207</v>
      </c>
      <c r="G73" t="s">
        <v>1208</v>
      </c>
      <c r="H73" t="s">
        <v>1209</v>
      </c>
      <c r="I73" t="s">
        <v>55</v>
      </c>
      <c r="J73" t="s">
        <v>470</v>
      </c>
      <c r="K73" t="s">
        <v>549</v>
      </c>
      <c r="L73" t="s">
        <v>55</v>
      </c>
      <c r="M73" t="s">
        <v>1210</v>
      </c>
      <c r="N73" t="s">
        <v>393</v>
      </c>
      <c r="O73" t="s">
        <v>393</v>
      </c>
      <c r="P73" t="s">
        <v>393</v>
      </c>
      <c r="Q73" t="s">
        <v>393</v>
      </c>
      <c r="R73" t="s">
        <v>437</v>
      </c>
      <c r="S73" t="s">
        <v>440</v>
      </c>
      <c r="T73">
        <v>0</v>
      </c>
      <c r="U73">
        <v>0</v>
      </c>
      <c r="V73">
        <v>0</v>
      </c>
      <c r="W73">
        <v>0</v>
      </c>
      <c r="X73" t="s">
        <v>83</v>
      </c>
      <c r="Y73" t="s">
        <v>387</v>
      </c>
      <c r="Z73">
        <v>0</v>
      </c>
      <c r="AA73" t="s">
        <v>55</v>
      </c>
      <c r="AB73" t="s">
        <v>1211</v>
      </c>
      <c r="AC73" t="s">
        <v>1212</v>
      </c>
      <c r="AD73" t="s">
        <v>55</v>
      </c>
      <c r="AE73" t="s">
        <v>55</v>
      </c>
      <c r="AF73">
        <v>0</v>
      </c>
      <c r="AG73" t="s">
        <v>388</v>
      </c>
      <c r="AH73">
        <v>0</v>
      </c>
      <c r="AI73">
        <v>0</v>
      </c>
      <c r="AJ73" s="16">
        <v>44718</v>
      </c>
      <c r="AK73" s="16">
        <v>44848</v>
      </c>
      <c r="AL73" t="s">
        <v>423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s="16">
        <v>1</v>
      </c>
      <c r="AV73">
        <v>0</v>
      </c>
      <c r="AW73" s="16">
        <v>1</v>
      </c>
      <c r="AX73" s="16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 s="16">
        <v>1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 t="s">
        <v>55</v>
      </c>
      <c r="DI73" t="s">
        <v>55</v>
      </c>
      <c r="DJ73" t="s">
        <v>35</v>
      </c>
      <c r="DK73" t="str">
        <f>Table_Query_from_DWH5[[#This Row],[CUSTNMBR]]</f>
        <v>14140</v>
      </c>
    </row>
    <row r="74" spans="1:115" x14ac:dyDescent="0.3">
      <c r="A74" t="s">
        <v>427</v>
      </c>
      <c r="B74" t="s">
        <v>1221</v>
      </c>
      <c r="C74" t="s">
        <v>1222</v>
      </c>
      <c r="D74" t="s">
        <v>401</v>
      </c>
      <c r="E74" t="s">
        <v>55</v>
      </c>
      <c r="F74" t="s">
        <v>1223</v>
      </c>
      <c r="G74" t="s">
        <v>1224</v>
      </c>
      <c r="H74" t="s">
        <v>1225</v>
      </c>
      <c r="I74" t="s">
        <v>55</v>
      </c>
      <c r="J74" t="s">
        <v>484</v>
      </c>
      <c r="K74" t="s">
        <v>1226</v>
      </c>
      <c r="L74" t="s">
        <v>743</v>
      </c>
      <c r="M74" t="s">
        <v>1227</v>
      </c>
      <c r="N74" t="s">
        <v>393</v>
      </c>
      <c r="O74" t="s">
        <v>393</v>
      </c>
      <c r="P74" t="s">
        <v>393</v>
      </c>
      <c r="Q74" t="s">
        <v>393</v>
      </c>
      <c r="R74" t="s">
        <v>437</v>
      </c>
      <c r="S74" t="s">
        <v>381</v>
      </c>
      <c r="T74">
        <v>2</v>
      </c>
      <c r="U74">
        <v>0</v>
      </c>
      <c r="V74">
        <v>0</v>
      </c>
      <c r="W74">
        <v>0</v>
      </c>
      <c r="X74" t="s">
        <v>83</v>
      </c>
      <c r="Y74" t="s">
        <v>387</v>
      </c>
      <c r="Z74">
        <v>0</v>
      </c>
      <c r="AA74" t="s">
        <v>1228</v>
      </c>
      <c r="AB74" t="s">
        <v>55</v>
      </c>
      <c r="AC74" t="s">
        <v>55</v>
      </c>
      <c r="AD74" t="s">
        <v>1229</v>
      </c>
      <c r="AE74" t="s">
        <v>55</v>
      </c>
      <c r="AF74">
        <v>0</v>
      </c>
      <c r="AG74" t="s">
        <v>388</v>
      </c>
      <c r="AH74">
        <v>0</v>
      </c>
      <c r="AI74">
        <v>0</v>
      </c>
      <c r="AJ74" s="16">
        <v>42528</v>
      </c>
      <c r="AK74" s="16">
        <v>44658</v>
      </c>
      <c r="AL74" t="s">
        <v>486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 s="16">
        <v>44865</v>
      </c>
      <c r="AV74">
        <v>435552</v>
      </c>
      <c r="AW74" s="16">
        <v>43664</v>
      </c>
      <c r="AX74" s="16">
        <v>43709</v>
      </c>
      <c r="AY74">
        <v>8268</v>
      </c>
      <c r="AZ74">
        <v>1181</v>
      </c>
      <c r="BA74">
        <v>1181</v>
      </c>
      <c r="BB74">
        <v>0</v>
      </c>
      <c r="BC74">
        <v>1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435552</v>
      </c>
      <c r="BT74">
        <v>-8268</v>
      </c>
      <c r="BU74">
        <v>0</v>
      </c>
      <c r="BV74">
        <v>0</v>
      </c>
      <c r="BW74">
        <v>0</v>
      </c>
      <c r="BX74">
        <v>0</v>
      </c>
      <c r="BY74">
        <v>435552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1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8268</v>
      </c>
      <c r="DA74" s="16">
        <v>1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 t="s">
        <v>55</v>
      </c>
      <c r="DI74" t="s">
        <v>55</v>
      </c>
      <c r="DJ74" t="s">
        <v>35</v>
      </c>
      <c r="DK74" t="str">
        <f>Table_Query_from_DWH5[[#This Row],[CUSTNMBR]]</f>
        <v>14016</v>
      </c>
    </row>
    <row r="75" spans="1:115" x14ac:dyDescent="0.3">
      <c r="A75" t="s">
        <v>427</v>
      </c>
      <c r="B75" t="s">
        <v>1242</v>
      </c>
      <c r="C75" t="s">
        <v>1234</v>
      </c>
      <c r="D75" t="s">
        <v>401</v>
      </c>
      <c r="E75" t="s">
        <v>55</v>
      </c>
      <c r="F75" t="s">
        <v>1235</v>
      </c>
      <c r="G75" t="s">
        <v>1236</v>
      </c>
      <c r="H75" t="s">
        <v>1237</v>
      </c>
      <c r="I75" t="s">
        <v>55</v>
      </c>
      <c r="J75" t="s">
        <v>421</v>
      </c>
      <c r="K75" t="s">
        <v>1238</v>
      </c>
      <c r="L75" t="s">
        <v>1239</v>
      </c>
      <c r="M75" t="s">
        <v>1240</v>
      </c>
      <c r="N75" t="s">
        <v>55</v>
      </c>
      <c r="O75" t="s">
        <v>55</v>
      </c>
      <c r="P75" t="s">
        <v>55</v>
      </c>
      <c r="Q75" t="s">
        <v>55</v>
      </c>
      <c r="R75" t="s">
        <v>439</v>
      </c>
      <c r="S75" t="s">
        <v>381</v>
      </c>
      <c r="T75">
        <v>2</v>
      </c>
      <c r="U75">
        <v>0</v>
      </c>
      <c r="V75">
        <v>0</v>
      </c>
      <c r="W75">
        <v>0</v>
      </c>
      <c r="X75" t="s">
        <v>83</v>
      </c>
      <c r="Y75" t="s">
        <v>387</v>
      </c>
      <c r="Z75">
        <v>0</v>
      </c>
      <c r="AA75" t="s">
        <v>1233</v>
      </c>
      <c r="AB75" t="s">
        <v>1241</v>
      </c>
      <c r="AC75" t="s">
        <v>55</v>
      </c>
      <c r="AD75" t="s">
        <v>55</v>
      </c>
      <c r="AE75" t="s">
        <v>55</v>
      </c>
      <c r="AF75">
        <v>0</v>
      </c>
      <c r="AG75" t="s">
        <v>388</v>
      </c>
      <c r="AH75">
        <v>0</v>
      </c>
      <c r="AI75">
        <v>0</v>
      </c>
      <c r="AJ75" s="16">
        <v>43157</v>
      </c>
      <c r="AK75" s="16">
        <v>44349</v>
      </c>
      <c r="AL75" t="s">
        <v>423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s="16">
        <v>43921</v>
      </c>
      <c r="AV75">
        <v>0</v>
      </c>
      <c r="AW75" s="16">
        <v>1</v>
      </c>
      <c r="AX75" s="16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 s="16">
        <v>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 t="s">
        <v>55</v>
      </c>
      <c r="DI75" t="s">
        <v>55</v>
      </c>
      <c r="DJ75" t="s">
        <v>35</v>
      </c>
      <c r="DK75" t="str">
        <f>Table_Query_from_DWH5[[#This Row],[CUSTNMBR]]</f>
        <v>14017</v>
      </c>
    </row>
    <row r="76" spans="1:115" x14ac:dyDescent="0.3">
      <c r="A76" t="s">
        <v>427</v>
      </c>
      <c r="B76" t="s">
        <v>1243</v>
      </c>
      <c r="C76" t="s">
        <v>1244</v>
      </c>
      <c r="D76" t="s">
        <v>401</v>
      </c>
      <c r="E76" t="s">
        <v>55</v>
      </c>
      <c r="F76" t="s">
        <v>1235</v>
      </c>
      <c r="G76" t="s">
        <v>1236</v>
      </c>
      <c r="H76" t="s">
        <v>1237</v>
      </c>
      <c r="I76" t="s">
        <v>55</v>
      </c>
      <c r="J76" t="s">
        <v>421</v>
      </c>
      <c r="K76" t="s">
        <v>1238</v>
      </c>
      <c r="L76" t="s">
        <v>1239</v>
      </c>
      <c r="M76" t="s">
        <v>1240</v>
      </c>
      <c r="N76" t="s">
        <v>55</v>
      </c>
      <c r="O76" t="s">
        <v>55</v>
      </c>
      <c r="P76" t="s">
        <v>55</v>
      </c>
      <c r="Q76" t="s">
        <v>55</v>
      </c>
      <c r="R76" t="s">
        <v>439</v>
      </c>
      <c r="S76" t="s">
        <v>381</v>
      </c>
      <c r="T76">
        <v>2</v>
      </c>
      <c r="U76">
        <v>0</v>
      </c>
      <c r="V76">
        <v>0</v>
      </c>
      <c r="W76">
        <v>0</v>
      </c>
      <c r="X76" t="s">
        <v>83</v>
      </c>
      <c r="Y76" t="s">
        <v>387</v>
      </c>
      <c r="Z76">
        <v>0</v>
      </c>
      <c r="AA76" t="s">
        <v>1233</v>
      </c>
      <c r="AB76" t="s">
        <v>1241</v>
      </c>
      <c r="AC76" t="s">
        <v>55</v>
      </c>
      <c r="AD76" t="s">
        <v>55</v>
      </c>
      <c r="AE76" t="s">
        <v>55</v>
      </c>
      <c r="AF76">
        <v>0</v>
      </c>
      <c r="AG76" t="s">
        <v>388</v>
      </c>
      <c r="AH76">
        <v>0</v>
      </c>
      <c r="AI76">
        <v>0</v>
      </c>
      <c r="AJ76" s="16">
        <v>43157</v>
      </c>
      <c r="AK76" s="16">
        <v>44349</v>
      </c>
      <c r="AL76" t="s">
        <v>423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s="16">
        <v>43921</v>
      </c>
      <c r="AV76">
        <v>0</v>
      </c>
      <c r="AW76" s="16">
        <v>1</v>
      </c>
      <c r="AX76" s="1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 s="16">
        <v>1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 t="s">
        <v>55</v>
      </c>
      <c r="DI76" t="s">
        <v>55</v>
      </c>
      <c r="DJ76" t="s">
        <v>35</v>
      </c>
      <c r="DK76" t="str">
        <f>Table_Query_from_DWH5[[#This Row],[CUSTNMBR]]</f>
        <v>14018</v>
      </c>
    </row>
    <row r="77" spans="1:115" x14ac:dyDescent="0.3">
      <c r="A77" t="s">
        <v>427</v>
      </c>
      <c r="B77" t="s">
        <v>1245</v>
      </c>
      <c r="C77" t="s">
        <v>1246</v>
      </c>
      <c r="D77" t="s">
        <v>401</v>
      </c>
      <c r="E77" t="s">
        <v>1247</v>
      </c>
      <c r="F77" t="s">
        <v>1248</v>
      </c>
      <c r="G77" t="s">
        <v>1249</v>
      </c>
      <c r="H77" t="s">
        <v>1250</v>
      </c>
      <c r="I77" t="s">
        <v>55</v>
      </c>
      <c r="J77" t="s">
        <v>470</v>
      </c>
      <c r="K77" t="s">
        <v>664</v>
      </c>
      <c r="L77" t="s">
        <v>55</v>
      </c>
      <c r="M77" t="s">
        <v>1251</v>
      </c>
      <c r="N77" t="s">
        <v>55</v>
      </c>
      <c r="O77" t="s">
        <v>55</v>
      </c>
      <c r="P77" t="s">
        <v>55</v>
      </c>
      <c r="Q77" t="s">
        <v>55</v>
      </c>
      <c r="R77" t="s">
        <v>568</v>
      </c>
      <c r="S77" t="s">
        <v>381</v>
      </c>
      <c r="T77">
        <v>0</v>
      </c>
      <c r="U77">
        <v>0</v>
      </c>
      <c r="V77">
        <v>0</v>
      </c>
      <c r="W77">
        <v>0</v>
      </c>
      <c r="X77" t="s">
        <v>83</v>
      </c>
      <c r="Y77" t="s">
        <v>387</v>
      </c>
      <c r="Z77">
        <v>0</v>
      </c>
      <c r="AA77" t="s">
        <v>55</v>
      </c>
      <c r="AB77" t="s">
        <v>55</v>
      </c>
      <c r="AC77" t="s">
        <v>55</v>
      </c>
      <c r="AD77" t="s">
        <v>55</v>
      </c>
      <c r="AE77" t="s">
        <v>55</v>
      </c>
      <c r="AF77">
        <v>0</v>
      </c>
      <c r="AG77" t="s">
        <v>416</v>
      </c>
      <c r="AH77">
        <v>0</v>
      </c>
      <c r="AI77">
        <v>0</v>
      </c>
      <c r="AJ77" s="16">
        <v>44517</v>
      </c>
      <c r="AK77" s="16">
        <v>44518</v>
      </c>
      <c r="AL77" t="s">
        <v>423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s="16">
        <v>44620</v>
      </c>
      <c r="AV77">
        <v>174403.27</v>
      </c>
      <c r="AW77" s="16">
        <v>44650</v>
      </c>
      <c r="AX77" s="16">
        <v>44650</v>
      </c>
      <c r="AY77">
        <v>1090355.19</v>
      </c>
      <c r="AZ77">
        <v>4</v>
      </c>
      <c r="BA77">
        <v>4</v>
      </c>
      <c r="BB77">
        <v>0</v>
      </c>
      <c r="BC77">
        <v>2</v>
      </c>
      <c r="BD77">
        <v>0</v>
      </c>
      <c r="BE77">
        <v>2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1688832.07</v>
      </c>
      <c r="BT77">
        <v>1688832.07</v>
      </c>
      <c r="BU77">
        <v>0</v>
      </c>
      <c r="BV77">
        <v>1667055</v>
      </c>
      <c r="BW77">
        <v>1667055</v>
      </c>
      <c r="BX77">
        <v>0</v>
      </c>
      <c r="BY77">
        <v>1688832.07</v>
      </c>
      <c r="BZ77">
        <v>1652857.37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2</v>
      </c>
      <c r="CQ77">
        <v>2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50</v>
      </c>
      <c r="CY77">
        <v>0</v>
      </c>
      <c r="CZ77">
        <v>50</v>
      </c>
      <c r="DA77" s="16">
        <v>1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 t="s">
        <v>55</v>
      </c>
      <c r="DI77" t="s">
        <v>55</v>
      </c>
      <c r="DJ77" t="s">
        <v>35</v>
      </c>
      <c r="DK77" t="str">
        <f>Table_Query_from_DWH5[[#This Row],[CUSTNMBR]]</f>
        <v>14115</v>
      </c>
    </row>
    <row r="78" spans="1:115" x14ac:dyDescent="0.3">
      <c r="A78" t="s">
        <v>427</v>
      </c>
      <c r="B78" t="s">
        <v>1252</v>
      </c>
      <c r="C78" t="s">
        <v>1253</v>
      </c>
      <c r="D78" t="s">
        <v>401</v>
      </c>
      <c r="E78" t="s">
        <v>1254</v>
      </c>
      <c r="F78" t="s">
        <v>1255</v>
      </c>
      <c r="G78" t="s">
        <v>1256</v>
      </c>
      <c r="H78" t="s">
        <v>1257</v>
      </c>
      <c r="I78" t="s">
        <v>55</v>
      </c>
      <c r="J78" t="s">
        <v>1032</v>
      </c>
      <c r="K78" t="s">
        <v>1258</v>
      </c>
      <c r="L78" t="s">
        <v>55</v>
      </c>
      <c r="M78" t="s">
        <v>1259</v>
      </c>
      <c r="N78" t="s">
        <v>393</v>
      </c>
      <c r="O78" t="s">
        <v>393</v>
      </c>
      <c r="P78" t="s">
        <v>393</v>
      </c>
      <c r="Q78" t="s">
        <v>393</v>
      </c>
      <c r="R78" t="s">
        <v>437</v>
      </c>
      <c r="S78" t="s">
        <v>381</v>
      </c>
      <c r="T78">
        <v>0</v>
      </c>
      <c r="U78">
        <v>0</v>
      </c>
      <c r="V78">
        <v>0</v>
      </c>
      <c r="W78">
        <v>0</v>
      </c>
      <c r="X78" t="s">
        <v>83</v>
      </c>
      <c r="Y78" t="s">
        <v>387</v>
      </c>
      <c r="Z78">
        <v>0</v>
      </c>
      <c r="AA78" t="s">
        <v>55</v>
      </c>
      <c r="AB78" t="s">
        <v>1260</v>
      </c>
      <c r="AC78" t="s">
        <v>1261</v>
      </c>
      <c r="AD78" t="s">
        <v>55</v>
      </c>
      <c r="AE78" t="s">
        <v>55</v>
      </c>
      <c r="AF78">
        <v>0</v>
      </c>
      <c r="AG78" t="s">
        <v>388</v>
      </c>
      <c r="AH78">
        <v>0</v>
      </c>
      <c r="AI78">
        <v>0</v>
      </c>
      <c r="AJ78" s="16">
        <v>44727</v>
      </c>
      <c r="AK78" s="16">
        <v>45007</v>
      </c>
      <c r="AL78" t="s">
        <v>643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s="16">
        <v>44985</v>
      </c>
      <c r="AV78">
        <v>1309583.76</v>
      </c>
      <c r="AW78" s="16">
        <v>45008</v>
      </c>
      <c r="AX78" s="16">
        <v>44948</v>
      </c>
      <c r="AY78">
        <v>1310400</v>
      </c>
      <c r="AZ78">
        <v>4</v>
      </c>
      <c r="BA78">
        <v>26</v>
      </c>
      <c r="BB78">
        <v>61</v>
      </c>
      <c r="BC78">
        <v>8</v>
      </c>
      <c r="BD78">
        <v>3</v>
      </c>
      <c r="BE78">
        <v>5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2622986.36</v>
      </c>
      <c r="BS78">
        <v>4471312.3600000003</v>
      </c>
      <c r="BT78">
        <v>1848326</v>
      </c>
      <c r="BU78">
        <v>2363270</v>
      </c>
      <c r="BV78">
        <v>3960924</v>
      </c>
      <c r="BW78">
        <v>1597654</v>
      </c>
      <c r="BX78">
        <v>4003326.36</v>
      </c>
      <c r="BY78">
        <v>4363062.3600000003</v>
      </c>
      <c r="BZ78">
        <v>359736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2</v>
      </c>
      <c r="CP78">
        <v>8</v>
      </c>
      <c r="CQ78">
        <v>6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1380340</v>
      </c>
      <c r="CY78">
        <v>4001140</v>
      </c>
      <c r="CZ78">
        <v>4001140</v>
      </c>
      <c r="DA78" s="16">
        <v>1</v>
      </c>
      <c r="DB78">
        <v>0</v>
      </c>
      <c r="DC78">
        <v>0</v>
      </c>
      <c r="DD78">
        <v>0</v>
      </c>
      <c r="DE78">
        <v>0</v>
      </c>
      <c r="DF78">
        <v>108250</v>
      </c>
      <c r="DG78">
        <v>108250</v>
      </c>
      <c r="DH78" t="s">
        <v>55</v>
      </c>
      <c r="DI78" t="s">
        <v>55</v>
      </c>
      <c r="DJ78" t="s">
        <v>35</v>
      </c>
      <c r="DK78" t="str">
        <f>Table_Query_from_DWH5[[#This Row],[CUSTNMBR]]</f>
        <v>14141</v>
      </c>
    </row>
    <row r="79" spans="1:115" x14ac:dyDescent="0.3">
      <c r="A79" t="s">
        <v>427</v>
      </c>
      <c r="B79" t="s">
        <v>1262</v>
      </c>
      <c r="C79" t="s">
        <v>1263</v>
      </c>
      <c r="D79" t="s">
        <v>401</v>
      </c>
      <c r="E79" t="s">
        <v>1264</v>
      </c>
      <c r="F79" t="s">
        <v>1265</v>
      </c>
      <c r="G79" t="s">
        <v>1266</v>
      </c>
      <c r="H79" t="s">
        <v>1267</v>
      </c>
      <c r="I79" t="s">
        <v>1268</v>
      </c>
      <c r="J79" t="s">
        <v>1032</v>
      </c>
      <c r="K79" t="s">
        <v>1258</v>
      </c>
      <c r="L79" t="s">
        <v>55</v>
      </c>
      <c r="M79" t="s">
        <v>55</v>
      </c>
      <c r="N79" t="s">
        <v>393</v>
      </c>
      <c r="O79" t="s">
        <v>393</v>
      </c>
      <c r="P79" t="s">
        <v>393</v>
      </c>
      <c r="Q79" t="s">
        <v>393</v>
      </c>
      <c r="R79" t="s">
        <v>437</v>
      </c>
      <c r="S79" t="s">
        <v>381</v>
      </c>
      <c r="T79">
        <v>0</v>
      </c>
      <c r="U79">
        <v>0</v>
      </c>
      <c r="V79">
        <v>0</v>
      </c>
      <c r="W79">
        <v>0</v>
      </c>
      <c r="X79" t="s">
        <v>83</v>
      </c>
      <c r="Y79" t="s">
        <v>387</v>
      </c>
      <c r="Z79">
        <v>0</v>
      </c>
      <c r="AA79" t="s">
        <v>55</v>
      </c>
      <c r="AB79" t="s">
        <v>1260</v>
      </c>
      <c r="AC79" t="s">
        <v>55</v>
      </c>
      <c r="AD79" t="s">
        <v>55</v>
      </c>
      <c r="AE79" t="s">
        <v>55</v>
      </c>
      <c r="AF79">
        <v>0</v>
      </c>
      <c r="AG79" t="s">
        <v>388</v>
      </c>
      <c r="AH79">
        <v>0</v>
      </c>
      <c r="AI79">
        <v>0</v>
      </c>
      <c r="AJ79" s="16">
        <v>44950</v>
      </c>
      <c r="AK79" s="16">
        <v>44950</v>
      </c>
      <c r="AL79" t="s">
        <v>643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s="16">
        <v>1</v>
      </c>
      <c r="AV79">
        <v>0</v>
      </c>
      <c r="AW79" s="16">
        <v>1</v>
      </c>
      <c r="AX79" s="16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 s="16">
        <v>1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 t="s">
        <v>55</v>
      </c>
      <c r="DI79" t="s">
        <v>55</v>
      </c>
      <c r="DJ79" t="s">
        <v>35</v>
      </c>
      <c r="DK79" t="str">
        <f>Table_Query_from_DWH5[[#This Row],[CUSTNMBR]]</f>
        <v>14185</v>
      </c>
    </row>
    <row r="80" spans="1:115" x14ac:dyDescent="0.3">
      <c r="A80" t="s">
        <v>427</v>
      </c>
      <c r="B80" t="s">
        <v>1276</v>
      </c>
      <c r="C80" t="s">
        <v>1269</v>
      </c>
      <c r="D80" t="s">
        <v>401</v>
      </c>
      <c r="E80" t="s">
        <v>55</v>
      </c>
      <c r="F80" t="s">
        <v>1270</v>
      </c>
      <c r="G80" t="s">
        <v>1271</v>
      </c>
      <c r="H80" t="s">
        <v>1272</v>
      </c>
      <c r="I80" t="s">
        <v>1273</v>
      </c>
      <c r="J80" t="s">
        <v>600</v>
      </c>
      <c r="K80" t="s">
        <v>1274</v>
      </c>
      <c r="L80" t="s">
        <v>665</v>
      </c>
      <c r="M80" t="s">
        <v>55</v>
      </c>
      <c r="N80" t="s">
        <v>1275</v>
      </c>
      <c r="O80" t="s">
        <v>393</v>
      </c>
      <c r="P80" t="s">
        <v>55</v>
      </c>
      <c r="Q80" t="s">
        <v>55</v>
      </c>
      <c r="R80" t="s">
        <v>437</v>
      </c>
      <c r="S80" t="s">
        <v>381</v>
      </c>
      <c r="T80">
        <v>2</v>
      </c>
      <c r="U80">
        <v>0</v>
      </c>
      <c r="V80">
        <v>0</v>
      </c>
      <c r="W80">
        <v>0</v>
      </c>
      <c r="X80" t="s">
        <v>83</v>
      </c>
      <c r="Y80" t="s">
        <v>387</v>
      </c>
      <c r="Z80">
        <v>0</v>
      </c>
      <c r="AA80" t="s">
        <v>55</v>
      </c>
      <c r="AB80" t="s">
        <v>55</v>
      </c>
      <c r="AC80" t="s">
        <v>55</v>
      </c>
      <c r="AD80" t="s">
        <v>55</v>
      </c>
      <c r="AE80" t="s">
        <v>55</v>
      </c>
      <c r="AF80">
        <v>0</v>
      </c>
      <c r="AG80" t="s">
        <v>388</v>
      </c>
      <c r="AH80">
        <v>0</v>
      </c>
      <c r="AI80">
        <v>0</v>
      </c>
      <c r="AJ80" s="16">
        <v>43179</v>
      </c>
      <c r="AK80" s="16">
        <v>44349</v>
      </c>
      <c r="AL80" t="s">
        <v>602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s="16">
        <v>44469</v>
      </c>
      <c r="AV80">
        <v>112320</v>
      </c>
      <c r="AW80" s="16">
        <v>44462</v>
      </c>
      <c r="AX80" s="16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3364607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3364607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 s="16">
        <v>1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 t="s">
        <v>55</v>
      </c>
      <c r="DI80" t="s">
        <v>55</v>
      </c>
      <c r="DJ80" t="s">
        <v>35</v>
      </c>
      <c r="DK80" t="str">
        <f>Table_Query_from_DWH5[[#This Row],[CUSTNMBR]]</f>
        <v>14019</v>
      </c>
    </row>
    <row r="81" spans="1:115" x14ac:dyDescent="0.3">
      <c r="A81" t="s">
        <v>427</v>
      </c>
      <c r="B81" t="s">
        <v>1280</v>
      </c>
      <c r="C81" t="s">
        <v>1281</v>
      </c>
      <c r="D81" t="s">
        <v>401</v>
      </c>
      <c r="E81" t="s">
        <v>1282</v>
      </c>
      <c r="F81" t="s">
        <v>1283</v>
      </c>
      <c r="G81" t="s">
        <v>1284</v>
      </c>
      <c r="H81" t="s">
        <v>860</v>
      </c>
      <c r="I81" t="s">
        <v>1285</v>
      </c>
      <c r="J81" t="s">
        <v>425</v>
      </c>
      <c r="K81" t="s">
        <v>674</v>
      </c>
      <c r="L81" t="s">
        <v>55</v>
      </c>
      <c r="M81" t="s">
        <v>55</v>
      </c>
      <c r="N81" t="s">
        <v>1286</v>
      </c>
      <c r="O81" t="s">
        <v>393</v>
      </c>
      <c r="P81" t="s">
        <v>393</v>
      </c>
      <c r="Q81" t="s">
        <v>393</v>
      </c>
      <c r="R81" t="s">
        <v>437</v>
      </c>
      <c r="S81" t="s">
        <v>381</v>
      </c>
      <c r="T81">
        <v>0</v>
      </c>
      <c r="U81">
        <v>0</v>
      </c>
      <c r="V81">
        <v>0</v>
      </c>
      <c r="W81">
        <v>0</v>
      </c>
      <c r="X81" t="s">
        <v>83</v>
      </c>
      <c r="Y81" t="s">
        <v>387</v>
      </c>
      <c r="Z81">
        <v>0</v>
      </c>
      <c r="AA81" t="s">
        <v>55</v>
      </c>
      <c r="AB81" t="s">
        <v>1287</v>
      </c>
      <c r="AC81" t="s">
        <v>55</v>
      </c>
      <c r="AD81" t="s">
        <v>55</v>
      </c>
      <c r="AE81" t="s">
        <v>55</v>
      </c>
      <c r="AF81">
        <v>0</v>
      </c>
      <c r="AG81" t="s">
        <v>388</v>
      </c>
      <c r="AH81">
        <v>0</v>
      </c>
      <c r="AI81">
        <v>0</v>
      </c>
      <c r="AJ81" s="16">
        <v>44950</v>
      </c>
      <c r="AK81" s="16">
        <v>44950</v>
      </c>
      <c r="AL81" t="s">
        <v>389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s="16">
        <v>1</v>
      </c>
      <c r="AV81">
        <v>0</v>
      </c>
      <c r="AW81" s="16">
        <v>1</v>
      </c>
      <c r="AX81" s="16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 s="16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 t="s">
        <v>55</v>
      </c>
      <c r="DI81" t="s">
        <v>55</v>
      </c>
      <c r="DJ81" t="s">
        <v>35</v>
      </c>
      <c r="DK81" t="str">
        <f>Table_Query_from_DWH5[[#This Row],[CUSTNMBR]]</f>
        <v>14186</v>
      </c>
    </row>
    <row r="82" spans="1:115" x14ac:dyDescent="0.3">
      <c r="A82" t="s">
        <v>427</v>
      </c>
      <c r="B82" t="s">
        <v>1288</v>
      </c>
      <c r="C82" t="s">
        <v>1289</v>
      </c>
      <c r="D82" t="s">
        <v>401</v>
      </c>
      <c r="E82" t="s">
        <v>55</v>
      </c>
      <c r="F82" t="s">
        <v>1290</v>
      </c>
      <c r="G82" t="s">
        <v>1291</v>
      </c>
      <c r="H82" t="s">
        <v>55</v>
      </c>
      <c r="I82" t="s">
        <v>55</v>
      </c>
      <c r="J82" t="s">
        <v>470</v>
      </c>
      <c r="K82" t="s">
        <v>593</v>
      </c>
      <c r="L82" t="s">
        <v>55</v>
      </c>
      <c r="M82" t="s">
        <v>1292</v>
      </c>
      <c r="N82" t="s">
        <v>55</v>
      </c>
      <c r="O82" t="s">
        <v>55</v>
      </c>
      <c r="P82" t="s">
        <v>55</v>
      </c>
      <c r="Q82" t="s">
        <v>55</v>
      </c>
      <c r="R82" t="s">
        <v>481</v>
      </c>
      <c r="S82" t="s">
        <v>394</v>
      </c>
      <c r="T82">
        <v>0</v>
      </c>
      <c r="U82">
        <v>0</v>
      </c>
      <c r="V82">
        <v>0</v>
      </c>
      <c r="W82">
        <v>0</v>
      </c>
      <c r="X82" t="s">
        <v>83</v>
      </c>
      <c r="Y82" t="s">
        <v>387</v>
      </c>
      <c r="Z82">
        <v>0</v>
      </c>
      <c r="AA82" t="s">
        <v>55</v>
      </c>
      <c r="AB82" t="s">
        <v>1293</v>
      </c>
      <c r="AC82" t="s">
        <v>55</v>
      </c>
      <c r="AD82" t="s">
        <v>55</v>
      </c>
      <c r="AE82" t="s">
        <v>55</v>
      </c>
      <c r="AF82">
        <v>0</v>
      </c>
      <c r="AG82" t="s">
        <v>422</v>
      </c>
      <c r="AH82">
        <v>0</v>
      </c>
      <c r="AI82">
        <v>1</v>
      </c>
      <c r="AJ82" s="16">
        <v>44630</v>
      </c>
      <c r="AK82" s="16">
        <v>44740</v>
      </c>
      <c r="AL82" t="s">
        <v>423</v>
      </c>
      <c r="AM82">
        <v>820774.08</v>
      </c>
      <c r="AN82">
        <v>820774.08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 s="16">
        <v>45016</v>
      </c>
      <c r="AV82">
        <v>482255.56</v>
      </c>
      <c r="AW82" s="16">
        <v>44770</v>
      </c>
      <c r="AX82" s="16">
        <v>45012</v>
      </c>
      <c r="AY82">
        <v>820774.08</v>
      </c>
      <c r="AZ82">
        <v>63</v>
      </c>
      <c r="BA82">
        <v>63</v>
      </c>
      <c r="BB82">
        <v>0</v>
      </c>
      <c r="BC82">
        <v>3</v>
      </c>
      <c r="BD82">
        <v>0</v>
      </c>
      <c r="BE82">
        <v>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820774.08</v>
      </c>
      <c r="BS82">
        <v>2071184.44</v>
      </c>
      <c r="BT82">
        <v>1250410.3600000001</v>
      </c>
      <c r="BU82">
        <v>777200.72</v>
      </c>
      <c r="BV82">
        <v>1529844.09</v>
      </c>
      <c r="BW82">
        <v>752643.37</v>
      </c>
      <c r="BX82">
        <v>0</v>
      </c>
      <c r="BY82">
        <v>767751.2</v>
      </c>
      <c r="BZ82">
        <v>767751.2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</v>
      </c>
      <c r="CP82">
        <v>4</v>
      </c>
      <c r="CQ82">
        <v>3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768440.25</v>
      </c>
      <c r="CY82">
        <v>820774.08</v>
      </c>
      <c r="CZ82">
        <v>820774.08</v>
      </c>
      <c r="DA82" s="16">
        <v>1</v>
      </c>
      <c r="DB82">
        <v>0</v>
      </c>
      <c r="DC82">
        <v>0</v>
      </c>
      <c r="DD82">
        <v>0</v>
      </c>
      <c r="DE82">
        <v>0</v>
      </c>
      <c r="DF82">
        <v>482659.16</v>
      </c>
      <c r="DG82">
        <v>482659.16</v>
      </c>
      <c r="DH82" t="s">
        <v>55</v>
      </c>
      <c r="DI82" t="s">
        <v>55</v>
      </c>
      <c r="DJ82" t="s">
        <v>35</v>
      </c>
      <c r="DK82" t="str">
        <f>Table_Query_from_DWH5[[#This Row],[CUSTNMBR]]</f>
        <v>14131</v>
      </c>
    </row>
    <row r="83" spans="1:115" x14ac:dyDescent="0.3">
      <c r="A83" t="s">
        <v>427</v>
      </c>
      <c r="B83" t="s">
        <v>1304</v>
      </c>
      <c r="C83" t="s">
        <v>1296</v>
      </c>
      <c r="D83" t="s">
        <v>401</v>
      </c>
      <c r="E83" t="s">
        <v>1297</v>
      </c>
      <c r="F83" t="s">
        <v>1298</v>
      </c>
      <c r="G83" t="s">
        <v>1299</v>
      </c>
      <c r="H83" t="s">
        <v>55</v>
      </c>
      <c r="I83" t="s">
        <v>55</v>
      </c>
      <c r="J83" t="s">
        <v>600</v>
      </c>
      <c r="K83" t="s">
        <v>1300</v>
      </c>
      <c r="L83" t="s">
        <v>1301</v>
      </c>
      <c r="M83" t="s">
        <v>55</v>
      </c>
      <c r="N83" t="s">
        <v>1302</v>
      </c>
      <c r="O83" t="s">
        <v>393</v>
      </c>
      <c r="P83" t="s">
        <v>393</v>
      </c>
      <c r="Q83" t="s">
        <v>1303</v>
      </c>
      <c r="R83" t="s">
        <v>649</v>
      </c>
      <c r="S83" t="s">
        <v>381</v>
      </c>
      <c r="T83">
        <v>2</v>
      </c>
      <c r="U83">
        <v>0</v>
      </c>
      <c r="V83">
        <v>0</v>
      </c>
      <c r="W83">
        <v>0</v>
      </c>
      <c r="X83" t="s">
        <v>83</v>
      </c>
      <c r="Y83" t="s">
        <v>387</v>
      </c>
      <c r="Z83">
        <v>0</v>
      </c>
      <c r="AA83" t="s">
        <v>1295</v>
      </c>
      <c r="AB83" t="s">
        <v>55</v>
      </c>
      <c r="AC83" t="s">
        <v>55</v>
      </c>
      <c r="AD83" t="s">
        <v>55</v>
      </c>
      <c r="AE83" t="s">
        <v>55</v>
      </c>
      <c r="AF83">
        <v>0</v>
      </c>
      <c r="AG83" t="s">
        <v>388</v>
      </c>
      <c r="AH83">
        <v>0</v>
      </c>
      <c r="AI83">
        <v>0</v>
      </c>
      <c r="AJ83" s="16">
        <v>43290</v>
      </c>
      <c r="AK83" s="16">
        <v>44349</v>
      </c>
      <c r="AL83" t="s">
        <v>602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s="16">
        <v>43921</v>
      </c>
      <c r="AV83">
        <v>0</v>
      </c>
      <c r="AW83" s="16">
        <v>1</v>
      </c>
      <c r="AX83" s="16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 s="16">
        <v>1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 t="s">
        <v>55</v>
      </c>
      <c r="DI83" t="s">
        <v>55</v>
      </c>
      <c r="DJ83" t="s">
        <v>35</v>
      </c>
      <c r="DK83" t="str">
        <f>Table_Query_from_DWH5[[#This Row],[CUSTNMBR]]</f>
        <v>14020</v>
      </c>
    </row>
    <row r="84" spans="1:115" x14ac:dyDescent="0.3">
      <c r="A84" t="s">
        <v>427</v>
      </c>
      <c r="B84" t="s">
        <v>1305</v>
      </c>
      <c r="C84" t="s">
        <v>1306</v>
      </c>
      <c r="D84" t="s">
        <v>401</v>
      </c>
      <c r="E84" t="s">
        <v>55</v>
      </c>
      <c r="F84" t="s">
        <v>1298</v>
      </c>
      <c r="G84" t="s">
        <v>1307</v>
      </c>
      <c r="H84" t="s">
        <v>1308</v>
      </c>
      <c r="I84" t="s">
        <v>55</v>
      </c>
      <c r="J84" t="s">
        <v>421</v>
      </c>
      <c r="K84" t="s">
        <v>530</v>
      </c>
      <c r="L84" t="s">
        <v>1309</v>
      </c>
      <c r="M84" t="s">
        <v>1310</v>
      </c>
      <c r="N84" t="s">
        <v>393</v>
      </c>
      <c r="O84" t="s">
        <v>55</v>
      </c>
      <c r="P84" t="s">
        <v>393</v>
      </c>
      <c r="Q84" t="s">
        <v>55</v>
      </c>
      <c r="R84" t="s">
        <v>439</v>
      </c>
      <c r="S84" t="s">
        <v>381</v>
      </c>
      <c r="T84">
        <v>2</v>
      </c>
      <c r="U84">
        <v>0</v>
      </c>
      <c r="V84">
        <v>0</v>
      </c>
      <c r="W84">
        <v>0</v>
      </c>
      <c r="X84" t="s">
        <v>83</v>
      </c>
      <c r="Y84" t="s">
        <v>387</v>
      </c>
      <c r="Z84">
        <v>0</v>
      </c>
      <c r="AA84" t="s">
        <v>55</v>
      </c>
      <c r="AB84" t="s">
        <v>55</v>
      </c>
      <c r="AC84" t="s">
        <v>55</v>
      </c>
      <c r="AD84" t="s">
        <v>55</v>
      </c>
      <c r="AE84" t="s">
        <v>55</v>
      </c>
      <c r="AF84">
        <v>0</v>
      </c>
      <c r="AG84" t="s">
        <v>422</v>
      </c>
      <c r="AH84">
        <v>0</v>
      </c>
      <c r="AI84">
        <v>1</v>
      </c>
      <c r="AJ84" s="16">
        <v>43447</v>
      </c>
      <c r="AK84" s="16">
        <v>44349</v>
      </c>
      <c r="AL84" t="s">
        <v>423</v>
      </c>
      <c r="AM84">
        <v>153763.32</v>
      </c>
      <c r="AN84">
        <v>0</v>
      </c>
      <c r="AO84">
        <v>0</v>
      </c>
      <c r="AP84">
        <v>0</v>
      </c>
      <c r="AQ84">
        <v>153763.32</v>
      </c>
      <c r="AR84">
        <v>0</v>
      </c>
      <c r="AS84">
        <v>0</v>
      </c>
      <c r="AT84">
        <v>0</v>
      </c>
      <c r="AU84" s="16">
        <v>45016</v>
      </c>
      <c r="AV84">
        <v>0</v>
      </c>
      <c r="AW84" s="16">
        <v>1</v>
      </c>
      <c r="AX84" s="16">
        <v>45000</v>
      </c>
      <c r="AY84">
        <v>74267.850000000006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153763.32</v>
      </c>
      <c r="BS84">
        <v>153763.32</v>
      </c>
      <c r="BT84">
        <v>0</v>
      </c>
      <c r="BU84">
        <v>148039.79999999999</v>
      </c>
      <c r="BV84">
        <v>148039.79999999999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2</v>
      </c>
      <c r="CP84">
        <v>2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153763.32</v>
      </c>
      <c r="CZ84">
        <v>153763.32</v>
      </c>
      <c r="DA84" s="16">
        <v>1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 t="s">
        <v>55</v>
      </c>
      <c r="DI84" t="s">
        <v>55</v>
      </c>
      <c r="DJ84" t="s">
        <v>35</v>
      </c>
      <c r="DK84" t="str">
        <f>Table_Query_from_DWH5[[#This Row],[CUSTNMBR]]</f>
        <v>14021</v>
      </c>
    </row>
    <row r="85" spans="1:115" x14ac:dyDescent="0.3">
      <c r="A85" t="s">
        <v>427</v>
      </c>
      <c r="B85" t="s">
        <v>568</v>
      </c>
      <c r="C85" t="s">
        <v>1306</v>
      </c>
      <c r="D85" t="s">
        <v>401</v>
      </c>
      <c r="E85" t="s">
        <v>55</v>
      </c>
      <c r="F85" t="s">
        <v>1298</v>
      </c>
      <c r="G85" t="s">
        <v>1307</v>
      </c>
      <c r="H85" t="s">
        <v>1308</v>
      </c>
      <c r="I85" t="s">
        <v>55</v>
      </c>
      <c r="J85" t="s">
        <v>470</v>
      </c>
      <c r="K85" t="s">
        <v>530</v>
      </c>
      <c r="L85" t="s">
        <v>1309</v>
      </c>
      <c r="M85" t="s">
        <v>1310</v>
      </c>
      <c r="N85" t="s">
        <v>393</v>
      </c>
      <c r="O85" t="s">
        <v>55</v>
      </c>
      <c r="P85" t="s">
        <v>55</v>
      </c>
      <c r="Q85" t="s">
        <v>55</v>
      </c>
      <c r="R85" t="s">
        <v>481</v>
      </c>
      <c r="S85" t="s">
        <v>584</v>
      </c>
      <c r="T85">
        <v>2</v>
      </c>
      <c r="U85">
        <v>6000000</v>
      </c>
      <c r="V85">
        <v>0</v>
      </c>
      <c r="W85">
        <v>0</v>
      </c>
      <c r="X85" t="s">
        <v>83</v>
      </c>
      <c r="Y85" t="s">
        <v>387</v>
      </c>
      <c r="Z85">
        <v>0</v>
      </c>
      <c r="AA85" t="s">
        <v>55</v>
      </c>
      <c r="AB85" t="s">
        <v>55</v>
      </c>
      <c r="AC85" t="s">
        <v>55</v>
      </c>
      <c r="AD85" t="s">
        <v>55</v>
      </c>
      <c r="AE85" t="s">
        <v>55</v>
      </c>
      <c r="AF85">
        <v>0</v>
      </c>
      <c r="AG85" t="s">
        <v>422</v>
      </c>
      <c r="AH85">
        <v>0</v>
      </c>
      <c r="AI85">
        <v>0</v>
      </c>
      <c r="AJ85" s="16">
        <v>44628</v>
      </c>
      <c r="AK85" s="16">
        <v>44740</v>
      </c>
      <c r="AL85" t="s">
        <v>423</v>
      </c>
      <c r="AM85">
        <v>580854.71</v>
      </c>
      <c r="AN85">
        <v>580854.71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s="16">
        <v>45016</v>
      </c>
      <c r="AV85">
        <v>0</v>
      </c>
      <c r="AW85" s="16">
        <v>1</v>
      </c>
      <c r="AX85" s="16">
        <v>44988</v>
      </c>
      <c r="AY85">
        <v>74267.850000000006</v>
      </c>
      <c r="AZ85">
        <v>0</v>
      </c>
      <c r="BA85">
        <v>18</v>
      </c>
      <c r="BB85">
        <v>18</v>
      </c>
      <c r="BC85">
        <v>2</v>
      </c>
      <c r="BD85">
        <v>2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734618.02</v>
      </c>
      <c r="BS85">
        <v>734618.02</v>
      </c>
      <c r="BT85">
        <v>0</v>
      </c>
      <c r="BU85">
        <v>559299.32999999996</v>
      </c>
      <c r="BV85">
        <v>559299.32999999996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9</v>
      </c>
      <c r="CP85">
        <v>9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734618.02</v>
      </c>
      <c r="CZ85">
        <v>734618.02</v>
      </c>
      <c r="DA85" s="16">
        <v>1</v>
      </c>
      <c r="DB85">
        <v>0</v>
      </c>
      <c r="DC85">
        <v>0</v>
      </c>
      <c r="DD85">
        <v>0</v>
      </c>
      <c r="DE85">
        <v>153763.31</v>
      </c>
      <c r="DF85">
        <v>153763.31</v>
      </c>
      <c r="DG85">
        <v>0</v>
      </c>
      <c r="DH85" t="s">
        <v>55</v>
      </c>
      <c r="DI85" t="s">
        <v>55</v>
      </c>
      <c r="DJ85" t="s">
        <v>35</v>
      </c>
      <c r="DK85" t="str">
        <f>Table_Query_from_DWH5[[#This Row],[CUSTNMBR]]</f>
        <v>14130</v>
      </c>
    </row>
    <row r="86" spans="1:115" x14ac:dyDescent="0.3">
      <c r="A86" t="s">
        <v>427</v>
      </c>
      <c r="B86" t="s">
        <v>1313</v>
      </c>
      <c r="C86" t="s">
        <v>1314</v>
      </c>
      <c r="D86" t="s">
        <v>401</v>
      </c>
      <c r="E86" t="s">
        <v>55</v>
      </c>
      <c r="F86" t="s">
        <v>1315</v>
      </c>
      <c r="G86" t="s">
        <v>1316</v>
      </c>
      <c r="H86" t="s">
        <v>55</v>
      </c>
      <c r="I86" t="s">
        <v>55</v>
      </c>
      <c r="J86" t="s">
        <v>849</v>
      </c>
      <c r="K86" t="s">
        <v>1317</v>
      </c>
      <c r="L86" t="s">
        <v>1318</v>
      </c>
      <c r="M86" t="s">
        <v>1319</v>
      </c>
      <c r="N86" t="s">
        <v>1320</v>
      </c>
      <c r="O86" t="s">
        <v>1321</v>
      </c>
      <c r="P86" t="s">
        <v>393</v>
      </c>
      <c r="Q86" t="s">
        <v>393</v>
      </c>
      <c r="R86" t="s">
        <v>437</v>
      </c>
      <c r="S86" t="s">
        <v>584</v>
      </c>
      <c r="T86">
        <v>2</v>
      </c>
      <c r="U86">
        <v>2000000</v>
      </c>
      <c r="V86">
        <v>0</v>
      </c>
      <c r="W86">
        <v>0</v>
      </c>
      <c r="X86" t="s">
        <v>83</v>
      </c>
      <c r="Y86" t="s">
        <v>387</v>
      </c>
      <c r="Z86">
        <v>0</v>
      </c>
      <c r="AA86" t="s">
        <v>1313</v>
      </c>
      <c r="AB86" t="s">
        <v>55</v>
      </c>
      <c r="AC86" t="s">
        <v>55</v>
      </c>
      <c r="AD86" t="s">
        <v>55</v>
      </c>
      <c r="AE86" t="s">
        <v>55</v>
      </c>
      <c r="AF86">
        <v>0</v>
      </c>
      <c r="AG86" t="s">
        <v>388</v>
      </c>
      <c r="AH86">
        <v>0</v>
      </c>
      <c r="AI86">
        <v>0</v>
      </c>
      <c r="AJ86" s="16">
        <v>42920</v>
      </c>
      <c r="AK86" s="16">
        <v>44349</v>
      </c>
      <c r="AL86" t="s">
        <v>852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s="16">
        <v>44530</v>
      </c>
      <c r="AV86">
        <v>71251.039999999994</v>
      </c>
      <c r="AW86" s="16">
        <v>44509</v>
      </c>
      <c r="AX86" s="16">
        <v>44455</v>
      </c>
      <c r="AY86">
        <v>72252.87</v>
      </c>
      <c r="AZ86">
        <v>0</v>
      </c>
      <c r="BA86">
        <v>54</v>
      </c>
      <c r="BB86">
        <v>0</v>
      </c>
      <c r="BC86">
        <v>1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71251.039999999994</v>
      </c>
      <c r="BT86">
        <v>0</v>
      </c>
      <c r="BU86">
        <v>0</v>
      </c>
      <c r="BV86">
        <v>71271.039999999994</v>
      </c>
      <c r="BW86">
        <v>0</v>
      </c>
      <c r="BX86">
        <v>0</v>
      </c>
      <c r="BY86">
        <v>71251.039999999994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1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72252.87</v>
      </c>
      <c r="DA86" s="16">
        <v>1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 t="s">
        <v>55</v>
      </c>
      <c r="DI86" t="s">
        <v>55</v>
      </c>
      <c r="DJ86" t="s">
        <v>35</v>
      </c>
      <c r="DK86" t="str">
        <f>Table_Query_from_DWH5[[#This Row],[CUSTNMBR]]</f>
        <v>14022</v>
      </c>
    </row>
    <row r="87" spans="1:115" x14ac:dyDescent="0.3">
      <c r="A87" t="s">
        <v>427</v>
      </c>
      <c r="B87" t="s">
        <v>2650</v>
      </c>
      <c r="C87" t="s">
        <v>3778</v>
      </c>
      <c r="D87" t="s">
        <v>401</v>
      </c>
      <c r="E87" t="s">
        <v>3779</v>
      </c>
      <c r="F87" t="s">
        <v>3780</v>
      </c>
      <c r="G87" t="s">
        <v>3781</v>
      </c>
      <c r="H87" t="s">
        <v>3782</v>
      </c>
      <c r="I87" t="s">
        <v>3783</v>
      </c>
      <c r="J87" t="s">
        <v>470</v>
      </c>
      <c r="K87" t="s">
        <v>615</v>
      </c>
      <c r="L87" t="s">
        <v>55</v>
      </c>
      <c r="M87" t="s">
        <v>55</v>
      </c>
      <c r="N87" t="s">
        <v>3784</v>
      </c>
      <c r="O87" t="s">
        <v>393</v>
      </c>
      <c r="P87" t="s">
        <v>393</v>
      </c>
      <c r="Q87" t="s">
        <v>393</v>
      </c>
      <c r="R87" t="s">
        <v>437</v>
      </c>
      <c r="S87" t="s">
        <v>381</v>
      </c>
      <c r="T87">
        <v>0</v>
      </c>
      <c r="U87">
        <v>0</v>
      </c>
      <c r="V87">
        <v>0</v>
      </c>
      <c r="W87">
        <v>0</v>
      </c>
      <c r="X87" t="s">
        <v>83</v>
      </c>
      <c r="Y87" t="s">
        <v>387</v>
      </c>
      <c r="Z87">
        <v>0</v>
      </c>
      <c r="AA87" t="s">
        <v>55</v>
      </c>
      <c r="AB87" t="s">
        <v>3785</v>
      </c>
      <c r="AC87" t="s">
        <v>55</v>
      </c>
      <c r="AD87" t="s">
        <v>55</v>
      </c>
      <c r="AE87" t="s">
        <v>55</v>
      </c>
      <c r="AF87">
        <v>0</v>
      </c>
      <c r="AG87" t="s">
        <v>388</v>
      </c>
      <c r="AH87">
        <v>0</v>
      </c>
      <c r="AI87">
        <v>1</v>
      </c>
      <c r="AJ87" s="16">
        <v>44981</v>
      </c>
      <c r="AK87" s="16">
        <v>44981</v>
      </c>
      <c r="AL87" t="s">
        <v>423</v>
      </c>
      <c r="AM87">
        <v>759320</v>
      </c>
      <c r="AN87">
        <v>759320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s="16">
        <v>45016</v>
      </c>
      <c r="AV87">
        <v>0</v>
      </c>
      <c r="AW87" s="16">
        <v>1</v>
      </c>
      <c r="AX87" s="16">
        <v>45012</v>
      </c>
      <c r="AY87">
        <v>759320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759320</v>
      </c>
      <c r="BS87">
        <v>759320</v>
      </c>
      <c r="BT87">
        <v>0</v>
      </c>
      <c r="BU87">
        <v>740800</v>
      </c>
      <c r="BV87">
        <v>740800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</v>
      </c>
      <c r="CP87">
        <v>1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759320</v>
      </c>
      <c r="CZ87">
        <v>759320</v>
      </c>
      <c r="DA87" s="16">
        <v>1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 t="s">
        <v>55</v>
      </c>
      <c r="DI87" t="s">
        <v>55</v>
      </c>
      <c r="DJ87" t="s">
        <v>35</v>
      </c>
      <c r="DK87" t="str">
        <f>Table_Query_from_DWH5[[#This Row],[CUSTNMBR]]</f>
        <v>14187</v>
      </c>
    </row>
    <row r="88" spans="1:115" x14ac:dyDescent="0.3">
      <c r="A88" t="s">
        <v>427</v>
      </c>
      <c r="B88" t="s">
        <v>1323</v>
      </c>
      <c r="C88" t="s">
        <v>1324</v>
      </c>
      <c r="D88" t="s">
        <v>401</v>
      </c>
      <c r="E88" t="s">
        <v>1325</v>
      </c>
      <c r="F88" t="s">
        <v>1326</v>
      </c>
      <c r="G88" t="s">
        <v>1327</v>
      </c>
      <c r="H88" t="s">
        <v>1328</v>
      </c>
      <c r="I88" t="s">
        <v>55</v>
      </c>
      <c r="J88" t="s">
        <v>470</v>
      </c>
      <c r="K88" t="s">
        <v>559</v>
      </c>
      <c r="L88" t="s">
        <v>55</v>
      </c>
      <c r="M88" t="s">
        <v>55</v>
      </c>
      <c r="N88" t="s">
        <v>1329</v>
      </c>
      <c r="O88" t="s">
        <v>393</v>
      </c>
      <c r="P88" t="s">
        <v>393</v>
      </c>
      <c r="Q88" t="s">
        <v>393</v>
      </c>
      <c r="R88" t="s">
        <v>437</v>
      </c>
      <c r="S88" t="s">
        <v>381</v>
      </c>
      <c r="T88">
        <v>0</v>
      </c>
      <c r="U88">
        <v>0</v>
      </c>
      <c r="V88">
        <v>0</v>
      </c>
      <c r="W88">
        <v>0</v>
      </c>
      <c r="X88" t="s">
        <v>83</v>
      </c>
      <c r="Y88" t="s">
        <v>387</v>
      </c>
      <c r="Z88">
        <v>0</v>
      </c>
      <c r="AA88" t="s">
        <v>55</v>
      </c>
      <c r="AB88" t="s">
        <v>1330</v>
      </c>
      <c r="AC88" t="s">
        <v>55</v>
      </c>
      <c r="AD88" t="s">
        <v>55</v>
      </c>
      <c r="AE88" t="s">
        <v>55</v>
      </c>
      <c r="AF88">
        <v>0</v>
      </c>
      <c r="AG88" t="s">
        <v>388</v>
      </c>
      <c r="AH88">
        <v>0</v>
      </c>
      <c r="AI88">
        <v>0</v>
      </c>
      <c r="AJ88" s="16">
        <v>44937</v>
      </c>
      <c r="AK88" s="16">
        <v>44937</v>
      </c>
      <c r="AL88" t="s">
        <v>423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s="16">
        <v>1</v>
      </c>
      <c r="AV88">
        <v>0</v>
      </c>
      <c r="AW88" s="16">
        <v>1</v>
      </c>
      <c r="AX88" s="16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 s="16">
        <v>1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 t="s">
        <v>55</v>
      </c>
      <c r="DI88" t="s">
        <v>55</v>
      </c>
      <c r="DJ88" t="s">
        <v>35</v>
      </c>
      <c r="DK88" t="str">
        <f>Table_Query_from_DWH5[[#This Row],[CUSTNMBR]]</f>
        <v>14184</v>
      </c>
    </row>
    <row r="89" spans="1:115" x14ac:dyDescent="0.3">
      <c r="A89" t="s">
        <v>427</v>
      </c>
      <c r="B89" t="s">
        <v>1331</v>
      </c>
      <c r="C89" t="s">
        <v>1332</v>
      </c>
      <c r="D89" t="s">
        <v>401</v>
      </c>
      <c r="E89" t="s">
        <v>1333</v>
      </c>
      <c r="F89" t="s">
        <v>1334</v>
      </c>
      <c r="G89" t="s">
        <v>1335</v>
      </c>
      <c r="H89" t="s">
        <v>55</v>
      </c>
      <c r="I89" t="s">
        <v>55</v>
      </c>
      <c r="J89" t="s">
        <v>425</v>
      </c>
      <c r="K89" t="s">
        <v>426</v>
      </c>
      <c r="L89" t="s">
        <v>1336</v>
      </c>
      <c r="M89" t="s">
        <v>1337</v>
      </c>
      <c r="N89" t="s">
        <v>393</v>
      </c>
      <c r="O89" t="s">
        <v>393</v>
      </c>
      <c r="P89" t="s">
        <v>393</v>
      </c>
      <c r="Q89" t="s">
        <v>393</v>
      </c>
      <c r="R89" t="s">
        <v>496</v>
      </c>
      <c r="S89" t="s">
        <v>381</v>
      </c>
      <c r="T89">
        <v>0</v>
      </c>
      <c r="U89">
        <v>0</v>
      </c>
      <c r="V89">
        <v>0</v>
      </c>
      <c r="W89">
        <v>0</v>
      </c>
      <c r="X89" t="s">
        <v>83</v>
      </c>
      <c r="Y89" t="s">
        <v>387</v>
      </c>
      <c r="Z89">
        <v>0</v>
      </c>
      <c r="AA89" t="s">
        <v>55</v>
      </c>
      <c r="AB89" t="s">
        <v>1338</v>
      </c>
      <c r="AC89" t="s">
        <v>55</v>
      </c>
      <c r="AD89" t="s">
        <v>55</v>
      </c>
      <c r="AE89" t="s">
        <v>55</v>
      </c>
      <c r="AF89">
        <v>0</v>
      </c>
      <c r="AG89" t="s">
        <v>388</v>
      </c>
      <c r="AH89">
        <v>0</v>
      </c>
      <c r="AI89">
        <v>0</v>
      </c>
      <c r="AJ89" s="16">
        <v>44665</v>
      </c>
      <c r="AK89" s="16">
        <v>44726</v>
      </c>
      <c r="AL89" t="s">
        <v>389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s="16">
        <v>44773</v>
      </c>
      <c r="AV89">
        <v>750</v>
      </c>
      <c r="AW89" s="16">
        <v>44701</v>
      </c>
      <c r="AX89" s="16">
        <v>44799</v>
      </c>
      <c r="AY89">
        <v>750</v>
      </c>
      <c r="AZ89">
        <v>0</v>
      </c>
      <c r="BA89">
        <v>0</v>
      </c>
      <c r="BB89">
        <v>0</v>
      </c>
      <c r="BC89">
        <v>1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750</v>
      </c>
      <c r="BT89">
        <v>750</v>
      </c>
      <c r="BU89">
        <v>0</v>
      </c>
      <c r="BV89">
        <v>385.61</v>
      </c>
      <c r="BW89">
        <v>385.61</v>
      </c>
      <c r="BX89">
        <v>0</v>
      </c>
      <c r="BY89">
        <v>750</v>
      </c>
      <c r="BZ89">
        <v>750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 s="16">
        <v>1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 t="s">
        <v>55</v>
      </c>
      <c r="DI89" t="s">
        <v>55</v>
      </c>
      <c r="DJ89" t="s">
        <v>35</v>
      </c>
      <c r="DK89" t="str">
        <f>Table_Query_from_DWH5[[#This Row],[CUSTNMBR]]</f>
        <v>14135</v>
      </c>
    </row>
    <row r="90" spans="1:115" x14ac:dyDescent="0.3">
      <c r="A90" t="s">
        <v>427</v>
      </c>
      <c r="B90" t="s">
        <v>1342</v>
      </c>
      <c r="C90" t="s">
        <v>1343</v>
      </c>
      <c r="D90" t="s">
        <v>401</v>
      </c>
      <c r="E90" t="s">
        <v>1344</v>
      </c>
      <c r="F90" t="s">
        <v>1345</v>
      </c>
      <c r="G90" t="s">
        <v>1346</v>
      </c>
      <c r="H90" t="s">
        <v>1347</v>
      </c>
      <c r="I90" t="s">
        <v>55</v>
      </c>
      <c r="J90" t="s">
        <v>470</v>
      </c>
      <c r="K90" t="s">
        <v>561</v>
      </c>
      <c r="L90" t="s">
        <v>55</v>
      </c>
      <c r="M90" t="s">
        <v>1348</v>
      </c>
      <c r="N90" t="s">
        <v>1349</v>
      </c>
      <c r="O90" t="s">
        <v>393</v>
      </c>
      <c r="P90" t="s">
        <v>393</v>
      </c>
      <c r="Q90" t="s">
        <v>393</v>
      </c>
      <c r="R90" t="s">
        <v>437</v>
      </c>
      <c r="S90" t="s">
        <v>381</v>
      </c>
      <c r="T90">
        <v>0</v>
      </c>
      <c r="U90">
        <v>0</v>
      </c>
      <c r="V90">
        <v>0</v>
      </c>
      <c r="W90">
        <v>0</v>
      </c>
      <c r="X90" t="s">
        <v>83</v>
      </c>
      <c r="Y90" t="s">
        <v>387</v>
      </c>
      <c r="Z90">
        <v>0</v>
      </c>
      <c r="AA90" t="s">
        <v>55</v>
      </c>
      <c r="AB90" t="s">
        <v>1350</v>
      </c>
      <c r="AC90" t="s">
        <v>55</v>
      </c>
      <c r="AD90" t="s">
        <v>55</v>
      </c>
      <c r="AE90" t="s">
        <v>55</v>
      </c>
      <c r="AF90">
        <v>0</v>
      </c>
      <c r="AG90" t="s">
        <v>388</v>
      </c>
      <c r="AH90">
        <v>0</v>
      </c>
      <c r="AI90">
        <v>0</v>
      </c>
      <c r="AJ90" s="16">
        <v>44869</v>
      </c>
      <c r="AK90" s="16">
        <v>44869</v>
      </c>
      <c r="AL90" t="s">
        <v>423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s="16">
        <v>1</v>
      </c>
      <c r="AV90">
        <v>0</v>
      </c>
      <c r="AW90" s="16">
        <v>1</v>
      </c>
      <c r="AX90" s="16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 s="16">
        <v>1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 t="s">
        <v>55</v>
      </c>
      <c r="DI90" t="s">
        <v>55</v>
      </c>
      <c r="DJ90" t="s">
        <v>35</v>
      </c>
      <c r="DK90" t="str">
        <f>Table_Query_from_DWH5[[#This Row],[CUSTNMBR]]</f>
        <v>14163</v>
      </c>
    </row>
    <row r="91" spans="1:115" x14ac:dyDescent="0.3">
      <c r="A91" t="s">
        <v>427</v>
      </c>
      <c r="B91" t="s">
        <v>1359</v>
      </c>
      <c r="C91" t="s">
        <v>1352</v>
      </c>
      <c r="D91" t="s">
        <v>401</v>
      </c>
      <c r="E91" t="s">
        <v>1353</v>
      </c>
      <c r="F91" t="s">
        <v>1352</v>
      </c>
      <c r="G91" t="s">
        <v>1360</v>
      </c>
      <c r="H91" t="s">
        <v>55</v>
      </c>
      <c r="I91" t="s">
        <v>55</v>
      </c>
      <c r="J91" t="s">
        <v>447</v>
      </c>
      <c r="K91" t="s">
        <v>1355</v>
      </c>
      <c r="L91" t="s">
        <v>55</v>
      </c>
      <c r="M91" t="s">
        <v>857</v>
      </c>
      <c r="N91" t="s">
        <v>1356</v>
      </c>
      <c r="O91" t="s">
        <v>1357</v>
      </c>
      <c r="P91" t="s">
        <v>393</v>
      </c>
      <c r="Q91" t="s">
        <v>1358</v>
      </c>
      <c r="R91" t="s">
        <v>437</v>
      </c>
      <c r="S91" t="s">
        <v>381</v>
      </c>
      <c r="T91">
        <v>0</v>
      </c>
      <c r="U91">
        <v>0</v>
      </c>
      <c r="V91">
        <v>0</v>
      </c>
      <c r="W91">
        <v>0</v>
      </c>
      <c r="X91" t="s">
        <v>83</v>
      </c>
      <c r="Y91" t="s">
        <v>387</v>
      </c>
      <c r="Z91">
        <v>0</v>
      </c>
      <c r="AA91" t="s">
        <v>55</v>
      </c>
      <c r="AB91" t="s">
        <v>55</v>
      </c>
      <c r="AC91" t="s">
        <v>55</v>
      </c>
      <c r="AD91" t="s">
        <v>55</v>
      </c>
      <c r="AE91" t="s">
        <v>55</v>
      </c>
      <c r="AF91">
        <v>0</v>
      </c>
      <c r="AG91" t="s">
        <v>388</v>
      </c>
      <c r="AH91">
        <v>0</v>
      </c>
      <c r="AI91">
        <v>0</v>
      </c>
      <c r="AJ91" s="16">
        <v>44686</v>
      </c>
      <c r="AK91" s="16">
        <v>44735</v>
      </c>
      <c r="AL91" t="s">
        <v>403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s="16">
        <v>44895</v>
      </c>
      <c r="AV91">
        <v>13900</v>
      </c>
      <c r="AW91" s="16">
        <v>44879</v>
      </c>
      <c r="AX91" s="16">
        <v>44919</v>
      </c>
      <c r="AY91">
        <v>13900</v>
      </c>
      <c r="AZ91">
        <v>0</v>
      </c>
      <c r="BA91">
        <v>0</v>
      </c>
      <c r="BB91">
        <v>0</v>
      </c>
      <c r="BC91">
        <v>2</v>
      </c>
      <c r="BD91">
        <v>0</v>
      </c>
      <c r="BE91">
        <v>2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14100</v>
      </c>
      <c r="BT91">
        <v>14100</v>
      </c>
      <c r="BU91">
        <v>0</v>
      </c>
      <c r="BV91">
        <v>8366.4</v>
      </c>
      <c r="BW91">
        <v>8366.4</v>
      </c>
      <c r="BX91">
        <v>0</v>
      </c>
      <c r="BY91">
        <v>14100</v>
      </c>
      <c r="BZ91">
        <v>14100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2</v>
      </c>
      <c r="CQ91">
        <v>2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 s="16">
        <v>1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 t="s">
        <v>55</v>
      </c>
      <c r="DI91" t="s">
        <v>55</v>
      </c>
      <c r="DJ91" t="s">
        <v>35</v>
      </c>
      <c r="DK91" t="str">
        <f>Table_Query_from_DWH5[[#This Row],[CUSTNMBR]]</f>
        <v>14137</v>
      </c>
    </row>
    <row r="92" spans="1:115" x14ac:dyDescent="0.3">
      <c r="A92" t="s">
        <v>427</v>
      </c>
      <c r="B92" t="s">
        <v>1361</v>
      </c>
      <c r="C92" t="s">
        <v>1362</v>
      </c>
      <c r="D92" t="s">
        <v>401</v>
      </c>
      <c r="E92" t="s">
        <v>1363</v>
      </c>
      <c r="F92" t="s">
        <v>1364</v>
      </c>
      <c r="G92" t="s">
        <v>1365</v>
      </c>
      <c r="H92" t="s">
        <v>603</v>
      </c>
      <c r="I92" t="s">
        <v>55</v>
      </c>
      <c r="J92" t="s">
        <v>741</v>
      </c>
      <c r="K92" t="s">
        <v>1366</v>
      </c>
      <c r="L92" t="s">
        <v>55</v>
      </c>
      <c r="M92" t="s">
        <v>55</v>
      </c>
      <c r="N92" t="s">
        <v>393</v>
      </c>
      <c r="O92" t="s">
        <v>393</v>
      </c>
      <c r="P92" t="s">
        <v>393</v>
      </c>
      <c r="Q92" t="s">
        <v>393</v>
      </c>
      <c r="R92" t="s">
        <v>437</v>
      </c>
      <c r="S92" t="s">
        <v>584</v>
      </c>
      <c r="T92">
        <v>2</v>
      </c>
      <c r="U92">
        <v>2000000</v>
      </c>
      <c r="V92">
        <v>0</v>
      </c>
      <c r="W92">
        <v>0</v>
      </c>
      <c r="X92" t="s">
        <v>83</v>
      </c>
      <c r="Y92" t="s">
        <v>387</v>
      </c>
      <c r="Z92">
        <v>0</v>
      </c>
      <c r="AA92" t="s">
        <v>55</v>
      </c>
      <c r="AB92" t="s">
        <v>1367</v>
      </c>
      <c r="AC92" t="s">
        <v>1368</v>
      </c>
      <c r="AD92" t="s">
        <v>55</v>
      </c>
      <c r="AE92" t="s">
        <v>55</v>
      </c>
      <c r="AF92">
        <v>0</v>
      </c>
      <c r="AG92" t="s">
        <v>388</v>
      </c>
      <c r="AH92">
        <v>0</v>
      </c>
      <c r="AI92">
        <v>0</v>
      </c>
      <c r="AJ92" s="16">
        <v>44733</v>
      </c>
      <c r="AK92" s="16">
        <v>44733</v>
      </c>
      <c r="AL92" t="s">
        <v>604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s="16">
        <v>1</v>
      </c>
      <c r="AV92">
        <v>0</v>
      </c>
      <c r="AW92" s="16">
        <v>1</v>
      </c>
      <c r="AX92" s="16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 s="16">
        <v>1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 t="s">
        <v>55</v>
      </c>
      <c r="DI92" t="s">
        <v>55</v>
      </c>
      <c r="DJ92" t="s">
        <v>35</v>
      </c>
      <c r="DK92" t="str">
        <f>Table_Query_from_DWH5[[#This Row],[CUSTNMBR]]</f>
        <v>14142</v>
      </c>
    </row>
    <row r="93" spans="1:115" x14ac:dyDescent="0.3">
      <c r="A93" t="s">
        <v>427</v>
      </c>
      <c r="B93" t="s">
        <v>1371</v>
      </c>
      <c r="C93" t="s">
        <v>1369</v>
      </c>
      <c r="D93" t="s">
        <v>384</v>
      </c>
      <c r="E93" t="s">
        <v>444</v>
      </c>
      <c r="F93" t="s">
        <v>1370</v>
      </c>
      <c r="G93" t="s">
        <v>446</v>
      </c>
      <c r="H93" t="s">
        <v>55</v>
      </c>
      <c r="I93" t="s">
        <v>55</v>
      </c>
      <c r="J93" t="s">
        <v>447</v>
      </c>
      <c r="K93" t="s">
        <v>448</v>
      </c>
      <c r="L93" t="s">
        <v>55</v>
      </c>
      <c r="M93" t="s">
        <v>449</v>
      </c>
      <c r="N93" t="s">
        <v>393</v>
      </c>
      <c r="O93" t="s">
        <v>393</v>
      </c>
      <c r="P93" t="s">
        <v>393</v>
      </c>
      <c r="Q93" t="s">
        <v>393</v>
      </c>
      <c r="R93" t="s">
        <v>496</v>
      </c>
      <c r="S93" t="s">
        <v>381</v>
      </c>
      <c r="T93">
        <v>0</v>
      </c>
      <c r="U93">
        <v>0</v>
      </c>
      <c r="V93">
        <v>0</v>
      </c>
      <c r="W93">
        <v>0</v>
      </c>
      <c r="X93" t="s">
        <v>83</v>
      </c>
      <c r="Y93" t="s">
        <v>387</v>
      </c>
      <c r="Z93">
        <v>0</v>
      </c>
      <c r="AA93" t="s">
        <v>55</v>
      </c>
      <c r="AB93" t="s">
        <v>55</v>
      </c>
      <c r="AC93" t="s">
        <v>55</v>
      </c>
      <c r="AD93" t="s">
        <v>55</v>
      </c>
      <c r="AE93" t="s">
        <v>55</v>
      </c>
      <c r="AF93">
        <v>0</v>
      </c>
      <c r="AG93" t="s">
        <v>388</v>
      </c>
      <c r="AH93">
        <v>0</v>
      </c>
      <c r="AI93">
        <v>0</v>
      </c>
      <c r="AJ93" s="16">
        <v>44405</v>
      </c>
      <c r="AK93" s="16">
        <v>44413</v>
      </c>
      <c r="AL93" t="s">
        <v>403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s="16">
        <v>1</v>
      </c>
      <c r="AV93">
        <v>0</v>
      </c>
      <c r="AW93" s="16">
        <v>1</v>
      </c>
      <c r="AX93" s="16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 s="16">
        <v>1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 t="s">
        <v>55</v>
      </c>
      <c r="DI93" t="s">
        <v>55</v>
      </c>
      <c r="DJ93" t="s">
        <v>35</v>
      </c>
      <c r="DK93" t="str">
        <f>Table_Query_from_DWH5[[#This Row],[CUSTNMBR]]</f>
        <v>14106</v>
      </c>
    </row>
    <row r="94" spans="1:115" x14ac:dyDescent="0.3">
      <c r="A94" t="s">
        <v>427</v>
      </c>
      <c r="B94" t="s">
        <v>1372</v>
      </c>
      <c r="C94" t="s">
        <v>1373</v>
      </c>
      <c r="D94" t="s">
        <v>401</v>
      </c>
      <c r="E94" t="s">
        <v>1374</v>
      </c>
      <c r="F94" t="s">
        <v>1375</v>
      </c>
      <c r="G94" t="s">
        <v>1376</v>
      </c>
      <c r="H94" t="s">
        <v>1377</v>
      </c>
      <c r="I94" t="s">
        <v>55</v>
      </c>
      <c r="J94" t="s">
        <v>470</v>
      </c>
      <c r="K94" t="s">
        <v>549</v>
      </c>
      <c r="L94" t="s">
        <v>55</v>
      </c>
      <c r="M94" t="s">
        <v>1378</v>
      </c>
      <c r="N94" t="s">
        <v>393</v>
      </c>
      <c r="O94" t="s">
        <v>393</v>
      </c>
      <c r="P94" t="s">
        <v>393</v>
      </c>
      <c r="Q94" t="s">
        <v>393</v>
      </c>
      <c r="R94" t="s">
        <v>437</v>
      </c>
      <c r="S94" t="s">
        <v>381</v>
      </c>
      <c r="T94">
        <v>0</v>
      </c>
      <c r="U94">
        <v>0</v>
      </c>
      <c r="V94">
        <v>0</v>
      </c>
      <c r="W94">
        <v>0</v>
      </c>
      <c r="X94" t="s">
        <v>83</v>
      </c>
      <c r="Y94" t="s">
        <v>387</v>
      </c>
      <c r="Z94">
        <v>0</v>
      </c>
      <c r="AA94" t="s">
        <v>55</v>
      </c>
      <c r="AB94" t="s">
        <v>55</v>
      </c>
      <c r="AC94" t="s">
        <v>55</v>
      </c>
      <c r="AD94" t="s">
        <v>55</v>
      </c>
      <c r="AE94" t="s">
        <v>55</v>
      </c>
      <c r="AF94">
        <v>0</v>
      </c>
      <c r="AG94" t="s">
        <v>388</v>
      </c>
      <c r="AH94">
        <v>0</v>
      </c>
      <c r="AI94">
        <v>0</v>
      </c>
      <c r="AJ94" s="16">
        <v>44692</v>
      </c>
      <c r="AK94" s="16">
        <v>44726</v>
      </c>
      <c r="AL94" t="s">
        <v>423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s="16">
        <v>44804</v>
      </c>
      <c r="AV94">
        <v>51302.16</v>
      </c>
      <c r="AW94" s="16">
        <v>44810</v>
      </c>
      <c r="AX94" s="16">
        <v>44810</v>
      </c>
      <c r="AY94">
        <v>87566.399999999994</v>
      </c>
      <c r="AZ94">
        <v>0</v>
      </c>
      <c r="BA94">
        <v>0</v>
      </c>
      <c r="BB94">
        <v>0</v>
      </c>
      <c r="BC94">
        <v>1</v>
      </c>
      <c r="BD94">
        <v>0</v>
      </c>
      <c r="BE94">
        <v>1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87566.399999999994</v>
      </c>
      <c r="BT94">
        <v>87566.399999999994</v>
      </c>
      <c r="BU94">
        <v>0</v>
      </c>
      <c r="BV94">
        <v>86400</v>
      </c>
      <c r="BW94">
        <v>86400</v>
      </c>
      <c r="BX94">
        <v>0</v>
      </c>
      <c r="BY94">
        <v>87566.399999999994</v>
      </c>
      <c r="BZ94">
        <v>87566.399999999994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 s="16">
        <v>1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 t="s">
        <v>55</v>
      </c>
      <c r="DI94" t="s">
        <v>55</v>
      </c>
      <c r="DJ94" t="s">
        <v>35</v>
      </c>
      <c r="DK94" t="str">
        <f>Table_Query_from_DWH5[[#This Row],[CUSTNMBR]]</f>
        <v>14139</v>
      </c>
    </row>
    <row r="95" spans="1:115" x14ac:dyDescent="0.3">
      <c r="A95" t="s">
        <v>427</v>
      </c>
      <c r="B95" t="s">
        <v>1382</v>
      </c>
      <c r="C95" t="s">
        <v>1383</v>
      </c>
      <c r="D95" t="s">
        <v>401</v>
      </c>
      <c r="E95" t="s">
        <v>55</v>
      </c>
      <c r="F95" t="s">
        <v>1384</v>
      </c>
      <c r="G95" t="s">
        <v>1385</v>
      </c>
      <c r="H95" t="s">
        <v>1386</v>
      </c>
      <c r="I95" t="s">
        <v>1387</v>
      </c>
      <c r="J95" t="s">
        <v>470</v>
      </c>
      <c r="K95" t="s">
        <v>663</v>
      </c>
      <c r="L95" t="s">
        <v>616</v>
      </c>
      <c r="M95" t="s">
        <v>1388</v>
      </c>
      <c r="N95" t="s">
        <v>393</v>
      </c>
      <c r="O95" t="s">
        <v>55</v>
      </c>
      <c r="P95" t="s">
        <v>55</v>
      </c>
      <c r="Q95" t="s">
        <v>55</v>
      </c>
      <c r="R95" t="s">
        <v>481</v>
      </c>
      <c r="S95" t="s">
        <v>1181</v>
      </c>
      <c r="T95">
        <v>2</v>
      </c>
      <c r="U95">
        <v>0</v>
      </c>
      <c r="V95">
        <v>0</v>
      </c>
      <c r="W95">
        <v>0</v>
      </c>
      <c r="X95" t="s">
        <v>83</v>
      </c>
      <c r="Y95" t="s">
        <v>387</v>
      </c>
      <c r="Z95">
        <v>0</v>
      </c>
      <c r="AA95" t="s">
        <v>1382</v>
      </c>
      <c r="AB95" t="s">
        <v>55</v>
      </c>
      <c r="AC95" t="s">
        <v>55</v>
      </c>
      <c r="AD95" t="s">
        <v>55</v>
      </c>
      <c r="AE95" t="s">
        <v>55</v>
      </c>
      <c r="AF95">
        <v>0</v>
      </c>
      <c r="AG95" t="s">
        <v>422</v>
      </c>
      <c r="AH95">
        <v>0</v>
      </c>
      <c r="AI95">
        <v>0</v>
      </c>
      <c r="AJ95" s="16">
        <v>43516</v>
      </c>
      <c r="AK95" s="16">
        <v>44349</v>
      </c>
      <c r="AL95" t="s">
        <v>423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s="16">
        <v>43921</v>
      </c>
      <c r="AV95">
        <v>0</v>
      </c>
      <c r="AW95" s="16">
        <v>1</v>
      </c>
      <c r="AX95" s="16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 s="16">
        <v>1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 t="s">
        <v>1389</v>
      </c>
      <c r="DI95" t="s">
        <v>55</v>
      </c>
      <c r="DJ95" t="s">
        <v>35</v>
      </c>
      <c r="DK95" t="str">
        <f>Table_Query_from_DWH5[[#This Row],[CUSTNMBR]]</f>
        <v>14050</v>
      </c>
    </row>
    <row r="96" spans="1:115" x14ac:dyDescent="0.3">
      <c r="A96" t="s">
        <v>427</v>
      </c>
      <c r="B96" t="s">
        <v>1390</v>
      </c>
      <c r="C96" t="s">
        <v>1391</v>
      </c>
      <c r="D96" t="s">
        <v>401</v>
      </c>
      <c r="E96" t="s">
        <v>1392</v>
      </c>
      <c r="F96" t="s">
        <v>1393</v>
      </c>
      <c r="G96" t="s">
        <v>1394</v>
      </c>
      <c r="H96" t="s">
        <v>1395</v>
      </c>
      <c r="I96" t="s">
        <v>55</v>
      </c>
      <c r="J96" t="s">
        <v>470</v>
      </c>
      <c r="K96" t="s">
        <v>931</v>
      </c>
      <c r="L96" t="s">
        <v>55</v>
      </c>
      <c r="M96" t="s">
        <v>932</v>
      </c>
      <c r="N96" t="s">
        <v>393</v>
      </c>
      <c r="O96" t="s">
        <v>55</v>
      </c>
      <c r="P96" t="s">
        <v>55</v>
      </c>
      <c r="Q96" t="s">
        <v>55</v>
      </c>
      <c r="R96" t="s">
        <v>481</v>
      </c>
      <c r="S96" t="s">
        <v>596</v>
      </c>
      <c r="T96">
        <v>0</v>
      </c>
      <c r="U96">
        <v>0</v>
      </c>
      <c r="V96">
        <v>0</v>
      </c>
      <c r="W96">
        <v>0</v>
      </c>
      <c r="X96" t="s">
        <v>83</v>
      </c>
      <c r="Y96" t="s">
        <v>387</v>
      </c>
      <c r="Z96">
        <v>0</v>
      </c>
      <c r="AA96" t="s">
        <v>55</v>
      </c>
      <c r="AB96" t="s">
        <v>55</v>
      </c>
      <c r="AC96" t="s">
        <v>55</v>
      </c>
      <c r="AD96" t="s">
        <v>55</v>
      </c>
      <c r="AE96" t="s">
        <v>55</v>
      </c>
      <c r="AF96">
        <v>0</v>
      </c>
      <c r="AG96" t="s">
        <v>422</v>
      </c>
      <c r="AH96">
        <v>0</v>
      </c>
      <c r="AI96">
        <v>0</v>
      </c>
      <c r="AJ96" s="16">
        <v>44301</v>
      </c>
      <c r="AK96" s="16">
        <v>44349</v>
      </c>
      <c r="AL96" t="s">
        <v>423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s="16">
        <v>44377</v>
      </c>
      <c r="AV96">
        <v>181266.28</v>
      </c>
      <c r="AW96" s="16">
        <v>44399</v>
      </c>
      <c r="AX96" s="16">
        <v>44339</v>
      </c>
      <c r="AY96">
        <v>181601.28</v>
      </c>
      <c r="AZ96">
        <v>0</v>
      </c>
      <c r="BA96">
        <v>60</v>
      </c>
      <c r="BB96">
        <v>0</v>
      </c>
      <c r="BC96">
        <v>1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181266.28</v>
      </c>
      <c r="BT96">
        <v>0</v>
      </c>
      <c r="BU96">
        <v>0</v>
      </c>
      <c r="BV96">
        <v>178214.39999999999</v>
      </c>
      <c r="BW96">
        <v>0</v>
      </c>
      <c r="BX96">
        <v>0</v>
      </c>
      <c r="BY96">
        <v>181266.28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1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181601.28</v>
      </c>
      <c r="DA96" s="16">
        <v>1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 t="s">
        <v>55</v>
      </c>
      <c r="DI96" t="s">
        <v>55</v>
      </c>
      <c r="DJ96" t="s">
        <v>35</v>
      </c>
      <c r="DK96" t="str">
        <f>Table_Query_from_DWH5[[#This Row],[CUSTNMBR]]</f>
        <v>14096</v>
      </c>
    </row>
    <row r="97" spans="1:115" x14ac:dyDescent="0.3">
      <c r="A97" t="s">
        <v>427</v>
      </c>
      <c r="B97" t="s">
        <v>1402</v>
      </c>
      <c r="C97" t="s">
        <v>1403</v>
      </c>
      <c r="D97" t="s">
        <v>401</v>
      </c>
      <c r="E97" t="s">
        <v>55</v>
      </c>
      <c r="F97" t="s">
        <v>1404</v>
      </c>
      <c r="G97" t="s">
        <v>1405</v>
      </c>
      <c r="H97" t="s">
        <v>1406</v>
      </c>
      <c r="I97" t="s">
        <v>1407</v>
      </c>
      <c r="J97" t="s">
        <v>421</v>
      </c>
      <c r="K97" t="s">
        <v>434</v>
      </c>
      <c r="L97" t="s">
        <v>435</v>
      </c>
      <c r="M97" t="s">
        <v>436</v>
      </c>
      <c r="N97" t="s">
        <v>393</v>
      </c>
      <c r="O97" t="s">
        <v>393</v>
      </c>
      <c r="P97" t="s">
        <v>393</v>
      </c>
      <c r="Q97" t="s">
        <v>393</v>
      </c>
      <c r="R97" t="s">
        <v>437</v>
      </c>
      <c r="S97" t="s">
        <v>407</v>
      </c>
      <c r="T97">
        <v>0</v>
      </c>
      <c r="U97">
        <v>0</v>
      </c>
      <c r="V97">
        <v>0</v>
      </c>
      <c r="W97">
        <v>0</v>
      </c>
      <c r="X97" t="s">
        <v>55</v>
      </c>
      <c r="Y97" t="s">
        <v>55</v>
      </c>
      <c r="Z97">
        <v>0</v>
      </c>
      <c r="AA97" t="s">
        <v>1408</v>
      </c>
      <c r="AB97" t="s">
        <v>55</v>
      </c>
      <c r="AC97" t="s">
        <v>55</v>
      </c>
      <c r="AD97" t="s">
        <v>55</v>
      </c>
      <c r="AE97" t="s">
        <v>55</v>
      </c>
      <c r="AF97">
        <v>0</v>
      </c>
      <c r="AG97" t="s">
        <v>422</v>
      </c>
      <c r="AH97">
        <v>0</v>
      </c>
      <c r="AI97">
        <v>0</v>
      </c>
      <c r="AJ97" s="16">
        <v>42643</v>
      </c>
      <c r="AK97" s="16">
        <v>44986</v>
      </c>
      <c r="AL97" t="s">
        <v>423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s="16">
        <v>43921</v>
      </c>
      <c r="AV97">
        <v>157471.6</v>
      </c>
      <c r="AW97" s="16">
        <v>43857</v>
      </c>
      <c r="AX97" s="16">
        <v>43791</v>
      </c>
      <c r="AY97">
        <v>157701.6</v>
      </c>
      <c r="AZ97">
        <v>0</v>
      </c>
      <c r="BA97">
        <v>65</v>
      </c>
      <c r="BB97">
        <v>0</v>
      </c>
      <c r="BC97">
        <v>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449686</v>
      </c>
      <c r="BT97">
        <v>0</v>
      </c>
      <c r="BU97">
        <v>0</v>
      </c>
      <c r="BV97">
        <v>441705.6</v>
      </c>
      <c r="BW97">
        <v>0</v>
      </c>
      <c r="BX97">
        <v>0</v>
      </c>
      <c r="BY97">
        <v>449686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3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450576</v>
      </c>
      <c r="DA97" s="16">
        <v>1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 t="s">
        <v>55</v>
      </c>
      <c r="DI97" t="s">
        <v>55</v>
      </c>
      <c r="DJ97" t="s">
        <v>35</v>
      </c>
      <c r="DK97" t="str">
        <f>Table_Query_from_DWH5[[#This Row],[CUSTNMBR]]</f>
        <v>14023</v>
      </c>
    </row>
    <row r="98" spans="1:115" x14ac:dyDescent="0.3">
      <c r="A98" t="s">
        <v>427</v>
      </c>
      <c r="B98" t="s">
        <v>1418</v>
      </c>
      <c r="C98" t="s">
        <v>1410</v>
      </c>
      <c r="D98" t="s">
        <v>401</v>
      </c>
      <c r="E98" t="s">
        <v>1411</v>
      </c>
      <c r="F98" t="s">
        <v>1412</v>
      </c>
      <c r="G98" t="s">
        <v>1413</v>
      </c>
      <c r="H98" t="s">
        <v>1414</v>
      </c>
      <c r="I98" t="s">
        <v>55</v>
      </c>
      <c r="J98" t="s">
        <v>691</v>
      </c>
      <c r="K98" t="s">
        <v>1415</v>
      </c>
      <c r="L98" t="s">
        <v>55</v>
      </c>
      <c r="M98" t="s">
        <v>1416</v>
      </c>
      <c r="N98" t="s">
        <v>1417</v>
      </c>
      <c r="O98" t="s">
        <v>55</v>
      </c>
      <c r="P98" t="s">
        <v>55</v>
      </c>
      <c r="Q98" t="s">
        <v>55</v>
      </c>
      <c r="R98" t="s">
        <v>649</v>
      </c>
      <c r="S98" t="s">
        <v>381</v>
      </c>
      <c r="T98">
        <v>0</v>
      </c>
      <c r="U98">
        <v>0</v>
      </c>
      <c r="V98">
        <v>0</v>
      </c>
      <c r="W98">
        <v>0</v>
      </c>
      <c r="X98" t="s">
        <v>83</v>
      </c>
      <c r="Y98" t="s">
        <v>387</v>
      </c>
      <c r="Z98">
        <v>0</v>
      </c>
      <c r="AA98" t="s">
        <v>55</v>
      </c>
      <c r="AB98" t="s">
        <v>55</v>
      </c>
      <c r="AC98" t="s">
        <v>55</v>
      </c>
      <c r="AD98" t="s">
        <v>55</v>
      </c>
      <c r="AE98" t="s">
        <v>55</v>
      </c>
      <c r="AF98">
        <v>0</v>
      </c>
      <c r="AG98" t="s">
        <v>388</v>
      </c>
      <c r="AH98">
        <v>0</v>
      </c>
      <c r="AI98">
        <v>0</v>
      </c>
      <c r="AJ98" s="16">
        <v>43398</v>
      </c>
      <c r="AK98" s="16">
        <v>44349</v>
      </c>
      <c r="AL98" t="s">
        <v>693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s="16">
        <v>43921</v>
      </c>
      <c r="AV98">
        <v>0</v>
      </c>
      <c r="AW98" s="16">
        <v>1</v>
      </c>
      <c r="AX98" s="16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 s="16">
        <v>1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 t="s">
        <v>55</v>
      </c>
      <c r="DI98" t="s">
        <v>55</v>
      </c>
      <c r="DJ98" t="s">
        <v>35</v>
      </c>
      <c r="DK98" t="str">
        <f>Table_Query_from_DWH5[[#This Row],[CUSTNMBR]]</f>
        <v>14024</v>
      </c>
    </row>
    <row r="99" spans="1:115" x14ac:dyDescent="0.3">
      <c r="A99" t="s">
        <v>427</v>
      </c>
      <c r="B99" t="s">
        <v>1422</v>
      </c>
      <c r="C99" t="s">
        <v>1423</v>
      </c>
      <c r="D99" t="s">
        <v>401</v>
      </c>
      <c r="E99" t="s">
        <v>55</v>
      </c>
      <c r="F99" t="s">
        <v>1420</v>
      </c>
      <c r="G99" t="s">
        <v>1424</v>
      </c>
      <c r="H99" t="s">
        <v>1425</v>
      </c>
      <c r="I99" t="s">
        <v>55</v>
      </c>
      <c r="J99" t="s">
        <v>507</v>
      </c>
      <c r="K99" t="s">
        <v>55</v>
      </c>
      <c r="L99" t="s">
        <v>55</v>
      </c>
      <c r="M99" t="s">
        <v>1421</v>
      </c>
      <c r="N99" t="s">
        <v>393</v>
      </c>
      <c r="O99" t="s">
        <v>393</v>
      </c>
      <c r="P99" t="s">
        <v>393</v>
      </c>
      <c r="Q99" t="s">
        <v>393</v>
      </c>
      <c r="R99" t="s">
        <v>437</v>
      </c>
      <c r="S99" t="s">
        <v>394</v>
      </c>
      <c r="T99">
        <v>2</v>
      </c>
      <c r="U99">
        <v>70000</v>
      </c>
      <c r="V99">
        <v>0</v>
      </c>
      <c r="W99">
        <v>0</v>
      </c>
      <c r="X99" t="s">
        <v>83</v>
      </c>
      <c r="Y99" t="s">
        <v>387</v>
      </c>
      <c r="Z99">
        <v>0</v>
      </c>
      <c r="AA99" t="s">
        <v>55</v>
      </c>
      <c r="AB99" t="s">
        <v>55</v>
      </c>
      <c r="AC99" t="s">
        <v>55</v>
      </c>
      <c r="AD99" t="s">
        <v>55</v>
      </c>
      <c r="AE99" t="s">
        <v>55</v>
      </c>
      <c r="AF99">
        <v>0</v>
      </c>
      <c r="AG99" t="s">
        <v>388</v>
      </c>
      <c r="AH99">
        <v>0</v>
      </c>
      <c r="AI99">
        <v>0</v>
      </c>
      <c r="AJ99" s="16">
        <v>43782</v>
      </c>
      <c r="AK99" s="16">
        <v>44349</v>
      </c>
      <c r="AL99" t="s">
        <v>509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s="16">
        <v>44227</v>
      </c>
      <c r="AV99">
        <v>13786.33</v>
      </c>
      <c r="AW99" s="16">
        <v>44222</v>
      </c>
      <c r="AX99" s="16">
        <v>44242</v>
      </c>
      <c r="AY99">
        <v>30525.59</v>
      </c>
      <c r="AZ99">
        <v>0</v>
      </c>
      <c r="BA99">
        <v>0</v>
      </c>
      <c r="BB99">
        <v>0</v>
      </c>
      <c r="BC99">
        <v>1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30525.58</v>
      </c>
      <c r="BT99">
        <v>0</v>
      </c>
      <c r="BU99">
        <v>0</v>
      </c>
      <c r="BV99">
        <v>20116.29</v>
      </c>
      <c r="BW99">
        <v>0</v>
      </c>
      <c r="BX99">
        <v>0</v>
      </c>
      <c r="BY99">
        <v>30525.58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1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0.01</v>
      </c>
      <c r="DA99" s="16">
        <v>1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 t="s">
        <v>55</v>
      </c>
      <c r="DI99" t="s">
        <v>55</v>
      </c>
      <c r="DJ99" t="s">
        <v>35</v>
      </c>
      <c r="DK99" t="str">
        <f>Table_Query_from_DWH5[[#This Row],[CUSTNMBR]]</f>
        <v>14066</v>
      </c>
    </row>
    <row r="100" spans="1:115" x14ac:dyDescent="0.3">
      <c r="A100" t="s">
        <v>427</v>
      </c>
      <c r="B100" t="s">
        <v>1426</v>
      </c>
      <c r="C100" t="s">
        <v>1427</v>
      </c>
      <c r="D100" t="s">
        <v>384</v>
      </c>
      <c r="E100" t="s">
        <v>55</v>
      </c>
      <c r="F100" t="s">
        <v>1428</v>
      </c>
      <c r="G100" t="s">
        <v>1429</v>
      </c>
      <c r="H100" t="s">
        <v>55</v>
      </c>
      <c r="I100" t="s">
        <v>55</v>
      </c>
      <c r="J100" t="s">
        <v>875</v>
      </c>
      <c r="K100" t="s">
        <v>1430</v>
      </c>
      <c r="L100" t="s">
        <v>55</v>
      </c>
      <c r="M100" t="s">
        <v>1431</v>
      </c>
      <c r="N100" t="s">
        <v>393</v>
      </c>
      <c r="O100" t="s">
        <v>55</v>
      </c>
      <c r="P100" t="s">
        <v>55</v>
      </c>
      <c r="Q100" t="s">
        <v>55</v>
      </c>
      <c r="R100" t="s">
        <v>1047</v>
      </c>
      <c r="S100" t="s">
        <v>381</v>
      </c>
      <c r="T100">
        <v>0</v>
      </c>
      <c r="U100">
        <v>0</v>
      </c>
      <c r="V100">
        <v>0</v>
      </c>
      <c r="W100">
        <v>0</v>
      </c>
      <c r="X100" t="s">
        <v>83</v>
      </c>
      <c r="Y100" t="s">
        <v>55</v>
      </c>
      <c r="Z100">
        <v>0</v>
      </c>
      <c r="AA100" t="s">
        <v>55</v>
      </c>
      <c r="AB100" t="s">
        <v>55</v>
      </c>
      <c r="AC100" t="s">
        <v>55</v>
      </c>
      <c r="AD100" t="s">
        <v>55</v>
      </c>
      <c r="AE100" t="s">
        <v>55</v>
      </c>
      <c r="AF100">
        <v>0</v>
      </c>
      <c r="AG100" t="s">
        <v>416</v>
      </c>
      <c r="AH100">
        <v>0</v>
      </c>
      <c r="AI100">
        <v>0</v>
      </c>
      <c r="AJ100" s="16">
        <v>44209</v>
      </c>
      <c r="AK100" s="16">
        <v>44349</v>
      </c>
      <c r="AL100" t="s">
        <v>693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s="16">
        <v>44469</v>
      </c>
      <c r="AV100">
        <v>3471</v>
      </c>
      <c r="AW100" s="16">
        <v>44663</v>
      </c>
      <c r="AX100" s="16">
        <v>44662</v>
      </c>
      <c r="AY100">
        <v>3496</v>
      </c>
      <c r="AZ100">
        <v>1</v>
      </c>
      <c r="BA100">
        <v>13</v>
      </c>
      <c r="BB100">
        <v>0</v>
      </c>
      <c r="BC100">
        <v>46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25816571</v>
      </c>
      <c r="BT100">
        <v>3471</v>
      </c>
      <c r="BU100">
        <v>0</v>
      </c>
      <c r="BV100">
        <v>20266703.77</v>
      </c>
      <c r="BW100">
        <v>0</v>
      </c>
      <c r="BX100">
        <v>0</v>
      </c>
      <c r="BY100">
        <v>22689971</v>
      </c>
      <c r="BZ100">
        <v>3471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46</v>
      </c>
      <c r="CQ100">
        <v>1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25</v>
      </c>
      <c r="CY100">
        <v>0</v>
      </c>
      <c r="CZ100">
        <v>3229200</v>
      </c>
      <c r="DA100" s="16">
        <v>1</v>
      </c>
      <c r="DB100">
        <v>0</v>
      </c>
      <c r="DC100">
        <v>0</v>
      </c>
      <c r="DD100">
        <v>0</v>
      </c>
      <c r="DE100">
        <v>0</v>
      </c>
      <c r="DF100">
        <v>3126600</v>
      </c>
      <c r="DG100">
        <v>0</v>
      </c>
      <c r="DH100" t="s">
        <v>55</v>
      </c>
      <c r="DI100" t="s">
        <v>55</v>
      </c>
      <c r="DJ100" t="s">
        <v>35</v>
      </c>
      <c r="DK100" t="str">
        <f>Table_Query_from_DWH5[[#This Row],[CUSTNMBR]]</f>
        <v>14086</v>
      </c>
    </row>
    <row r="101" spans="1:115" x14ac:dyDescent="0.3">
      <c r="A101" t="s">
        <v>427</v>
      </c>
      <c r="B101" t="s">
        <v>1444</v>
      </c>
      <c r="C101" t="s">
        <v>1438</v>
      </c>
      <c r="D101" t="s">
        <v>401</v>
      </c>
      <c r="E101" t="s">
        <v>1443</v>
      </c>
      <c r="F101" t="s">
        <v>1438</v>
      </c>
      <c r="G101" t="s">
        <v>1439</v>
      </c>
      <c r="H101" t="s">
        <v>55</v>
      </c>
      <c r="I101" t="s">
        <v>55</v>
      </c>
      <c r="J101" t="s">
        <v>1445</v>
      </c>
      <c r="K101" t="s">
        <v>1440</v>
      </c>
      <c r="L101" t="s">
        <v>55</v>
      </c>
      <c r="M101" t="s">
        <v>1441</v>
      </c>
      <c r="N101" t="s">
        <v>1446</v>
      </c>
      <c r="O101" t="s">
        <v>393</v>
      </c>
      <c r="P101" t="s">
        <v>393</v>
      </c>
      <c r="Q101" t="s">
        <v>393</v>
      </c>
      <c r="R101" t="s">
        <v>437</v>
      </c>
      <c r="S101" t="s">
        <v>381</v>
      </c>
      <c r="T101">
        <v>0</v>
      </c>
      <c r="U101">
        <v>0</v>
      </c>
      <c r="V101">
        <v>0</v>
      </c>
      <c r="W101">
        <v>0</v>
      </c>
      <c r="X101" t="s">
        <v>83</v>
      </c>
      <c r="Y101" t="s">
        <v>387</v>
      </c>
      <c r="Z101">
        <v>0</v>
      </c>
      <c r="AA101" t="s">
        <v>55</v>
      </c>
      <c r="AB101" t="s">
        <v>55</v>
      </c>
      <c r="AC101" t="s">
        <v>55</v>
      </c>
      <c r="AD101" t="s">
        <v>55</v>
      </c>
      <c r="AE101" t="s">
        <v>55</v>
      </c>
      <c r="AF101">
        <v>0</v>
      </c>
      <c r="AG101" t="s">
        <v>388</v>
      </c>
      <c r="AH101">
        <v>0</v>
      </c>
      <c r="AI101">
        <v>0</v>
      </c>
      <c r="AJ101" s="16">
        <v>44901</v>
      </c>
      <c r="AK101" s="16">
        <v>44903</v>
      </c>
      <c r="AL101" t="s">
        <v>720</v>
      </c>
      <c r="AM101">
        <v>-52432.62</v>
      </c>
      <c r="AN101">
        <v>-52432.62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s="16">
        <v>45016</v>
      </c>
      <c r="AV101">
        <v>464833.62</v>
      </c>
      <c r="AW101" s="16">
        <v>45027</v>
      </c>
      <c r="AX101" s="16">
        <v>45027</v>
      </c>
      <c r="AY101">
        <v>513346.3</v>
      </c>
      <c r="AZ101">
        <v>0</v>
      </c>
      <c r="BA101">
        <v>0</v>
      </c>
      <c r="BB101">
        <v>0</v>
      </c>
      <c r="BC101">
        <v>1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21129.52</v>
      </c>
      <c r="BP101">
        <v>0</v>
      </c>
      <c r="BQ101">
        <v>0</v>
      </c>
      <c r="BR101">
        <v>513346.3</v>
      </c>
      <c r="BS101">
        <v>513346.3</v>
      </c>
      <c r="BT101">
        <v>0</v>
      </c>
      <c r="BU101">
        <v>495000</v>
      </c>
      <c r="BV101">
        <v>495000</v>
      </c>
      <c r="BW101">
        <v>0</v>
      </c>
      <c r="BX101">
        <v>464833.62</v>
      </c>
      <c r="BY101">
        <v>565778.92000000004</v>
      </c>
      <c r="BZ101">
        <v>100945.3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1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 s="16">
        <v>1</v>
      </c>
      <c r="DB101">
        <v>0</v>
      </c>
      <c r="DC101">
        <v>0</v>
      </c>
      <c r="DD101">
        <v>1014945.5</v>
      </c>
      <c r="DE101">
        <v>0</v>
      </c>
      <c r="DF101">
        <v>0</v>
      </c>
      <c r="DG101">
        <v>0</v>
      </c>
      <c r="DH101" t="s">
        <v>55</v>
      </c>
      <c r="DI101" t="s">
        <v>55</v>
      </c>
      <c r="DJ101" t="s">
        <v>35</v>
      </c>
      <c r="DK101" t="str">
        <f>Table_Query_from_DWH5[[#This Row],[CUSTNMBR]]</f>
        <v>14167</v>
      </c>
    </row>
    <row r="102" spans="1:115" x14ac:dyDescent="0.3">
      <c r="A102" t="s">
        <v>427</v>
      </c>
      <c r="B102" t="s">
        <v>1447</v>
      </c>
      <c r="C102" t="s">
        <v>1448</v>
      </c>
      <c r="D102" t="s">
        <v>401</v>
      </c>
      <c r="E102" t="s">
        <v>1448</v>
      </c>
      <c r="F102" t="s">
        <v>1449</v>
      </c>
      <c r="G102" t="s">
        <v>1450</v>
      </c>
      <c r="H102" t="s">
        <v>1451</v>
      </c>
      <c r="I102" t="s">
        <v>55</v>
      </c>
      <c r="J102" t="s">
        <v>425</v>
      </c>
      <c r="K102" t="s">
        <v>923</v>
      </c>
      <c r="L102" t="s">
        <v>1025</v>
      </c>
      <c r="M102" t="s">
        <v>1452</v>
      </c>
      <c r="N102" t="s">
        <v>393</v>
      </c>
      <c r="O102" t="s">
        <v>393</v>
      </c>
      <c r="P102" t="s">
        <v>393</v>
      </c>
      <c r="Q102" t="s">
        <v>393</v>
      </c>
      <c r="R102" t="s">
        <v>437</v>
      </c>
      <c r="S102" t="s">
        <v>381</v>
      </c>
      <c r="T102">
        <v>0</v>
      </c>
      <c r="U102">
        <v>0</v>
      </c>
      <c r="V102">
        <v>0</v>
      </c>
      <c r="W102">
        <v>0</v>
      </c>
      <c r="X102" t="s">
        <v>83</v>
      </c>
      <c r="Y102" t="s">
        <v>387</v>
      </c>
      <c r="Z102">
        <v>0</v>
      </c>
      <c r="AA102" t="s">
        <v>55</v>
      </c>
      <c r="AB102" t="s">
        <v>1453</v>
      </c>
      <c r="AC102" t="s">
        <v>55</v>
      </c>
      <c r="AD102" t="s">
        <v>55</v>
      </c>
      <c r="AE102" t="s">
        <v>55</v>
      </c>
      <c r="AF102">
        <v>0</v>
      </c>
      <c r="AG102" t="s">
        <v>388</v>
      </c>
      <c r="AH102">
        <v>0</v>
      </c>
      <c r="AI102">
        <v>0</v>
      </c>
      <c r="AJ102" s="16">
        <v>44908</v>
      </c>
      <c r="AK102" s="16">
        <v>44908</v>
      </c>
      <c r="AL102" t="s">
        <v>389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s="16">
        <v>1</v>
      </c>
      <c r="AV102">
        <v>0</v>
      </c>
      <c r="AW102" s="16">
        <v>1</v>
      </c>
      <c r="AX102" s="16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 s="16">
        <v>1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 t="s">
        <v>55</v>
      </c>
      <c r="DI102" t="s">
        <v>55</v>
      </c>
      <c r="DJ102" t="s">
        <v>35</v>
      </c>
      <c r="DK102" t="str">
        <f>Table_Query_from_DWH5[[#This Row],[CUSTNMBR]]</f>
        <v>14178</v>
      </c>
    </row>
    <row r="103" spans="1:115" x14ac:dyDescent="0.3">
      <c r="A103" t="s">
        <v>427</v>
      </c>
      <c r="B103" t="s">
        <v>1454</v>
      </c>
      <c r="C103" t="s">
        <v>1455</v>
      </c>
      <c r="D103" t="s">
        <v>401</v>
      </c>
      <c r="E103" t="s">
        <v>55</v>
      </c>
      <c r="F103" t="s">
        <v>1456</v>
      </c>
      <c r="G103" t="s">
        <v>1457</v>
      </c>
      <c r="H103" t="s">
        <v>1458</v>
      </c>
      <c r="I103" t="s">
        <v>55</v>
      </c>
      <c r="J103" t="s">
        <v>425</v>
      </c>
      <c r="K103" t="s">
        <v>1459</v>
      </c>
      <c r="L103" t="s">
        <v>400</v>
      </c>
      <c r="M103" t="s">
        <v>1460</v>
      </c>
      <c r="N103" t="s">
        <v>1461</v>
      </c>
      <c r="O103" t="s">
        <v>393</v>
      </c>
      <c r="P103" t="s">
        <v>55</v>
      </c>
      <c r="Q103" t="s">
        <v>55</v>
      </c>
      <c r="R103" t="s">
        <v>1462</v>
      </c>
      <c r="S103" t="s">
        <v>381</v>
      </c>
      <c r="T103">
        <v>0</v>
      </c>
      <c r="U103">
        <v>0</v>
      </c>
      <c r="V103">
        <v>0</v>
      </c>
      <c r="W103">
        <v>0</v>
      </c>
      <c r="X103" t="s">
        <v>83</v>
      </c>
      <c r="Y103" t="s">
        <v>387</v>
      </c>
      <c r="Z103">
        <v>0</v>
      </c>
      <c r="AA103" t="s">
        <v>419</v>
      </c>
      <c r="AB103" t="s">
        <v>55</v>
      </c>
      <c r="AC103" t="s">
        <v>55</v>
      </c>
      <c r="AD103" t="s">
        <v>55</v>
      </c>
      <c r="AE103" t="s">
        <v>55</v>
      </c>
      <c r="AF103">
        <v>0</v>
      </c>
      <c r="AG103" t="s">
        <v>388</v>
      </c>
      <c r="AH103">
        <v>0</v>
      </c>
      <c r="AI103">
        <v>0</v>
      </c>
      <c r="AJ103" s="16">
        <v>43901</v>
      </c>
      <c r="AK103" s="16">
        <v>44349</v>
      </c>
      <c r="AL103" t="s">
        <v>389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 s="16">
        <v>43982</v>
      </c>
      <c r="AV103">
        <v>0</v>
      </c>
      <c r="AW103" s="16">
        <v>1</v>
      </c>
      <c r="AX103" s="16">
        <v>44012</v>
      </c>
      <c r="AY103">
        <v>936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1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 s="16">
        <v>1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 t="s">
        <v>55</v>
      </c>
      <c r="DI103" t="s">
        <v>55</v>
      </c>
      <c r="DJ103" t="s">
        <v>35</v>
      </c>
      <c r="DK103" t="str">
        <f>Table_Query_from_DWH5[[#This Row],[CUSTNMBR]]</f>
        <v>14071</v>
      </c>
    </row>
    <row r="104" spans="1:115" x14ac:dyDescent="0.3">
      <c r="A104" t="s">
        <v>427</v>
      </c>
      <c r="B104" t="s">
        <v>1468</v>
      </c>
      <c r="C104" t="s">
        <v>1464</v>
      </c>
      <c r="D104" t="s">
        <v>401</v>
      </c>
      <c r="E104" t="s">
        <v>55</v>
      </c>
      <c r="F104" t="s">
        <v>1465</v>
      </c>
      <c r="G104" t="s">
        <v>1466</v>
      </c>
      <c r="H104" t="s">
        <v>55</v>
      </c>
      <c r="I104" t="s">
        <v>55</v>
      </c>
      <c r="J104" t="s">
        <v>719</v>
      </c>
      <c r="K104" t="s">
        <v>55</v>
      </c>
      <c r="L104" t="s">
        <v>55</v>
      </c>
      <c r="M104" t="s">
        <v>1467</v>
      </c>
      <c r="N104" t="s">
        <v>393</v>
      </c>
      <c r="O104" t="s">
        <v>393</v>
      </c>
      <c r="P104" t="s">
        <v>393</v>
      </c>
      <c r="Q104" t="s">
        <v>393</v>
      </c>
      <c r="R104" t="s">
        <v>631</v>
      </c>
      <c r="S104" t="s">
        <v>381</v>
      </c>
      <c r="T104">
        <v>0</v>
      </c>
      <c r="U104">
        <v>0</v>
      </c>
      <c r="V104">
        <v>0</v>
      </c>
      <c r="W104">
        <v>0</v>
      </c>
      <c r="X104" t="s">
        <v>55</v>
      </c>
      <c r="Y104" t="s">
        <v>55</v>
      </c>
      <c r="Z104">
        <v>0</v>
      </c>
      <c r="AA104" t="s">
        <v>1463</v>
      </c>
      <c r="AB104" t="s">
        <v>55</v>
      </c>
      <c r="AC104" t="s">
        <v>55</v>
      </c>
      <c r="AD104" t="s">
        <v>55</v>
      </c>
      <c r="AE104" t="s">
        <v>55</v>
      </c>
      <c r="AF104">
        <v>0</v>
      </c>
      <c r="AG104" t="s">
        <v>388</v>
      </c>
      <c r="AH104">
        <v>0</v>
      </c>
      <c r="AI104">
        <v>0</v>
      </c>
      <c r="AJ104" s="16">
        <v>42249</v>
      </c>
      <c r="AK104" s="16">
        <v>44349</v>
      </c>
      <c r="AL104" t="s">
        <v>720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s="16">
        <v>43921</v>
      </c>
      <c r="AV104">
        <v>0</v>
      </c>
      <c r="AW104" s="16">
        <v>1</v>
      </c>
      <c r="AX104" s="16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 s="16">
        <v>1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 t="s">
        <v>55</v>
      </c>
      <c r="DI104" t="s">
        <v>55</v>
      </c>
      <c r="DJ104" t="s">
        <v>35</v>
      </c>
      <c r="DK104" t="str">
        <f>Table_Query_from_DWH5[[#This Row],[CUSTNMBR]]</f>
        <v>14025</v>
      </c>
    </row>
    <row r="105" spans="1:115" x14ac:dyDescent="0.3">
      <c r="A105" t="s">
        <v>427</v>
      </c>
      <c r="B105" t="s">
        <v>1469</v>
      </c>
      <c r="C105" t="s">
        <v>1470</v>
      </c>
      <c r="D105" t="s">
        <v>401</v>
      </c>
      <c r="E105" t="s">
        <v>1471</v>
      </c>
      <c r="F105" t="s">
        <v>1472</v>
      </c>
      <c r="G105" t="s">
        <v>1473</v>
      </c>
      <c r="H105" t="s">
        <v>55</v>
      </c>
      <c r="I105" t="s">
        <v>55</v>
      </c>
      <c r="J105" t="s">
        <v>470</v>
      </c>
      <c r="K105" t="s">
        <v>1474</v>
      </c>
      <c r="L105" t="s">
        <v>55</v>
      </c>
      <c r="M105" t="s">
        <v>1475</v>
      </c>
      <c r="N105" t="s">
        <v>393</v>
      </c>
      <c r="O105" t="s">
        <v>55</v>
      </c>
      <c r="P105" t="s">
        <v>55</v>
      </c>
      <c r="Q105" t="s">
        <v>55</v>
      </c>
      <c r="R105" t="s">
        <v>481</v>
      </c>
      <c r="S105" t="s">
        <v>381</v>
      </c>
      <c r="T105">
        <v>0</v>
      </c>
      <c r="U105">
        <v>0</v>
      </c>
      <c r="V105">
        <v>0</v>
      </c>
      <c r="W105">
        <v>0</v>
      </c>
      <c r="X105" t="s">
        <v>83</v>
      </c>
      <c r="Y105" t="s">
        <v>387</v>
      </c>
      <c r="Z105">
        <v>0</v>
      </c>
      <c r="AA105" t="s">
        <v>55</v>
      </c>
      <c r="AB105" t="s">
        <v>55</v>
      </c>
      <c r="AC105" t="s">
        <v>55</v>
      </c>
      <c r="AD105" t="s">
        <v>55</v>
      </c>
      <c r="AE105" t="s">
        <v>55</v>
      </c>
      <c r="AF105">
        <v>0</v>
      </c>
      <c r="AG105" t="s">
        <v>422</v>
      </c>
      <c r="AH105">
        <v>0</v>
      </c>
      <c r="AI105">
        <v>0</v>
      </c>
      <c r="AJ105" s="16">
        <v>44095</v>
      </c>
      <c r="AK105" s="16">
        <v>44349</v>
      </c>
      <c r="AL105" t="s">
        <v>423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 s="16">
        <v>44530</v>
      </c>
      <c r="AV105">
        <v>38567</v>
      </c>
      <c r="AW105" s="16">
        <v>44538</v>
      </c>
      <c r="AX105" s="16">
        <v>44538</v>
      </c>
      <c r="AY105">
        <v>247450</v>
      </c>
      <c r="AZ105">
        <v>0</v>
      </c>
      <c r="BA105">
        <v>0</v>
      </c>
      <c r="BB105">
        <v>0</v>
      </c>
      <c r="BC105">
        <v>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852388</v>
      </c>
      <c r="BT105">
        <v>0</v>
      </c>
      <c r="BU105">
        <v>0</v>
      </c>
      <c r="BV105">
        <v>767167.81</v>
      </c>
      <c r="BW105">
        <v>0</v>
      </c>
      <c r="BX105">
        <v>0</v>
      </c>
      <c r="BY105">
        <v>852388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3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165</v>
      </c>
      <c r="DA105" s="16">
        <v>1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 t="s">
        <v>55</v>
      </c>
      <c r="DI105" t="s">
        <v>55</v>
      </c>
      <c r="DJ105" t="s">
        <v>35</v>
      </c>
      <c r="DK105" t="str">
        <f>Table_Query_from_DWH5[[#This Row],[CUSTNMBR]]</f>
        <v>14081</v>
      </c>
    </row>
    <row r="106" spans="1:115" x14ac:dyDescent="0.3">
      <c r="A106" t="s">
        <v>427</v>
      </c>
      <c r="B106" t="s">
        <v>1477</v>
      </c>
      <c r="C106" t="s">
        <v>1478</v>
      </c>
      <c r="D106" t="s">
        <v>401</v>
      </c>
      <c r="E106" t="s">
        <v>1479</v>
      </c>
      <c r="F106" t="s">
        <v>1480</v>
      </c>
      <c r="G106" t="s">
        <v>1481</v>
      </c>
      <c r="H106" t="s">
        <v>1482</v>
      </c>
      <c r="I106" t="s">
        <v>1483</v>
      </c>
      <c r="J106" t="s">
        <v>470</v>
      </c>
      <c r="K106" t="s">
        <v>549</v>
      </c>
      <c r="L106" t="s">
        <v>55</v>
      </c>
      <c r="M106" t="s">
        <v>1484</v>
      </c>
      <c r="N106" t="s">
        <v>55</v>
      </c>
      <c r="O106" t="s">
        <v>55</v>
      </c>
      <c r="P106" t="s">
        <v>55</v>
      </c>
      <c r="Q106" t="s">
        <v>55</v>
      </c>
      <c r="R106" t="s">
        <v>437</v>
      </c>
      <c r="S106" t="s">
        <v>381</v>
      </c>
      <c r="T106">
        <v>0</v>
      </c>
      <c r="U106">
        <v>0</v>
      </c>
      <c r="V106">
        <v>0</v>
      </c>
      <c r="W106">
        <v>0</v>
      </c>
      <c r="X106" t="s">
        <v>83</v>
      </c>
      <c r="Y106" t="s">
        <v>387</v>
      </c>
      <c r="Z106">
        <v>0</v>
      </c>
      <c r="AA106" t="s">
        <v>55</v>
      </c>
      <c r="AB106" t="s">
        <v>55</v>
      </c>
      <c r="AC106" t="s">
        <v>55</v>
      </c>
      <c r="AD106" t="s">
        <v>55</v>
      </c>
      <c r="AE106" t="s">
        <v>55</v>
      </c>
      <c r="AF106">
        <v>0</v>
      </c>
      <c r="AG106" t="s">
        <v>388</v>
      </c>
      <c r="AH106">
        <v>0</v>
      </c>
      <c r="AI106">
        <v>0</v>
      </c>
      <c r="AJ106" s="16">
        <v>44568</v>
      </c>
      <c r="AK106" s="16">
        <v>44588</v>
      </c>
      <c r="AL106" t="s">
        <v>423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 s="16">
        <v>44620</v>
      </c>
      <c r="AV106">
        <v>268308.39</v>
      </c>
      <c r="AW106" s="16">
        <v>44627</v>
      </c>
      <c r="AX106" s="16">
        <v>44627</v>
      </c>
      <c r="AY106">
        <v>398782.19</v>
      </c>
      <c r="AZ106">
        <v>8</v>
      </c>
      <c r="BA106">
        <v>8</v>
      </c>
      <c r="BB106">
        <v>0</v>
      </c>
      <c r="BC106">
        <v>2</v>
      </c>
      <c r="BD106">
        <v>0</v>
      </c>
      <c r="BE106">
        <v>2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797564.28</v>
      </c>
      <c r="BT106">
        <v>797564.28</v>
      </c>
      <c r="BU106">
        <v>0</v>
      </c>
      <c r="BV106">
        <v>367635.20000000001</v>
      </c>
      <c r="BW106">
        <v>367635.20000000001</v>
      </c>
      <c r="BX106">
        <v>0</v>
      </c>
      <c r="BY106">
        <v>398782.09</v>
      </c>
      <c r="BZ106">
        <v>398782.09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2</v>
      </c>
      <c r="CQ106">
        <v>2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0.1</v>
      </c>
      <c r="CY106">
        <v>0</v>
      </c>
      <c r="CZ106">
        <v>0.1</v>
      </c>
      <c r="DA106" s="16">
        <v>1</v>
      </c>
      <c r="DB106">
        <v>0</v>
      </c>
      <c r="DC106">
        <v>0</v>
      </c>
      <c r="DD106">
        <v>0</v>
      </c>
      <c r="DE106">
        <v>0</v>
      </c>
      <c r="DF106">
        <v>398782.19</v>
      </c>
      <c r="DG106">
        <v>398782.19</v>
      </c>
      <c r="DH106" t="s">
        <v>55</v>
      </c>
      <c r="DI106" t="s">
        <v>55</v>
      </c>
      <c r="DJ106" t="s">
        <v>35</v>
      </c>
      <c r="DK106" t="str">
        <f>Table_Query_from_DWH5[[#This Row],[CUSTNMBR]]</f>
        <v>14121</v>
      </c>
    </row>
    <row r="107" spans="1:115" x14ac:dyDescent="0.3">
      <c r="A107" t="s">
        <v>427</v>
      </c>
      <c r="B107" t="s">
        <v>1485</v>
      </c>
      <c r="C107" t="s">
        <v>1486</v>
      </c>
      <c r="D107" t="s">
        <v>401</v>
      </c>
      <c r="E107" t="s">
        <v>1486</v>
      </c>
      <c r="F107" t="s">
        <v>1487</v>
      </c>
      <c r="G107" t="s">
        <v>1488</v>
      </c>
      <c r="H107" t="s">
        <v>1489</v>
      </c>
      <c r="I107" t="s">
        <v>55</v>
      </c>
      <c r="J107" t="s">
        <v>425</v>
      </c>
      <c r="K107" t="s">
        <v>408</v>
      </c>
      <c r="L107" t="s">
        <v>55</v>
      </c>
      <c r="M107" t="s">
        <v>55</v>
      </c>
      <c r="N107" t="s">
        <v>1490</v>
      </c>
      <c r="O107" t="s">
        <v>393</v>
      </c>
      <c r="P107" t="s">
        <v>393</v>
      </c>
      <c r="Q107" t="s">
        <v>393</v>
      </c>
      <c r="R107" t="s">
        <v>437</v>
      </c>
      <c r="S107" t="s">
        <v>394</v>
      </c>
      <c r="T107">
        <v>2</v>
      </c>
      <c r="U107">
        <v>2500000</v>
      </c>
      <c r="V107">
        <v>0</v>
      </c>
      <c r="W107">
        <v>0</v>
      </c>
      <c r="X107" t="s">
        <v>83</v>
      </c>
      <c r="Y107" t="s">
        <v>387</v>
      </c>
      <c r="Z107">
        <v>0</v>
      </c>
      <c r="AA107" t="s">
        <v>55</v>
      </c>
      <c r="AB107" t="s">
        <v>1491</v>
      </c>
      <c r="AC107" t="s">
        <v>55</v>
      </c>
      <c r="AD107" t="s">
        <v>55</v>
      </c>
      <c r="AE107" t="s">
        <v>55</v>
      </c>
      <c r="AF107">
        <v>0</v>
      </c>
      <c r="AG107" t="s">
        <v>388</v>
      </c>
      <c r="AH107">
        <v>0</v>
      </c>
      <c r="AI107">
        <v>0</v>
      </c>
      <c r="AJ107" s="16">
        <v>44908</v>
      </c>
      <c r="AK107" s="16">
        <v>44909</v>
      </c>
      <c r="AL107" t="s">
        <v>389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s="16">
        <v>1</v>
      </c>
      <c r="AV107">
        <v>0</v>
      </c>
      <c r="AW107" s="16">
        <v>1</v>
      </c>
      <c r="AX107" s="16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 s="16">
        <v>1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 t="s">
        <v>55</v>
      </c>
      <c r="DI107" t="s">
        <v>55</v>
      </c>
      <c r="DJ107" t="s">
        <v>35</v>
      </c>
      <c r="DK107" t="str">
        <f>Table_Query_from_DWH5[[#This Row],[CUSTNMBR]]</f>
        <v>14172</v>
      </c>
    </row>
    <row r="108" spans="1:115" x14ac:dyDescent="0.3">
      <c r="A108" t="s">
        <v>427</v>
      </c>
      <c r="B108" t="s">
        <v>1500</v>
      </c>
      <c r="C108" t="s">
        <v>1493</v>
      </c>
      <c r="D108" t="s">
        <v>401</v>
      </c>
      <c r="E108" t="s">
        <v>1494</v>
      </c>
      <c r="F108" t="s">
        <v>1495</v>
      </c>
      <c r="G108" t="s">
        <v>1496</v>
      </c>
      <c r="H108" t="s">
        <v>55</v>
      </c>
      <c r="I108" t="s">
        <v>55</v>
      </c>
      <c r="J108" t="s">
        <v>447</v>
      </c>
      <c r="K108" t="s">
        <v>1497</v>
      </c>
      <c r="L108" t="s">
        <v>55</v>
      </c>
      <c r="M108" t="s">
        <v>1498</v>
      </c>
      <c r="N108" t="s">
        <v>1499</v>
      </c>
      <c r="O108" t="s">
        <v>393</v>
      </c>
      <c r="P108" t="s">
        <v>393</v>
      </c>
      <c r="Q108" t="s">
        <v>55</v>
      </c>
      <c r="R108" t="s">
        <v>437</v>
      </c>
      <c r="S108" t="s">
        <v>381</v>
      </c>
      <c r="T108">
        <v>0</v>
      </c>
      <c r="U108">
        <v>0</v>
      </c>
      <c r="V108">
        <v>0</v>
      </c>
      <c r="W108">
        <v>0</v>
      </c>
      <c r="X108" t="s">
        <v>83</v>
      </c>
      <c r="Y108" t="s">
        <v>387</v>
      </c>
      <c r="Z108">
        <v>0</v>
      </c>
      <c r="AA108" t="s">
        <v>55</v>
      </c>
      <c r="AB108" t="s">
        <v>55</v>
      </c>
      <c r="AC108" t="s">
        <v>55</v>
      </c>
      <c r="AD108" t="s">
        <v>55</v>
      </c>
      <c r="AE108" t="s">
        <v>55</v>
      </c>
      <c r="AF108">
        <v>0</v>
      </c>
      <c r="AG108" t="s">
        <v>388</v>
      </c>
      <c r="AH108">
        <v>0</v>
      </c>
      <c r="AI108">
        <v>0</v>
      </c>
      <c r="AJ108" s="16">
        <v>43664</v>
      </c>
      <c r="AK108" s="16">
        <v>44349</v>
      </c>
      <c r="AL108" t="s">
        <v>403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s="16">
        <v>44255</v>
      </c>
      <c r="AV108">
        <v>3283.42</v>
      </c>
      <c r="AW108" s="16">
        <v>44243</v>
      </c>
      <c r="AX108" s="16">
        <v>44260</v>
      </c>
      <c r="AY108">
        <v>3283.42</v>
      </c>
      <c r="AZ108">
        <v>0</v>
      </c>
      <c r="BA108">
        <v>2</v>
      </c>
      <c r="BB108">
        <v>0</v>
      </c>
      <c r="BC108">
        <v>4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176475.78</v>
      </c>
      <c r="BT108">
        <v>0</v>
      </c>
      <c r="BU108">
        <v>0</v>
      </c>
      <c r="BV108">
        <v>15662.17</v>
      </c>
      <c r="BW108">
        <v>0</v>
      </c>
      <c r="BX108">
        <v>0</v>
      </c>
      <c r="BY108">
        <v>24855.78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4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151620</v>
      </c>
      <c r="DA108" s="16">
        <v>1</v>
      </c>
      <c r="DB108">
        <v>0</v>
      </c>
      <c r="DC108">
        <v>0</v>
      </c>
      <c r="DD108">
        <v>0</v>
      </c>
      <c r="DE108">
        <v>0</v>
      </c>
      <c r="DF108">
        <v>151620</v>
      </c>
      <c r="DG108">
        <v>0</v>
      </c>
      <c r="DH108" t="s">
        <v>55</v>
      </c>
      <c r="DI108" t="s">
        <v>55</v>
      </c>
      <c r="DJ108" t="s">
        <v>35</v>
      </c>
      <c r="DK108" t="str">
        <f>Table_Query_from_DWH5[[#This Row],[CUSTNMBR]]</f>
        <v>14061</v>
      </c>
    </row>
    <row r="109" spans="1:115" x14ac:dyDescent="0.3">
      <c r="A109" t="s">
        <v>427</v>
      </c>
      <c r="B109" t="s">
        <v>1502</v>
      </c>
      <c r="C109" t="s">
        <v>1503</v>
      </c>
      <c r="D109" t="s">
        <v>401</v>
      </c>
      <c r="E109" t="s">
        <v>55</v>
      </c>
      <c r="F109" t="s">
        <v>1504</v>
      </c>
      <c r="G109" t="s">
        <v>1505</v>
      </c>
      <c r="H109" t="s">
        <v>55</v>
      </c>
      <c r="I109" t="s">
        <v>55</v>
      </c>
      <c r="J109" t="s">
        <v>385</v>
      </c>
      <c r="K109" t="s">
        <v>585</v>
      </c>
      <c r="L109" t="s">
        <v>391</v>
      </c>
      <c r="M109" t="s">
        <v>1506</v>
      </c>
      <c r="N109" t="s">
        <v>393</v>
      </c>
      <c r="O109" t="s">
        <v>55</v>
      </c>
      <c r="P109" t="s">
        <v>55</v>
      </c>
      <c r="Q109" t="s">
        <v>55</v>
      </c>
      <c r="R109" t="s">
        <v>437</v>
      </c>
      <c r="S109" t="s">
        <v>381</v>
      </c>
      <c r="T109">
        <v>0</v>
      </c>
      <c r="U109">
        <v>0</v>
      </c>
      <c r="V109">
        <v>0</v>
      </c>
      <c r="W109">
        <v>0</v>
      </c>
      <c r="X109" t="s">
        <v>83</v>
      </c>
      <c r="Y109" t="s">
        <v>387</v>
      </c>
      <c r="Z109">
        <v>0</v>
      </c>
      <c r="AA109" t="s">
        <v>1502</v>
      </c>
      <c r="AB109" t="s">
        <v>55</v>
      </c>
      <c r="AC109" t="s">
        <v>55</v>
      </c>
      <c r="AD109" t="s">
        <v>55</v>
      </c>
      <c r="AE109" t="s">
        <v>55</v>
      </c>
      <c r="AF109">
        <v>0</v>
      </c>
      <c r="AG109" t="s">
        <v>388</v>
      </c>
      <c r="AH109">
        <v>0</v>
      </c>
      <c r="AI109">
        <v>0</v>
      </c>
      <c r="AJ109" s="16">
        <v>43507</v>
      </c>
      <c r="AK109" s="16">
        <v>44656</v>
      </c>
      <c r="AL109" t="s">
        <v>389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s="16">
        <v>44742</v>
      </c>
      <c r="AV109">
        <v>9411.2999999999993</v>
      </c>
      <c r="AW109" s="16">
        <v>44140</v>
      </c>
      <c r="AX109" s="16">
        <v>43800</v>
      </c>
      <c r="AY109">
        <v>85080.72</v>
      </c>
      <c r="AZ109">
        <v>1007</v>
      </c>
      <c r="BA109">
        <v>275</v>
      </c>
      <c r="BB109">
        <v>0</v>
      </c>
      <c r="BC109">
        <v>131</v>
      </c>
      <c r="BD109">
        <v>0</v>
      </c>
      <c r="BE109">
        <v>14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9509854.2899999991</v>
      </c>
      <c r="BT109">
        <v>-1171472.3799999999</v>
      </c>
      <c r="BU109">
        <v>0</v>
      </c>
      <c r="BV109">
        <v>10952132.34</v>
      </c>
      <c r="BW109">
        <v>0</v>
      </c>
      <c r="BX109">
        <v>0</v>
      </c>
      <c r="BY109">
        <v>5927342.6500000004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131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8389809.0199999996</v>
      </c>
      <c r="DA109" s="16">
        <v>43983</v>
      </c>
      <c r="DB109">
        <v>7099841.9900000002</v>
      </c>
      <c r="DC109">
        <v>0</v>
      </c>
      <c r="DD109">
        <v>0</v>
      </c>
      <c r="DE109">
        <v>0</v>
      </c>
      <c r="DF109">
        <v>4341561.5599999996</v>
      </c>
      <c r="DG109">
        <v>0</v>
      </c>
      <c r="DH109" t="s">
        <v>55</v>
      </c>
      <c r="DI109" t="s">
        <v>55</v>
      </c>
      <c r="DJ109" t="s">
        <v>35</v>
      </c>
      <c r="DK109" t="str">
        <f>Table_Query_from_DWH5[[#This Row],[CUSTNMBR]]</f>
        <v>14048</v>
      </c>
    </row>
    <row r="110" spans="1:115" x14ac:dyDescent="0.3">
      <c r="A110" t="s">
        <v>427</v>
      </c>
      <c r="B110" t="s">
        <v>1507</v>
      </c>
      <c r="C110" t="s">
        <v>1508</v>
      </c>
      <c r="D110" t="s">
        <v>384</v>
      </c>
      <c r="E110" t="s">
        <v>1509</v>
      </c>
      <c r="F110" t="s">
        <v>1510</v>
      </c>
      <c r="G110" t="s">
        <v>1511</v>
      </c>
      <c r="H110" t="s">
        <v>1512</v>
      </c>
      <c r="I110" t="s">
        <v>55</v>
      </c>
      <c r="J110" t="s">
        <v>470</v>
      </c>
      <c r="K110" t="s">
        <v>1232</v>
      </c>
      <c r="L110" t="s">
        <v>55</v>
      </c>
      <c r="M110" t="s">
        <v>1513</v>
      </c>
      <c r="N110" t="s">
        <v>393</v>
      </c>
      <c r="O110" t="s">
        <v>393</v>
      </c>
      <c r="P110" t="s">
        <v>393</v>
      </c>
      <c r="Q110" t="s">
        <v>55</v>
      </c>
      <c r="R110" t="s">
        <v>481</v>
      </c>
      <c r="S110" t="s">
        <v>381</v>
      </c>
      <c r="T110">
        <v>0</v>
      </c>
      <c r="U110">
        <v>0</v>
      </c>
      <c r="V110">
        <v>0</v>
      </c>
      <c r="W110">
        <v>0</v>
      </c>
      <c r="X110" t="s">
        <v>83</v>
      </c>
      <c r="Y110" t="s">
        <v>387</v>
      </c>
      <c r="Z110">
        <v>0</v>
      </c>
      <c r="AA110" t="s">
        <v>55</v>
      </c>
      <c r="AB110" t="s">
        <v>55</v>
      </c>
      <c r="AC110" t="s">
        <v>55</v>
      </c>
      <c r="AD110" t="s">
        <v>55</v>
      </c>
      <c r="AE110" t="s">
        <v>55</v>
      </c>
      <c r="AF110">
        <v>0</v>
      </c>
      <c r="AG110" t="s">
        <v>422</v>
      </c>
      <c r="AH110">
        <v>0</v>
      </c>
      <c r="AI110">
        <v>0</v>
      </c>
      <c r="AJ110" s="16">
        <v>44413</v>
      </c>
      <c r="AK110" s="16">
        <v>44627</v>
      </c>
      <c r="AL110" t="s">
        <v>423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s="16">
        <v>44620</v>
      </c>
      <c r="AV110">
        <v>262318.40999999997</v>
      </c>
      <c r="AW110" s="16">
        <v>44624</v>
      </c>
      <c r="AX110" s="16">
        <v>44590</v>
      </c>
      <c r="AY110">
        <v>262656</v>
      </c>
      <c r="AZ110">
        <v>34</v>
      </c>
      <c r="BA110">
        <v>34</v>
      </c>
      <c r="BB110">
        <v>0</v>
      </c>
      <c r="BC110">
        <v>1</v>
      </c>
      <c r="BD110">
        <v>0</v>
      </c>
      <c r="BE110">
        <v>1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262318.40999999997</v>
      </c>
      <c r="BT110">
        <v>262318.40999999997</v>
      </c>
      <c r="BU110">
        <v>0</v>
      </c>
      <c r="BV110">
        <v>259891.20000000001</v>
      </c>
      <c r="BW110">
        <v>259891.20000000001</v>
      </c>
      <c r="BX110">
        <v>0</v>
      </c>
      <c r="BY110">
        <v>262318.40999999997</v>
      </c>
      <c r="BZ110">
        <v>262318.40999999997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262656</v>
      </c>
      <c r="CY110">
        <v>0</v>
      </c>
      <c r="CZ110">
        <v>262656</v>
      </c>
      <c r="DA110" s="16">
        <v>1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 t="s">
        <v>55</v>
      </c>
      <c r="DI110" t="s">
        <v>55</v>
      </c>
      <c r="DJ110" t="s">
        <v>35</v>
      </c>
      <c r="DK110" t="str">
        <f>Table_Query_from_DWH5[[#This Row],[CUSTNMBR]]</f>
        <v>14108</v>
      </c>
    </row>
    <row r="111" spans="1:115" x14ac:dyDescent="0.3">
      <c r="A111" t="s">
        <v>427</v>
      </c>
      <c r="B111" t="s">
        <v>1522</v>
      </c>
      <c r="C111" t="s">
        <v>1515</v>
      </c>
      <c r="D111" t="s">
        <v>401</v>
      </c>
      <c r="E111" t="s">
        <v>1516</v>
      </c>
      <c r="F111" t="s">
        <v>1517</v>
      </c>
      <c r="G111" t="s">
        <v>1518</v>
      </c>
      <c r="H111" t="s">
        <v>1519</v>
      </c>
      <c r="I111" t="s">
        <v>1520</v>
      </c>
      <c r="J111" t="s">
        <v>472</v>
      </c>
      <c r="K111" t="s">
        <v>55</v>
      </c>
      <c r="L111" t="s">
        <v>55</v>
      </c>
      <c r="M111" t="s">
        <v>1521</v>
      </c>
      <c r="N111" t="s">
        <v>393</v>
      </c>
      <c r="O111" t="s">
        <v>55</v>
      </c>
      <c r="P111" t="s">
        <v>55</v>
      </c>
      <c r="Q111" t="s">
        <v>55</v>
      </c>
      <c r="R111" t="s">
        <v>437</v>
      </c>
      <c r="S111" t="s">
        <v>381</v>
      </c>
      <c r="T111">
        <v>2</v>
      </c>
      <c r="U111">
        <v>0</v>
      </c>
      <c r="V111">
        <v>0</v>
      </c>
      <c r="W111">
        <v>0</v>
      </c>
      <c r="X111" t="s">
        <v>83</v>
      </c>
      <c r="Y111" t="s">
        <v>387</v>
      </c>
      <c r="Z111">
        <v>0</v>
      </c>
      <c r="AA111" t="s">
        <v>55</v>
      </c>
      <c r="AB111" t="s">
        <v>55</v>
      </c>
      <c r="AC111" t="s">
        <v>55</v>
      </c>
      <c r="AD111" t="s">
        <v>55</v>
      </c>
      <c r="AE111" t="s">
        <v>55</v>
      </c>
      <c r="AF111">
        <v>0</v>
      </c>
      <c r="AG111" t="s">
        <v>388</v>
      </c>
      <c r="AH111">
        <v>0</v>
      </c>
      <c r="AI111">
        <v>0</v>
      </c>
      <c r="AJ111" s="16">
        <v>43355</v>
      </c>
      <c r="AK111" s="16">
        <v>44797</v>
      </c>
      <c r="AL111" t="s">
        <v>473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s="16">
        <v>43921</v>
      </c>
      <c r="AV111">
        <v>0</v>
      </c>
      <c r="AW111" s="16">
        <v>1</v>
      </c>
      <c r="AX111" s="16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 s="16">
        <v>1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 t="s">
        <v>55</v>
      </c>
      <c r="DI111" t="s">
        <v>55</v>
      </c>
      <c r="DJ111" t="s">
        <v>35</v>
      </c>
      <c r="DK111" t="str">
        <f>Table_Query_from_DWH5[[#This Row],[CUSTNMBR]]</f>
        <v>14026</v>
      </c>
    </row>
    <row r="112" spans="1:115" x14ac:dyDescent="0.3">
      <c r="A112" t="s">
        <v>427</v>
      </c>
      <c r="B112" t="s">
        <v>1523</v>
      </c>
      <c r="C112" t="s">
        <v>1524</v>
      </c>
      <c r="D112" t="s">
        <v>401</v>
      </c>
      <c r="E112" t="s">
        <v>1525</v>
      </c>
      <c r="F112" t="s">
        <v>1526</v>
      </c>
      <c r="G112" t="s">
        <v>1527</v>
      </c>
      <c r="H112" t="s">
        <v>1528</v>
      </c>
      <c r="I112" t="s">
        <v>1529</v>
      </c>
      <c r="J112" t="s">
        <v>421</v>
      </c>
      <c r="K112" t="s">
        <v>1474</v>
      </c>
      <c r="L112" t="s">
        <v>450</v>
      </c>
      <c r="M112" t="s">
        <v>1530</v>
      </c>
      <c r="N112" t="s">
        <v>393</v>
      </c>
      <c r="O112" t="s">
        <v>393</v>
      </c>
      <c r="P112" t="s">
        <v>55</v>
      </c>
      <c r="Q112" t="s">
        <v>55</v>
      </c>
      <c r="R112" t="s">
        <v>481</v>
      </c>
      <c r="S112" t="s">
        <v>381</v>
      </c>
      <c r="T112">
        <v>0</v>
      </c>
      <c r="U112">
        <v>0</v>
      </c>
      <c r="V112">
        <v>0</v>
      </c>
      <c r="W112">
        <v>0</v>
      </c>
      <c r="X112" t="s">
        <v>83</v>
      </c>
      <c r="Y112" t="s">
        <v>387</v>
      </c>
      <c r="Z112">
        <v>0</v>
      </c>
      <c r="AA112" t="s">
        <v>1523</v>
      </c>
      <c r="AB112" t="s">
        <v>55</v>
      </c>
      <c r="AC112" t="s">
        <v>55</v>
      </c>
      <c r="AD112" t="s">
        <v>55</v>
      </c>
      <c r="AE112" t="s">
        <v>55</v>
      </c>
      <c r="AF112">
        <v>0</v>
      </c>
      <c r="AG112" t="s">
        <v>388</v>
      </c>
      <c r="AH112">
        <v>0</v>
      </c>
      <c r="AI112">
        <v>0</v>
      </c>
      <c r="AJ112" s="16">
        <v>43206</v>
      </c>
      <c r="AK112" s="16">
        <v>44658</v>
      </c>
      <c r="AL112" t="s">
        <v>423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s="16">
        <v>44834</v>
      </c>
      <c r="AV112">
        <v>1184055.55</v>
      </c>
      <c r="AW112" s="16">
        <v>44895</v>
      </c>
      <c r="AX112" s="16">
        <v>44869</v>
      </c>
      <c r="AY112">
        <v>1206039.74</v>
      </c>
      <c r="AZ112">
        <v>130</v>
      </c>
      <c r="BA112">
        <v>81</v>
      </c>
      <c r="BB112">
        <v>0</v>
      </c>
      <c r="BC112">
        <v>172</v>
      </c>
      <c r="BD112">
        <v>0</v>
      </c>
      <c r="BE112">
        <v>11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15318263.42</v>
      </c>
      <c r="BT112">
        <v>5057046.5</v>
      </c>
      <c r="BU112">
        <v>0</v>
      </c>
      <c r="BV112">
        <v>26029251.940000001</v>
      </c>
      <c r="BW112">
        <v>4428377.8899999997</v>
      </c>
      <c r="BX112">
        <v>0</v>
      </c>
      <c r="BY112">
        <v>14633418.130000001</v>
      </c>
      <c r="BZ112">
        <v>5811124.6600000001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172</v>
      </c>
      <c r="CQ112">
        <v>7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1316825.97</v>
      </c>
      <c r="CY112">
        <v>0</v>
      </c>
      <c r="CZ112">
        <v>3679339.27</v>
      </c>
      <c r="DA112" s="16">
        <v>1</v>
      </c>
      <c r="DB112">
        <v>0</v>
      </c>
      <c r="DC112">
        <v>0</v>
      </c>
      <c r="DD112">
        <v>276805</v>
      </c>
      <c r="DE112">
        <v>0</v>
      </c>
      <c r="DF112">
        <v>684845.29</v>
      </c>
      <c r="DG112">
        <v>119647.81</v>
      </c>
      <c r="DH112" t="s">
        <v>55</v>
      </c>
      <c r="DI112" t="s">
        <v>55</v>
      </c>
      <c r="DJ112" t="s">
        <v>35</v>
      </c>
      <c r="DK112" t="str">
        <f>Table_Query_from_DWH5[[#This Row],[CUSTNMBR]]</f>
        <v>14027</v>
      </c>
    </row>
    <row r="113" spans="1:115" x14ac:dyDescent="0.3">
      <c r="A113" t="s">
        <v>427</v>
      </c>
      <c r="B113" t="s">
        <v>1531</v>
      </c>
      <c r="C113" t="s">
        <v>1532</v>
      </c>
      <c r="D113" t="s">
        <v>401</v>
      </c>
      <c r="E113" t="s">
        <v>1533</v>
      </c>
      <c r="F113" t="s">
        <v>1526</v>
      </c>
      <c r="G113" t="s">
        <v>1534</v>
      </c>
      <c r="H113" t="s">
        <v>1535</v>
      </c>
      <c r="I113" t="s">
        <v>55</v>
      </c>
      <c r="J113" t="s">
        <v>470</v>
      </c>
      <c r="K113" t="s">
        <v>1474</v>
      </c>
      <c r="L113" t="s">
        <v>55</v>
      </c>
      <c r="M113" t="s">
        <v>1530</v>
      </c>
      <c r="N113" t="s">
        <v>393</v>
      </c>
      <c r="O113" t="s">
        <v>55</v>
      </c>
      <c r="P113" t="s">
        <v>55</v>
      </c>
      <c r="Q113" t="s">
        <v>55</v>
      </c>
      <c r="R113" t="s">
        <v>481</v>
      </c>
      <c r="S113" t="s">
        <v>482</v>
      </c>
      <c r="T113">
        <v>0</v>
      </c>
      <c r="U113">
        <v>0</v>
      </c>
      <c r="V113">
        <v>0</v>
      </c>
      <c r="W113">
        <v>0</v>
      </c>
      <c r="X113" t="s">
        <v>83</v>
      </c>
      <c r="Y113" t="s">
        <v>387</v>
      </c>
      <c r="Z113">
        <v>0</v>
      </c>
      <c r="AA113" t="s">
        <v>55</v>
      </c>
      <c r="AB113" t="s">
        <v>55</v>
      </c>
      <c r="AC113" t="s">
        <v>55</v>
      </c>
      <c r="AD113" t="s">
        <v>55</v>
      </c>
      <c r="AE113" t="s">
        <v>55</v>
      </c>
      <c r="AF113">
        <v>0</v>
      </c>
      <c r="AG113" t="s">
        <v>422</v>
      </c>
      <c r="AH113">
        <v>0</v>
      </c>
      <c r="AI113">
        <v>0</v>
      </c>
      <c r="AJ113" s="16">
        <v>44309</v>
      </c>
      <c r="AK113" s="16">
        <v>45007</v>
      </c>
      <c r="AL113" t="s">
        <v>423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s="16">
        <v>45016</v>
      </c>
      <c r="AV113">
        <v>560666.18000000005</v>
      </c>
      <c r="AW113" s="16">
        <v>45028</v>
      </c>
      <c r="AX113" s="16">
        <v>45001</v>
      </c>
      <c r="AY113">
        <v>569903.04</v>
      </c>
      <c r="AZ113">
        <v>47</v>
      </c>
      <c r="BA113">
        <v>54</v>
      </c>
      <c r="BB113">
        <v>75</v>
      </c>
      <c r="BC113">
        <v>23</v>
      </c>
      <c r="BD113">
        <v>2</v>
      </c>
      <c r="BE113">
        <v>16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558854.32999999996</v>
      </c>
      <c r="BS113">
        <v>9810775.6699999999</v>
      </c>
      <c r="BT113">
        <v>8944522.5999999996</v>
      </c>
      <c r="BU113">
        <v>556416</v>
      </c>
      <c r="BV113">
        <v>10509665.460000001</v>
      </c>
      <c r="BW113">
        <v>9305162.8399999999</v>
      </c>
      <c r="BX113">
        <v>1773928.57</v>
      </c>
      <c r="BY113">
        <v>9810775.6699999999</v>
      </c>
      <c r="BZ113">
        <v>7729448.3600000003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1</v>
      </c>
      <c r="CP113">
        <v>23</v>
      </c>
      <c r="CQ113">
        <v>17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2756933.35</v>
      </c>
      <c r="CY113">
        <v>1784977.28</v>
      </c>
      <c r="CZ113">
        <v>2756933.35</v>
      </c>
      <c r="DA113" s="16">
        <v>1</v>
      </c>
      <c r="DB113">
        <v>0</v>
      </c>
      <c r="DC113">
        <v>0</v>
      </c>
      <c r="DD113">
        <v>8337.9599999999991</v>
      </c>
      <c r="DE113">
        <v>0</v>
      </c>
      <c r="DF113">
        <v>0</v>
      </c>
      <c r="DG113">
        <v>0</v>
      </c>
      <c r="DH113" t="s">
        <v>55</v>
      </c>
      <c r="DI113" t="s">
        <v>55</v>
      </c>
      <c r="DJ113" t="s">
        <v>35</v>
      </c>
      <c r="DK113" t="str">
        <f>Table_Query_from_DWH5[[#This Row],[CUSTNMBR]]</f>
        <v>14097</v>
      </c>
    </row>
    <row r="114" spans="1:115" x14ac:dyDescent="0.3">
      <c r="A114" t="s">
        <v>427</v>
      </c>
      <c r="B114" t="s">
        <v>1536</v>
      </c>
      <c r="C114" t="s">
        <v>1537</v>
      </c>
      <c r="D114" t="s">
        <v>401</v>
      </c>
      <c r="E114" t="s">
        <v>1538</v>
      </c>
      <c r="F114" t="s">
        <v>1539</v>
      </c>
      <c r="G114" t="s">
        <v>1540</v>
      </c>
      <c r="H114" t="s">
        <v>55</v>
      </c>
      <c r="I114" t="s">
        <v>55</v>
      </c>
      <c r="J114" t="s">
        <v>1032</v>
      </c>
      <c r="K114" t="s">
        <v>642</v>
      </c>
      <c r="L114" t="s">
        <v>55</v>
      </c>
      <c r="M114" t="s">
        <v>55</v>
      </c>
      <c r="N114" t="s">
        <v>55</v>
      </c>
      <c r="O114" t="s">
        <v>55</v>
      </c>
      <c r="P114" t="s">
        <v>55</v>
      </c>
      <c r="Q114" t="s">
        <v>55</v>
      </c>
      <c r="R114" t="s">
        <v>481</v>
      </c>
      <c r="S114" t="s">
        <v>596</v>
      </c>
      <c r="T114">
        <v>0</v>
      </c>
      <c r="U114">
        <v>0</v>
      </c>
      <c r="V114">
        <v>0</v>
      </c>
      <c r="W114">
        <v>0</v>
      </c>
      <c r="X114" t="s">
        <v>83</v>
      </c>
      <c r="Y114" t="s">
        <v>387</v>
      </c>
      <c r="Z114">
        <v>0</v>
      </c>
      <c r="AA114" t="s">
        <v>55</v>
      </c>
      <c r="AB114" t="s">
        <v>55</v>
      </c>
      <c r="AC114" t="s">
        <v>55</v>
      </c>
      <c r="AD114" t="s">
        <v>55</v>
      </c>
      <c r="AE114" t="s">
        <v>55</v>
      </c>
      <c r="AF114">
        <v>0</v>
      </c>
      <c r="AG114" t="s">
        <v>422</v>
      </c>
      <c r="AH114">
        <v>0</v>
      </c>
      <c r="AI114">
        <v>0</v>
      </c>
      <c r="AJ114" s="16">
        <v>44339</v>
      </c>
      <c r="AK114" s="16">
        <v>44355</v>
      </c>
      <c r="AL114" t="s">
        <v>643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s="16">
        <v>1</v>
      </c>
      <c r="AV114">
        <v>0</v>
      </c>
      <c r="AW114" s="16">
        <v>1</v>
      </c>
      <c r="AX114" s="16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 s="16">
        <v>1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 t="s">
        <v>55</v>
      </c>
      <c r="DI114" t="s">
        <v>55</v>
      </c>
      <c r="DJ114" t="s">
        <v>35</v>
      </c>
      <c r="DK114" t="str">
        <f>Table_Query_from_DWH5[[#This Row],[CUSTNMBR]]</f>
        <v>14099</v>
      </c>
    </row>
    <row r="115" spans="1:115" x14ac:dyDescent="0.3">
      <c r="A115" t="s">
        <v>427</v>
      </c>
      <c r="B115" t="s">
        <v>1541</v>
      </c>
      <c r="C115" t="s">
        <v>1542</v>
      </c>
      <c r="D115" t="s">
        <v>401</v>
      </c>
      <c r="E115" t="s">
        <v>1542</v>
      </c>
      <c r="F115" t="s">
        <v>1543</v>
      </c>
      <c r="G115" t="s">
        <v>1544</v>
      </c>
      <c r="H115" t="s">
        <v>1545</v>
      </c>
      <c r="I115" t="s">
        <v>55</v>
      </c>
      <c r="J115" t="s">
        <v>425</v>
      </c>
      <c r="K115" t="s">
        <v>1546</v>
      </c>
      <c r="L115" t="s">
        <v>55</v>
      </c>
      <c r="M115" t="s">
        <v>55</v>
      </c>
      <c r="N115" t="s">
        <v>1547</v>
      </c>
      <c r="O115" t="s">
        <v>393</v>
      </c>
      <c r="P115" t="s">
        <v>393</v>
      </c>
      <c r="Q115" t="s">
        <v>393</v>
      </c>
      <c r="R115" t="s">
        <v>437</v>
      </c>
      <c r="S115" t="s">
        <v>381</v>
      </c>
      <c r="T115">
        <v>0</v>
      </c>
      <c r="U115">
        <v>0</v>
      </c>
      <c r="V115">
        <v>0</v>
      </c>
      <c r="W115">
        <v>0</v>
      </c>
      <c r="X115" t="s">
        <v>83</v>
      </c>
      <c r="Y115" t="s">
        <v>387</v>
      </c>
      <c r="Z115">
        <v>0</v>
      </c>
      <c r="AA115" t="s">
        <v>55</v>
      </c>
      <c r="AB115" t="s">
        <v>1548</v>
      </c>
      <c r="AC115" t="s">
        <v>55</v>
      </c>
      <c r="AD115" t="s">
        <v>55</v>
      </c>
      <c r="AE115" t="s">
        <v>55</v>
      </c>
      <c r="AF115">
        <v>0</v>
      </c>
      <c r="AG115" t="s">
        <v>388</v>
      </c>
      <c r="AH115">
        <v>0</v>
      </c>
      <c r="AI115">
        <v>0</v>
      </c>
      <c r="AJ115" s="16">
        <v>44908</v>
      </c>
      <c r="AK115" s="16">
        <v>44908</v>
      </c>
      <c r="AL115" t="s">
        <v>389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s="16">
        <v>1</v>
      </c>
      <c r="AV115">
        <v>0</v>
      </c>
      <c r="AW115" s="16">
        <v>1</v>
      </c>
      <c r="AX115" s="16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 s="16">
        <v>1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 t="s">
        <v>55</v>
      </c>
      <c r="DI115" t="s">
        <v>55</v>
      </c>
      <c r="DJ115" t="s">
        <v>35</v>
      </c>
      <c r="DK115" t="str">
        <f>Table_Query_from_DWH5[[#This Row],[CUSTNMBR]]</f>
        <v>14173</v>
      </c>
    </row>
    <row r="116" spans="1:115" x14ac:dyDescent="0.3">
      <c r="A116" t="s">
        <v>427</v>
      </c>
      <c r="B116" t="s">
        <v>1351</v>
      </c>
      <c r="C116" t="s">
        <v>1549</v>
      </c>
      <c r="D116" t="s">
        <v>401</v>
      </c>
      <c r="E116" t="s">
        <v>1550</v>
      </c>
      <c r="F116" t="s">
        <v>1551</v>
      </c>
      <c r="G116" t="s">
        <v>1552</v>
      </c>
      <c r="H116" t="s">
        <v>1553</v>
      </c>
      <c r="I116" t="s">
        <v>55</v>
      </c>
      <c r="J116" t="s">
        <v>470</v>
      </c>
      <c r="K116" t="s">
        <v>593</v>
      </c>
      <c r="L116" t="s">
        <v>55</v>
      </c>
      <c r="M116" t="s">
        <v>1554</v>
      </c>
      <c r="N116" t="s">
        <v>393</v>
      </c>
      <c r="O116" t="s">
        <v>55</v>
      </c>
      <c r="P116" t="s">
        <v>55</v>
      </c>
      <c r="Q116" t="s">
        <v>55</v>
      </c>
      <c r="R116" t="s">
        <v>481</v>
      </c>
      <c r="S116" t="s">
        <v>596</v>
      </c>
      <c r="T116">
        <v>0</v>
      </c>
      <c r="U116">
        <v>0</v>
      </c>
      <c r="V116">
        <v>0</v>
      </c>
      <c r="W116">
        <v>0</v>
      </c>
      <c r="X116" t="s">
        <v>83</v>
      </c>
      <c r="Y116" t="s">
        <v>387</v>
      </c>
      <c r="Z116">
        <v>0</v>
      </c>
      <c r="AA116" t="s">
        <v>55</v>
      </c>
      <c r="AB116" t="s">
        <v>55</v>
      </c>
      <c r="AC116" t="s">
        <v>55</v>
      </c>
      <c r="AD116" t="s">
        <v>55</v>
      </c>
      <c r="AE116" t="s">
        <v>55</v>
      </c>
      <c r="AF116">
        <v>0</v>
      </c>
      <c r="AG116" t="s">
        <v>388</v>
      </c>
      <c r="AH116">
        <v>0</v>
      </c>
      <c r="AI116">
        <v>0</v>
      </c>
      <c r="AJ116" s="16">
        <v>44355</v>
      </c>
      <c r="AK116" s="16">
        <v>44461</v>
      </c>
      <c r="AL116" t="s">
        <v>423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s="16">
        <v>44742</v>
      </c>
      <c r="AV116">
        <v>323754.88</v>
      </c>
      <c r="AW116" s="16">
        <v>44768</v>
      </c>
      <c r="AX116" s="16">
        <v>44708</v>
      </c>
      <c r="AY116">
        <v>323979.26</v>
      </c>
      <c r="AZ116">
        <v>61</v>
      </c>
      <c r="BA116">
        <v>61</v>
      </c>
      <c r="BB116">
        <v>0</v>
      </c>
      <c r="BC116">
        <v>6</v>
      </c>
      <c r="BD116">
        <v>0</v>
      </c>
      <c r="BE116">
        <v>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1418863.64</v>
      </c>
      <c r="BT116">
        <v>518664.84</v>
      </c>
      <c r="BU116">
        <v>0</v>
      </c>
      <c r="BV116">
        <v>1393602.4</v>
      </c>
      <c r="BW116">
        <v>509644.79999999999</v>
      </c>
      <c r="BX116">
        <v>0</v>
      </c>
      <c r="BY116">
        <v>1418863.64</v>
      </c>
      <c r="BZ116">
        <v>758142.6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6</v>
      </c>
      <c r="CQ116">
        <v>2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324236.64</v>
      </c>
      <c r="CY116">
        <v>0</v>
      </c>
      <c r="CZ116">
        <v>661268.47999999998</v>
      </c>
      <c r="DA116" s="16">
        <v>1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 t="s">
        <v>55</v>
      </c>
      <c r="DI116" t="s">
        <v>55</v>
      </c>
      <c r="DJ116" t="s">
        <v>35</v>
      </c>
      <c r="DK116" t="str">
        <f>Table_Query_from_DWH5[[#This Row],[CUSTNMBR]]</f>
        <v>14100</v>
      </c>
    </row>
    <row r="117" spans="1:115" x14ac:dyDescent="0.3">
      <c r="A117" t="s">
        <v>427</v>
      </c>
      <c r="B117" t="s">
        <v>1555</v>
      </c>
      <c r="C117" t="s">
        <v>1556</v>
      </c>
      <c r="D117" t="s">
        <v>401</v>
      </c>
      <c r="E117" t="s">
        <v>1556</v>
      </c>
      <c r="F117" t="s">
        <v>1556</v>
      </c>
      <c r="G117" t="s">
        <v>1557</v>
      </c>
      <c r="H117" t="s">
        <v>1558</v>
      </c>
      <c r="I117" t="s">
        <v>55</v>
      </c>
      <c r="J117" t="s">
        <v>425</v>
      </c>
      <c r="K117" t="s">
        <v>1381</v>
      </c>
      <c r="L117" t="s">
        <v>55</v>
      </c>
      <c r="M117" t="s">
        <v>55</v>
      </c>
      <c r="N117" t="s">
        <v>1559</v>
      </c>
      <c r="O117" t="s">
        <v>393</v>
      </c>
      <c r="P117" t="s">
        <v>393</v>
      </c>
      <c r="Q117" t="s">
        <v>393</v>
      </c>
      <c r="R117" t="s">
        <v>437</v>
      </c>
      <c r="S117" t="s">
        <v>381</v>
      </c>
      <c r="T117">
        <v>0</v>
      </c>
      <c r="U117">
        <v>0</v>
      </c>
      <c r="V117">
        <v>0</v>
      </c>
      <c r="W117">
        <v>0</v>
      </c>
      <c r="X117" t="s">
        <v>83</v>
      </c>
      <c r="Y117" t="s">
        <v>387</v>
      </c>
      <c r="Z117">
        <v>0</v>
      </c>
      <c r="AA117" t="s">
        <v>55</v>
      </c>
      <c r="AB117" t="s">
        <v>1560</v>
      </c>
      <c r="AC117" t="s">
        <v>55</v>
      </c>
      <c r="AD117" t="s">
        <v>55</v>
      </c>
      <c r="AE117" t="s">
        <v>55</v>
      </c>
      <c r="AF117">
        <v>0</v>
      </c>
      <c r="AG117" t="s">
        <v>388</v>
      </c>
      <c r="AH117">
        <v>0</v>
      </c>
      <c r="AI117">
        <v>0</v>
      </c>
      <c r="AJ117" s="16">
        <v>44908</v>
      </c>
      <c r="AK117" s="16">
        <v>44908</v>
      </c>
      <c r="AL117" t="s">
        <v>389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 s="16">
        <v>1</v>
      </c>
      <c r="AV117">
        <v>0</v>
      </c>
      <c r="AW117" s="16">
        <v>1</v>
      </c>
      <c r="AX117" s="16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 s="16">
        <v>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 t="s">
        <v>55</v>
      </c>
      <c r="DI117" t="s">
        <v>55</v>
      </c>
      <c r="DJ117" t="s">
        <v>35</v>
      </c>
      <c r="DK117" t="str">
        <f>Table_Query_from_DWH5[[#This Row],[CUSTNMBR]]</f>
        <v>14171</v>
      </c>
    </row>
    <row r="118" spans="1:115" x14ac:dyDescent="0.3">
      <c r="A118" t="s">
        <v>427</v>
      </c>
      <c r="B118" t="s">
        <v>1562</v>
      </c>
      <c r="C118" t="s">
        <v>1563</v>
      </c>
      <c r="D118" t="s">
        <v>401</v>
      </c>
      <c r="E118" t="s">
        <v>55</v>
      </c>
      <c r="F118" t="s">
        <v>1564</v>
      </c>
      <c r="G118" t="s">
        <v>1565</v>
      </c>
      <c r="H118" t="s">
        <v>55</v>
      </c>
      <c r="I118" t="s">
        <v>55</v>
      </c>
      <c r="J118" t="s">
        <v>425</v>
      </c>
      <c r="K118" t="s">
        <v>942</v>
      </c>
      <c r="L118" t="s">
        <v>391</v>
      </c>
      <c r="M118" t="s">
        <v>1566</v>
      </c>
      <c r="N118" t="s">
        <v>393</v>
      </c>
      <c r="O118" t="s">
        <v>55</v>
      </c>
      <c r="P118" t="s">
        <v>55</v>
      </c>
      <c r="Q118" t="s">
        <v>55</v>
      </c>
      <c r="R118" t="s">
        <v>437</v>
      </c>
      <c r="S118" t="s">
        <v>1567</v>
      </c>
      <c r="T118">
        <v>0</v>
      </c>
      <c r="U118">
        <v>0</v>
      </c>
      <c r="V118">
        <v>0</v>
      </c>
      <c r="W118">
        <v>0</v>
      </c>
      <c r="X118" t="s">
        <v>83</v>
      </c>
      <c r="Y118" t="s">
        <v>387</v>
      </c>
      <c r="Z118">
        <v>0</v>
      </c>
      <c r="AA118" t="s">
        <v>419</v>
      </c>
      <c r="AB118" t="s">
        <v>55</v>
      </c>
      <c r="AC118" t="s">
        <v>55</v>
      </c>
      <c r="AD118" t="s">
        <v>55</v>
      </c>
      <c r="AE118" t="s">
        <v>55</v>
      </c>
      <c r="AF118">
        <v>0</v>
      </c>
      <c r="AG118" t="s">
        <v>55</v>
      </c>
      <c r="AH118">
        <v>0</v>
      </c>
      <c r="AI118">
        <v>0</v>
      </c>
      <c r="AJ118" s="16">
        <v>43782</v>
      </c>
      <c r="AK118" s="16">
        <v>44349</v>
      </c>
      <c r="AL118" t="s">
        <v>389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 s="16">
        <v>44592</v>
      </c>
      <c r="AV118">
        <v>338976.76</v>
      </c>
      <c r="AW118" s="16">
        <v>44595</v>
      </c>
      <c r="AX118" s="16">
        <v>44595</v>
      </c>
      <c r="AY118">
        <v>228466.24</v>
      </c>
      <c r="AZ118">
        <v>3</v>
      </c>
      <c r="BA118">
        <v>7</v>
      </c>
      <c r="BB118">
        <v>0</v>
      </c>
      <c r="BC118">
        <v>1172</v>
      </c>
      <c r="BD118">
        <v>0</v>
      </c>
      <c r="BE118">
        <v>17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279625117.10000002</v>
      </c>
      <c r="BT118">
        <v>9853214.6999999993</v>
      </c>
      <c r="BU118">
        <v>0</v>
      </c>
      <c r="BV118">
        <v>264419975.53</v>
      </c>
      <c r="BW118">
        <v>5182796.46</v>
      </c>
      <c r="BX118">
        <v>0</v>
      </c>
      <c r="BY118">
        <v>276633508.89999998</v>
      </c>
      <c r="BZ118">
        <v>5225948.04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1172</v>
      </c>
      <c r="CQ118">
        <v>17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5762288.3099999996</v>
      </c>
      <c r="DA118" s="16">
        <v>1</v>
      </c>
      <c r="DB118">
        <v>0</v>
      </c>
      <c r="DC118">
        <v>0</v>
      </c>
      <c r="DD118">
        <v>0</v>
      </c>
      <c r="DE118">
        <v>0</v>
      </c>
      <c r="DF118">
        <v>2991608.2</v>
      </c>
      <c r="DG118">
        <v>556094</v>
      </c>
      <c r="DH118" t="s">
        <v>55</v>
      </c>
      <c r="DI118" t="s">
        <v>55</v>
      </c>
      <c r="DJ118" t="s">
        <v>35</v>
      </c>
      <c r="DK118" t="str">
        <f>Table_Query_from_DWH5[[#This Row],[CUSTNMBR]]</f>
        <v>14065</v>
      </c>
    </row>
    <row r="119" spans="1:115" x14ac:dyDescent="0.3">
      <c r="A119" t="s">
        <v>427</v>
      </c>
      <c r="B119" t="s">
        <v>1568</v>
      </c>
      <c r="C119" t="s">
        <v>1569</v>
      </c>
      <c r="D119" t="s">
        <v>401</v>
      </c>
      <c r="E119" t="s">
        <v>55</v>
      </c>
      <c r="F119" t="s">
        <v>1570</v>
      </c>
      <c r="G119" t="s">
        <v>1571</v>
      </c>
      <c r="H119" t="s">
        <v>55</v>
      </c>
      <c r="I119" t="s">
        <v>55</v>
      </c>
      <c r="J119" t="s">
        <v>508</v>
      </c>
      <c r="K119" t="s">
        <v>508</v>
      </c>
      <c r="L119" t="s">
        <v>55</v>
      </c>
      <c r="M119" t="s">
        <v>1572</v>
      </c>
      <c r="N119" t="s">
        <v>1573</v>
      </c>
      <c r="O119" t="s">
        <v>393</v>
      </c>
      <c r="P119" t="s">
        <v>393</v>
      </c>
      <c r="Q119" t="s">
        <v>393</v>
      </c>
      <c r="R119" t="s">
        <v>568</v>
      </c>
      <c r="S119" t="s">
        <v>394</v>
      </c>
      <c r="T119">
        <v>2</v>
      </c>
      <c r="U119">
        <v>10000000</v>
      </c>
      <c r="V119">
        <v>0</v>
      </c>
      <c r="W119">
        <v>0</v>
      </c>
      <c r="X119" t="s">
        <v>83</v>
      </c>
      <c r="Y119" t="s">
        <v>387</v>
      </c>
      <c r="Z119">
        <v>0</v>
      </c>
      <c r="AA119" t="s">
        <v>1574</v>
      </c>
      <c r="AB119" t="s">
        <v>1575</v>
      </c>
      <c r="AC119" t="s">
        <v>55</v>
      </c>
      <c r="AD119" t="s">
        <v>1576</v>
      </c>
      <c r="AE119" t="s">
        <v>55</v>
      </c>
      <c r="AF119">
        <v>0</v>
      </c>
      <c r="AG119" t="s">
        <v>416</v>
      </c>
      <c r="AH119">
        <v>0</v>
      </c>
      <c r="AI119">
        <v>0</v>
      </c>
      <c r="AJ119" s="16">
        <v>42858</v>
      </c>
      <c r="AK119" s="16">
        <v>44356</v>
      </c>
      <c r="AL119" t="s">
        <v>509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s="16">
        <v>44592</v>
      </c>
      <c r="AV119">
        <v>5543183.46</v>
      </c>
      <c r="AW119" s="16">
        <v>44554</v>
      </c>
      <c r="AX119" s="16">
        <v>44542</v>
      </c>
      <c r="AY119">
        <v>406794.23999999999</v>
      </c>
      <c r="AZ119">
        <v>0</v>
      </c>
      <c r="BA119">
        <v>45</v>
      </c>
      <c r="BB119">
        <v>0</v>
      </c>
      <c r="BC119">
        <v>785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158703214.74000001</v>
      </c>
      <c r="BT119">
        <v>2500000</v>
      </c>
      <c r="BU119">
        <v>0</v>
      </c>
      <c r="BV119">
        <v>218790832.24000001</v>
      </c>
      <c r="BW119">
        <v>0</v>
      </c>
      <c r="BX119">
        <v>0</v>
      </c>
      <c r="BY119">
        <v>144889879.59999999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785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25385526.789999999</v>
      </c>
      <c r="DA119" s="16">
        <v>1</v>
      </c>
      <c r="DB119">
        <v>0</v>
      </c>
      <c r="DC119">
        <v>0</v>
      </c>
      <c r="DD119">
        <v>0</v>
      </c>
      <c r="DE119">
        <v>0</v>
      </c>
      <c r="DF119">
        <v>13813335.140000001</v>
      </c>
      <c r="DG119">
        <v>2500000</v>
      </c>
      <c r="DH119" t="s">
        <v>55</v>
      </c>
      <c r="DI119" t="s">
        <v>55</v>
      </c>
      <c r="DJ119" t="s">
        <v>35</v>
      </c>
      <c r="DK119" t="str">
        <f>Table_Query_from_DWH5[[#This Row],[CUSTNMBR]]</f>
        <v>14028</v>
      </c>
    </row>
    <row r="120" spans="1:115" x14ac:dyDescent="0.3">
      <c r="A120" t="s">
        <v>427</v>
      </c>
      <c r="B120" t="s">
        <v>1580</v>
      </c>
      <c r="C120" t="s">
        <v>1577</v>
      </c>
      <c r="D120" t="s">
        <v>401</v>
      </c>
      <c r="E120" t="s">
        <v>55</v>
      </c>
      <c r="F120" t="s">
        <v>1577</v>
      </c>
      <c r="G120" t="s">
        <v>1578</v>
      </c>
      <c r="H120" t="s">
        <v>55</v>
      </c>
      <c r="I120" t="s">
        <v>55</v>
      </c>
      <c r="J120" t="s">
        <v>402</v>
      </c>
      <c r="K120" t="s">
        <v>1113</v>
      </c>
      <c r="L120" t="s">
        <v>55</v>
      </c>
      <c r="M120" t="s">
        <v>1579</v>
      </c>
      <c r="N120" t="s">
        <v>393</v>
      </c>
      <c r="O120" t="s">
        <v>393</v>
      </c>
      <c r="P120" t="s">
        <v>55</v>
      </c>
      <c r="Q120" t="s">
        <v>55</v>
      </c>
      <c r="R120" t="s">
        <v>460</v>
      </c>
      <c r="S120" t="s">
        <v>381</v>
      </c>
      <c r="T120">
        <v>2</v>
      </c>
      <c r="U120">
        <v>0</v>
      </c>
      <c r="V120">
        <v>0</v>
      </c>
      <c r="W120">
        <v>0</v>
      </c>
      <c r="X120" t="s">
        <v>83</v>
      </c>
      <c r="Y120" t="s">
        <v>387</v>
      </c>
      <c r="Z120">
        <v>0</v>
      </c>
      <c r="AA120" t="s">
        <v>55</v>
      </c>
      <c r="AB120" t="s">
        <v>55</v>
      </c>
      <c r="AC120" t="s">
        <v>55</v>
      </c>
      <c r="AD120" t="s">
        <v>55</v>
      </c>
      <c r="AE120" t="s">
        <v>55</v>
      </c>
      <c r="AF120">
        <v>0</v>
      </c>
      <c r="AG120" t="s">
        <v>383</v>
      </c>
      <c r="AH120">
        <v>0</v>
      </c>
      <c r="AI120">
        <v>0</v>
      </c>
      <c r="AJ120" s="16">
        <v>43249</v>
      </c>
      <c r="AK120" s="16">
        <v>44349</v>
      </c>
      <c r="AL120" t="s">
        <v>403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s="16">
        <v>43921</v>
      </c>
      <c r="AV120">
        <v>5000</v>
      </c>
      <c r="AW120" s="16">
        <v>44014</v>
      </c>
      <c r="AX120" s="16">
        <v>43708</v>
      </c>
      <c r="AY120">
        <v>0</v>
      </c>
      <c r="AZ120">
        <v>0</v>
      </c>
      <c r="BA120">
        <v>133</v>
      </c>
      <c r="BB120">
        <v>0</v>
      </c>
      <c r="BC120">
        <v>8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398835.86</v>
      </c>
      <c r="BT120">
        <v>0</v>
      </c>
      <c r="BU120">
        <v>0</v>
      </c>
      <c r="BV120">
        <v>585794.42940000002</v>
      </c>
      <c r="BW120">
        <v>0</v>
      </c>
      <c r="BX120">
        <v>0</v>
      </c>
      <c r="BY120">
        <v>25000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8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720034.44</v>
      </c>
      <c r="DA120" s="16">
        <v>1</v>
      </c>
      <c r="DB120">
        <v>0</v>
      </c>
      <c r="DC120">
        <v>0</v>
      </c>
      <c r="DD120">
        <v>0</v>
      </c>
      <c r="DE120">
        <v>0</v>
      </c>
      <c r="DF120">
        <v>373835.86</v>
      </c>
      <c r="DG120">
        <v>0</v>
      </c>
      <c r="DH120" t="s">
        <v>55</v>
      </c>
      <c r="DI120" t="s">
        <v>55</v>
      </c>
      <c r="DJ120" t="s">
        <v>35</v>
      </c>
      <c r="DK120" t="str">
        <f>Table_Query_from_DWH5[[#This Row],[CUSTNMBR]]</f>
        <v>14029</v>
      </c>
    </row>
    <row r="121" spans="1:115" x14ac:dyDescent="0.3">
      <c r="A121" t="s">
        <v>427</v>
      </c>
      <c r="B121" t="s">
        <v>1581</v>
      </c>
      <c r="C121" t="s">
        <v>1582</v>
      </c>
      <c r="D121" t="s">
        <v>401</v>
      </c>
      <c r="E121" t="s">
        <v>1583</v>
      </c>
      <c r="F121" t="s">
        <v>1584</v>
      </c>
      <c r="G121" t="s">
        <v>1585</v>
      </c>
      <c r="H121" t="s">
        <v>55</v>
      </c>
      <c r="I121" t="s">
        <v>55</v>
      </c>
      <c r="J121" t="s">
        <v>470</v>
      </c>
      <c r="K121" t="s">
        <v>1586</v>
      </c>
      <c r="L121" t="s">
        <v>55</v>
      </c>
      <c r="M121" t="s">
        <v>55</v>
      </c>
      <c r="N121" t="s">
        <v>55</v>
      </c>
      <c r="O121" t="s">
        <v>55</v>
      </c>
      <c r="P121" t="s">
        <v>55</v>
      </c>
      <c r="Q121" t="s">
        <v>55</v>
      </c>
      <c r="R121" t="s">
        <v>481</v>
      </c>
      <c r="S121" t="s">
        <v>381</v>
      </c>
      <c r="T121">
        <v>0</v>
      </c>
      <c r="U121">
        <v>0</v>
      </c>
      <c r="V121">
        <v>0</v>
      </c>
      <c r="W121">
        <v>0</v>
      </c>
      <c r="X121" t="s">
        <v>83</v>
      </c>
      <c r="Y121" t="s">
        <v>387</v>
      </c>
      <c r="Z121">
        <v>0</v>
      </c>
      <c r="AA121" t="s">
        <v>55</v>
      </c>
      <c r="AB121" t="s">
        <v>55</v>
      </c>
      <c r="AC121" t="s">
        <v>55</v>
      </c>
      <c r="AD121" t="s">
        <v>55</v>
      </c>
      <c r="AE121" t="s">
        <v>55</v>
      </c>
      <c r="AF121">
        <v>0</v>
      </c>
      <c r="AG121" t="s">
        <v>422</v>
      </c>
      <c r="AH121">
        <v>0</v>
      </c>
      <c r="AI121">
        <v>0</v>
      </c>
      <c r="AJ121" s="16">
        <v>44545</v>
      </c>
      <c r="AK121" s="16">
        <v>44568</v>
      </c>
      <c r="AL121" t="s">
        <v>423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s="16">
        <v>1</v>
      </c>
      <c r="AV121">
        <v>0</v>
      </c>
      <c r="AW121" s="16">
        <v>1</v>
      </c>
      <c r="AX121" s="16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 s="16">
        <v>1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 t="s">
        <v>55</v>
      </c>
      <c r="DI121" t="s">
        <v>55</v>
      </c>
      <c r="DJ121" t="s">
        <v>35</v>
      </c>
      <c r="DK121" t="str">
        <f>Table_Query_from_DWH5[[#This Row],[CUSTNMBR]]</f>
        <v>14119</v>
      </c>
    </row>
    <row r="122" spans="1:115" x14ac:dyDescent="0.3">
      <c r="A122" t="s">
        <v>427</v>
      </c>
      <c r="B122" t="s">
        <v>1587</v>
      </c>
      <c r="C122" t="s">
        <v>1588</v>
      </c>
      <c r="D122" t="s">
        <v>401</v>
      </c>
      <c r="E122" t="s">
        <v>1589</v>
      </c>
      <c r="F122" t="s">
        <v>1588</v>
      </c>
      <c r="G122" t="s">
        <v>1590</v>
      </c>
      <c r="H122" t="s">
        <v>1591</v>
      </c>
      <c r="I122" t="s">
        <v>55</v>
      </c>
      <c r="J122" t="s">
        <v>666</v>
      </c>
      <c r="K122" t="s">
        <v>671</v>
      </c>
      <c r="L122" t="s">
        <v>55</v>
      </c>
      <c r="M122" t="s">
        <v>55</v>
      </c>
      <c r="N122" t="s">
        <v>393</v>
      </c>
      <c r="O122" t="s">
        <v>393</v>
      </c>
      <c r="P122" t="s">
        <v>393</v>
      </c>
      <c r="Q122" t="s">
        <v>393</v>
      </c>
      <c r="R122" t="s">
        <v>437</v>
      </c>
      <c r="S122" t="s">
        <v>381</v>
      </c>
      <c r="T122">
        <v>0</v>
      </c>
      <c r="U122">
        <v>0</v>
      </c>
      <c r="V122">
        <v>0</v>
      </c>
      <c r="W122">
        <v>0</v>
      </c>
      <c r="X122" t="s">
        <v>83</v>
      </c>
      <c r="Y122" t="s">
        <v>387</v>
      </c>
      <c r="Z122">
        <v>0</v>
      </c>
      <c r="AA122" t="s">
        <v>55</v>
      </c>
      <c r="AB122" t="s">
        <v>1592</v>
      </c>
      <c r="AC122" t="s">
        <v>55</v>
      </c>
      <c r="AD122" t="s">
        <v>55</v>
      </c>
      <c r="AE122" t="s">
        <v>55</v>
      </c>
      <c r="AF122">
        <v>0</v>
      </c>
      <c r="AG122" t="s">
        <v>388</v>
      </c>
      <c r="AH122">
        <v>0</v>
      </c>
      <c r="AI122">
        <v>0</v>
      </c>
      <c r="AJ122" s="16">
        <v>44789</v>
      </c>
      <c r="AK122" s="16">
        <v>44789</v>
      </c>
      <c r="AL122" t="s">
        <v>667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s="16">
        <v>44834</v>
      </c>
      <c r="AV122">
        <v>4514.67</v>
      </c>
      <c r="AW122" s="16">
        <v>44840</v>
      </c>
      <c r="AX122" s="16">
        <v>44830</v>
      </c>
      <c r="AY122">
        <v>4639.67</v>
      </c>
      <c r="AZ122">
        <v>10</v>
      </c>
      <c r="BA122">
        <v>10</v>
      </c>
      <c r="BB122">
        <v>0</v>
      </c>
      <c r="BC122">
        <v>1</v>
      </c>
      <c r="BD122">
        <v>0</v>
      </c>
      <c r="BE122">
        <v>1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4614.67</v>
      </c>
      <c r="BT122">
        <v>4614.67</v>
      </c>
      <c r="BU122">
        <v>0</v>
      </c>
      <c r="BV122">
        <v>0</v>
      </c>
      <c r="BW122">
        <v>0</v>
      </c>
      <c r="BX122">
        <v>0</v>
      </c>
      <c r="BY122">
        <v>4614.67</v>
      </c>
      <c r="BZ122">
        <v>4614.67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1</v>
      </c>
      <c r="CQ122">
        <v>1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4639.67</v>
      </c>
      <c r="CY122">
        <v>0</v>
      </c>
      <c r="CZ122">
        <v>4639.67</v>
      </c>
      <c r="DA122" s="16">
        <v>1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 t="s">
        <v>55</v>
      </c>
      <c r="DI122" t="s">
        <v>55</v>
      </c>
      <c r="DJ122" t="s">
        <v>35</v>
      </c>
      <c r="DK122" t="str">
        <f>Table_Query_from_DWH5[[#This Row],[CUSTNMBR]]</f>
        <v>14151</v>
      </c>
    </row>
    <row r="123" spans="1:115" x14ac:dyDescent="0.3">
      <c r="A123" t="s">
        <v>427</v>
      </c>
      <c r="B123" t="s">
        <v>1595</v>
      </c>
      <c r="C123" t="s">
        <v>1596</v>
      </c>
      <c r="D123" t="s">
        <v>401</v>
      </c>
      <c r="E123" t="s">
        <v>1597</v>
      </c>
      <c r="F123" t="s">
        <v>1596</v>
      </c>
      <c r="G123" t="s">
        <v>1598</v>
      </c>
      <c r="H123" t="s">
        <v>1599</v>
      </c>
      <c r="I123" t="s">
        <v>55</v>
      </c>
      <c r="J123" t="s">
        <v>425</v>
      </c>
      <c r="K123" t="s">
        <v>522</v>
      </c>
      <c r="L123" t="s">
        <v>1501</v>
      </c>
      <c r="M123" t="s">
        <v>55</v>
      </c>
      <c r="N123" t="s">
        <v>393</v>
      </c>
      <c r="O123" t="s">
        <v>393</v>
      </c>
      <c r="P123" t="s">
        <v>393</v>
      </c>
      <c r="Q123" t="s">
        <v>393</v>
      </c>
      <c r="R123" t="s">
        <v>437</v>
      </c>
      <c r="S123" t="s">
        <v>394</v>
      </c>
      <c r="T123">
        <v>2</v>
      </c>
      <c r="U123">
        <v>7500000</v>
      </c>
      <c r="V123">
        <v>0</v>
      </c>
      <c r="W123">
        <v>0</v>
      </c>
      <c r="X123" t="s">
        <v>83</v>
      </c>
      <c r="Y123" t="s">
        <v>387</v>
      </c>
      <c r="Z123">
        <v>0</v>
      </c>
      <c r="AA123" t="s">
        <v>55</v>
      </c>
      <c r="AB123" t="s">
        <v>1600</v>
      </c>
      <c r="AC123" t="s">
        <v>55</v>
      </c>
      <c r="AD123" t="s">
        <v>55</v>
      </c>
      <c r="AE123" t="s">
        <v>55</v>
      </c>
      <c r="AF123">
        <v>0</v>
      </c>
      <c r="AG123" t="s">
        <v>388</v>
      </c>
      <c r="AH123">
        <v>0</v>
      </c>
      <c r="AI123">
        <v>0</v>
      </c>
      <c r="AJ123" s="16">
        <v>44680</v>
      </c>
      <c r="AK123" s="16">
        <v>44726</v>
      </c>
      <c r="AL123" t="s">
        <v>389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 s="16">
        <v>1</v>
      </c>
      <c r="AV123">
        <v>0</v>
      </c>
      <c r="AW123" s="16">
        <v>1</v>
      </c>
      <c r="AX123" s="16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 s="16">
        <v>1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 t="s">
        <v>55</v>
      </c>
      <c r="DI123" t="s">
        <v>55</v>
      </c>
      <c r="DJ123" t="s">
        <v>35</v>
      </c>
      <c r="DK123" t="str">
        <f>Table_Query_from_DWH5[[#This Row],[CUSTNMBR]]</f>
        <v>14136</v>
      </c>
    </row>
    <row r="124" spans="1:115" x14ac:dyDescent="0.3">
      <c r="A124" t="s">
        <v>427</v>
      </c>
      <c r="B124" t="s">
        <v>1601</v>
      </c>
      <c r="C124" t="s">
        <v>1602</v>
      </c>
      <c r="D124" t="s">
        <v>401</v>
      </c>
      <c r="E124" t="s">
        <v>1602</v>
      </c>
      <c r="F124" t="s">
        <v>1603</v>
      </c>
      <c r="G124" t="s">
        <v>1604</v>
      </c>
      <c r="H124" t="s">
        <v>55</v>
      </c>
      <c r="I124" t="s">
        <v>55</v>
      </c>
      <c r="J124" t="s">
        <v>425</v>
      </c>
      <c r="K124" t="s">
        <v>1183</v>
      </c>
      <c r="L124" t="s">
        <v>1184</v>
      </c>
      <c r="M124" t="s">
        <v>1605</v>
      </c>
      <c r="N124" t="s">
        <v>393</v>
      </c>
      <c r="O124" t="s">
        <v>393</v>
      </c>
      <c r="P124" t="s">
        <v>393</v>
      </c>
      <c r="Q124" t="s">
        <v>393</v>
      </c>
      <c r="R124" t="s">
        <v>437</v>
      </c>
      <c r="S124" t="s">
        <v>381</v>
      </c>
      <c r="T124">
        <v>0</v>
      </c>
      <c r="U124">
        <v>0</v>
      </c>
      <c r="V124">
        <v>0</v>
      </c>
      <c r="W124">
        <v>0</v>
      </c>
      <c r="X124" t="s">
        <v>83</v>
      </c>
      <c r="Y124" t="s">
        <v>387</v>
      </c>
      <c r="Z124">
        <v>0</v>
      </c>
      <c r="AA124" t="s">
        <v>55</v>
      </c>
      <c r="AB124" t="s">
        <v>1606</v>
      </c>
      <c r="AC124" t="s">
        <v>1607</v>
      </c>
      <c r="AD124" t="s">
        <v>55</v>
      </c>
      <c r="AE124" t="s">
        <v>55</v>
      </c>
      <c r="AF124">
        <v>0</v>
      </c>
      <c r="AG124" t="s">
        <v>388</v>
      </c>
      <c r="AH124">
        <v>0</v>
      </c>
      <c r="AI124">
        <v>0</v>
      </c>
      <c r="AJ124" s="16">
        <v>44908</v>
      </c>
      <c r="AK124" s="16">
        <v>44908</v>
      </c>
      <c r="AL124" t="s">
        <v>389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s="16">
        <v>1</v>
      </c>
      <c r="AV124">
        <v>0</v>
      </c>
      <c r="AW124" s="16">
        <v>1</v>
      </c>
      <c r="AX124" s="16">
        <v>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 s="16">
        <v>1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 t="s">
        <v>55</v>
      </c>
      <c r="DI124" t="s">
        <v>55</v>
      </c>
      <c r="DJ124" t="s">
        <v>35</v>
      </c>
      <c r="DK124" t="str">
        <f>Table_Query_from_DWH5[[#This Row],[CUSTNMBR]]</f>
        <v>14180</v>
      </c>
    </row>
    <row r="125" spans="1:115" x14ac:dyDescent="0.3">
      <c r="A125" t="s">
        <v>427</v>
      </c>
      <c r="B125" t="s">
        <v>1608</v>
      </c>
      <c r="C125" t="s">
        <v>1609</v>
      </c>
      <c r="D125" t="s">
        <v>401</v>
      </c>
      <c r="E125" t="s">
        <v>55</v>
      </c>
      <c r="F125" t="s">
        <v>1610</v>
      </c>
      <c r="G125" t="s">
        <v>1611</v>
      </c>
      <c r="H125" t="s">
        <v>1612</v>
      </c>
      <c r="I125" t="s">
        <v>1613</v>
      </c>
      <c r="J125" t="s">
        <v>672</v>
      </c>
      <c r="K125" t="s">
        <v>1220</v>
      </c>
      <c r="L125" t="s">
        <v>55</v>
      </c>
      <c r="M125" t="s">
        <v>55</v>
      </c>
      <c r="N125" t="s">
        <v>393</v>
      </c>
      <c r="O125" t="s">
        <v>55</v>
      </c>
      <c r="P125" t="s">
        <v>55</v>
      </c>
      <c r="Q125" t="s">
        <v>55</v>
      </c>
      <c r="R125" t="s">
        <v>437</v>
      </c>
      <c r="S125" t="s">
        <v>584</v>
      </c>
      <c r="T125">
        <v>2</v>
      </c>
      <c r="U125">
        <v>8500000</v>
      </c>
      <c r="V125">
        <v>0</v>
      </c>
      <c r="W125">
        <v>0</v>
      </c>
      <c r="X125" t="s">
        <v>83</v>
      </c>
      <c r="Y125" t="s">
        <v>387</v>
      </c>
      <c r="Z125">
        <v>0</v>
      </c>
      <c r="AA125" t="s">
        <v>55</v>
      </c>
      <c r="AB125" t="s">
        <v>55</v>
      </c>
      <c r="AC125" t="s">
        <v>55</v>
      </c>
      <c r="AD125" t="s">
        <v>1614</v>
      </c>
      <c r="AE125" t="s">
        <v>55</v>
      </c>
      <c r="AF125">
        <v>0</v>
      </c>
      <c r="AG125" t="s">
        <v>388</v>
      </c>
      <c r="AH125">
        <v>0</v>
      </c>
      <c r="AI125">
        <v>0</v>
      </c>
      <c r="AJ125" s="16">
        <v>44081</v>
      </c>
      <c r="AK125" s="16">
        <v>44361</v>
      </c>
      <c r="AL125" t="s">
        <v>602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s="16">
        <v>44530</v>
      </c>
      <c r="AV125">
        <v>4566854.9000000004</v>
      </c>
      <c r="AW125" s="16">
        <v>44551</v>
      </c>
      <c r="AX125" s="16">
        <v>44459</v>
      </c>
      <c r="AY125">
        <v>4566885.9000000004</v>
      </c>
      <c r="AZ125">
        <v>0</v>
      </c>
      <c r="BA125">
        <v>99</v>
      </c>
      <c r="BB125">
        <v>0</v>
      </c>
      <c r="BC125">
        <v>7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13189294.869999999</v>
      </c>
      <c r="BT125">
        <v>0</v>
      </c>
      <c r="BU125">
        <v>0</v>
      </c>
      <c r="BV125">
        <v>12949042.539999999</v>
      </c>
      <c r="BW125">
        <v>0</v>
      </c>
      <c r="BX125">
        <v>0</v>
      </c>
      <c r="BY125">
        <v>13189294.869999999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7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7307017.4400000004</v>
      </c>
      <c r="DA125" s="16">
        <v>1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 t="s">
        <v>1615</v>
      </c>
      <c r="DI125" t="s">
        <v>55</v>
      </c>
      <c r="DJ125" t="s">
        <v>35</v>
      </c>
      <c r="DK125" t="str">
        <f>Table_Query_from_DWH5[[#This Row],[CUSTNMBR]]</f>
        <v>14080</v>
      </c>
    </row>
    <row r="126" spans="1:115" x14ac:dyDescent="0.3">
      <c r="A126" t="s">
        <v>427</v>
      </c>
      <c r="B126" t="s">
        <v>1622</v>
      </c>
      <c r="C126" t="s">
        <v>1623</v>
      </c>
      <c r="D126" t="s">
        <v>401</v>
      </c>
      <c r="E126" t="s">
        <v>1624</v>
      </c>
      <c r="F126" t="s">
        <v>1625</v>
      </c>
      <c r="G126" t="s">
        <v>1626</v>
      </c>
      <c r="H126" t="s">
        <v>1627</v>
      </c>
      <c r="I126" t="s">
        <v>1628</v>
      </c>
      <c r="J126" t="s">
        <v>1120</v>
      </c>
      <c r="K126" t="s">
        <v>1629</v>
      </c>
      <c r="L126" t="s">
        <v>55</v>
      </c>
      <c r="M126" t="s">
        <v>55</v>
      </c>
      <c r="N126" t="s">
        <v>393</v>
      </c>
      <c r="O126" t="s">
        <v>393</v>
      </c>
      <c r="P126" t="s">
        <v>393</v>
      </c>
      <c r="Q126" t="s">
        <v>393</v>
      </c>
      <c r="R126" t="s">
        <v>437</v>
      </c>
      <c r="S126" t="s">
        <v>381</v>
      </c>
      <c r="T126">
        <v>0</v>
      </c>
      <c r="U126">
        <v>0</v>
      </c>
      <c r="V126">
        <v>0</v>
      </c>
      <c r="W126">
        <v>0</v>
      </c>
      <c r="X126" t="s">
        <v>83</v>
      </c>
      <c r="Y126" t="s">
        <v>387</v>
      </c>
      <c r="Z126">
        <v>0</v>
      </c>
      <c r="AA126" t="s">
        <v>55</v>
      </c>
      <c r="AB126" t="s">
        <v>1630</v>
      </c>
      <c r="AC126" t="s">
        <v>55</v>
      </c>
      <c r="AD126" t="s">
        <v>55</v>
      </c>
      <c r="AE126" t="s">
        <v>55</v>
      </c>
      <c r="AF126">
        <v>0</v>
      </c>
      <c r="AG126" t="s">
        <v>388</v>
      </c>
      <c r="AH126">
        <v>0</v>
      </c>
      <c r="AI126">
        <v>0</v>
      </c>
      <c r="AJ126" s="16">
        <v>44791</v>
      </c>
      <c r="AK126" s="16">
        <v>44804</v>
      </c>
      <c r="AL126" t="s">
        <v>1070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 s="16">
        <v>1</v>
      </c>
      <c r="AV126">
        <v>0</v>
      </c>
      <c r="AW126" s="16">
        <v>1</v>
      </c>
      <c r="AX126" s="1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 s="16">
        <v>1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 t="s">
        <v>55</v>
      </c>
      <c r="DI126" t="s">
        <v>55</v>
      </c>
      <c r="DJ126" t="s">
        <v>35</v>
      </c>
      <c r="DK126" t="str">
        <f>Table_Query_from_DWH5[[#This Row],[CUSTNMBR]]</f>
        <v>14152</v>
      </c>
    </row>
    <row r="127" spans="1:115" x14ac:dyDescent="0.3">
      <c r="A127" t="s">
        <v>427</v>
      </c>
      <c r="B127" t="s">
        <v>2722</v>
      </c>
      <c r="C127" t="s">
        <v>3084</v>
      </c>
      <c r="D127" t="s">
        <v>401</v>
      </c>
      <c r="E127" t="s">
        <v>3090</v>
      </c>
      <c r="F127" t="s">
        <v>3786</v>
      </c>
      <c r="G127" t="s">
        <v>3085</v>
      </c>
      <c r="H127" t="s">
        <v>3086</v>
      </c>
      <c r="I127" t="s">
        <v>55</v>
      </c>
      <c r="J127" t="s">
        <v>470</v>
      </c>
      <c r="K127" t="s">
        <v>3087</v>
      </c>
      <c r="L127" t="s">
        <v>55</v>
      </c>
      <c r="M127" t="s">
        <v>3088</v>
      </c>
      <c r="N127" t="s">
        <v>3089</v>
      </c>
      <c r="O127" t="s">
        <v>393</v>
      </c>
      <c r="P127" t="s">
        <v>393</v>
      </c>
      <c r="Q127" t="s">
        <v>393</v>
      </c>
      <c r="R127" t="s">
        <v>437</v>
      </c>
      <c r="S127" t="s">
        <v>381</v>
      </c>
      <c r="T127">
        <v>0</v>
      </c>
      <c r="U127">
        <v>0</v>
      </c>
      <c r="V127">
        <v>0</v>
      </c>
      <c r="W127">
        <v>0</v>
      </c>
      <c r="X127" t="s">
        <v>83</v>
      </c>
      <c r="Y127" t="s">
        <v>387</v>
      </c>
      <c r="Z127">
        <v>0</v>
      </c>
      <c r="AA127" t="s">
        <v>55</v>
      </c>
      <c r="AB127" t="s">
        <v>55</v>
      </c>
      <c r="AC127" t="s">
        <v>55</v>
      </c>
      <c r="AD127" t="s">
        <v>55</v>
      </c>
      <c r="AE127" t="s">
        <v>55</v>
      </c>
      <c r="AF127">
        <v>0</v>
      </c>
      <c r="AG127" t="s">
        <v>388</v>
      </c>
      <c r="AH127">
        <v>0</v>
      </c>
      <c r="AI127">
        <v>0</v>
      </c>
      <c r="AJ127" s="16">
        <v>45013</v>
      </c>
      <c r="AK127" s="16">
        <v>45013</v>
      </c>
      <c r="AL127" t="s">
        <v>423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 s="16">
        <v>1</v>
      </c>
      <c r="AV127">
        <v>0</v>
      </c>
      <c r="AW127" s="16">
        <v>1</v>
      </c>
      <c r="AX127" s="16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 s="16">
        <v>1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 t="s">
        <v>55</v>
      </c>
      <c r="DI127" t="s">
        <v>55</v>
      </c>
      <c r="DJ127" t="s">
        <v>35</v>
      </c>
      <c r="DK127" t="str">
        <f>Table_Query_from_DWH5[[#This Row],[CUSTNMBR]]</f>
        <v>14191</v>
      </c>
    </row>
    <row r="128" spans="1:115" x14ac:dyDescent="0.3">
      <c r="A128" t="s">
        <v>427</v>
      </c>
      <c r="B128" t="s">
        <v>1631</v>
      </c>
      <c r="C128" t="s">
        <v>1632</v>
      </c>
      <c r="D128" t="s">
        <v>401</v>
      </c>
      <c r="E128" t="s">
        <v>1633</v>
      </c>
      <c r="F128" t="s">
        <v>1634</v>
      </c>
      <c r="G128" t="s">
        <v>1635</v>
      </c>
      <c r="H128" t="s">
        <v>1636</v>
      </c>
      <c r="I128" t="s">
        <v>55</v>
      </c>
      <c r="J128" t="s">
        <v>470</v>
      </c>
      <c r="K128" t="s">
        <v>823</v>
      </c>
      <c r="L128" t="s">
        <v>55</v>
      </c>
      <c r="M128" t="s">
        <v>1637</v>
      </c>
      <c r="N128" t="s">
        <v>1638</v>
      </c>
      <c r="O128" t="s">
        <v>55</v>
      </c>
      <c r="P128" t="s">
        <v>55</v>
      </c>
      <c r="Q128" t="s">
        <v>55</v>
      </c>
      <c r="R128" t="s">
        <v>481</v>
      </c>
      <c r="S128" t="s">
        <v>440</v>
      </c>
      <c r="T128">
        <v>0</v>
      </c>
      <c r="U128">
        <v>0</v>
      </c>
      <c r="V128">
        <v>0</v>
      </c>
      <c r="W128">
        <v>0</v>
      </c>
      <c r="X128" t="s">
        <v>83</v>
      </c>
      <c r="Y128" t="s">
        <v>387</v>
      </c>
      <c r="Z128">
        <v>0</v>
      </c>
      <c r="AA128" t="s">
        <v>55</v>
      </c>
      <c r="AB128" t="s">
        <v>55</v>
      </c>
      <c r="AC128" t="s">
        <v>55</v>
      </c>
      <c r="AD128" t="s">
        <v>55</v>
      </c>
      <c r="AE128" t="s">
        <v>55</v>
      </c>
      <c r="AF128">
        <v>0</v>
      </c>
      <c r="AG128" t="s">
        <v>422</v>
      </c>
      <c r="AH128">
        <v>0</v>
      </c>
      <c r="AI128">
        <v>0</v>
      </c>
      <c r="AJ128" s="16">
        <v>44146</v>
      </c>
      <c r="AK128" s="16">
        <v>44349</v>
      </c>
      <c r="AL128" t="s">
        <v>423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 s="16">
        <v>44985</v>
      </c>
      <c r="AV128">
        <v>574027.24</v>
      </c>
      <c r="AW128" s="16">
        <v>44986</v>
      </c>
      <c r="AX128" s="16">
        <v>44986</v>
      </c>
      <c r="AY128">
        <v>820963.91</v>
      </c>
      <c r="AZ128">
        <v>0</v>
      </c>
      <c r="BA128">
        <v>25</v>
      </c>
      <c r="BB128">
        <v>16</v>
      </c>
      <c r="BC128">
        <v>6</v>
      </c>
      <c r="BD128">
        <v>4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3513841.79</v>
      </c>
      <c r="BS128">
        <v>3948741.25</v>
      </c>
      <c r="BT128">
        <v>0</v>
      </c>
      <c r="BU128">
        <v>3367623.81</v>
      </c>
      <c r="BV128">
        <v>3794843.01</v>
      </c>
      <c r="BW128">
        <v>0</v>
      </c>
      <c r="BX128">
        <v>2955252.14</v>
      </c>
      <c r="BY128">
        <v>3948741.25</v>
      </c>
      <c r="BZ128">
        <v>558589.65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4</v>
      </c>
      <c r="CP128">
        <v>6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1875.01</v>
      </c>
      <c r="CZ128">
        <v>301766.40000000002</v>
      </c>
      <c r="DA128" s="16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 t="s">
        <v>55</v>
      </c>
      <c r="DI128" t="s">
        <v>55</v>
      </c>
      <c r="DJ128" t="s">
        <v>35</v>
      </c>
      <c r="DK128" t="str">
        <f>Table_Query_from_DWH5[[#This Row],[CUSTNMBR]]</f>
        <v>14082</v>
      </c>
    </row>
    <row r="129" spans="1:115" x14ac:dyDescent="0.3">
      <c r="A129" t="s">
        <v>427</v>
      </c>
      <c r="B129" t="s">
        <v>2359</v>
      </c>
      <c r="C129" t="s">
        <v>3787</v>
      </c>
      <c r="D129" t="s">
        <v>401</v>
      </c>
      <c r="E129" t="s">
        <v>3788</v>
      </c>
      <c r="F129" t="s">
        <v>3789</v>
      </c>
      <c r="G129" t="s">
        <v>3790</v>
      </c>
      <c r="H129" t="s">
        <v>3791</v>
      </c>
      <c r="I129" t="s">
        <v>55</v>
      </c>
      <c r="J129" t="s">
        <v>578</v>
      </c>
      <c r="K129" t="s">
        <v>3792</v>
      </c>
      <c r="L129" t="s">
        <v>55</v>
      </c>
      <c r="M129" t="s">
        <v>55</v>
      </c>
      <c r="N129" t="s">
        <v>3793</v>
      </c>
      <c r="O129" t="s">
        <v>393</v>
      </c>
      <c r="P129" t="s">
        <v>393</v>
      </c>
      <c r="Q129" t="s">
        <v>393</v>
      </c>
      <c r="R129" t="s">
        <v>437</v>
      </c>
      <c r="S129" t="s">
        <v>381</v>
      </c>
      <c r="T129">
        <v>0</v>
      </c>
      <c r="U129">
        <v>0</v>
      </c>
      <c r="V129">
        <v>0</v>
      </c>
      <c r="W129">
        <v>0</v>
      </c>
      <c r="X129" t="s">
        <v>83</v>
      </c>
      <c r="Y129" t="s">
        <v>387</v>
      </c>
      <c r="Z129">
        <v>0</v>
      </c>
      <c r="AA129" t="s">
        <v>55</v>
      </c>
      <c r="AB129" t="s">
        <v>3794</v>
      </c>
      <c r="AC129" t="s">
        <v>55</v>
      </c>
      <c r="AD129" t="s">
        <v>55</v>
      </c>
      <c r="AE129" t="s">
        <v>55</v>
      </c>
      <c r="AF129">
        <v>0</v>
      </c>
      <c r="AG129" t="s">
        <v>388</v>
      </c>
      <c r="AH129">
        <v>0</v>
      </c>
      <c r="AI129">
        <v>0</v>
      </c>
      <c r="AJ129" s="16">
        <v>45001</v>
      </c>
      <c r="AK129" s="16">
        <v>45001</v>
      </c>
      <c r="AL129" t="s">
        <v>581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s="16">
        <v>1</v>
      </c>
      <c r="AV129">
        <v>0</v>
      </c>
      <c r="AW129" s="16">
        <v>1</v>
      </c>
      <c r="AX129" s="16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 s="16">
        <v>1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 t="s">
        <v>55</v>
      </c>
      <c r="DI129" t="s">
        <v>55</v>
      </c>
      <c r="DJ129" t="s">
        <v>35</v>
      </c>
      <c r="DK129" t="str">
        <f>Table_Query_from_DWH5[[#This Row],[CUSTNMBR]]</f>
        <v>14189</v>
      </c>
    </row>
    <row r="130" spans="1:115" x14ac:dyDescent="0.3">
      <c r="A130" t="s">
        <v>427</v>
      </c>
      <c r="B130" t="s">
        <v>1639</v>
      </c>
      <c r="C130" t="s">
        <v>1640</v>
      </c>
      <c r="D130" t="s">
        <v>401</v>
      </c>
      <c r="E130" t="s">
        <v>1641</v>
      </c>
      <c r="F130" t="s">
        <v>1642</v>
      </c>
      <c r="G130" t="s">
        <v>1643</v>
      </c>
      <c r="H130" t="s">
        <v>1644</v>
      </c>
      <c r="I130" t="s">
        <v>1645</v>
      </c>
      <c r="J130" t="s">
        <v>470</v>
      </c>
      <c r="K130" t="s">
        <v>1646</v>
      </c>
      <c r="L130" t="s">
        <v>55</v>
      </c>
      <c r="M130" t="s">
        <v>55</v>
      </c>
      <c r="N130" t="s">
        <v>393</v>
      </c>
      <c r="O130" t="s">
        <v>393</v>
      </c>
      <c r="P130" t="s">
        <v>393</v>
      </c>
      <c r="Q130" t="s">
        <v>393</v>
      </c>
      <c r="R130" t="s">
        <v>437</v>
      </c>
      <c r="S130" t="s">
        <v>381</v>
      </c>
      <c r="T130">
        <v>0</v>
      </c>
      <c r="U130">
        <v>0</v>
      </c>
      <c r="V130">
        <v>0</v>
      </c>
      <c r="W130">
        <v>0</v>
      </c>
      <c r="X130" t="s">
        <v>83</v>
      </c>
      <c r="Y130" t="s">
        <v>387</v>
      </c>
      <c r="Z130">
        <v>0</v>
      </c>
      <c r="AA130" t="s">
        <v>55</v>
      </c>
      <c r="AB130" t="s">
        <v>1647</v>
      </c>
      <c r="AC130" t="s">
        <v>55</v>
      </c>
      <c r="AD130" t="s">
        <v>55</v>
      </c>
      <c r="AE130" t="s">
        <v>55</v>
      </c>
      <c r="AF130">
        <v>0</v>
      </c>
      <c r="AG130" t="s">
        <v>388</v>
      </c>
      <c r="AH130">
        <v>0</v>
      </c>
      <c r="AI130">
        <v>0</v>
      </c>
      <c r="AJ130" s="16">
        <v>44861</v>
      </c>
      <c r="AK130" s="16">
        <v>44861</v>
      </c>
      <c r="AL130" t="s">
        <v>423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s="16">
        <v>1</v>
      </c>
      <c r="AV130">
        <v>0</v>
      </c>
      <c r="AW130" s="16">
        <v>1</v>
      </c>
      <c r="AX130" s="16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 s="16">
        <v>1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 t="s">
        <v>55</v>
      </c>
      <c r="DI130" t="s">
        <v>55</v>
      </c>
      <c r="DJ130" t="s">
        <v>35</v>
      </c>
      <c r="DK130" t="str">
        <f>Table_Query_from_DWH5[[#This Row],[CUSTNMBR]]</f>
        <v>14161</v>
      </c>
    </row>
    <row r="131" spans="1:115" x14ac:dyDescent="0.3">
      <c r="A131" t="s">
        <v>427</v>
      </c>
      <c r="B131" t="s">
        <v>1648</v>
      </c>
      <c r="C131" t="s">
        <v>1649</v>
      </c>
      <c r="D131" t="s">
        <v>401</v>
      </c>
      <c r="E131" t="s">
        <v>55</v>
      </c>
      <c r="F131" t="s">
        <v>1650</v>
      </c>
      <c r="G131" t="s">
        <v>1651</v>
      </c>
      <c r="H131" t="s">
        <v>1652</v>
      </c>
      <c r="I131" t="s">
        <v>55</v>
      </c>
      <c r="J131" t="s">
        <v>404</v>
      </c>
      <c r="K131" t="s">
        <v>55</v>
      </c>
      <c r="L131" t="s">
        <v>55</v>
      </c>
      <c r="M131" t="s">
        <v>55</v>
      </c>
      <c r="N131" t="s">
        <v>1653</v>
      </c>
      <c r="O131" t="s">
        <v>393</v>
      </c>
      <c r="P131" t="s">
        <v>55</v>
      </c>
      <c r="Q131" t="s">
        <v>393</v>
      </c>
      <c r="R131" t="s">
        <v>631</v>
      </c>
      <c r="S131" t="s">
        <v>381</v>
      </c>
      <c r="T131">
        <v>2</v>
      </c>
      <c r="U131">
        <v>0</v>
      </c>
      <c r="V131">
        <v>0</v>
      </c>
      <c r="W131">
        <v>0</v>
      </c>
      <c r="X131" t="s">
        <v>83</v>
      </c>
      <c r="Y131" t="s">
        <v>387</v>
      </c>
      <c r="Z131">
        <v>0</v>
      </c>
      <c r="AA131" t="s">
        <v>55</v>
      </c>
      <c r="AB131" t="s">
        <v>55</v>
      </c>
      <c r="AC131" t="s">
        <v>55</v>
      </c>
      <c r="AD131" t="s">
        <v>55</v>
      </c>
      <c r="AE131" t="s">
        <v>55</v>
      </c>
      <c r="AF131">
        <v>0</v>
      </c>
      <c r="AG131" t="s">
        <v>388</v>
      </c>
      <c r="AH131">
        <v>0</v>
      </c>
      <c r="AI131">
        <v>1</v>
      </c>
      <c r="AJ131" s="16">
        <v>43298</v>
      </c>
      <c r="AK131" s="16">
        <v>44349</v>
      </c>
      <c r="AL131" t="s">
        <v>405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s="16">
        <v>43921</v>
      </c>
      <c r="AV131">
        <v>0</v>
      </c>
      <c r="AW131" s="16">
        <v>1</v>
      </c>
      <c r="AX131" s="16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 s="16">
        <v>1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 t="s">
        <v>1654</v>
      </c>
      <c r="DI131" t="s">
        <v>55</v>
      </c>
      <c r="DJ131" t="s">
        <v>35</v>
      </c>
      <c r="DK131" t="str">
        <f>Table_Query_from_DWH5[[#This Row],[CUSTNMBR]]</f>
        <v>14030</v>
      </c>
    </row>
    <row r="132" spans="1:115" x14ac:dyDescent="0.3">
      <c r="A132" t="s">
        <v>427</v>
      </c>
      <c r="B132" t="s">
        <v>1007</v>
      </c>
      <c r="C132" t="s">
        <v>1658</v>
      </c>
      <c r="D132" t="s">
        <v>401</v>
      </c>
      <c r="E132" t="s">
        <v>55</v>
      </c>
      <c r="F132" t="s">
        <v>1659</v>
      </c>
      <c r="G132" t="s">
        <v>1660</v>
      </c>
      <c r="H132" t="s">
        <v>55</v>
      </c>
      <c r="I132" t="s">
        <v>55</v>
      </c>
      <c r="J132" t="s">
        <v>390</v>
      </c>
      <c r="K132" t="s">
        <v>793</v>
      </c>
      <c r="L132" t="s">
        <v>396</v>
      </c>
      <c r="M132" t="s">
        <v>1661</v>
      </c>
      <c r="N132" t="s">
        <v>1662</v>
      </c>
      <c r="O132" t="s">
        <v>393</v>
      </c>
      <c r="P132" t="s">
        <v>393</v>
      </c>
      <c r="Q132" t="s">
        <v>1663</v>
      </c>
      <c r="R132" t="s">
        <v>437</v>
      </c>
      <c r="S132" t="s">
        <v>381</v>
      </c>
      <c r="T132">
        <v>0</v>
      </c>
      <c r="U132">
        <v>500000</v>
      </c>
      <c r="V132">
        <v>0</v>
      </c>
      <c r="W132">
        <v>0</v>
      </c>
      <c r="X132" t="s">
        <v>83</v>
      </c>
      <c r="Y132" t="s">
        <v>387</v>
      </c>
      <c r="Z132">
        <v>0</v>
      </c>
      <c r="AA132" t="s">
        <v>55</v>
      </c>
      <c r="AB132" t="s">
        <v>55</v>
      </c>
      <c r="AC132" t="s">
        <v>55</v>
      </c>
      <c r="AD132" t="s">
        <v>1664</v>
      </c>
      <c r="AE132" t="s">
        <v>55</v>
      </c>
      <c r="AF132">
        <v>0</v>
      </c>
      <c r="AG132" t="s">
        <v>388</v>
      </c>
      <c r="AH132">
        <v>0</v>
      </c>
      <c r="AI132">
        <v>0</v>
      </c>
      <c r="AJ132" s="16">
        <v>43081</v>
      </c>
      <c r="AK132" s="16">
        <v>44797</v>
      </c>
      <c r="AL132" t="s">
        <v>391</v>
      </c>
      <c r="AM132">
        <v>-7048.3</v>
      </c>
      <c r="AN132">
        <v>-7048.3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s="16">
        <v>45016</v>
      </c>
      <c r="AV132">
        <v>639.69000000000005</v>
      </c>
      <c r="AW132" s="16">
        <v>44985</v>
      </c>
      <c r="AX132" s="16">
        <v>44963</v>
      </c>
      <c r="AY132">
        <v>246799.35999999999</v>
      </c>
      <c r="AZ132">
        <v>17</v>
      </c>
      <c r="BA132">
        <v>14</v>
      </c>
      <c r="BB132">
        <v>6</v>
      </c>
      <c r="BC132">
        <v>14</v>
      </c>
      <c r="BD132">
        <v>4</v>
      </c>
      <c r="BE132">
        <v>9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1719408.95</v>
      </c>
      <c r="BS132">
        <v>7040621.6799999997</v>
      </c>
      <c r="BT132">
        <v>3248514.73</v>
      </c>
      <c r="BU132">
        <v>1777688.96</v>
      </c>
      <c r="BV132">
        <v>6400939.5</v>
      </c>
      <c r="BW132">
        <v>2593571.7599999998</v>
      </c>
      <c r="BX132">
        <v>866748.96</v>
      </c>
      <c r="BY132">
        <v>7592028.5</v>
      </c>
      <c r="BZ132">
        <v>4652581.54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4</v>
      </c>
      <c r="CP132">
        <v>14</v>
      </c>
      <c r="CQ132">
        <v>8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90620.76</v>
      </c>
      <c r="CZ132">
        <v>90620.76</v>
      </c>
      <c r="DA132" s="16">
        <v>1</v>
      </c>
      <c r="DB132">
        <v>0</v>
      </c>
      <c r="DC132">
        <v>0</v>
      </c>
      <c r="DD132">
        <v>76650</v>
      </c>
      <c r="DE132">
        <v>0</v>
      </c>
      <c r="DF132">
        <v>6237.44</v>
      </c>
      <c r="DG132">
        <v>6237.44</v>
      </c>
      <c r="DH132" t="s">
        <v>55</v>
      </c>
      <c r="DI132" t="s">
        <v>55</v>
      </c>
      <c r="DJ132" t="s">
        <v>35</v>
      </c>
      <c r="DK132" t="str">
        <f>Table_Query_from_DWH5[[#This Row],[CUSTNMBR]]</f>
        <v>14031</v>
      </c>
    </row>
    <row r="133" spans="1:115" x14ac:dyDescent="0.3">
      <c r="A133" t="s">
        <v>427</v>
      </c>
      <c r="B133" t="s">
        <v>1671</v>
      </c>
      <c r="C133" t="s">
        <v>1665</v>
      </c>
      <c r="D133" t="s">
        <v>401</v>
      </c>
      <c r="E133" t="s">
        <v>55</v>
      </c>
      <c r="F133" t="s">
        <v>1666</v>
      </c>
      <c r="G133" t="s">
        <v>1667</v>
      </c>
      <c r="H133" t="s">
        <v>1668</v>
      </c>
      <c r="I133" t="s">
        <v>55</v>
      </c>
      <c r="J133" t="s">
        <v>385</v>
      </c>
      <c r="K133" t="s">
        <v>883</v>
      </c>
      <c r="L133" t="s">
        <v>534</v>
      </c>
      <c r="M133" t="s">
        <v>1669</v>
      </c>
      <c r="N133" t="s">
        <v>1670</v>
      </c>
      <c r="O133" t="s">
        <v>393</v>
      </c>
      <c r="P133" t="s">
        <v>393</v>
      </c>
      <c r="Q133" t="s">
        <v>393</v>
      </c>
      <c r="R133" t="s">
        <v>437</v>
      </c>
      <c r="S133" t="s">
        <v>381</v>
      </c>
      <c r="T133">
        <v>0</v>
      </c>
      <c r="U133">
        <v>0</v>
      </c>
      <c r="V133">
        <v>0</v>
      </c>
      <c r="W133">
        <v>0</v>
      </c>
      <c r="X133" t="s">
        <v>83</v>
      </c>
      <c r="Y133" t="s">
        <v>387</v>
      </c>
      <c r="Z133">
        <v>0</v>
      </c>
      <c r="AA133" t="s">
        <v>55</v>
      </c>
      <c r="AB133" t="s">
        <v>55</v>
      </c>
      <c r="AC133" t="s">
        <v>55</v>
      </c>
      <c r="AD133" t="s">
        <v>55</v>
      </c>
      <c r="AE133" t="s">
        <v>55</v>
      </c>
      <c r="AF133">
        <v>0</v>
      </c>
      <c r="AG133" t="s">
        <v>388</v>
      </c>
      <c r="AH133">
        <v>0</v>
      </c>
      <c r="AI133">
        <v>0</v>
      </c>
      <c r="AJ133" s="16">
        <v>43266</v>
      </c>
      <c r="AK133" s="16">
        <v>44851</v>
      </c>
      <c r="AL133" t="s">
        <v>389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s="16">
        <v>44957</v>
      </c>
      <c r="AV133">
        <v>97024.91</v>
      </c>
      <c r="AW133" s="16">
        <v>44953</v>
      </c>
      <c r="AX133" s="16">
        <v>44889</v>
      </c>
      <c r="AY133">
        <v>76650</v>
      </c>
      <c r="AZ133">
        <v>6</v>
      </c>
      <c r="BA133">
        <v>3</v>
      </c>
      <c r="BB133">
        <v>0</v>
      </c>
      <c r="BC133">
        <v>2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97024.91</v>
      </c>
      <c r="BS133">
        <v>97024.91</v>
      </c>
      <c r="BT133">
        <v>0</v>
      </c>
      <c r="BU133">
        <v>0</v>
      </c>
      <c r="BV133">
        <v>75000</v>
      </c>
      <c r="BW133">
        <v>75000</v>
      </c>
      <c r="BX133">
        <v>97024.91</v>
      </c>
      <c r="BY133">
        <v>97024.91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2</v>
      </c>
      <c r="CQ133">
        <v>1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76650</v>
      </c>
      <c r="CY133">
        <v>0</v>
      </c>
      <c r="CZ133">
        <v>76650</v>
      </c>
      <c r="DA133" s="16">
        <v>1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 t="s">
        <v>55</v>
      </c>
      <c r="DI133" t="s">
        <v>55</v>
      </c>
      <c r="DJ133" t="s">
        <v>35</v>
      </c>
      <c r="DK133" t="str">
        <f>Table_Query_from_DWH5[[#This Row],[CUSTNMBR]]</f>
        <v>14032</v>
      </c>
    </row>
    <row r="134" spans="1:115" x14ac:dyDescent="0.3">
      <c r="A134" t="s">
        <v>427</v>
      </c>
      <c r="B134" t="s">
        <v>1673</v>
      </c>
      <c r="C134" t="s">
        <v>1674</v>
      </c>
      <c r="D134" t="s">
        <v>401</v>
      </c>
      <c r="E134" t="s">
        <v>1126</v>
      </c>
      <c r="F134" t="s">
        <v>1675</v>
      </c>
      <c r="G134" t="s">
        <v>1676</v>
      </c>
      <c r="H134" t="s">
        <v>1677</v>
      </c>
      <c r="I134" t="s">
        <v>55</v>
      </c>
      <c r="J134" t="s">
        <v>425</v>
      </c>
      <c r="K134" t="s">
        <v>1380</v>
      </c>
      <c r="L134" t="s">
        <v>451</v>
      </c>
      <c r="M134" t="s">
        <v>1678</v>
      </c>
      <c r="N134" t="s">
        <v>55</v>
      </c>
      <c r="O134" t="s">
        <v>55</v>
      </c>
      <c r="P134" t="s">
        <v>55</v>
      </c>
      <c r="Q134" t="s">
        <v>55</v>
      </c>
      <c r="R134" t="s">
        <v>55</v>
      </c>
      <c r="S134" t="s">
        <v>394</v>
      </c>
      <c r="T134">
        <v>0</v>
      </c>
      <c r="U134">
        <v>0</v>
      </c>
      <c r="V134">
        <v>0</v>
      </c>
      <c r="W134">
        <v>0</v>
      </c>
      <c r="X134" t="s">
        <v>55</v>
      </c>
      <c r="Y134" t="s">
        <v>55</v>
      </c>
      <c r="Z134">
        <v>0</v>
      </c>
      <c r="AA134" t="s">
        <v>55</v>
      </c>
      <c r="AB134" t="s">
        <v>55</v>
      </c>
      <c r="AC134" t="s">
        <v>55</v>
      </c>
      <c r="AD134" t="s">
        <v>55</v>
      </c>
      <c r="AE134" t="s">
        <v>55</v>
      </c>
      <c r="AF134">
        <v>0</v>
      </c>
      <c r="AG134" t="s">
        <v>55</v>
      </c>
      <c r="AH134">
        <v>0</v>
      </c>
      <c r="AI134">
        <v>0</v>
      </c>
      <c r="AJ134" s="16">
        <v>43999</v>
      </c>
      <c r="AK134" s="16">
        <v>44349</v>
      </c>
      <c r="AL134" t="s">
        <v>389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 s="16">
        <v>1</v>
      </c>
      <c r="AV134">
        <v>0</v>
      </c>
      <c r="AW134" s="16">
        <v>1</v>
      </c>
      <c r="AX134" s="16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 s="16">
        <v>1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 t="s">
        <v>55</v>
      </c>
      <c r="DI134" t="s">
        <v>55</v>
      </c>
      <c r="DJ134" t="s">
        <v>35</v>
      </c>
      <c r="DK134" t="str">
        <f>Table_Query_from_DWH5[[#This Row],[CUSTNMBR]]</f>
        <v>14076</v>
      </c>
    </row>
    <row r="135" spans="1:115" x14ac:dyDescent="0.3">
      <c r="A135" t="s">
        <v>427</v>
      </c>
      <c r="B135" t="s">
        <v>1680</v>
      </c>
      <c r="C135" t="s">
        <v>1681</v>
      </c>
      <c r="D135" t="s">
        <v>401</v>
      </c>
      <c r="E135" t="s">
        <v>1682</v>
      </c>
      <c r="F135" t="s">
        <v>1681</v>
      </c>
      <c r="G135" t="s">
        <v>1683</v>
      </c>
      <c r="H135" t="s">
        <v>1684</v>
      </c>
      <c r="I135" t="s">
        <v>1685</v>
      </c>
      <c r="J135" t="s">
        <v>1686</v>
      </c>
      <c r="K135" t="s">
        <v>644</v>
      </c>
      <c r="L135" t="s">
        <v>55</v>
      </c>
      <c r="M135" t="s">
        <v>55</v>
      </c>
      <c r="N135" t="s">
        <v>1687</v>
      </c>
      <c r="O135" t="s">
        <v>393</v>
      </c>
      <c r="P135" t="s">
        <v>393</v>
      </c>
      <c r="Q135" t="s">
        <v>393</v>
      </c>
      <c r="R135" t="s">
        <v>1105</v>
      </c>
      <c r="S135" t="s">
        <v>394</v>
      </c>
      <c r="T135">
        <v>2</v>
      </c>
      <c r="U135">
        <v>1000000</v>
      </c>
      <c r="V135">
        <v>0</v>
      </c>
      <c r="W135">
        <v>0</v>
      </c>
      <c r="X135" t="s">
        <v>83</v>
      </c>
      <c r="Y135" t="s">
        <v>387</v>
      </c>
      <c r="Z135">
        <v>0</v>
      </c>
      <c r="AA135" t="s">
        <v>55</v>
      </c>
      <c r="AB135" t="s">
        <v>792</v>
      </c>
      <c r="AC135" t="s">
        <v>1688</v>
      </c>
      <c r="AD135" t="s">
        <v>55</v>
      </c>
      <c r="AE135" t="s">
        <v>55</v>
      </c>
      <c r="AF135">
        <v>0</v>
      </c>
      <c r="AG135" t="s">
        <v>416</v>
      </c>
      <c r="AH135">
        <v>0</v>
      </c>
      <c r="AI135">
        <v>0</v>
      </c>
      <c r="AJ135" s="16">
        <v>44771</v>
      </c>
      <c r="AK135" s="16">
        <v>44771</v>
      </c>
      <c r="AL135" t="s">
        <v>645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 s="16">
        <v>1</v>
      </c>
      <c r="AV135">
        <v>0</v>
      </c>
      <c r="AW135" s="16">
        <v>1</v>
      </c>
      <c r="AX135" s="16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 s="16">
        <v>1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 t="s">
        <v>55</v>
      </c>
      <c r="DI135" t="s">
        <v>55</v>
      </c>
      <c r="DJ135" t="s">
        <v>35</v>
      </c>
      <c r="DK135" t="str">
        <f>Table_Query_from_DWH5[[#This Row],[CUSTNMBR]]</f>
        <v>14149</v>
      </c>
    </row>
    <row r="136" spans="1:115" x14ac:dyDescent="0.3">
      <c r="A136" t="s">
        <v>427</v>
      </c>
      <c r="B136" t="s">
        <v>1690</v>
      </c>
      <c r="C136" t="s">
        <v>1691</v>
      </c>
      <c r="D136" t="s">
        <v>401</v>
      </c>
      <c r="E136" t="s">
        <v>1692</v>
      </c>
      <c r="F136" t="s">
        <v>1689</v>
      </c>
      <c r="G136" t="s">
        <v>1693</v>
      </c>
      <c r="H136" t="s">
        <v>1694</v>
      </c>
      <c r="I136" t="s">
        <v>55</v>
      </c>
      <c r="J136" t="s">
        <v>1032</v>
      </c>
      <c r="K136" t="s">
        <v>642</v>
      </c>
      <c r="L136" t="s">
        <v>55</v>
      </c>
      <c r="M136" t="s">
        <v>55</v>
      </c>
      <c r="N136" t="s">
        <v>393</v>
      </c>
      <c r="O136" t="s">
        <v>393</v>
      </c>
      <c r="P136" t="s">
        <v>393</v>
      </c>
      <c r="Q136" t="s">
        <v>393</v>
      </c>
      <c r="R136" t="s">
        <v>437</v>
      </c>
      <c r="S136" t="s">
        <v>381</v>
      </c>
      <c r="T136">
        <v>0</v>
      </c>
      <c r="U136">
        <v>0</v>
      </c>
      <c r="V136">
        <v>0</v>
      </c>
      <c r="W136">
        <v>0</v>
      </c>
      <c r="X136" t="s">
        <v>83</v>
      </c>
      <c r="Y136" t="s">
        <v>387</v>
      </c>
      <c r="Z136">
        <v>0</v>
      </c>
      <c r="AA136" t="s">
        <v>55</v>
      </c>
      <c r="AB136" t="s">
        <v>1695</v>
      </c>
      <c r="AC136" t="s">
        <v>1696</v>
      </c>
      <c r="AD136" t="s">
        <v>55</v>
      </c>
      <c r="AE136" t="s">
        <v>55</v>
      </c>
      <c r="AF136">
        <v>0</v>
      </c>
      <c r="AG136" t="s">
        <v>388</v>
      </c>
      <c r="AH136">
        <v>0</v>
      </c>
      <c r="AI136">
        <v>0</v>
      </c>
      <c r="AJ136" s="16">
        <v>44740</v>
      </c>
      <c r="AK136" s="16">
        <v>44742</v>
      </c>
      <c r="AL136" t="s">
        <v>643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s="16">
        <v>44834</v>
      </c>
      <c r="AV136">
        <v>933641.9</v>
      </c>
      <c r="AW136" s="16">
        <v>44833</v>
      </c>
      <c r="AX136" s="16">
        <v>44835</v>
      </c>
      <c r="AY136">
        <v>953473.64</v>
      </c>
      <c r="AZ136">
        <v>30</v>
      </c>
      <c r="BA136">
        <v>30</v>
      </c>
      <c r="BB136">
        <v>0</v>
      </c>
      <c r="BC136">
        <v>1</v>
      </c>
      <c r="BD136">
        <v>0</v>
      </c>
      <c r="BE136">
        <v>1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933641.9</v>
      </c>
      <c r="BT136">
        <v>933641.9</v>
      </c>
      <c r="BU136">
        <v>0</v>
      </c>
      <c r="BV136">
        <v>908672.26</v>
      </c>
      <c r="BW136">
        <v>908672.26</v>
      </c>
      <c r="BX136">
        <v>0</v>
      </c>
      <c r="BY136">
        <v>933641.9</v>
      </c>
      <c r="BZ136">
        <v>933641.9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1</v>
      </c>
      <c r="CQ136">
        <v>1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19831.740000000002</v>
      </c>
      <c r="CY136">
        <v>0</v>
      </c>
      <c r="CZ136">
        <v>19831.740000000002</v>
      </c>
      <c r="DA136" s="16">
        <v>1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 t="s">
        <v>55</v>
      </c>
      <c r="DI136" t="s">
        <v>55</v>
      </c>
      <c r="DJ136" t="s">
        <v>35</v>
      </c>
      <c r="DK136" t="str">
        <f>Table_Query_from_DWH5[[#This Row],[CUSTNMBR]]</f>
        <v>14145</v>
      </c>
    </row>
    <row r="137" spans="1:115" x14ac:dyDescent="0.3">
      <c r="A137" t="s">
        <v>427</v>
      </c>
      <c r="B137" t="s">
        <v>1700</v>
      </c>
      <c r="C137" t="s">
        <v>1701</v>
      </c>
      <c r="D137" t="s">
        <v>401</v>
      </c>
      <c r="E137" t="s">
        <v>1702</v>
      </c>
      <c r="F137" t="s">
        <v>1703</v>
      </c>
      <c r="G137" t="s">
        <v>1704</v>
      </c>
      <c r="H137" t="s">
        <v>1705</v>
      </c>
      <c r="I137" t="s">
        <v>1706</v>
      </c>
      <c r="J137" t="s">
        <v>470</v>
      </c>
      <c r="K137" t="s">
        <v>549</v>
      </c>
      <c r="L137" t="s">
        <v>55</v>
      </c>
      <c r="M137" t="s">
        <v>55</v>
      </c>
      <c r="N137" t="s">
        <v>1707</v>
      </c>
      <c r="O137" t="s">
        <v>393</v>
      </c>
      <c r="P137" t="s">
        <v>393</v>
      </c>
      <c r="Q137" t="s">
        <v>393</v>
      </c>
      <c r="R137" t="s">
        <v>437</v>
      </c>
      <c r="S137" t="s">
        <v>381</v>
      </c>
      <c r="T137">
        <v>0</v>
      </c>
      <c r="U137">
        <v>0</v>
      </c>
      <c r="V137">
        <v>0</v>
      </c>
      <c r="W137">
        <v>0</v>
      </c>
      <c r="X137" t="s">
        <v>83</v>
      </c>
      <c r="Y137" t="s">
        <v>387</v>
      </c>
      <c r="Z137">
        <v>0</v>
      </c>
      <c r="AA137" t="s">
        <v>55</v>
      </c>
      <c r="AB137" t="s">
        <v>1708</v>
      </c>
      <c r="AC137" t="s">
        <v>55</v>
      </c>
      <c r="AD137" t="s">
        <v>55</v>
      </c>
      <c r="AE137" t="s">
        <v>55</v>
      </c>
      <c r="AF137">
        <v>0</v>
      </c>
      <c r="AG137" t="s">
        <v>388</v>
      </c>
      <c r="AH137">
        <v>0</v>
      </c>
      <c r="AI137">
        <v>0</v>
      </c>
      <c r="AJ137" s="16">
        <v>44908</v>
      </c>
      <c r="AK137" s="16">
        <v>44908</v>
      </c>
      <c r="AL137" t="s">
        <v>423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 s="16">
        <v>44985</v>
      </c>
      <c r="AV137">
        <v>549396</v>
      </c>
      <c r="AW137" s="16">
        <v>45001</v>
      </c>
      <c r="AX137" s="16">
        <v>44966</v>
      </c>
      <c r="AY137">
        <v>555222.69999999995</v>
      </c>
      <c r="AZ137">
        <v>0</v>
      </c>
      <c r="BA137">
        <v>35</v>
      </c>
      <c r="BB137">
        <v>35</v>
      </c>
      <c r="BC137">
        <v>1</v>
      </c>
      <c r="BD137">
        <v>1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549396</v>
      </c>
      <c r="BS137">
        <v>549396</v>
      </c>
      <c r="BT137">
        <v>0</v>
      </c>
      <c r="BU137">
        <v>520607.4</v>
      </c>
      <c r="BV137">
        <v>520607.4</v>
      </c>
      <c r="BW137">
        <v>0</v>
      </c>
      <c r="BX137">
        <v>549396</v>
      </c>
      <c r="BY137">
        <v>549396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1</v>
      </c>
      <c r="CP137">
        <v>1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555222.69999999995</v>
      </c>
      <c r="CZ137">
        <v>555222.69999999995</v>
      </c>
      <c r="DA137" s="16">
        <v>1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 t="s">
        <v>55</v>
      </c>
      <c r="DI137" t="s">
        <v>55</v>
      </c>
      <c r="DJ137" t="s">
        <v>35</v>
      </c>
      <c r="DK137" t="str">
        <f>Table_Query_from_DWH5[[#This Row],[CUSTNMBR]]</f>
        <v>14181</v>
      </c>
    </row>
    <row r="138" spans="1:115" x14ac:dyDescent="0.3">
      <c r="A138" t="s">
        <v>427</v>
      </c>
      <c r="B138" t="s">
        <v>2647</v>
      </c>
      <c r="C138" t="s">
        <v>3795</v>
      </c>
      <c r="D138" t="s">
        <v>401</v>
      </c>
      <c r="E138" t="s">
        <v>3796</v>
      </c>
      <c r="F138" t="s">
        <v>3797</v>
      </c>
      <c r="G138" t="s">
        <v>3798</v>
      </c>
      <c r="H138" t="s">
        <v>3799</v>
      </c>
      <c r="I138" t="s">
        <v>3800</v>
      </c>
      <c r="J138" t="s">
        <v>470</v>
      </c>
      <c r="K138" t="s">
        <v>3801</v>
      </c>
      <c r="L138" t="s">
        <v>55</v>
      </c>
      <c r="M138" t="s">
        <v>55</v>
      </c>
      <c r="N138" t="s">
        <v>3802</v>
      </c>
      <c r="O138" t="s">
        <v>393</v>
      </c>
      <c r="P138" t="s">
        <v>393</v>
      </c>
      <c r="Q138" t="s">
        <v>393</v>
      </c>
      <c r="R138" t="s">
        <v>437</v>
      </c>
      <c r="S138" t="s">
        <v>381</v>
      </c>
      <c r="T138">
        <v>0</v>
      </c>
      <c r="U138">
        <v>0</v>
      </c>
      <c r="V138">
        <v>0</v>
      </c>
      <c r="W138">
        <v>0</v>
      </c>
      <c r="X138" t="s">
        <v>83</v>
      </c>
      <c r="Y138" t="s">
        <v>387</v>
      </c>
      <c r="Z138">
        <v>0</v>
      </c>
      <c r="AA138" t="s">
        <v>55</v>
      </c>
      <c r="AB138" t="s">
        <v>3803</v>
      </c>
      <c r="AC138" t="s">
        <v>55</v>
      </c>
      <c r="AD138" t="s">
        <v>55</v>
      </c>
      <c r="AE138" t="s">
        <v>55</v>
      </c>
      <c r="AF138">
        <v>0</v>
      </c>
      <c r="AG138" t="s">
        <v>388</v>
      </c>
      <c r="AH138">
        <v>0</v>
      </c>
      <c r="AI138">
        <v>0</v>
      </c>
      <c r="AJ138" s="16">
        <v>44988</v>
      </c>
      <c r="AK138" s="16">
        <v>44988</v>
      </c>
      <c r="AL138" t="s">
        <v>423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 s="16">
        <v>1</v>
      </c>
      <c r="AV138">
        <v>0</v>
      </c>
      <c r="AW138" s="16">
        <v>1</v>
      </c>
      <c r="AX138" s="16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 s="16">
        <v>1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 t="s">
        <v>55</v>
      </c>
      <c r="DI138" t="s">
        <v>55</v>
      </c>
      <c r="DJ138" t="s">
        <v>35</v>
      </c>
      <c r="DK138" t="str">
        <f>Table_Query_from_DWH5[[#This Row],[CUSTNMBR]]</f>
        <v>14188</v>
      </c>
    </row>
    <row r="139" spans="1:115" x14ac:dyDescent="0.3">
      <c r="A139" t="s">
        <v>427</v>
      </c>
      <c r="B139" t="s">
        <v>1709</v>
      </c>
      <c r="C139" t="s">
        <v>1710</v>
      </c>
      <c r="D139" t="s">
        <v>401</v>
      </c>
      <c r="E139" t="s">
        <v>55</v>
      </c>
      <c r="F139" t="s">
        <v>1711</v>
      </c>
      <c r="G139" t="s">
        <v>1712</v>
      </c>
      <c r="H139" t="s">
        <v>55</v>
      </c>
      <c r="I139" t="s">
        <v>55</v>
      </c>
      <c r="J139" t="s">
        <v>425</v>
      </c>
      <c r="K139" t="s">
        <v>1713</v>
      </c>
      <c r="L139" t="s">
        <v>55</v>
      </c>
      <c r="M139" t="s">
        <v>55</v>
      </c>
      <c r="N139" t="s">
        <v>393</v>
      </c>
      <c r="O139" t="s">
        <v>393</v>
      </c>
      <c r="P139" t="s">
        <v>55</v>
      </c>
      <c r="Q139" t="s">
        <v>55</v>
      </c>
      <c r="R139" t="s">
        <v>1047</v>
      </c>
      <c r="S139" t="s">
        <v>1714</v>
      </c>
      <c r="T139">
        <v>2</v>
      </c>
      <c r="U139">
        <v>15000000</v>
      </c>
      <c r="V139">
        <v>0</v>
      </c>
      <c r="W139">
        <v>0</v>
      </c>
      <c r="X139" t="s">
        <v>55</v>
      </c>
      <c r="Y139" t="s">
        <v>55</v>
      </c>
      <c r="Z139">
        <v>0</v>
      </c>
      <c r="AA139" t="s">
        <v>55</v>
      </c>
      <c r="AB139" t="s">
        <v>1715</v>
      </c>
      <c r="AC139" t="s">
        <v>55</v>
      </c>
      <c r="AD139" t="s">
        <v>55</v>
      </c>
      <c r="AE139" t="s">
        <v>55</v>
      </c>
      <c r="AF139">
        <v>0</v>
      </c>
      <c r="AG139" t="s">
        <v>416</v>
      </c>
      <c r="AH139">
        <v>0</v>
      </c>
      <c r="AI139">
        <v>1</v>
      </c>
      <c r="AJ139" s="16">
        <v>44651</v>
      </c>
      <c r="AK139" s="16">
        <v>45028</v>
      </c>
      <c r="AL139" t="s">
        <v>389</v>
      </c>
      <c r="AM139">
        <v>1691632.84</v>
      </c>
      <c r="AN139">
        <v>1656805.45</v>
      </c>
      <c r="AO139">
        <v>0</v>
      </c>
      <c r="AP139">
        <v>34827.39</v>
      </c>
      <c r="AQ139">
        <v>0</v>
      </c>
      <c r="AR139">
        <v>0</v>
      </c>
      <c r="AS139">
        <v>0</v>
      </c>
      <c r="AT139">
        <v>0</v>
      </c>
      <c r="AU139" s="16">
        <v>45016</v>
      </c>
      <c r="AV139">
        <v>2100945.7599999998</v>
      </c>
      <c r="AW139" s="16">
        <v>45028</v>
      </c>
      <c r="AX139" s="16">
        <v>45005</v>
      </c>
      <c r="AY139">
        <v>34827.39</v>
      </c>
      <c r="AZ139">
        <v>39</v>
      </c>
      <c r="BA139">
        <v>62</v>
      </c>
      <c r="BB139">
        <v>69</v>
      </c>
      <c r="BC139">
        <v>107</v>
      </c>
      <c r="BD139">
        <v>95</v>
      </c>
      <c r="BE139">
        <v>12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9091720.6400000006</v>
      </c>
      <c r="BS139">
        <v>14708889.5</v>
      </c>
      <c r="BT139">
        <v>5617168.8600000003</v>
      </c>
      <c r="BU139">
        <v>8784497</v>
      </c>
      <c r="BV139">
        <v>14186294.41</v>
      </c>
      <c r="BW139">
        <v>5401797.4100000001</v>
      </c>
      <c r="BX139">
        <v>12175488.359999999</v>
      </c>
      <c r="BY139">
        <v>12961199.689999999</v>
      </c>
      <c r="BZ139">
        <v>785711.33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68</v>
      </c>
      <c r="CP139">
        <v>121</v>
      </c>
      <c r="CQ139">
        <v>53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4775400.5599999996</v>
      </c>
      <c r="CY139">
        <v>13794453.91</v>
      </c>
      <c r="CZ139">
        <v>13794453.91</v>
      </c>
      <c r="DA139" s="16">
        <v>1</v>
      </c>
      <c r="DB139">
        <v>0</v>
      </c>
      <c r="DC139">
        <v>0</v>
      </c>
      <c r="DD139">
        <v>0</v>
      </c>
      <c r="DE139">
        <v>0</v>
      </c>
      <c r="DF139">
        <v>56056.97</v>
      </c>
      <c r="DG139">
        <v>56056.97</v>
      </c>
      <c r="DH139" t="s">
        <v>55</v>
      </c>
      <c r="DI139" t="s">
        <v>55</v>
      </c>
      <c r="DJ139" t="s">
        <v>35</v>
      </c>
      <c r="DK139" t="str">
        <f>Table_Query_from_DWH5[[#This Row],[CUSTNMBR]]</f>
        <v>14133</v>
      </c>
    </row>
    <row r="140" spans="1:115" x14ac:dyDescent="0.3">
      <c r="A140" t="s">
        <v>427</v>
      </c>
      <c r="B140" t="s">
        <v>1716</v>
      </c>
      <c r="C140" t="s">
        <v>1717</v>
      </c>
      <c r="D140" t="s">
        <v>401</v>
      </c>
      <c r="E140" t="s">
        <v>55</v>
      </c>
      <c r="F140" t="s">
        <v>1718</v>
      </c>
      <c r="G140" t="s">
        <v>1719</v>
      </c>
      <c r="H140" t="s">
        <v>1720</v>
      </c>
      <c r="I140" t="s">
        <v>55</v>
      </c>
      <c r="J140" t="s">
        <v>1032</v>
      </c>
      <c r="K140" t="s">
        <v>1721</v>
      </c>
      <c r="L140" t="s">
        <v>55</v>
      </c>
      <c r="M140" t="s">
        <v>1722</v>
      </c>
      <c r="N140" t="s">
        <v>393</v>
      </c>
      <c r="O140" t="s">
        <v>55</v>
      </c>
      <c r="P140" t="s">
        <v>55</v>
      </c>
      <c r="Q140" t="s">
        <v>55</v>
      </c>
      <c r="R140" t="s">
        <v>460</v>
      </c>
      <c r="S140" t="s">
        <v>381</v>
      </c>
      <c r="T140">
        <v>0</v>
      </c>
      <c r="U140">
        <v>0</v>
      </c>
      <c r="V140">
        <v>0</v>
      </c>
      <c r="W140">
        <v>0</v>
      </c>
      <c r="X140" t="s">
        <v>55</v>
      </c>
      <c r="Y140" t="s">
        <v>55</v>
      </c>
      <c r="Z140">
        <v>0</v>
      </c>
      <c r="AA140" t="s">
        <v>419</v>
      </c>
      <c r="AB140" t="s">
        <v>55</v>
      </c>
      <c r="AC140" t="s">
        <v>55</v>
      </c>
      <c r="AD140" t="s">
        <v>55</v>
      </c>
      <c r="AE140" t="s">
        <v>55</v>
      </c>
      <c r="AF140">
        <v>0</v>
      </c>
      <c r="AG140" t="s">
        <v>383</v>
      </c>
      <c r="AH140">
        <v>0</v>
      </c>
      <c r="AI140">
        <v>0</v>
      </c>
      <c r="AJ140" s="16">
        <v>43657</v>
      </c>
      <c r="AK140" s="16">
        <v>44349</v>
      </c>
      <c r="AL140" t="s">
        <v>643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s="16">
        <v>43921</v>
      </c>
      <c r="AV140">
        <v>0</v>
      </c>
      <c r="AW140" s="16">
        <v>1</v>
      </c>
      <c r="AX140" s="16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 s="16">
        <v>1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 t="s">
        <v>55</v>
      </c>
      <c r="DI140" t="s">
        <v>55</v>
      </c>
      <c r="DJ140" t="s">
        <v>35</v>
      </c>
      <c r="DK140" t="str">
        <f>Table_Query_from_DWH5[[#This Row],[CUSTNMBR]]</f>
        <v>14060</v>
      </c>
    </row>
    <row r="141" spans="1:115" x14ac:dyDescent="0.3">
      <c r="A141" t="s">
        <v>427</v>
      </c>
      <c r="B141" t="s">
        <v>1723</v>
      </c>
      <c r="C141" t="s">
        <v>1724</v>
      </c>
      <c r="D141" t="s">
        <v>401</v>
      </c>
      <c r="E141" t="s">
        <v>55</v>
      </c>
      <c r="F141" t="s">
        <v>1724</v>
      </c>
      <c r="G141" t="s">
        <v>1725</v>
      </c>
      <c r="H141" t="s">
        <v>55</v>
      </c>
      <c r="I141" t="s">
        <v>55</v>
      </c>
      <c r="J141" t="s">
        <v>849</v>
      </c>
      <c r="K141" t="s">
        <v>1726</v>
      </c>
      <c r="L141" t="s">
        <v>850</v>
      </c>
      <c r="M141" t="s">
        <v>55</v>
      </c>
      <c r="N141" t="s">
        <v>1727</v>
      </c>
      <c r="O141" t="s">
        <v>393</v>
      </c>
      <c r="P141" t="s">
        <v>393</v>
      </c>
      <c r="Q141" t="s">
        <v>1728</v>
      </c>
      <c r="R141" t="s">
        <v>411</v>
      </c>
      <c r="S141" t="s">
        <v>381</v>
      </c>
      <c r="T141">
        <v>2</v>
      </c>
      <c r="U141">
        <v>0</v>
      </c>
      <c r="V141">
        <v>0</v>
      </c>
      <c r="W141">
        <v>0</v>
      </c>
      <c r="X141" t="s">
        <v>83</v>
      </c>
      <c r="Y141" t="s">
        <v>387</v>
      </c>
      <c r="Z141">
        <v>0</v>
      </c>
      <c r="AA141" t="s">
        <v>55</v>
      </c>
      <c r="AB141" t="s">
        <v>55</v>
      </c>
      <c r="AC141" t="s">
        <v>55</v>
      </c>
      <c r="AD141" t="s">
        <v>55</v>
      </c>
      <c r="AE141" t="s">
        <v>55</v>
      </c>
      <c r="AF141">
        <v>0</v>
      </c>
      <c r="AG141" t="s">
        <v>388</v>
      </c>
      <c r="AH141">
        <v>0</v>
      </c>
      <c r="AI141">
        <v>0</v>
      </c>
      <c r="AJ141" s="16">
        <v>43028</v>
      </c>
      <c r="AK141" s="16">
        <v>44349</v>
      </c>
      <c r="AL141" t="s">
        <v>852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s="16">
        <v>43921</v>
      </c>
      <c r="AV141">
        <v>0</v>
      </c>
      <c r="AW141" s="16">
        <v>1</v>
      </c>
      <c r="AX141" s="16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 s="16">
        <v>1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 t="s">
        <v>55</v>
      </c>
      <c r="DI141" t="s">
        <v>55</v>
      </c>
      <c r="DJ141" t="s">
        <v>35</v>
      </c>
      <c r="DK141" t="str">
        <f>Table_Query_from_DWH5[[#This Row],[CUSTNMBR]]</f>
        <v>14033</v>
      </c>
    </row>
    <row r="142" spans="1:115" x14ac:dyDescent="0.3">
      <c r="A142" t="s">
        <v>427</v>
      </c>
      <c r="B142" t="s">
        <v>1730</v>
      </c>
      <c r="C142" t="s">
        <v>1731</v>
      </c>
      <c r="D142" t="s">
        <v>401</v>
      </c>
      <c r="E142" t="s">
        <v>1732</v>
      </c>
      <c r="F142" t="s">
        <v>1733</v>
      </c>
      <c r="G142" t="s">
        <v>1734</v>
      </c>
      <c r="H142" t="s">
        <v>55</v>
      </c>
      <c r="I142" t="s">
        <v>55</v>
      </c>
      <c r="J142" t="s">
        <v>425</v>
      </c>
      <c r="K142" t="s">
        <v>1735</v>
      </c>
      <c r="L142" t="s">
        <v>1736</v>
      </c>
      <c r="M142" t="s">
        <v>1737</v>
      </c>
      <c r="N142" t="s">
        <v>393</v>
      </c>
      <c r="O142" t="s">
        <v>393</v>
      </c>
      <c r="P142" t="s">
        <v>393</v>
      </c>
      <c r="Q142" t="s">
        <v>393</v>
      </c>
      <c r="R142" t="s">
        <v>437</v>
      </c>
      <c r="S142" t="s">
        <v>381</v>
      </c>
      <c r="T142">
        <v>0</v>
      </c>
      <c r="U142">
        <v>0</v>
      </c>
      <c r="V142">
        <v>0</v>
      </c>
      <c r="W142">
        <v>0</v>
      </c>
      <c r="X142" t="s">
        <v>83</v>
      </c>
      <c r="Y142" t="s">
        <v>387</v>
      </c>
      <c r="Z142">
        <v>0</v>
      </c>
      <c r="AA142" t="s">
        <v>55</v>
      </c>
      <c r="AB142" t="s">
        <v>1738</v>
      </c>
      <c r="AC142" t="s">
        <v>55</v>
      </c>
      <c r="AD142" t="s">
        <v>55</v>
      </c>
      <c r="AE142" t="s">
        <v>55</v>
      </c>
      <c r="AF142">
        <v>0</v>
      </c>
      <c r="AG142" t="s">
        <v>388</v>
      </c>
      <c r="AH142">
        <v>0</v>
      </c>
      <c r="AI142">
        <v>0</v>
      </c>
      <c r="AJ142" s="16">
        <v>44908</v>
      </c>
      <c r="AK142" s="16">
        <v>44908</v>
      </c>
      <c r="AL142" t="s">
        <v>389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s="16">
        <v>1</v>
      </c>
      <c r="AV142">
        <v>0</v>
      </c>
      <c r="AW142" s="16">
        <v>1</v>
      </c>
      <c r="AX142" s="16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 s="16">
        <v>1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 t="s">
        <v>55</v>
      </c>
      <c r="DI142" t="s">
        <v>55</v>
      </c>
      <c r="DJ142" t="s">
        <v>35</v>
      </c>
      <c r="DK142" t="str">
        <f>Table_Query_from_DWH5[[#This Row],[CUSTNMBR]]</f>
        <v>14177</v>
      </c>
    </row>
    <row r="143" spans="1:115" x14ac:dyDescent="0.3">
      <c r="A143" t="s">
        <v>427</v>
      </c>
      <c r="B143" t="s">
        <v>1739</v>
      </c>
      <c r="C143" t="s">
        <v>1740</v>
      </c>
      <c r="D143" t="s">
        <v>401</v>
      </c>
      <c r="E143" t="s">
        <v>1741</v>
      </c>
      <c r="F143" t="s">
        <v>1740</v>
      </c>
      <c r="G143" t="s">
        <v>1742</v>
      </c>
      <c r="H143" t="s">
        <v>55</v>
      </c>
      <c r="I143" t="s">
        <v>55</v>
      </c>
      <c r="J143" t="s">
        <v>470</v>
      </c>
      <c r="K143" t="s">
        <v>1238</v>
      </c>
      <c r="L143" t="s">
        <v>55</v>
      </c>
      <c r="M143" t="s">
        <v>1743</v>
      </c>
      <c r="N143" t="s">
        <v>55</v>
      </c>
      <c r="O143" t="s">
        <v>55</v>
      </c>
      <c r="P143" t="s">
        <v>55</v>
      </c>
      <c r="Q143" t="s">
        <v>55</v>
      </c>
      <c r="R143" t="s">
        <v>481</v>
      </c>
      <c r="S143" t="s">
        <v>381</v>
      </c>
      <c r="T143">
        <v>0</v>
      </c>
      <c r="U143">
        <v>0</v>
      </c>
      <c r="V143">
        <v>0</v>
      </c>
      <c r="W143">
        <v>0</v>
      </c>
      <c r="X143" t="s">
        <v>83</v>
      </c>
      <c r="Y143" t="s">
        <v>387</v>
      </c>
      <c r="Z143">
        <v>0</v>
      </c>
      <c r="AA143" t="s">
        <v>55</v>
      </c>
      <c r="AB143" t="s">
        <v>55</v>
      </c>
      <c r="AC143" t="s">
        <v>55</v>
      </c>
      <c r="AD143" t="s">
        <v>55</v>
      </c>
      <c r="AE143" t="s">
        <v>55</v>
      </c>
      <c r="AF143">
        <v>0</v>
      </c>
      <c r="AG143" t="s">
        <v>422</v>
      </c>
      <c r="AH143">
        <v>0</v>
      </c>
      <c r="AI143">
        <v>0</v>
      </c>
      <c r="AJ143" s="16">
        <v>44610</v>
      </c>
      <c r="AK143" s="16">
        <v>44768</v>
      </c>
      <c r="AL143" t="s">
        <v>423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 s="16">
        <v>44985</v>
      </c>
      <c r="AV143">
        <v>338953.43</v>
      </c>
      <c r="AW143" s="16">
        <v>44999</v>
      </c>
      <c r="AX143" s="16">
        <v>44967</v>
      </c>
      <c r="AY143">
        <v>340594.51</v>
      </c>
      <c r="AZ143">
        <v>32</v>
      </c>
      <c r="BA143">
        <v>33</v>
      </c>
      <c r="BB143">
        <v>35</v>
      </c>
      <c r="BC143">
        <v>9</v>
      </c>
      <c r="BD143">
        <v>2</v>
      </c>
      <c r="BE143">
        <v>7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338461.89</v>
      </c>
      <c r="BS143">
        <v>4405510.8499999996</v>
      </c>
      <c r="BT143">
        <v>4067048.96</v>
      </c>
      <c r="BU143">
        <v>334578.71999999997</v>
      </c>
      <c r="BV143">
        <v>3875659.04</v>
      </c>
      <c r="BW143">
        <v>3541080.32</v>
      </c>
      <c r="BX143">
        <v>1024351.3</v>
      </c>
      <c r="BY143">
        <v>3912938.85</v>
      </c>
      <c r="BZ143">
        <v>2888587.55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1</v>
      </c>
      <c r="CP143">
        <v>9</v>
      </c>
      <c r="CQ143">
        <v>8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1247137.7</v>
      </c>
      <c r="CY143">
        <v>340594.51</v>
      </c>
      <c r="CZ143">
        <v>1247137.7</v>
      </c>
      <c r="DA143" s="16">
        <v>1</v>
      </c>
      <c r="DB143">
        <v>0</v>
      </c>
      <c r="DC143">
        <v>0</v>
      </c>
      <c r="DD143">
        <v>0</v>
      </c>
      <c r="DE143">
        <v>0</v>
      </c>
      <c r="DF143">
        <v>492572</v>
      </c>
      <c r="DG143">
        <v>492572</v>
      </c>
      <c r="DH143" t="s">
        <v>55</v>
      </c>
      <c r="DI143" t="s">
        <v>55</v>
      </c>
      <c r="DJ143" t="s">
        <v>35</v>
      </c>
      <c r="DK143" t="str">
        <f>Table_Query_from_DWH5[[#This Row],[CUSTNMBR]]</f>
        <v>14127</v>
      </c>
    </row>
    <row r="144" spans="1:115" x14ac:dyDescent="0.3">
      <c r="A144" t="s">
        <v>427</v>
      </c>
      <c r="B144" t="s">
        <v>1744</v>
      </c>
      <c r="C144" t="s">
        <v>1745</v>
      </c>
      <c r="D144" t="s">
        <v>401</v>
      </c>
      <c r="E144" t="s">
        <v>1745</v>
      </c>
      <c r="F144" t="s">
        <v>1746</v>
      </c>
      <c r="G144" t="s">
        <v>1747</v>
      </c>
      <c r="H144" t="s">
        <v>1748</v>
      </c>
      <c r="I144" t="s">
        <v>55</v>
      </c>
      <c r="J144" t="s">
        <v>425</v>
      </c>
      <c r="K144" t="s">
        <v>1749</v>
      </c>
      <c r="L144" t="s">
        <v>537</v>
      </c>
      <c r="M144" t="s">
        <v>1750</v>
      </c>
      <c r="N144" t="s">
        <v>393</v>
      </c>
      <c r="O144" t="s">
        <v>393</v>
      </c>
      <c r="P144" t="s">
        <v>393</v>
      </c>
      <c r="Q144" t="s">
        <v>393</v>
      </c>
      <c r="R144" t="s">
        <v>437</v>
      </c>
      <c r="S144" t="s">
        <v>381</v>
      </c>
      <c r="T144">
        <v>0</v>
      </c>
      <c r="U144">
        <v>0</v>
      </c>
      <c r="V144">
        <v>0</v>
      </c>
      <c r="W144">
        <v>0</v>
      </c>
      <c r="X144" t="s">
        <v>83</v>
      </c>
      <c r="Y144" t="s">
        <v>387</v>
      </c>
      <c r="Z144">
        <v>0</v>
      </c>
      <c r="AA144" t="s">
        <v>55</v>
      </c>
      <c r="AB144" t="s">
        <v>1751</v>
      </c>
      <c r="AC144" t="s">
        <v>55</v>
      </c>
      <c r="AD144" t="s">
        <v>55</v>
      </c>
      <c r="AE144" t="s">
        <v>55</v>
      </c>
      <c r="AF144">
        <v>0</v>
      </c>
      <c r="AG144" t="s">
        <v>388</v>
      </c>
      <c r="AH144">
        <v>0</v>
      </c>
      <c r="AI144">
        <v>0</v>
      </c>
      <c r="AJ144" s="16">
        <v>44908</v>
      </c>
      <c r="AK144" s="16">
        <v>44908</v>
      </c>
      <c r="AL144" t="s">
        <v>389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s="16">
        <v>1</v>
      </c>
      <c r="AV144">
        <v>0</v>
      </c>
      <c r="AW144" s="16">
        <v>1</v>
      </c>
      <c r="AX144" s="16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 s="16">
        <v>1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 t="s">
        <v>55</v>
      </c>
      <c r="DI144" t="s">
        <v>55</v>
      </c>
      <c r="DJ144" t="s">
        <v>35</v>
      </c>
      <c r="DK144" t="str">
        <f>Table_Query_from_DWH5[[#This Row],[CUSTNMBR]]</f>
        <v>14179</v>
      </c>
    </row>
    <row r="145" spans="1:115" x14ac:dyDescent="0.3">
      <c r="A145" t="s">
        <v>427</v>
      </c>
      <c r="B145" t="s">
        <v>1084</v>
      </c>
      <c r="C145" t="s">
        <v>1752</v>
      </c>
      <c r="D145" t="s">
        <v>384</v>
      </c>
      <c r="E145" t="s">
        <v>1753</v>
      </c>
      <c r="F145" t="s">
        <v>1754</v>
      </c>
      <c r="G145" t="s">
        <v>1755</v>
      </c>
      <c r="H145" t="s">
        <v>55</v>
      </c>
      <c r="I145" t="s">
        <v>55</v>
      </c>
      <c r="J145" t="s">
        <v>470</v>
      </c>
      <c r="K145" t="s">
        <v>1756</v>
      </c>
      <c r="L145" t="s">
        <v>55</v>
      </c>
      <c r="M145" t="s">
        <v>1757</v>
      </c>
      <c r="N145" t="s">
        <v>393</v>
      </c>
      <c r="O145" t="s">
        <v>393</v>
      </c>
      <c r="P145" t="s">
        <v>393</v>
      </c>
      <c r="Q145" t="s">
        <v>393</v>
      </c>
      <c r="R145" t="s">
        <v>481</v>
      </c>
      <c r="S145" t="s">
        <v>381</v>
      </c>
      <c r="T145">
        <v>0</v>
      </c>
      <c r="U145">
        <v>0</v>
      </c>
      <c r="V145">
        <v>0</v>
      </c>
      <c r="W145">
        <v>0</v>
      </c>
      <c r="X145" t="s">
        <v>83</v>
      </c>
      <c r="Y145" t="s">
        <v>387</v>
      </c>
      <c r="Z145">
        <v>0</v>
      </c>
      <c r="AA145" t="s">
        <v>55</v>
      </c>
      <c r="AB145" t="s">
        <v>55</v>
      </c>
      <c r="AC145" t="s">
        <v>55</v>
      </c>
      <c r="AD145" t="s">
        <v>55</v>
      </c>
      <c r="AE145" t="s">
        <v>55</v>
      </c>
      <c r="AF145">
        <v>0</v>
      </c>
      <c r="AG145" t="s">
        <v>422</v>
      </c>
      <c r="AH145">
        <v>0</v>
      </c>
      <c r="AI145">
        <v>0</v>
      </c>
      <c r="AJ145" s="16">
        <v>44433</v>
      </c>
      <c r="AK145" s="16">
        <v>44433</v>
      </c>
      <c r="AL145" t="s">
        <v>423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 s="16">
        <v>1</v>
      </c>
      <c r="AV145">
        <v>0</v>
      </c>
      <c r="AW145" s="16">
        <v>1</v>
      </c>
      <c r="AX145" s="16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 s="16">
        <v>1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 t="s">
        <v>55</v>
      </c>
      <c r="DI145" t="s">
        <v>55</v>
      </c>
      <c r="DJ145" t="s">
        <v>35</v>
      </c>
      <c r="DK145" t="str">
        <f>Table_Query_from_DWH5[[#This Row],[CUSTNMBR]]</f>
        <v>14109</v>
      </c>
    </row>
    <row r="146" spans="1:115" x14ac:dyDescent="0.3">
      <c r="A146" t="s">
        <v>427</v>
      </c>
      <c r="B146" t="s">
        <v>1766</v>
      </c>
      <c r="C146" t="s">
        <v>1759</v>
      </c>
      <c r="D146" t="s">
        <v>401</v>
      </c>
      <c r="E146" t="s">
        <v>1760</v>
      </c>
      <c r="F146" t="s">
        <v>1761</v>
      </c>
      <c r="G146" t="s">
        <v>1762</v>
      </c>
      <c r="H146" t="s">
        <v>55</v>
      </c>
      <c r="I146" t="s">
        <v>55</v>
      </c>
      <c r="J146" t="s">
        <v>421</v>
      </c>
      <c r="K146" t="s">
        <v>1763</v>
      </c>
      <c r="L146" t="s">
        <v>924</v>
      </c>
      <c r="M146" t="s">
        <v>1764</v>
      </c>
      <c r="N146" t="s">
        <v>1765</v>
      </c>
      <c r="O146" t="s">
        <v>393</v>
      </c>
      <c r="P146" t="s">
        <v>55</v>
      </c>
      <c r="Q146" t="s">
        <v>55</v>
      </c>
      <c r="R146" t="s">
        <v>481</v>
      </c>
      <c r="S146" t="s">
        <v>381</v>
      </c>
      <c r="T146">
        <v>0</v>
      </c>
      <c r="U146">
        <v>0</v>
      </c>
      <c r="V146">
        <v>0</v>
      </c>
      <c r="W146">
        <v>0</v>
      </c>
      <c r="X146" t="s">
        <v>83</v>
      </c>
      <c r="Y146" t="s">
        <v>387</v>
      </c>
      <c r="Z146">
        <v>0</v>
      </c>
      <c r="AA146" t="s">
        <v>1758</v>
      </c>
      <c r="AB146" t="s">
        <v>55</v>
      </c>
      <c r="AC146" t="s">
        <v>55</v>
      </c>
      <c r="AD146" t="s">
        <v>55</v>
      </c>
      <c r="AE146" t="s">
        <v>55</v>
      </c>
      <c r="AF146">
        <v>0</v>
      </c>
      <c r="AG146" t="s">
        <v>422</v>
      </c>
      <c r="AH146">
        <v>0</v>
      </c>
      <c r="AI146">
        <v>0</v>
      </c>
      <c r="AJ146" s="16">
        <v>42877</v>
      </c>
      <c r="AK146" s="16">
        <v>44442</v>
      </c>
      <c r="AL146" t="s">
        <v>423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 s="16">
        <v>44592</v>
      </c>
      <c r="AV146">
        <v>96981</v>
      </c>
      <c r="AW146" s="16">
        <v>44467</v>
      </c>
      <c r="AX146" s="16">
        <v>44424</v>
      </c>
      <c r="AY146">
        <v>97256</v>
      </c>
      <c r="AZ146">
        <v>43</v>
      </c>
      <c r="BA146">
        <v>43</v>
      </c>
      <c r="BB146">
        <v>0</v>
      </c>
      <c r="BC146">
        <v>1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96981</v>
      </c>
      <c r="BT146">
        <v>-275</v>
      </c>
      <c r="BU146">
        <v>0</v>
      </c>
      <c r="BV146">
        <v>68051.86</v>
      </c>
      <c r="BW146">
        <v>0</v>
      </c>
      <c r="BX146">
        <v>0</v>
      </c>
      <c r="BY146">
        <v>96981</v>
      </c>
      <c r="BZ146">
        <v>96981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1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97256</v>
      </c>
      <c r="DA146" s="16">
        <v>1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 t="s">
        <v>55</v>
      </c>
      <c r="DI146" t="s">
        <v>55</v>
      </c>
      <c r="DJ146" t="s">
        <v>35</v>
      </c>
      <c r="DK146" t="str">
        <f>Table_Query_from_DWH5[[#This Row],[CUSTNMBR]]</f>
        <v>14034</v>
      </c>
    </row>
    <row r="147" spans="1:115" x14ac:dyDescent="0.3">
      <c r="A147" t="s">
        <v>427</v>
      </c>
      <c r="B147" t="s">
        <v>1767</v>
      </c>
      <c r="C147" t="s">
        <v>1768</v>
      </c>
      <c r="D147" t="s">
        <v>401</v>
      </c>
      <c r="E147" t="s">
        <v>1760</v>
      </c>
      <c r="F147" t="s">
        <v>1768</v>
      </c>
      <c r="G147" t="s">
        <v>1769</v>
      </c>
      <c r="H147" t="s">
        <v>55</v>
      </c>
      <c r="I147" t="s">
        <v>55</v>
      </c>
      <c r="J147" t="s">
        <v>470</v>
      </c>
      <c r="K147" t="s">
        <v>518</v>
      </c>
      <c r="L147" t="s">
        <v>55</v>
      </c>
      <c r="M147" t="s">
        <v>519</v>
      </c>
      <c r="N147" t="s">
        <v>55</v>
      </c>
      <c r="O147" t="s">
        <v>55</v>
      </c>
      <c r="P147" t="s">
        <v>55</v>
      </c>
      <c r="Q147" t="s">
        <v>55</v>
      </c>
      <c r="R147" t="s">
        <v>568</v>
      </c>
      <c r="S147" t="s">
        <v>381</v>
      </c>
      <c r="T147">
        <v>0</v>
      </c>
      <c r="U147">
        <v>0</v>
      </c>
      <c r="V147">
        <v>0</v>
      </c>
      <c r="W147">
        <v>0</v>
      </c>
      <c r="X147" t="s">
        <v>83</v>
      </c>
      <c r="Y147" t="s">
        <v>387</v>
      </c>
      <c r="Z147">
        <v>0</v>
      </c>
      <c r="AA147" t="s">
        <v>55</v>
      </c>
      <c r="AB147" t="s">
        <v>55</v>
      </c>
      <c r="AC147" t="s">
        <v>55</v>
      </c>
      <c r="AD147" t="s">
        <v>55</v>
      </c>
      <c r="AE147" t="s">
        <v>55</v>
      </c>
      <c r="AF147">
        <v>0</v>
      </c>
      <c r="AG147" t="s">
        <v>416</v>
      </c>
      <c r="AH147">
        <v>0</v>
      </c>
      <c r="AI147">
        <v>0</v>
      </c>
      <c r="AJ147" s="16">
        <v>44292</v>
      </c>
      <c r="AK147" s="16">
        <v>44349</v>
      </c>
      <c r="AL147" t="s">
        <v>423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 s="16">
        <v>44592</v>
      </c>
      <c r="AV147">
        <v>96981</v>
      </c>
      <c r="AW147" s="16">
        <v>44467</v>
      </c>
      <c r="AX147" s="16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275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-96981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 s="16">
        <v>1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 t="s">
        <v>55</v>
      </c>
      <c r="DI147" t="s">
        <v>55</v>
      </c>
      <c r="DJ147" t="s">
        <v>35</v>
      </c>
      <c r="DK147" t="str">
        <f>Table_Query_from_DWH5[[#This Row],[CUSTNMBR]]</f>
        <v>14093</v>
      </c>
    </row>
    <row r="148" spans="1:115" x14ac:dyDescent="0.3">
      <c r="A148" t="s">
        <v>427</v>
      </c>
      <c r="B148" t="s">
        <v>1770</v>
      </c>
      <c r="C148" t="s">
        <v>1771</v>
      </c>
      <c r="D148" t="s">
        <v>401</v>
      </c>
      <c r="E148" t="s">
        <v>55</v>
      </c>
      <c r="F148" t="s">
        <v>1772</v>
      </c>
      <c r="G148" t="s">
        <v>55</v>
      </c>
      <c r="H148" t="s">
        <v>1773</v>
      </c>
      <c r="I148" t="s">
        <v>55</v>
      </c>
      <c r="J148" t="s">
        <v>390</v>
      </c>
      <c r="K148" t="s">
        <v>1774</v>
      </c>
      <c r="L148" t="s">
        <v>417</v>
      </c>
      <c r="M148" t="s">
        <v>1775</v>
      </c>
      <c r="N148" t="s">
        <v>1776</v>
      </c>
      <c r="O148" t="s">
        <v>55</v>
      </c>
      <c r="P148" t="s">
        <v>55</v>
      </c>
      <c r="Q148" t="s">
        <v>55</v>
      </c>
      <c r="R148" t="s">
        <v>437</v>
      </c>
      <c r="S148" t="s">
        <v>381</v>
      </c>
      <c r="T148">
        <v>2</v>
      </c>
      <c r="U148">
        <v>0</v>
      </c>
      <c r="V148">
        <v>0</v>
      </c>
      <c r="W148">
        <v>0</v>
      </c>
      <c r="X148" t="s">
        <v>83</v>
      </c>
      <c r="Y148" t="s">
        <v>387</v>
      </c>
      <c r="Z148">
        <v>0</v>
      </c>
      <c r="AA148" t="s">
        <v>1770</v>
      </c>
      <c r="AB148" t="s">
        <v>55</v>
      </c>
      <c r="AC148" t="s">
        <v>55</v>
      </c>
      <c r="AD148" t="s">
        <v>55</v>
      </c>
      <c r="AE148" t="s">
        <v>55</v>
      </c>
      <c r="AF148">
        <v>0</v>
      </c>
      <c r="AG148" t="s">
        <v>388</v>
      </c>
      <c r="AH148">
        <v>0</v>
      </c>
      <c r="AI148">
        <v>0</v>
      </c>
      <c r="AJ148" s="16">
        <v>43161</v>
      </c>
      <c r="AK148" s="16">
        <v>44349</v>
      </c>
      <c r="AL148" t="s">
        <v>391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 s="16">
        <v>44165</v>
      </c>
      <c r="AV148">
        <v>0</v>
      </c>
      <c r="AW148" s="16">
        <v>1</v>
      </c>
      <c r="AX148" s="16">
        <v>43639</v>
      </c>
      <c r="AY148">
        <v>51107.89</v>
      </c>
      <c r="AZ148">
        <v>0</v>
      </c>
      <c r="BA148">
        <v>47</v>
      </c>
      <c r="BB148">
        <v>0</v>
      </c>
      <c r="BC148">
        <v>2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-10496.28</v>
      </c>
      <c r="BT148">
        <v>0</v>
      </c>
      <c r="BU148">
        <v>0</v>
      </c>
      <c r="BV148">
        <v>60410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2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51107.89</v>
      </c>
      <c r="DA148" s="16">
        <v>1</v>
      </c>
      <c r="DB148">
        <v>0</v>
      </c>
      <c r="DC148">
        <v>0</v>
      </c>
      <c r="DD148">
        <v>0</v>
      </c>
      <c r="DE148">
        <v>0</v>
      </c>
      <c r="DF148">
        <v>2255.17</v>
      </c>
      <c r="DG148">
        <v>0</v>
      </c>
      <c r="DH148" t="s">
        <v>55</v>
      </c>
      <c r="DI148" t="s">
        <v>55</v>
      </c>
      <c r="DJ148" t="s">
        <v>35</v>
      </c>
      <c r="DK148" t="str">
        <f>Table_Query_from_DWH5[[#This Row],[CUSTNMBR]]</f>
        <v>14035</v>
      </c>
    </row>
    <row r="149" spans="1:115" x14ac:dyDescent="0.3">
      <c r="A149" t="s">
        <v>427</v>
      </c>
      <c r="B149" t="s">
        <v>1777</v>
      </c>
      <c r="C149" t="s">
        <v>1778</v>
      </c>
      <c r="D149" t="s">
        <v>401</v>
      </c>
      <c r="E149" t="s">
        <v>1779</v>
      </c>
      <c r="F149" t="s">
        <v>1780</v>
      </c>
      <c r="G149" t="s">
        <v>1781</v>
      </c>
      <c r="H149" t="s">
        <v>1782</v>
      </c>
      <c r="I149" t="s">
        <v>55</v>
      </c>
      <c r="J149" t="s">
        <v>1783</v>
      </c>
      <c r="K149" t="s">
        <v>1784</v>
      </c>
      <c r="L149" t="s">
        <v>55</v>
      </c>
      <c r="M149" t="s">
        <v>55</v>
      </c>
      <c r="N149" t="s">
        <v>1785</v>
      </c>
      <c r="O149" t="s">
        <v>55</v>
      </c>
      <c r="P149" t="s">
        <v>55</v>
      </c>
      <c r="Q149" t="s">
        <v>55</v>
      </c>
      <c r="R149" t="s">
        <v>568</v>
      </c>
      <c r="S149" t="s">
        <v>482</v>
      </c>
      <c r="T149">
        <v>2</v>
      </c>
      <c r="U149">
        <v>500000</v>
      </c>
      <c r="V149">
        <v>0</v>
      </c>
      <c r="W149">
        <v>0</v>
      </c>
      <c r="X149" t="s">
        <v>83</v>
      </c>
      <c r="Y149" t="s">
        <v>387</v>
      </c>
      <c r="Z149">
        <v>0</v>
      </c>
      <c r="AA149" t="s">
        <v>55</v>
      </c>
      <c r="AB149" t="s">
        <v>55</v>
      </c>
      <c r="AC149" t="s">
        <v>55</v>
      </c>
      <c r="AD149" t="s">
        <v>55</v>
      </c>
      <c r="AE149" t="s">
        <v>55</v>
      </c>
      <c r="AF149">
        <v>0</v>
      </c>
      <c r="AG149" t="s">
        <v>416</v>
      </c>
      <c r="AH149">
        <v>0</v>
      </c>
      <c r="AI149">
        <v>0</v>
      </c>
      <c r="AJ149" s="16">
        <v>44272</v>
      </c>
      <c r="AK149" s="16">
        <v>44349</v>
      </c>
      <c r="AL149" t="s">
        <v>1026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s="16">
        <v>1</v>
      </c>
      <c r="AV149">
        <v>0</v>
      </c>
      <c r="AW149" s="16">
        <v>1</v>
      </c>
      <c r="AX149" s="16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 s="16">
        <v>1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 t="s">
        <v>55</v>
      </c>
      <c r="DI149" t="s">
        <v>55</v>
      </c>
      <c r="DJ149" t="s">
        <v>35</v>
      </c>
      <c r="DK149" t="str">
        <f>Table_Query_from_DWH5[[#This Row],[CUSTNMBR]]</f>
        <v>14090</v>
      </c>
    </row>
    <row r="150" spans="1:115" x14ac:dyDescent="0.3">
      <c r="A150" t="s">
        <v>427</v>
      </c>
      <c r="B150" t="s">
        <v>1786</v>
      </c>
      <c r="C150" t="s">
        <v>1787</v>
      </c>
      <c r="D150" t="s">
        <v>401</v>
      </c>
      <c r="E150" t="s">
        <v>55</v>
      </c>
      <c r="F150" t="s">
        <v>1788</v>
      </c>
      <c r="G150" t="s">
        <v>1789</v>
      </c>
      <c r="H150" t="s">
        <v>1790</v>
      </c>
      <c r="I150" t="s">
        <v>1791</v>
      </c>
      <c r="J150" t="s">
        <v>1783</v>
      </c>
      <c r="K150" t="s">
        <v>1792</v>
      </c>
      <c r="L150" t="s">
        <v>55</v>
      </c>
      <c r="M150" t="s">
        <v>55</v>
      </c>
      <c r="N150" t="s">
        <v>55</v>
      </c>
      <c r="O150" t="s">
        <v>55</v>
      </c>
      <c r="P150" t="s">
        <v>55</v>
      </c>
      <c r="Q150" t="s">
        <v>55</v>
      </c>
      <c r="R150" t="s">
        <v>481</v>
      </c>
      <c r="S150" t="s">
        <v>381</v>
      </c>
      <c r="T150">
        <v>0</v>
      </c>
      <c r="U150">
        <v>0</v>
      </c>
      <c r="V150">
        <v>0</v>
      </c>
      <c r="W150">
        <v>0</v>
      </c>
      <c r="X150" t="s">
        <v>83</v>
      </c>
      <c r="Y150" t="s">
        <v>387</v>
      </c>
      <c r="Z150">
        <v>0</v>
      </c>
      <c r="AA150" t="s">
        <v>55</v>
      </c>
      <c r="AB150" t="s">
        <v>55</v>
      </c>
      <c r="AC150" t="s">
        <v>55</v>
      </c>
      <c r="AD150" t="s">
        <v>55</v>
      </c>
      <c r="AE150" t="s">
        <v>55</v>
      </c>
      <c r="AF150">
        <v>0</v>
      </c>
      <c r="AG150" t="s">
        <v>422</v>
      </c>
      <c r="AH150">
        <v>0</v>
      </c>
      <c r="AI150">
        <v>0</v>
      </c>
      <c r="AJ150" s="16">
        <v>44616</v>
      </c>
      <c r="AK150" s="16">
        <v>45015</v>
      </c>
      <c r="AL150" t="s">
        <v>1026</v>
      </c>
      <c r="AM150">
        <v>-10554.21</v>
      </c>
      <c r="AN150">
        <v>-10554.21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 s="16">
        <v>45016</v>
      </c>
      <c r="AV150">
        <v>92646.88</v>
      </c>
      <c r="AW150" s="16">
        <v>45006</v>
      </c>
      <c r="AX150" s="16">
        <v>45012</v>
      </c>
      <c r="AY150">
        <v>366788</v>
      </c>
      <c r="AZ150">
        <v>0</v>
      </c>
      <c r="BA150">
        <v>5</v>
      </c>
      <c r="BB150">
        <v>5</v>
      </c>
      <c r="BC150">
        <v>2</v>
      </c>
      <c r="BD150">
        <v>2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733576</v>
      </c>
      <c r="BS150">
        <v>733576</v>
      </c>
      <c r="BT150">
        <v>0</v>
      </c>
      <c r="BU150">
        <v>344363.14</v>
      </c>
      <c r="BV150">
        <v>344363.14</v>
      </c>
      <c r="BW150">
        <v>0</v>
      </c>
      <c r="BX150">
        <v>92646.88</v>
      </c>
      <c r="BY150">
        <v>377342.21</v>
      </c>
      <c r="BZ150">
        <v>284695.33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2</v>
      </c>
      <c r="CP150">
        <v>2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 s="16">
        <v>1</v>
      </c>
      <c r="DB150">
        <v>0</v>
      </c>
      <c r="DC150">
        <v>0</v>
      </c>
      <c r="DD150">
        <v>3699.2</v>
      </c>
      <c r="DE150">
        <v>366788</v>
      </c>
      <c r="DF150">
        <v>366788</v>
      </c>
      <c r="DG150">
        <v>0</v>
      </c>
      <c r="DH150" t="s">
        <v>1793</v>
      </c>
      <c r="DI150" t="s">
        <v>55</v>
      </c>
      <c r="DJ150" t="s">
        <v>35</v>
      </c>
      <c r="DK150" t="str">
        <f>Table_Query_from_DWH5[[#This Row],[CUSTNMBR]]</f>
        <v>14129</v>
      </c>
    </row>
    <row r="151" spans="1:115" x14ac:dyDescent="0.3">
      <c r="A151" t="s">
        <v>427</v>
      </c>
      <c r="B151" t="s">
        <v>1794</v>
      </c>
      <c r="C151" t="s">
        <v>1795</v>
      </c>
      <c r="D151" t="s">
        <v>401</v>
      </c>
      <c r="E151" t="s">
        <v>1795</v>
      </c>
      <c r="F151" t="s">
        <v>1796</v>
      </c>
      <c r="G151" t="s">
        <v>1797</v>
      </c>
      <c r="H151" t="s">
        <v>55</v>
      </c>
      <c r="I151" t="s">
        <v>55</v>
      </c>
      <c r="J151" t="s">
        <v>425</v>
      </c>
      <c r="K151" t="s">
        <v>941</v>
      </c>
      <c r="L151" t="s">
        <v>1798</v>
      </c>
      <c r="M151" t="s">
        <v>1799</v>
      </c>
      <c r="N151" t="s">
        <v>393</v>
      </c>
      <c r="O151" t="s">
        <v>393</v>
      </c>
      <c r="P151" t="s">
        <v>393</v>
      </c>
      <c r="Q151" t="s">
        <v>393</v>
      </c>
      <c r="R151" t="s">
        <v>437</v>
      </c>
      <c r="S151" t="s">
        <v>381</v>
      </c>
      <c r="T151">
        <v>0</v>
      </c>
      <c r="U151">
        <v>0</v>
      </c>
      <c r="V151">
        <v>0</v>
      </c>
      <c r="W151">
        <v>0</v>
      </c>
      <c r="X151" t="s">
        <v>83</v>
      </c>
      <c r="Y151" t="s">
        <v>387</v>
      </c>
      <c r="Z151">
        <v>0</v>
      </c>
      <c r="AA151" t="s">
        <v>55</v>
      </c>
      <c r="AB151" t="s">
        <v>1800</v>
      </c>
      <c r="AC151" t="s">
        <v>55</v>
      </c>
      <c r="AD151" t="s">
        <v>55</v>
      </c>
      <c r="AE151" t="s">
        <v>55</v>
      </c>
      <c r="AF151">
        <v>0</v>
      </c>
      <c r="AG151" t="s">
        <v>388</v>
      </c>
      <c r="AH151">
        <v>0</v>
      </c>
      <c r="AI151">
        <v>0</v>
      </c>
      <c r="AJ151" s="16">
        <v>44908</v>
      </c>
      <c r="AK151" s="16">
        <v>44908</v>
      </c>
      <c r="AL151" t="s">
        <v>389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 s="16">
        <v>1</v>
      </c>
      <c r="AV151">
        <v>0</v>
      </c>
      <c r="AW151" s="16">
        <v>1</v>
      </c>
      <c r="AX151" s="16">
        <v>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 s="16">
        <v>1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 t="s">
        <v>55</v>
      </c>
      <c r="DI151" t="s">
        <v>55</v>
      </c>
      <c r="DJ151" t="s">
        <v>35</v>
      </c>
      <c r="DK151" t="str">
        <f>Table_Query_from_DWH5[[#This Row],[CUSTNMBR]]</f>
        <v>14176</v>
      </c>
    </row>
    <row r="152" spans="1:115" x14ac:dyDescent="0.3">
      <c r="A152" t="s">
        <v>427</v>
      </c>
      <c r="B152" t="s">
        <v>1802</v>
      </c>
      <c r="C152" t="s">
        <v>1803</v>
      </c>
      <c r="D152" t="s">
        <v>401</v>
      </c>
      <c r="E152" t="s">
        <v>1804</v>
      </c>
      <c r="F152" t="s">
        <v>1805</v>
      </c>
      <c r="G152" t="s">
        <v>1806</v>
      </c>
      <c r="H152" t="s">
        <v>1807</v>
      </c>
      <c r="I152" t="s">
        <v>55</v>
      </c>
      <c r="J152" t="s">
        <v>404</v>
      </c>
      <c r="K152" t="s">
        <v>55</v>
      </c>
      <c r="L152" t="s">
        <v>55</v>
      </c>
      <c r="M152" t="s">
        <v>55</v>
      </c>
      <c r="N152" t="s">
        <v>1808</v>
      </c>
      <c r="O152" t="s">
        <v>393</v>
      </c>
      <c r="P152" t="s">
        <v>393</v>
      </c>
      <c r="Q152" t="s">
        <v>1809</v>
      </c>
      <c r="R152" t="s">
        <v>631</v>
      </c>
      <c r="S152" t="s">
        <v>381</v>
      </c>
      <c r="T152">
        <v>2</v>
      </c>
      <c r="U152">
        <v>0</v>
      </c>
      <c r="V152">
        <v>0</v>
      </c>
      <c r="W152">
        <v>0</v>
      </c>
      <c r="X152" t="s">
        <v>83</v>
      </c>
      <c r="Y152" t="s">
        <v>387</v>
      </c>
      <c r="Z152">
        <v>0</v>
      </c>
      <c r="AA152" t="s">
        <v>55</v>
      </c>
      <c r="AB152" t="s">
        <v>55</v>
      </c>
      <c r="AC152" t="s">
        <v>55</v>
      </c>
      <c r="AD152" t="s">
        <v>55</v>
      </c>
      <c r="AE152" t="s">
        <v>55</v>
      </c>
      <c r="AF152">
        <v>0</v>
      </c>
      <c r="AG152" t="s">
        <v>388</v>
      </c>
      <c r="AH152">
        <v>0</v>
      </c>
      <c r="AI152">
        <v>1</v>
      </c>
      <c r="AJ152" s="16">
        <v>43294</v>
      </c>
      <c r="AK152" s="16">
        <v>44349</v>
      </c>
      <c r="AL152" t="s">
        <v>405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 s="16">
        <v>43921</v>
      </c>
      <c r="AV152">
        <v>0</v>
      </c>
      <c r="AW152" s="16">
        <v>1</v>
      </c>
      <c r="AX152" s="16">
        <v>1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 s="16">
        <v>1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 t="s">
        <v>55</v>
      </c>
      <c r="DI152" t="s">
        <v>55</v>
      </c>
      <c r="DJ152" t="s">
        <v>35</v>
      </c>
      <c r="DK152" t="str">
        <f>Table_Query_from_DWH5[[#This Row],[CUSTNMBR]]</f>
        <v>14036</v>
      </c>
    </row>
    <row r="153" spans="1:115" x14ac:dyDescent="0.3">
      <c r="A153" t="s">
        <v>427</v>
      </c>
      <c r="B153" t="s">
        <v>1810</v>
      </c>
      <c r="C153" t="s">
        <v>1811</v>
      </c>
      <c r="D153" t="s">
        <v>401</v>
      </c>
      <c r="E153" t="s">
        <v>1812</v>
      </c>
      <c r="F153" t="s">
        <v>1813</v>
      </c>
      <c r="G153" t="s">
        <v>1814</v>
      </c>
      <c r="H153" t="s">
        <v>674</v>
      </c>
      <c r="I153" t="s">
        <v>55</v>
      </c>
      <c r="J153" t="s">
        <v>425</v>
      </c>
      <c r="K153" t="s">
        <v>674</v>
      </c>
      <c r="L153" t="s">
        <v>55</v>
      </c>
      <c r="M153" t="s">
        <v>55</v>
      </c>
      <c r="N153" t="s">
        <v>393</v>
      </c>
      <c r="O153" t="s">
        <v>393</v>
      </c>
      <c r="P153" t="s">
        <v>393</v>
      </c>
      <c r="Q153" t="s">
        <v>393</v>
      </c>
      <c r="R153" t="s">
        <v>437</v>
      </c>
      <c r="S153" t="s">
        <v>381</v>
      </c>
      <c r="T153">
        <v>0</v>
      </c>
      <c r="U153">
        <v>0</v>
      </c>
      <c r="V153">
        <v>0</v>
      </c>
      <c r="W153">
        <v>0</v>
      </c>
      <c r="X153" t="s">
        <v>83</v>
      </c>
      <c r="Y153" t="s">
        <v>387</v>
      </c>
      <c r="Z153">
        <v>0</v>
      </c>
      <c r="AA153" t="s">
        <v>55</v>
      </c>
      <c r="AB153" t="s">
        <v>1815</v>
      </c>
      <c r="AC153" t="s">
        <v>55</v>
      </c>
      <c r="AD153" t="s">
        <v>55</v>
      </c>
      <c r="AE153" t="s">
        <v>55</v>
      </c>
      <c r="AF153">
        <v>0</v>
      </c>
      <c r="AG153" t="s">
        <v>388</v>
      </c>
      <c r="AH153">
        <v>0</v>
      </c>
      <c r="AI153">
        <v>0</v>
      </c>
      <c r="AJ153" s="16">
        <v>44852</v>
      </c>
      <c r="AK153" s="16">
        <v>44861</v>
      </c>
      <c r="AL153" t="s">
        <v>389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 s="16">
        <v>1</v>
      </c>
      <c r="AV153">
        <v>0</v>
      </c>
      <c r="AW153" s="16">
        <v>1</v>
      </c>
      <c r="AX153" s="16">
        <v>1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 s="16">
        <v>1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 t="s">
        <v>55</v>
      </c>
      <c r="DI153" t="s">
        <v>55</v>
      </c>
      <c r="DJ153" t="s">
        <v>35</v>
      </c>
      <c r="DK153" t="str">
        <f>Table_Query_from_DWH5[[#This Row],[CUSTNMBR]]</f>
        <v>14160</v>
      </c>
    </row>
    <row r="154" spans="1:115" x14ac:dyDescent="0.3">
      <c r="A154" t="s">
        <v>427</v>
      </c>
      <c r="B154" t="s">
        <v>1816</v>
      </c>
      <c r="C154" t="s">
        <v>1817</v>
      </c>
      <c r="D154" t="s">
        <v>401</v>
      </c>
      <c r="E154" t="s">
        <v>1818</v>
      </c>
      <c r="F154" t="s">
        <v>1819</v>
      </c>
      <c r="G154" t="s">
        <v>1820</v>
      </c>
      <c r="H154" t="s">
        <v>1821</v>
      </c>
      <c r="I154" t="s">
        <v>1822</v>
      </c>
      <c r="J154" t="s">
        <v>470</v>
      </c>
      <c r="K154" t="s">
        <v>822</v>
      </c>
      <c r="L154" t="s">
        <v>55</v>
      </c>
      <c r="M154" t="s">
        <v>1823</v>
      </c>
      <c r="N154" t="s">
        <v>55</v>
      </c>
      <c r="O154" t="s">
        <v>55</v>
      </c>
      <c r="P154" t="s">
        <v>55</v>
      </c>
      <c r="Q154" t="s">
        <v>55</v>
      </c>
      <c r="R154" t="s">
        <v>437</v>
      </c>
      <c r="S154" t="s">
        <v>394</v>
      </c>
      <c r="T154">
        <v>0</v>
      </c>
      <c r="U154">
        <v>0</v>
      </c>
      <c r="V154">
        <v>0</v>
      </c>
      <c r="W154">
        <v>0</v>
      </c>
      <c r="X154" t="s">
        <v>83</v>
      </c>
      <c r="Y154" t="s">
        <v>387</v>
      </c>
      <c r="Z154">
        <v>0</v>
      </c>
      <c r="AA154" t="s">
        <v>55</v>
      </c>
      <c r="AB154" t="s">
        <v>55</v>
      </c>
      <c r="AC154" t="s">
        <v>55</v>
      </c>
      <c r="AD154" t="s">
        <v>55</v>
      </c>
      <c r="AE154" t="s">
        <v>55</v>
      </c>
      <c r="AF154">
        <v>0</v>
      </c>
      <c r="AG154" t="s">
        <v>388</v>
      </c>
      <c r="AH154">
        <v>0</v>
      </c>
      <c r="AI154">
        <v>0</v>
      </c>
      <c r="AJ154" s="16">
        <v>44594</v>
      </c>
      <c r="AK154" s="16">
        <v>44603</v>
      </c>
      <c r="AL154" t="s">
        <v>423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s="16">
        <v>1</v>
      </c>
      <c r="AV154">
        <v>0</v>
      </c>
      <c r="AW154" s="16">
        <v>1</v>
      </c>
      <c r="AX154" s="16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 s="16">
        <v>1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 t="s">
        <v>55</v>
      </c>
      <c r="DI154" t="s">
        <v>55</v>
      </c>
      <c r="DJ154" t="s">
        <v>35</v>
      </c>
      <c r="DK154" t="str">
        <f>Table_Query_from_DWH5[[#This Row],[CUSTNMBR]]</f>
        <v>14124</v>
      </c>
    </row>
    <row r="155" spans="1:115" x14ac:dyDescent="0.3">
      <c r="A155" t="s">
        <v>427</v>
      </c>
      <c r="B155" t="s">
        <v>1824</v>
      </c>
      <c r="C155" t="s">
        <v>1825</v>
      </c>
      <c r="D155" t="s">
        <v>401</v>
      </c>
      <c r="E155" t="s">
        <v>1826</v>
      </c>
      <c r="F155" t="s">
        <v>1825</v>
      </c>
      <c r="G155" t="s">
        <v>1827</v>
      </c>
      <c r="H155" t="s">
        <v>55</v>
      </c>
      <c r="I155" t="s">
        <v>55</v>
      </c>
      <c r="J155" t="s">
        <v>385</v>
      </c>
      <c r="K155" t="s">
        <v>1698</v>
      </c>
      <c r="L155" t="s">
        <v>583</v>
      </c>
      <c r="M155" t="s">
        <v>1699</v>
      </c>
      <c r="N155" t="s">
        <v>393</v>
      </c>
      <c r="O155" t="s">
        <v>393</v>
      </c>
      <c r="P155" t="s">
        <v>393</v>
      </c>
      <c r="Q155" t="s">
        <v>393</v>
      </c>
      <c r="R155" t="s">
        <v>437</v>
      </c>
      <c r="S155" t="s">
        <v>381</v>
      </c>
      <c r="T155">
        <v>2</v>
      </c>
      <c r="U155">
        <v>0</v>
      </c>
      <c r="V155">
        <v>0</v>
      </c>
      <c r="W155">
        <v>0</v>
      </c>
      <c r="X155" t="s">
        <v>83</v>
      </c>
      <c r="Y155" t="s">
        <v>387</v>
      </c>
      <c r="Z155">
        <v>0</v>
      </c>
      <c r="AA155" t="s">
        <v>1824</v>
      </c>
      <c r="AB155" t="s">
        <v>55</v>
      </c>
      <c r="AC155" t="s">
        <v>55</v>
      </c>
      <c r="AD155" t="s">
        <v>55</v>
      </c>
      <c r="AE155" t="s">
        <v>55</v>
      </c>
      <c r="AF155">
        <v>0</v>
      </c>
      <c r="AG155" t="s">
        <v>388</v>
      </c>
      <c r="AH155">
        <v>0</v>
      </c>
      <c r="AI155">
        <v>0</v>
      </c>
      <c r="AJ155" s="16">
        <v>43378</v>
      </c>
      <c r="AK155" s="16">
        <v>44349</v>
      </c>
      <c r="AL155" t="s">
        <v>389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s="16">
        <v>43921</v>
      </c>
      <c r="AV155">
        <v>0</v>
      </c>
      <c r="AW155" s="16">
        <v>1</v>
      </c>
      <c r="AX155" s="16">
        <v>43678</v>
      </c>
      <c r="AY155">
        <v>538900</v>
      </c>
      <c r="AZ155">
        <v>0</v>
      </c>
      <c r="BA155">
        <v>19</v>
      </c>
      <c r="BB155">
        <v>0</v>
      </c>
      <c r="BC155">
        <v>15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3884478.8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15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1144845</v>
      </c>
      <c r="DA155" s="16">
        <v>1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 t="s">
        <v>55</v>
      </c>
      <c r="DI155" t="s">
        <v>55</v>
      </c>
      <c r="DJ155" t="s">
        <v>35</v>
      </c>
      <c r="DK155" t="str">
        <f>Table_Query_from_DWH5[[#This Row],[CUSTNMBR]]</f>
        <v>14037</v>
      </c>
    </row>
    <row r="156" spans="1:115" x14ac:dyDescent="0.3">
      <c r="A156" t="s">
        <v>427</v>
      </c>
      <c r="B156" t="s">
        <v>1829</v>
      </c>
      <c r="C156" t="s">
        <v>1830</v>
      </c>
      <c r="D156" t="s">
        <v>401</v>
      </c>
      <c r="E156" t="s">
        <v>1831</v>
      </c>
      <c r="F156" t="s">
        <v>1832</v>
      </c>
      <c r="G156" t="s">
        <v>1833</v>
      </c>
      <c r="H156" t="s">
        <v>55</v>
      </c>
      <c r="I156" t="s">
        <v>55</v>
      </c>
      <c r="J156" t="s">
        <v>421</v>
      </c>
      <c r="K156" t="s">
        <v>530</v>
      </c>
      <c r="L156" t="s">
        <v>1834</v>
      </c>
      <c r="M156" t="s">
        <v>55</v>
      </c>
      <c r="N156" t="s">
        <v>1835</v>
      </c>
      <c r="O156" t="s">
        <v>393</v>
      </c>
      <c r="P156" t="s">
        <v>55</v>
      </c>
      <c r="Q156" t="s">
        <v>55</v>
      </c>
      <c r="R156" t="s">
        <v>481</v>
      </c>
      <c r="S156" t="s">
        <v>381</v>
      </c>
      <c r="T156">
        <v>2</v>
      </c>
      <c r="U156">
        <v>0</v>
      </c>
      <c r="V156">
        <v>0</v>
      </c>
      <c r="W156">
        <v>0</v>
      </c>
      <c r="X156" t="s">
        <v>83</v>
      </c>
      <c r="Y156" t="s">
        <v>387</v>
      </c>
      <c r="Z156">
        <v>0</v>
      </c>
      <c r="AA156" t="s">
        <v>1829</v>
      </c>
      <c r="AB156" t="s">
        <v>55</v>
      </c>
      <c r="AC156" t="s">
        <v>55</v>
      </c>
      <c r="AD156" t="s">
        <v>55</v>
      </c>
      <c r="AE156" t="s">
        <v>55</v>
      </c>
      <c r="AF156">
        <v>0</v>
      </c>
      <c r="AG156" t="s">
        <v>422</v>
      </c>
      <c r="AH156">
        <v>0</v>
      </c>
      <c r="AI156">
        <v>0</v>
      </c>
      <c r="AJ156" s="16">
        <v>43250</v>
      </c>
      <c r="AK156" s="16">
        <v>44658</v>
      </c>
      <c r="AL156" t="s">
        <v>423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 s="16">
        <v>44834</v>
      </c>
      <c r="AV156">
        <v>410485.64</v>
      </c>
      <c r="AW156" s="16">
        <v>43648</v>
      </c>
      <c r="AX156" s="16">
        <v>43646</v>
      </c>
      <c r="AY156">
        <v>6793.39</v>
      </c>
      <c r="AZ156">
        <v>1264</v>
      </c>
      <c r="BA156">
        <v>948</v>
      </c>
      <c r="BB156">
        <v>0</v>
      </c>
      <c r="BC156">
        <v>4</v>
      </c>
      <c r="BD156">
        <v>0</v>
      </c>
      <c r="BE156">
        <v>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829837.89</v>
      </c>
      <c r="BT156">
        <v>-21355.73</v>
      </c>
      <c r="BU156">
        <v>0</v>
      </c>
      <c r="BV156">
        <v>410485.72</v>
      </c>
      <c r="BW156">
        <v>0</v>
      </c>
      <c r="BX156">
        <v>0</v>
      </c>
      <c r="BY156">
        <v>410485.64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4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431841.37</v>
      </c>
      <c r="DA156" s="16">
        <v>1</v>
      </c>
      <c r="DB156">
        <v>0</v>
      </c>
      <c r="DC156">
        <v>0</v>
      </c>
      <c r="DD156">
        <v>0</v>
      </c>
      <c r="DE156">
        <v>0</v>
      </c>
      <c r="DF156">
        <v>419352.25</v>
      </c>
      <c r="DG156">
        <v>0</v>
      </c>
      <c r="DH156" t="s">
        <v>1836</v>
      </c>
      <c r="DI156" t="s">
        <v>55</v>
      </c>
      <c r="DJ156" t="s">
        <v>35</v>
      </c>
      <c r="DK156" t="str">
        <f>Table_Query_from_DWH5[[#This Row],[CUSTNMBR]]</f>
        <v>14038</v>
      </c>
    </row>
    <row r="157" spans="1:115" x14ac:dyDescent="0.3">
      <c r="A157" t="s">
        <v>427</v>
      </c>
      <c r="B157" t="s">
        <v>1837</v>
      </c>
      <c r="C157" t="s">
        <v>1838</v>
      </c>
      <c r="D157" t="s">
        <v>401</v>
      </c>
      <c r="E157" t="s">
        <v>1839</v>
      </c>
      <c r="F157" t="s">
        <v>1840</v>
      </c>
      <c r="G157" t="s">
        <v>1841</v>
      </c>
      <c r="H157" t="s">
        <v>1842</v>
      </c>
      <c r="I157" t="s">
        <v>55</v>
      </c>
      <c r="J157" t="s">
        <v>470</v>
      </c>
      <c r="K157" t="s">
        <v>822</v>
      </c>
      <c r="L157" t="s">
        <v>55</v>
      </c>
      <c r="M157" t="s">
        <v>1843</v>
      </c>
      <c r="N157" t="s">
        <v>55</v>
      </c>
      <c r="O157" t="s">
        <v>55</v>
      </c>
      <c r="P157" t="s">
        <v>55</v>
      </c>
      <c r="Q157" t="s">
        <v>55</v>
      </c>
      <c r="R157" t="s">
        <v>437</v>
      </c>
      <c r="S157" t="s">
        <v>381</v>
      </c>
      <c r="T157">
        <v>0</v>
      </c>
      <c r="U157">
        <v>0</v>
      </c>
      <c r="V157">
        <v>0</v>
      </c>
      <c r="W157">
        <v>0</v>
      </c>
      <c r="X157" t="s">
        <v>83</v>
      </c>
      <c r="Y157" t="s">
        <v>387</v>
      </c>
      <c r="Z157">
        <v>0</v>
      </c>
      <c r="AA157" t="s">
        <v>55</v>
      </c>
      <c r="AB157" t="s">
        <v>55</v>
      </c>
      <c r="AC157" t="s">
        <v>55</v>
      </c>
      <c r="AD157" t="s">
        <v>55</v>
      </c>
      <c r="AE157" t="s">
        <v>55</v>
      </c>
      <c r="AF157">
        <v>0</v>
      </c>
      <c r="AG157" t="s">
        <v>388</v>
      </c>
      <c r="AH157">
        <v>0</v>
      </c>
      <c r="AI157">
        <v>0</v>
      </c>
      <c r="AJ157" s="16">
        <v>44588</v>
      </c>
      <c r="AK157" s="16">
        <v>44594</v>
      </c>
      <c r="AL157" t="s">
        <v>423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 s="16">
        <v>1</v>
      </c>
      <c r="AV157">
        <v>0</v>
      </c>
      <c r="AW157" s="16">
        <v>1</v>
      </c>
      <c r="AX157" s="16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 s="16">
        <v>1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 t="s">
        <v>55</v>
      </c>
      <c r="DI157" t="s">
        <v>55</v>
      </c>
      <c r="DJ157" t="s">
        <v>35</v>
      </c>
      <c r="DK157" t="str">
        <f>Table_Query_from_DWH5[[#This Row],[CUSTNMBR]]</f>
        <v>14123</v>
      </c>
    </row>
    <row r="158" spans="1:115" x14ac:dyDescent="0.3">
      <c r="A158" t="s">
        <v>427</v>
      </c>
      <c r="B158" t="s">
        <v>1844</v>
      </c>
      <c r="C158" t="s">
        <v>1845</v>
      </c>
      <c r="D158" t="s">
        <v>401</v>
      </c>
      <c r="E158" t="s">
        <v>1846</v>
      </c>
      <c r="F158" t="s">
        <v>1845</v>
      </c>
      <c r="G158" t="s">
        <v>1847</v>
      </c>
      <c r="H158" t="s">
        <v>1848</v>
      </c>
      <c r="I158" t="s">
        <v>55</v>
      </c>
      <c r="J158" t="s">
        <v>425</v>
      </c>
      <c r="K158" t="s">
        <v>763</v>
      </c>
      <c r="L158" t="s">
        <v>55</v>
      </c>
      <c r="M158" t="s">
        <v>55</v>
      </c>
      <c r="N158" t="s">
        <v>1849</v>
      </c>
      <c r="O158" t="s">
        <v>393</v>
      </c>
      <c r="P158" t="s">
        <v>393</v>
      </c>
      <c r="Q158" t="s">
        <v>393</v>
      </c>
      <c r="R158" t="s">
        <v>437</v>
      </c>
      <c r="S158" t="s">
        <v>381</v>
      </c>
      <c r="T158">
        <v>0</v>
      </c>
      <c r="U158">
        <v>0</v>
      </c>
      <c r="V158">
        <v>0</v>
      </c>
      <c r="W158">
        <v>0</v>
      </c>
      <c r="X158" t="s">
        <v>83</v>
      </c>
      <c r="Y158" t="s">
        <v>387</v>
      </c>
      <c r="Z158">
        <v>0</v>
      </c>
      <c r="AA158" t="s">
        <v>55</v>
      </c>
      <c r="AB158" t="s">
        <v>1850</v>
      </c>
      <c r="AC158" t="s">
        <v>55</v>
      </c>
      <c r="AD158" t="s">
        <v>55</v>
      </c>
      <c r="AE158" t="s">
        <v>55</v>
      </c>
      <c r="AF158">
        <v>0</v>
      </c>
      <c r="AG158" t="s">
        <v>388</v>
      </c>
      <c r="AH158">
        <v>0</v>
      </c>
      <c r="AI158">
        <v>0</v>
      </c>
      <c r="AJ158" s="16">
        <v>44848</v>
      </c>
      <c r="AK158" s="16">
        <v>44848</v>
      </c>
      <c r="AL158" t="s">
        <v>389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 s="16">
        <v>1</v>
      </c>
      <c r="AV158">
        <v>0</v>
      </c>
      <c r="AW158" s="16">
        <v>1</v>
      </c>
      <c r="AX158" s="16"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 s="16">
        <v>1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 t="s">
        <v>55</v>
      </c>
      <c r="DI158" t="s">
        <v>55</v>
      </c>
      <c r="DJ158" t="s">
        <v>35</v>
      </c>
      <c r="DK158" t="str">
        <f>Table_Query_from_DWH5[[#This Row],[CUSTNMBR]]</f>
        <v>14157</v>
      </c>
    </row>
    <row r="159" spans="1:115" x14ac:dyDescent="0.3">
      <c r="A159" t="s">
        <v>427</v>
      </c>
      <c r="B159" t="s">
        <v>1851</v>
      </c>
      <c r="C159" t="s">
        <v>1852</v>
      </c>
      <c r="D159" t="s">
        <v>401</v>
      </c>
      <c r="E159" t="s">
        <v>1853</v>
      </c>
      <c r="F159" t="s">
        <v>1854</v>
      </c>
      <c r="G159" t="s">
        <v>1855</v>
      </c>
      <c r="H159" t="s">
        <v>1856</v>
      </c>
      <c r="I159" t="s">
        <v>55</v>
      </c>
      <c r="J159" t="s">
        <v>507</v>
      </c>
      <c r="K159" t="s">
        <v>508</v>
      </c>
      <c r="L159" t="s">
        <v>55</v>
      </c>
      <c r="M159" t="s">
        <v>1857</v>
      </c>
      <c r="N159" t="s">
        <v>1858</v>
      </c>
      <c r="O159" t="s">
        <v>393</v>
      </c>
      <c r="P159" t="s">
        <v>393</v>
      </c>
      <c r="Q159" t="s">
        <v>1859</v>
      </c>
      <c r="R159" t="s">
        <v>481</v>
      </c>
      <c r="S159" t="s">
        <v>407</v>
      </c>
      <c r="T159">
        <v>0</v>
      </c>
      <c r="U159">
        <v>0</v>
      </c>
      <c r="V159">
        <v>0</v>
      </c>
      <c r="W159">
        <v>0</v>
      </c>
      <c r="X159" t="s">
        <v>83</v>
      </c>
      <c r="Y159" t="s">
        <v>387</v>
      </c>
      <c r="Z159">
        <v>0</v>
      </c>
      <c r="AA159" t="s">
        <v>55</v>
      </c>
      <c r="AB159" t="s">
        <v>55</v>
      </c>
      <c r="AC159" t="s">
        <v>55</v>
      </c>
      <c r="AD159" t="s">
        <v>55</v>
      </c>
      <c r="AE159" t="s">
        <v>55</v>
      </c>
      <c r="AF159">
        <v>0</v>
      </c>
      <c r="AG159" t="s">
        <v>422</v>
      </c>
      <c r="AH159">
        <v>0</v>
      </c>
      <c r="AI159">
        <v>0</v>
      </c>
      <c r="AJ159" s="16">
        <v>44193</v>
      </c>
      <c r="AK159" s="16">
        <v>44349</v>
      </c>
      <c r="AL159" t="s">
        <v>509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 s="16">
        <v>44227</v>
      </c>
      <c r="AV159">
        <v>280977.90000000002</v>
      </c>
      <c r="AW159" s="16">
        <v>44235</v>
      </c>
      <c r="AX159" s="16">
        <v>44211</v>
      </c>
      <c r="AY159">
        <v>281191.67999999999</v>
      </c>
      <c r="AZ159">
        <v>0</v>
      </c>
      <c r="BA159">
        <v>24</v>
      </c>
      <c r="BB159">
        <v>0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280977.90000000002</v>
      </c>
      <c r="BT159">
        <v>0</v>
      </c>
      <c r="BU159">
        <v>0</v>
      </c>
      <c r="BV159">
        <v>278530.56</v>
      </c>
      <c r="BW159">
        <v>0</v>
      </c>
      <c r="BX159">
        <v>0</v>
      </c>
      <c r="BY159">
        <v>280977.90000000002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1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281191.67999999999</v>
      </c>
      <c r="DA159" s="16">
        <v>1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 t="s">
        <v>55</v>
      </c>
      <c r="DI159" t="s">
        <v>55</v>
      </c>
      <c r="DJ159" t="s">
        <v>35</v>
      </c>
      <c r="DK159" t="str">
        <f>Table_Query_from_DWH5[[#This Row],[CUSTNMBR]]</f>
        <v>14085</v>
      </c>
    </row>
    <row r="160" spans="1:115" x14ac:dyDescent="0.3">
      <c r="A160" t="s">
        <v>427</v>
      </c>
      <c r="B160" t="s">
        <v>1861</v>
      </c>
      <c r="C160" t="s">
        <v>1862</v>
      </c>
      <c r="D160" t="s">
        <v>401</v>
      </c>
      <c r="E160" t="s">
        <v>1863</v>
      </c>
      <c r="F160" t="s">
        <v>1864</v>
      </c>
      <c r="G160" t="s">
        <v>1865</v>
      </c>
      <c r="H160" t="s">
        <v>1860</v>
      </c>
      <c r="I160" t="s">
        <v>55</v>
      </c>
      <c r="J160" t="s">
        <v>1866</v>
      </c>
      <c r="K160" t="s">
        <v>943</v>
      </c>
      <c r="L160" t="s">
        <v>55</v>
      </c>
      <c r="M160" t="s">
        <v>1867</v>
      </c>
      <c r="N160" t="s">
        <v>393</v>
      </c>
      <c r="O160" t="s">
        <v>55</v>
      </c>
      <c r="P160" t="s">
        <v>55</v>
      </c>
      <c r="Q160" t="s">
        <v>55</v>
      </c>
      <c r="R160" t="s">
        <v>568</v>
      </c>
      <c r="S160" t="s">
        <v>381</v>
      </c>
      <c r="T160">
        <v>0</v>
      </c>
      <c r="U160">
        <v>0</v>
      </c>
      <c r="V160">
        <v>0</v>
      </c>
      <c r="W160">
        <v>0</v>
      </c>
      <c r="X160" t="s">
        <v>83</v>
      </c>
      <c r="Y160" t="s">
        <v>387</v>
      </c>
      <c r="Z160">
        <v>0</v>
      </c>
      <c r="AA160" t="s">
        <v>55</v>
      </c>
      <c r="AB160" t="s">
        <v>55</v>
      </c>
      <c r="AC160" t="s">
        <v>55</v>
      </c>
      <c r="AD160" t="s">
        <v>55</v>
      </c>
      <c r="AE160" t="s">
        <v>55</v>
      </c>
      <c r="AF160">
        <v>0</v>
      </c>
      <c r="AG160" t="s">
        <v>416</v>
      </c>
      <c r="AH160">
        <v>0</v>
      </c>
      <c r="AI160">
        <v>0</v>
      </c>
      <c r="AJ160" s="16">
        <v>44334</v>
      </c>
      <c r="AK160" s="16">
        <v>44721</v>
      </c>
      <c r="AL160" t="s">
        <v>486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s="16">
        <v>44773</v>
      </c>
      <c r="AV160">
        <v>371180</v>
      </c>
      <c r="AW160" s="16">
        <v>44802</v>
      </c>
      <c r="AX160" s="16">
        <v>44802</v>
      </c>
      <c r="AY160">
        <v>464000</v>
      </c>
      <c r="AZ160">
        <v>1</v>
      </c>
      <c r="BA160">
        <v>0</v>
      </c>
      <c r="BB160">
        <v>0</v>
      </c>
      <c r="BC160">
        <v>5</v>
      </c>
      <c r="BD160">
        <v>0</v>
      </c>
      <c r="BE160">
        <v>4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1978865</v>
      </c>
      <c r="BT160">
        <v>1732375</v>
      </c>
      <c r="BU160">
        <v>0</v>
      </c>
      <c r="BV160">
        <v>1595112.75</v>
      </c>
      <c r="BW160">
        <v>1371800.75</v>
      </c>
      <c r="BX160">
        <v>0</v>
      </c>
      <c r="BY160">
        <v>1978865</v>
      </c>
      <c r="BZ160">
        <v>1732375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5</v>
      </c>
      <c r="CQ160">
        <v>4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30</v>
      </c>
      <c r="CY160">
        <v>0</v>
      </c>
      <c r="CZ160">
        <v>30</v>
      </c>
      <c r="DA160" s="16">
        <v>1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 t="s">
        <v>55</v>
      </c>
      <c r="DI160" t="s">
        <v>55</v>
      </c>
      <c r="DJ160" t="s">
        <v>35</v>
      </c>
      <c r="DK160" t="str">
        <f>Table_Query_from_DWH5[[#This Row],[CUSTNMBR]]</f>
        <v>14098</v>
      </c>
    </row>
    <row r="161" spans="1:115" x14ac:dyDescent="0.3">
      <c r="A161" t="s">
        <v>427</v>
      </c>
      <c r="B161" t="s">
        <v>1868</v>
      </c>
      <c r="C161" t="s">
        <v>1869</v>
      </c>
      <c r="D161" t="s">
        <v>401</v>
      </c>
      <c r="E161" t="s">
        <v>55</v>
      </c>
      <c r="F161" t="s">
        <v>1870</v>
      </c>
      <c r="G161" t="s">
        <v>1871</v>
      </c>
      <c r="H161" t="s">
        <v>55</v>
      </c>
      <c r="I161" t="s">
        <v>55</v>
      </c>
      <c r="J161" t="s">
        <v>1872</v>
      </c>
      <c r="K161" t="s">
        <v>1873</v>
      </c>
      <c r="L161" t="s">
        <v>1874</v>
      </c>
      <c r="M161" t="s">
        <v>55</v>
      </c>
      <c r="N161" t="s">
        <v>393</v>
      </c>
      <c r="O161" t="s">
        <v>393</v>
      </c>
      <c r="P161" t="s">
        <v>393</v>
      </c>
      <c r="Q161" t="s">
        <v>393</v>
      </c>
      <c r="R161" t="s">
        <v>437</v>
      </c>
      <c r="S161" t="s">
        <v>381</v>
      </c>
      <c r="T161">
        <v>0</v>
      </c>
      <c r="U161">
        <v>0</v>
      </c>
      <c r="V161">
        <v>0</v>
      </c>
      <c r="W161">
        <v>0</v>
      </c>
      <c r="X161" t="s">
        <v>83</v>
      </c>
      <c r="Y161" t="s">
        <v>387</v>
      </c>
      <c r="Z161">
        <v>0</v>
      </c>
      <c r="AA161" t="s">
        <v>55</v>
      </c>
      <c r="AB161" t="s">
        <v>55</v>
      </c>
      <c r="AC161" t="s">
        <v>55</v>
      </c>
      <c r="AD161" t="s">
        <v>55</v>
      </c>
      <c r="AE161" t="s">
        <v>55</v>
      </c>
      <c r="AF161">
        <v>0</v>
      </c>
      <c r="AG161" t="s">
        <v>388</v>
      </c>
      <c r="AH161">
        <v>0</v>
      </c>
      <c r="AI161">
        <v>1</v>
      </c>
      <c r="AJ161" s="16">
        <v>44783</v>
      </c>
      <c r="AK161" s="16">
        <v>44783</v>
      </c>
      <c r="AL161" t="s">
        <v>1401</v>
      </c>
      <c r="AM161">
        <v>305388.08</v>
      </c>
      <c r="AN161">
        <v>-60931.5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366319.58</v>
      </c>
      <c r="AU161" s="16">
        <v>45016</v>
      </c>
      <c r="AV161">
        <v>524912.06000000006</v>
      </c>
      <c r="AW161" s="16">
        <v>44981</v>
      </c>
      <c r="AX161" s="16">
        <v>44901</v>
      </c>
      <c r="AY161">
        <v>1182988.8</v>
      </c>
      <c r="AZ161">
        <v>111</v>
      </c>
      <c r="BA161">
        <v>106</v>
      </c>
      <c r="BB161">
        <v>91</v>
      </c>
      <c r="BC161">
        <v>4</v>
      </c>
      <c r="BD161">
        <v>1</v>
      </c>
      <c r="BE161">
        <v>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359788.88</v>
      </c>
      <c r="BS161">
        <v>2830271.64</v>
      </c>
      <c r="BT161">
        <v>2470482.7599999998</v>
      </c>
      <c r="BU161">
        <v>0</v>
      </c>
      <c r="BV161">
        <v>4696683.3600000003</v>
      </c>
      <c r="BW161">
        <v>4696683.3600000003</v>
      </c>
      <c r="BX161">
        <v>2524883.56</v>
      </c>
      <c r="BY161">
        <v>2524883.56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6</v>
      </c>
      <c r="CQ161">
        <v>6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4695933.3600000003</v>
      </c>
      <c r="CY161">
        <v>1278301</v>
      </c>
      <c r="CZ161">
        <v>4695933.3600000003</v>
      </c>
      <c r="DA161" s="16">
        <v>1</v>
      </c>
      <c r="DB161">
        <v>0</v>
      </c>
      <c r="DC161">
        <v>0</v>
      </c>
      <c r="DD161">
        <v>149770</v>
      </c>
      <c r="DE161">
        <v>0</v>
      </c>
      <c r="DF161">
        <v>0</v>
      </c>
      <c r="DG161">
        <v>0</v>
      </c>
      <c r="DH161" t="s">
        <v>55</v>
      </c>
      <c r="DI161" t="s">
        <v>55</v>
      </c>
      <c r="DJ161" t="s">
        <v>35</v>
      </c>
      <c r="DK161" t="str">
        <f>Table_Query_from_DWH5[[#This Row],[CUSTNMBR]]</f>
        <v>14150</v>
      </c>
    </row>
    <row r="162" spans="1:115" x14ac:dyDescent="0.3">
      <c r="A162" t="s">
        <v>427</v>
      </c>
      <c r="B162" t="s">
        <v>1879</v>
      </c>
      <c r="C162" t="s">
        <v>1875</v>
      </c>
      <c r="D162" t="s">
        <v>539</v>
      </c>
      <c r="E162" t="s">
        <v>55</v>
      </c>
      <c r="F162" t="s">
        <v>1876</v>
      </c>
      <c r="G162" t="s">
        <v>1880</v>
      </c>
      <c r="H162" t="s">
        <v>55</v>
      </c>
      <c r="I162" t="s">
        <v>55</v>
      </c>
      <c r="J162" t="s">
        <v>745</v>
      </c>
      <c r="K162" t="s">
        <v>708</v>
      </c>
      <c r="L162" t="s">
        <v>55</v>
      </c>
      <c r="M162" t="s">
        <v>848</v>
      </c>
      <c r="N162" t="s">
        <v>1877</v>
      </c>
      <c r="O162" t="s">
        <v>393</v>
      </c>
      <c r="P162" t="s">
        <v>393</v>
      </c>
      <c r="Q162" t="s">
        <v>1878</v>
      </c>
      <c r="R162" t="s">
        <v>1881</v>
      </c>
      <c r="S162" t="s">
        <v>394</v>
      </c>
      <c r="T162">
        <v>1</v>
      </c>
      <c r="U162">
        <v>0</v>
      </c>
      <c r="V162">
        <v>0</v>
      </c>
      <c r="W162">
        <v>0</v>
      </c>
      <c r="X162" t="s">
        <v>83</v>
      </c>
      <c r="Y162" t="s">
        <v>387</v>
      </c>
      <c r="Z162">
        <v>0</v>
      </c>
      <c r="AA162" t="s">
        <v>55</v>
      </c>
      <c r="AB162" t="s">
        <v>55</v>
      </c>
      <c r="AC162" t="s">
        <v>55</v>
      </c>
      <c r="AD162" t="s">
        <v>55</v>
      </c>
      <c r="AE162" t="s">
        <v>55</v>
      </c>
      <c r="AF162">
        <v>0</v>
      </c>
      <c r="AG162" t="s">
        <v>383</v>
      </c>
      <c r="AH162">
        <v>0</v>
      </c>
      <c r="AI162">
        <v>0</v>
      </c>
      <c r="AJ162" s="16">
        <v>43541</v>
      </c>
      <c r="AK162" s="16">
        <v>43567</v>
      </c>
      <c r="AL162" t="s">
        <v>441</v>
      </c>
      <c r="AM162">
        <v>1051937.53</v>
      </c>
      <c r="AN162">
        <v>55099.89</v>
      </c>
      <c r="AO162">
        <v>0</v>
      </c>
      <c r="AP162">
        <v>0</v>
      </c>
      <c r="AQ162">
        <v>0</v>
      </c>
      <c r="AR162">
        <v>22650.560000000001</v>
      </c>
      <c r="AS162">
        <v>34615.65</v>
      </c>
      <c r="AT162">
        <v>939571.43</v>
      </c>
      <c r="AU162" s="16">
        <v>45016</v>
      </c>
      <c r="AV162">
        <v>0</v>
      </c>
      <c r="AW162" s="16">
        <v>1</v>
      </c>
      <c r="AX162" s="16">
        <v>45027</v>
      </c>
      <c r="AY162">
        <v>29691.33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96738.6</v>
      </c>
      <c r="BS162">
        <v>1069555.68</v>
      </c>
      <c r="BT162">
        <v>92537.49</v>
      </c>
      <c r="BU162">
        <v>93425.68</v>
      </c>
      <c r="BV162">
        <v>1008401.57</v>
      </c>
      <c r="BW162">
        <v>72737.23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3</v>
      </c>
      <c r="CP162">
        <v>38</v>
      </c>
      <c r="CQ162">
        <v>5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955198.93</v>
      </c>
      <c r="CY162">
        <v>1051937.53</v>
      </c>
      <c r="CZ162">
        <v>1051937.53</v>
      </c>
      <c r="DA162" s="16">
        <v>1</v>
      </c>
      <c r="DB162">
        <v>0</v>
      </c>
      <c r="DC162">
        <v>0</v>
      </c>
      <c r="DD162">
        <v>0</v>
      </c>
      <c r="DE162">
        <v>0</v>
      </c>
      <c r="DF162">
        <v>17618.150000000001</v>
      </c>
      <c r="DG162">
        <v>17618.150000000001</v>
      </c>
      <c r="DH162" t="s">
        <v>55</v>
      </c>
      <c r="DI162" t="s">
        <v>55</v>
      </c>
      <c r="DJ162" t="s">
        <v>35</v>
      </c>
      <c r="DK162" t="str">
        <f>Table_Query_from_DWH5[[#This Row],[CUSTNMBR]]</f>
        <v>14054</v>
      </c>
    </row>
    <row r="163" spans="1:115" x14ac:dyDescent="0.3">
      <c r="A163" t="s">
        <v>427</v>
      </c>
      <c r="B163" t="s">
        <v>1886</v>
      </c>
      <c r="C163" t="s">
        <v>1887</v>
      </c>
      <c r="D163" t="s">
        <v>384</v>
      </c>
      <c r="E163" t="s">
        <v>1888</v>
      </c>
      <c r="F163" t="s">
        <v>1889</v>
      </c>
      <c r="G163" t="s">
        <v>1890</v>
      </c>
      <c r="H163" t="s">
        <v>55</v>
      </c>
      <c r="I163" t="s">
        <v>55</v>
      </c>
      <c r="J163" t="s">
        <v>390</v>
      </c>
      <c r="K163" t="s">
        <v>1066</v>
      </c>
      <c r="L163" t="s">
        <v>1891</v>
      </c>
      <c r="M163" t="s">
        <v>1885</v>
      </c>
      <c r="N163" t="s">
        <v>393</v>
      </c>
      <c r="O163" t="s">
        <v>393</v>
      </c>
      <c r="P163" t="s">
        <v>393</v>
      </c>
      <c r="Q163" t="s">
        <v>393</v>
      </c>
      <c r="R163" t="s">
        <v>496</v>
      </c>
      <c r="S163" t="s">
        <v>381</v>
      </c>
      <c r="T163">
        <v>0</v>
      </c>
      <c r="U163">
        <v>0</v>
      </c>
      <c r="V163">
        <v>0</v>
      </c>
      <c r="W163">
        <v>0</v>
      </c>
      <c r="X163" t="s">
        <v>83</v>
      </c>
      <c r="Y163" t="s">
        <v>387</v>
      </c>
      <c r="Z163">
        <v>0</v>
      </c>
      <c r="AA163" t="s">
        <v>55</v>
      </c>
      <c r="AB163" t="s">
        <v>55</v>
      </c>
      <c r="AC163" t="s">
        <v>55</v>
      </c>
      <c r="AD163" t="s">
        <v>55</v>
      </c>
      <c r="AE163" t="s">
        <v>55</v>
      </c>
      <c r="AF163">
        <v>0</v>
      </c>
      <c r="AG163" t="s">
        <v>388</v>
      </c>
      <c r="AH163">
        <v>0</v>
      </c>
      <c r="AI163">
        <v>0</v>
      </c>
      <c r="AJ163" s="16">
        <v>44385</v>
      </c>
      <c r="AK163" s="16">
        <v>44680</v>
      </c>
      <c r="AL163" t="s">
        <v>391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s="16">
        <v>1</v>
      </c>
      <c r="AV163">
        <v>0</v>
      </c>
      <c r="AW163" s="16">
        <v>1</v>
      </c>
      <c r="AX163" s="16">
        <v>1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 s="16">
        <v>1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 t="s">
        <v>55</v>
      </c>
      <c r="DI163" t="s">
        <v>55</v>
      </c>
      <c r="DJ163" t="s">
        <v>35</v>
      </c>
      <c r="DK163" t="str">
        <f>Table_Query_from_DWH5[[#This Row],[CUSTNMBR]]</f>
        <v>14103</v>
      </c>
    </row>
    <row r="164" spans="1:115" x14ac:dyDescent="0.3">
      <c r="A164" t="s">
        <v>427</v>
      </c>
      <c r="B164" t="s">
        <v>1892</v>
      </c>
      <c r="C164" t="s">
        <v>1893</v>
      </c>
      <c r="D164" t="s">
        <v>539</v>
      </c>
      <c r="E164" t="s">
        <v>55</v>
      </c>
      <c r="F164" t="s">
        <v>1894</v>
      </c>
      <c r="G164" t="s">
        <v>1884</v>
      </c>
      <c r="H164" t="s">
        <v>55</v>
      </c>
      <c r="I164" t="s">
        <v>55</v>
      </c>
      <c r="J164" t="s">
        <v>390</v>
      </c>
      <c r="K164" t="s">
        <v>1066</v>
      </c>
      <c r="L164" t="s">
        <v>417</v>
      </c>
      <c r="M164" t="s">
        <v>1067</v>
      </c>
      <c r="N164" t="s">
        <v>540</v>
      </c>
      <c r="O164" t="s">
        <v>55</v>
      </c>
      <c r="P164" t="s">
        <v>55</v>
      </c>
      <c r="Q164" t="s">
        <v>55</v>
      </c>
      <c r="R164" t="s">
        <v>1881</v>
      </c>
      <c r="S164" t="s">
        <v>394</v>
      </c>
      <c r="T164">
        <v>1</v>
      </c>
      <c r="U164">
        <v>0</v>
      </c>
      <c r="V164">
        <v>0</v>
      </c>
      <c r="W164">
        <v>0</v>
      </c>
      <c r="X164" t="s">
        <v>83</v>
      </c>
      <c r="Y164" t="s">
        <v>387</v>
      </c>
      <c r="Z164">
        <v>0</v>
      </c>
      <c r="AA164" t="s">
        <v>55</v>
      </c>
      <c r="AB164" t="s">
        <v>55</v>
      </c>
      <c r="AC164" t="s">
        <v>55</v>
      </c>
      <c r="AD164" t="s">
        <v>55</v>
      </c>
      <c r="AE164" t="s">
        <v>55</v>
      </c>
      <c r="AF164">
        <v>0</v>
      </c>
      <c r="AG164" t="s">
        <v>388</v>
      </c>
      <c r="AH164">
        <v>0</v>
      </c>
      <c r="AI164">
        <v>0</v>
      </c>
      <c r="AJ164" s="16">
        <v>43523</v>
      </c>
      <c r="AK164" s="16">
        <v>44860</v>
      </c>
      <c r="AL164" t="s">
        <v>391</v>
      </c>
      <c r="AM164">
        <v>3185150.41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3185150.41</v>
      </c>
      <c r="AU164" s="16">
        <v>45016</v>
      </c>
      <c r="AV164">
        <v>0</v>
      </c>
      <c r="AW164" s="16">
        <v>1</v>
      </c>
      <c r="AX164" s="16">
        <v>44136</v>
      </c>
      <c r="AY164">
        <v>6198.54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3185150.41</v>
      </c>
      <c r="BT164">
        <v>0</v>
      </c>
      <c r="BU164">
        <v>0</v>
      </c>
      <c r="BV164">
        <v>3092379.04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13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3185150.41</v>
      </c>
      <c r="DA164" s="16">
        <v>1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 t="s">
        <v>55</v>
      </c>
      <c r="DI164" t="s">
        <v>55</v>
      </c>
      <c r="DJ164" t="s">
        <v>35</v>
      </c>
      <c r="DK164" t="str">
        <f>Table_Query_from_DWH5[[#This Row],[CUSTNMBR]]</f>
        <v>14051</v>
      </c>
    </row>
    <row r="165" spans="1:115" x14ac:dyDescent="0.3">
      <c r="A165" t="s">
        <v>427</v>
      </c>
      <c r="B165" t="s">
        <v>1897</v>
      </c>
      <c r="C165" t="s">
        <v>1898</v>
      </c>
      <c r="D165" t="s">
        <v>401</v>
      </c>
      <c r="E165" t="s">
        <v>1899</v>
      </c>
      <c r="F165" t="s">
        <v>1900</v>
      </c>
      <c r="G165" t="s">
        <v>1901</v>
      </c>
      <c r="H165" t="s">
        <v>1902</v>
      </c>
      <c r="I165" t="s">
        <v>55</v>
      </c>
      <c r="J165" t="s">
        <v>470</v>
      </c>
      <c r="K165" t="s">
        <v>663</v>
      </c>
      <c r="L165" t="s">
        <v>616</v>
      </c>
      <c r="M165" t="s">
        <v>1896</v>
      </c>
      <c r="N165" t="s">
        <v>393</v>
      </c>
      <c r="O165" t="s">
        <v>55</v>
      </c>
      <c r="P165" t="s">
        <v>55</v>
      </c>
      <c r="Q165" t="s">
        <v>55</v>
      </c>
      <c r="R165" t="s">
        <v>437</v>
      </c>
      <c r="S165" t="s">
        <v>584</v>
      </c>
      <c r="T165">
        <v>2</v>
      </c>
      <c r="U165">
        <v>10000000</v>
      </c>
      <c r="V165">
        <v>0</v>
      </c>
      <c r="W165">
        <v>0</v>
      </c>
      <c r="X165" t="s">
        <v>55</v>
      </c>
      <c r="Y165" t="s">
        <v>55</v>
      </c>
      <c r="Z165">
        <v>0</v>
      </c>
      <c r="AA165" t="s">
        <v>1897</v>
      </c>
      <c r="AB165" t="s">
        <v>55</v>
      </c>
      <c r="AC165" t="s">
        <v>55</v>
      </c>
      <c r="AD165" t="s">
        <v>55</v>
      </c>
      <c r="AE165" t="s">
        <v>55</v>
      </c>
      <c r="AF165">
        <v>0</v>
      </c>
      <c r="AG165" t="s">
        <v>388</v>
      </c>
      <c r="AH165">
        <v>0</v>
      </c>
      <c r="AI165">
        <v>0</v>
      </c>
      <c r="AJ165" s="16">
        <v>43586</v>
      </c>
      <c r="AK165" s="16">
        <v>45007</v>
      </c>
      <c r="AL165" t="s">
        <v>423</v>
      </c>
      <c r="AM165">
        <v>-100</v>
      </c>
      <c r="AN165">
        <v>-100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 s="16">
        <v>45016</v>
      </c>
      <c r="AV165">
        <v>2511126.6</v>
      </c>
      <c r="AW165" s="16">
        <v>44999</v>
      </c>
      <c r="AX165" s="16">
        <v>44923</v>
      </c>
      <c r="AY165">
        <v>1058175.3899999999</v>
      </c>
      <c r="AZ165">
        <v>35</v>
      </c>
      <c r="BA165">
        <v>39</v>
      </c>
      <c r="BB165">
        <v>41</v>
      </c>
      <c r="BC165">
        <v>11</v>
      </c>
      <c r="BD165">
        <v>8</v>
      </c>
      <c r="BE165">
        <v>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-19640.23</v>
      </c>
      <c r="BS165">
        <v>11420710.9</v>
      </c>
      <c r="BT165">
        <v>11440351.130000001</v>
      </c>
      <c r="BU165">
        <v>0</v>
      </c>
      <c r="BV165">
        <v>11249970.83</v>
      </c>
      <c r="BW165">
        <v>11249970.83</v>
      </c>
      <c r="BX165">
        <v>9023607.3699999992</v>
      </c>
      <c r="BY165">
        <v>11420810.9</v>
      </c>
      <c r="BZ165">
        <v>2397203.5299999998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11</v>
      </c>
      <c r="CQ165">
        <v>11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9043147.5999999996</v>
      </c>
      <c r="CY165">
        <v>6838659.3200000003</v>
      </c>
      <c r="CZ165">
        <v>9043147.5999999996</v>
      </c>
      <c r="DA165" s="16">
        <v>1</v>
      </c>
      <c r="DB165">
        <v>0</v>
      </c>
      <c r="DC165">
        <v>0</v>
      </c>
      <c r="DD165">
        <v>3263991.58</v>
      </c>
      <c r="DE165">
        <v>0</v>
      </c>
      <c r="DF165">
        <v>0</v>
      </c>
      <c r="DG165">
        <v>0</v>
      </c>
      <c r="DH165" t="s">
        <v>55</v>
      </c>
      <c r="DI165" t="s">
        <v>55</v>
      </c>
      <c r="DJ165" t="s">
        <v>35</v>
      </c>
      <c r="DK165" t="str">
        <f>Table_Query_from_DWH5[[#This Row],[CUSTNMBR]]</f>
        <v>14056</v>
      </c>
    </row>
    <row r="166" spans="1:115" x14ac:dyDescent="0.3">
      <c r="A166" t="s">
        <v>427</v>
      </c>
      <c r="B166" t="s">
        <v>1910</v>
      </c>
      <c r="C166" t="s">
        <v>1903</v>
      </c>
      <c r="D166" t="s">
        <v>401</v>
      </c>
      <c r="E166" t="s">
        <v>55</v>
      </c>
      <c r="F166" t="s">
        <v>1904</v>
      </c>
      <c r="G166" t="s">
        <v>1905</v>
      </c>
      <c r="H166" t="s">
        <v>1906</v>
      </c>
      <c r="I166" t="s">
        <v>1907</v>
      </c>
      <c r="J166" t="s">
        <v>1911</v>
      </c>
      <c r="K166" t="s">
        <v>1908</v>
      </c>
      <c r="L166" t="s">
        <v>55</v>
      </c>
      <c r="M166" t="s">
        <v>55</v>
      </c>
      <c r="N166" t="s">
        <v>393</v>
      </c>
      <c r="O166" t="s">
        <v>55</v>
      </c>
      <c r="P166" t="s">
        <v>55</v>
      </c>
      <c r="Q166" t="s">
        <v>55</v>
      </c>
      <c r="R166" t="s">
        <v>437</v>
      </c>
      <c r="S166" t="s">
        <v>381</v>
      </c>
      <c r="T166">
        <v>2</v>
      </c>
      <c r="U166">
        <v>0</v>
      </c>
      <c r="V166">
        <v>0</v>
      </c>
      <c r="W166">
        <v>0</v>
      </c>
      <c r="X166" t="s">
        <v>83</v>
      </c>
      <c r="Y166" t="s">
        <v>387</v>
      </c>
      <c r="Z166">
        <v>0</v>
      </c>
      <c r="AA166" t="s">
        <v>55</v>
      </c>
      <c r="AB166" t="s">
        <v>55</v>
      </c>
      <c r="AC166" t="s">
        <v>55</v>
      </c>
      <c r="AD166" t="s">
        <v>55</v>
      </c>
      <c r="AE166" t="s">
        <v>55</v>
      </c>
      <c r="AF166">
        <v>0</v>
      </c>
      <c r="AG166" t="s">
        <v>388</v>
      </c>
      <c r="AH166">
        <v>0</v>
      </c>
      <c r="AI166">
        <v>0</v>
      </c>
      <c r="AJ166" s="16">
        <v>43528</v>
      </c>
      <c r="AK166" s="16">
        <v>44349</v>
      </c>
      <c r="AL166" t="s">
        <v>1909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 s="16">
        <v>43921</v>
      </c>
      <c r="AV166">
        <v>0</v>
      </c>
      <c r="AW166" s="16">
        <v>1</v>
      </c>
      <c r="AX166" s="1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 s="16">
        <v>1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 t="s">
        <v>55</v>
      </c>
      <c r="DI166" t="s">
        <v>55</v>
      </c>
      <c r="DJ166" t="s">
        <v>35</v>
      </c>
      <c r="DK166" t="str">
        <f>Table_Query_from_DWH5[[#This Row],[CUSTNMBR]]</f>
        <v>14052</v>
      </c>
    </row>
    <row r="167" spans="1:115" x14ac:dyDescent="0.3">
      <c r="A167" t="s">
        <v>427</v>
      </c>
      <c r="B167" t="s">
        <v>1917</v>
      </c>
      <c r="C167" t="s">
        <v>1918</v>
      </c>
      <c r="D167" t="s">
        <v>401</v>
      </c>
      <c r="E167" t="s">
        <v>55</v>
      </c>
      <c r="F167" t="s">
        <v>1919</v>
      </c>
      <c r="G167" t="s">
        <v>1920</v>
      </c>
      <c r="H167" t="s">
        <v>1921</v>
      </c>
      <c r="I167" t="s">
        <v>55</v>
      </c>
      <c r="J167" t="s">
        <v>728</v>
      </c>
      <c r="K167" t="s">
        <v>1922</v>
      </c>
      <c r="L167" t="s">
        <v>1923</v>
      </c>
      <c r="M167" t="s">
        <v>1924</v>
      </c>
      <c r="N167" t="s">
        <v>1925</v>
      </c>
      <c r="O167" t="s">
        <v>393</v>
      </c>
      <c r="P167" t="s">
        <v>393</v>
      </c>
      <c r="Q167" t="s">
        <v>1926</v>
      </c>
      <c r="R167" t="s">
        <v>631</v>
      </c>
      <c r="S167" t="s">
        <v>381</v>
      </c>
      <c r="T167">
        <v>2</v>
      </c>
      <c r="U167">
        <v>0</v>
      </c>
      <c r="V167">
        <v>0</v>
      </c>
      <c r="W167">
        <v>0</v>
      </c>
      <c r="X167" t="s">
        <v>83</v>
      </c>
      <c r="Y167" t="s">
        <v>387</v>
      </c>
      <c r="Z167">
        <v>0</v>
      </c>
      <c r="AA167" t="s">
        <v>1927</v>
      </c>
      <c r="AB167" t="s">
        <v>55</v>
      </c>
      <c r="AC167" t="s">
        <v>55</v>
      </c>
      <c r="AD167" t="s">
        <v>55</v>
      </c>
      <c r="AE167" t="s">
        <v>55</v>
      </c>
      <c r="AF167">
        <v>0</v>
      </c>
      <c r="AG167" t="s">
        <v>388</v>
      </c>
      <c r="AH167">
        <v>0</v>
      </c>
      <c r="AI167">
        <v>1</v>
      </c>
      <c r="AJ167" s="16">
        <v>43391</v>
      </c>
      <c r="AK167" s="16">
        <v>44349</v>
      </c>
      <c r="AL167" t="s">
        <v>669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 s="16">
        <v>43921</v>
      </c>
      <c r="AV167">
        <v>0</v>
      </c>
      <c r="AW167" s="16">
        <v>1</v>
      </c>
      <c r="AX167" s="16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 s="16">
        <v>1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 t="s">
        <v>1928</v>
      </c>
      <c r="DI167" t="s">
        <v>55</v>
      </c>
      <c r="DJ167" t="s">
        <v>35</v>
      </c>
      <c r="DK167" t="str">
        <f>Table_Query_from_DWH5[[#This Row],[CUSTNMBR]]</f>
        <v>14039</v>
      </c>
    </row>
    <row r="168" spans="1:115" x14ac:dyDescent="0.3">
      <c r="A168" t="s">
        <v>427</v>
      </c>
      <c r="B168" t="s">
        <v>1935</v>
      </c>
      <c r="C168" t="s">
        <v>1936</v>
      </c>
      <c r="D168" t="s">
        <v>401</v>
      </c>
      <c r="E168" t="s">
        <v>1937</v>
      </c>
      <c r="F168" t="s">
        <v>1938</v>
      </c>
      <c r="G168" t="s">
        <v>1939</v>
      </c>
      <c r="H168" t="s">
        <v>1940</v>
      </c>
      <c r="I168" t="s">
        <v>1941</v>
      </c>
      <c r="J168" t="s">
        <v>470</v>
      </c>
      <c r="K168" t="s">
        <v>420</v>
      </c>
      <c r="L168" t="s">
        <v>55</v>
      </c>
      <c r="M168" t="s">
        <v>55</v>
      </c>
      <c r="N168" t="s">
        <v>393</v>
      </c>
      <c r="O168" t="s">
        <v>393</v>
      </c>
      <c r="P168" t="s">
        <v>393</v>
      </c>
      <c r="Q168" t="s">
        <v>393</v>
      </c>
      <c r="R168" t="s">
        <v>437</v>
      </c>
      <c r="S168" t="s">
        <v>381</v>
      </c>
      <c r="T168">
        <v>0</v>
      </c>
      <c r="U168">
        <v>0</v>
      </c>
      <c r="V168">
        <v>0</v>
      </c>
      <c r="W168">
        <v>0</v>
      </c>
      <c r="X168" t="s">
        <v>83</v>
      </c>
      <c r="Y168" t="s">
        <v>387</v>
      </c>
      <c r="Z168">
        <v>0</v>
      </c>
      <c r="AA168" t="s">
        <v>55</v>
      </c>
      <c r="AB168" t="s">
        <v>1942</v>
      </c>
      <c r="AC168" t="s">
        <v>55</v>
      </c>
      <c r="AD168" t="s">
        <v>55</v>
      </c>
      <c r="AE168" t="s">
        <v>55</v>
      </c>
      <c r="AF168">
        <v>0</v>
      </c>
      <c r="AG168" t="s">
        <v>388</v>
      </c>
      <c r="AH168">
        <v>0</v>
      </c>
      <c r="AI168">
        <v>0</v>
      </c>
      <c r="AJ168" s="16">
        <v>44861</v>
      </c>
      <c r="AK168" s="16">
        <v>44861</v>
      </c>
      <c r="AL168" t="s">
        <v>423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 s="16">
        <v>1</v>
      </c>
      <c r="AV168">
        <v>0</v>
      </c>
      <c r="AW168" s="16">
        <v>1</v>
      </c>
      <c r="AX168" s="16">
        <v>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 s="16">
        <v>1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 t="s">
        <v>55</v>
      </c>
      <c r="DI168" t="s">
        <v>55</v>
      </c>
      <c r="DJ168" t="s">
        <v>35</v>
      </c>
      <c r="DK168" t="str">
        <f>Table_Query_from_DWH5[[#This Row],[CUSTNMBR]]</f>
        <v>14162</v>
      </c>
    </row>
    <row r="169" spans="1:115" x14ac:dyDescent="0.3">
      <c r="A169" t="s">
        <v>427</v>
      </c>
      <c r="B169" t="s">
        <v>1944</v>
      </c>
      <c r="C169" t="s">
        <v>1945</v>
      </c>
      <c r="D169" t="s">
        <v>401</v>
      </c>
      <c r="E169" t="s">
        <v>1946</v>
      </c>
      <c r="F169" t="s">
        <v>1947</v>
      </c>
      <c r="G169" t="s">
        <v>1948</v>
      </c>
      <c r="H169" t="s">
        <v>1949</v>
      </c>
      <c r="I169" t="s">
        <v>55</v>
      </c>
      <c r="J169" t="s">
        <v>470</v>
      </c>
      <c r="K169" t="s">
        <v>464</v>
      </c>
      <c r="L169" t="s">
        <v>55</v>
      </c>
      <c r="M169" t="s">
        <v>1950</v>
      </c>
      <c r="N169" t="s">
        <v>55</v>
      </c>
      <c r="O169" t="s">
        <v>55</v>
      </c>
      <c r="P169" t="s">
        <v>55</v>
      </c>
      <c r="Q169" t="s">
        <v>55</v>
      </c>
      <c r="R169" t="s">
        <v>437</v>
      </c>
      <c r="S169" t="s">
        <v>381</v>
      </c>
      <c r="T169">
        <v>0</v>
      </c>
      <c r="U169">
        <v>0</v>
      </c>
      <c r="V169">
        <v>0</v>
      </c>
      <c r="W169">
        <v>0</v>
      </c>
      <c r="X169" t="s">
        <v>83</v>
      </c>
      <c r="Y169" t="s">
        <v>387</v>
      </c>
      <c r="Z169">
        <v>0</v>
      </c>
      <c r="AA169" t="s">
        <v>55</v>
      </c>
      <c r="AB169" t="s">
        <v>55</v>
      </c>
      <c r="AC169" t="s">
        <v>55</v>
      </c>
      <c r="AD169" t="s">
        <v>55</v>
      </c>
      <c r="AE169" t="s">
        <v>55</v>
      </c>
      <c r="AF169">
        <v>0</v>
      </c>
      <c r="AG169" t="s">
        <v>388</v>
      </c>
      <c r="AH169">
        <v>0</v>
      </c>
      <c r="AI169">
        <v>0</v>
      </c>
      <c r="AJ169" s="16">
        <v>44518</v>
      </c>
      <c r="AK169" s="16">
        <v>44818</v>
      </c>
      <c r="AL169" t="s">
        <v>423</v>
      </c>
      <c r="AM169">
        <v>-136759.60999999999</v>
      </c>
      <c r="AN169">
        <v>-136759.60999999999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s="16">
        <v>45016</v>
      </c>
      <c r="AV169">
        <v>136759.60999999999</v>
      </c>
      <c r="AW169" s="16">
        <v>45002</v>
      </c>
      <c r="AX169" s="16">
        <v>44951</v>
      </c>
      <c r="AY169">
        <v>386276.34</v>
      </c>
      <c r="AZ169">
        <v>12</v>
      </c>
      <c r="BA169">
        <v>9</v>
      </c>
      <c r="BB169">
        <v>4</v>
      </c>
      <c r="BC169">
        <v>7</v>
      </c>
      <c r="BD169">
        <v>2</v>
      </c>
      <c r="BE169">
        <v>5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725198.27</v>
      </c>
      <c r="BS169">
        <v>2385651.15</v>
      </c>
      <c r="BT169">
        <v>1660452.88</v>
      </c>
      <c r="BU169">
        <v>712981.6</v>
      </c>
      <c r="BV169">
        <v>2341395.6</v>
      </c>
      <c r="BW169">
        <v>1628414</v>
      </c>
      <c r="BX169">
        <v>609663.73</v>
      </c>
      <c r="BY169">
        <v>2522410.7599999998</v>
      </c>
      <c r="BZ169">
        <v>1912747.03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2</v>
      </c>
      <c r="CP169">
        <v>7</v>
      </c>
      <c r="CQ169">
        <v>5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185</v>
      </c>
      <c r="CZ169">
        <v>185</v>
      </c>
      <c r="DA169" s="16">
        <v>1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 t="s">
        <v>55</v>
      </c>
      <c r="DI169" t="s">
        <v>55</v>
      </c>
      <c r="DJ169" t="s">
        <v>35</v>
      </c>
      <c r="DK169" t="str">
        <f>Table_Query_from_DWH5[[#This Row],[CUSTNMBR]]</f>
        <v>14116</v>
      </c>
    </row>
    <row r="170" spans="1:115" x14ac:dyDescent="0.3">
      <c r="A170" t="s">
        <v>427</v>
      </c>
      <c r="B170" t="s">
        <v>1959</v>
      </c>
      <c r="C170" t="s">
        <v>1951</v>
      </c>
      <c r="D170" t="s">
        <v>401</v>
      </c>
      <c r="E170" t="s">
        <v>1952</v>
      </c>
      <c r="F170" t="s">
        <v>1953</v>
      </c>
      <c r="G170" t="s">
        <v>1954</v>
      </c>
      <c r="H170" t="s">
        <v>1955</v>
      </c>
      <c r="I170" t="s">
        <v>1433</v>
      </c>
      <c r="J170" t="s">
        <v>738</v>
      </c>
      <c r="K170" t="s">
        <v>55</v>
      </c>
      <c r="L170" t="s">
        <v>55</v>
      </c>
      <c r="M170" t="s">
        <v>1956</v>
      </c>
      <c r="N170" t="s">
        <v>1957</v>
      </c>
      <c r="O170" t="s">
        <v>1958</v>
      </c>
      <c r="P170" t="s">
        <v>393</v>
      </c>
      <c r="Q170" t="s">
        <v>393</v>
      </c>
      <c r="R170" t="s">
        <v>1739</v>
      </c>
      <c r="S170" t="s">
        <v>381</v>
      </c>
      <c r="T170">
        <v>2</v>
      </c>
      <c r="U170">
        <v>0</v>
      </c>
      <c r="V170">
        <v>0</v>
      </c>
      <c r="W170">
        <v>0</v>
      </c>
      <c r="X170" t="s">
        <v>83</v>
      </c>
      <c r="Y170" t="s">
        <v>387</v>
      </c>
      <c r="Z170">
        <v>0</v>
      </c>
      <c r="AA170" t="s">
        <v>1959</v>
      </c>
      <c r="AB170" t="s">
        <v>55</v>
      </c>
      <c r="AC170" t="s">
        <v>55</v>
      </c>
      <c r="AD170" t="s">
        <v>55</v>
      </c>
      <c r="AE170" t="s">
        <v>55</v>
      </c>
      <c r="AF170">
        <v>0</v>
      </c>
      <c r="AG170" t="s">
        <v>416</v>
      </c>
      <c r="AH170">
        <v>0</v>
      </c>
      <c r="AI170">
        <v>0</v>
      </c>
      <c r="AJ170" s="16">
        <v>42506</v>
      </c>
      <c r="AK170" s="16">
        <v>44349</v>
      </c>
      <c r="AL170" t="s">
        <v>412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 s="16">
        <v>43921</v>
      </c>
      <c r="AV170">
        <v>388608.37</v>
      </c>
      <c r="AW170" s="16">
        <v>43578</v>
      </c>
      <c r="AX170" s="16">
        <v>43518</v>
      </c>
      <c r="AY170">
        <v>389376</v>
      </c>
      <c r="AZ170">
        <v>0</v>
      </c>
      <c r="BA170">
        <v>30</v>
      </c>
      <c r="BB170">
        <v>0</v>
      </c>
      <c r="BC170">
        <v>2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777984.37</v>
      </c>
      <c r="BT170">
        <v>0</v>
      </c>
      <c r="BU170">
        <v>0</v>
      </c>
      <c r="BV170">
        <v>404352</v>
      </c>
      <c r="BW170">
        <v>0</v>
      </c>
      <c r="BX170">
        <v>0</v>
      </c>
      <c r="BY170">
        <v>388608.37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2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389376</v>
      </c>
      <c r="DA170" s="16">
        <v>1</v>
      </c>
      <c r="DB170">
        <v>0</v>
      </c>
      <c r="DC170">
        <v>0</v>
      </c>
      <c r="DD170">
        <v>0</v>
      </c>
      <c r="DE170">
        <v>0</v>
      </c>
      <c r="DF170">
        <v>389376</v>
      </c>
      <c r="DG170">
        <v>0</v>
      </c>
      <c r="DH170" t="s">
        <v>55</v>
      </c>
      <c r="DI170" t="s">
        <v>55</v>
      </c>
      <c r="DJ170" t="s">
        <v>35</v>
      </c>
      <c r="DK170" t="str">
        <f>Table_Query_from_DWH5[[#This Row],[CUSTNMBR]]</f>
        <v>14040</v>
      </c>
    </row>
    <row r="171" spans="1:115" x14ac:dyDescent="0.3">
      <c r="A171" t="s">
        <v>427</v>
      </c>
      <c r="B171" t="s">
        <v>1965</v>
      </c>
      <c r="C171" t="s">
        <v>1960</v>
      </c>
      <c r="D171" t="s">
        <v>401</v>
      </c>
      <c r="E171" t="s">
        <v>1961</v>
      </c>
      <c r="F171" t="s">
        <v>1960</v>
      </c>
      <c r="G171" t="s">
        <v>1962</v>
      </c>
      <c r="H171" t="s">
        <v>1963</v>
      </c>
      <c r="I171" t="s">
        <v>1220</v>
      </c>
      <c r="J171" t="s">
        <v>600</v>
      </c>
      <c r="K171" t="s">
        <v>665</v>
      </c>
      <c r="L171" t="s">
        <v>55</v>
      </c>
      <c r="M171" t="s">
        <v>55</v>
      </c>
      <c r="N171" t="s">
        <v>1964</v>
      </c>
      <c r="O171" t="s">
        <v>393</v>
      </c>
      <c r="P171" t="s">
        <v>393</v>
      </c>
      <c r="Q171" t="s">
        <v>1964</v>
      </c>
      <c r="R171" t="s">
        <v>411</v>
      </c>
      <c r="S171" t="s">
        <v>381</v>
      </c>
      <c r="T171">
        <v>2</v>
      </c>
      <c r="U171">
        <v>0</v>
      </c>
      <c r="V171">
        <v>0</v>
      </c>
      <c r="W171">
        <v>0</v>
      </c>
      <c r="X171" t="s">
        <v>83</v>
      </c>
      <c r="Y171" t="s">
        <v>387</v>
      </c>
      <c r="Z171">
        <v>0</v>
      </c>
      <c r="AA171" t="s">
        <v>55</v>
      </c>
      <c r="AB171" t="s">
        <v>55</v>
      </c>
      <c r="AC171" t="s">
        <v>55</v>
      </c>
      <c r="AD171" t="s">
        <v>55</v>
      </c>
      <c r="AE171" t="s">
        <v>55</v>
      </c>
      <c r="AF171">
        <v>0</v>
      </c>
      <c r="AG171" t="s">
        <v>388</v>
      </c>
      <c r="AH171">
        <v>0</v>
      </c>
      <c r="AI171">
        <v>1</v>
      </c>
      <c r="AJ171" s="16">
        <v>42088</v>
      </c>
      <c r="AK171" s="16">
        <v>44349</v>
      </c>
      <c r="AL171" t="s">
        <v>602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 s="16">
        <v>43921</v>
      </c>
      <c r="AV171">
        <v>0</v>
      </c>
      <c r="AW171" s="16">
        <v>1</v>
      </c>
      <c r="AX171" s="16">
        <v>1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 s="16">
        <v>1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 t="s">
        <v>55</v>
      </c>
      <c r="DI171" t="s">
        <v>55</v>
      </c>
      <c r="DJ171" t="s">
        <v>35</v>
      </c>
      <c r="DK171" t="str">
        <f>Table_Query_from_DWH5[[#This Row],[CUSTNMBR]]</f>
        <v>14041</v>
      </c>
    </row>
    <row r="172" spans="1:115" x14ac:dyDescent="0.3">
      <c r="A172" t="s">
        <v>427</v>
      </c>
      <c r="B172" t="s">
        <v>1966</v>
      </c>
      <c r="C172" t="s">
        <v>1967</v>
      </c>
      <c r="D172" t="s">
        <v>401</v>
      </c>
      <c r="E172" t="s">
        <v>1968</v>
      </c>
      <c r="F172" t="s">
        <v>1969</v>
      </c>
      <c r="G172" t="s">
        <v>1970</v>
      </c>
      <c r="H172" t="s">
        <v>55</v>
      </c>
      <c r="I172" t="s">
        <v>55</v>
      </c>
      <c r="J172" t="s">
        <v>470</v>
      </c>
      <c r="K172" t="s">
        <v>663</v>
      </c>
      <c r="L172" t="s">
        <v>55</v>
      </c>
      <c r="M172" t="s">
        <v>1971</v>
      </c>
      <c r="N172" t="s">
        <v>393</v>
      </c>
      <c r="O172" t="s">
        <v>55</v>
      </c>
      <c r="P172" t="s">
        <v>55</v>
      </c>
      <c r="Q172" t="s">
        <v>55</v>
      </c>
      <c r="R172" t="s">
        <v>437</v>
      </c>
      <c r="S172" t="s">
        <v>381</v>
      </c>
      <c r="T172">
        <v>0</v>
      </c>
      <c r="U172">
        <v>0</v>
      </c>
      <c r="V172">
        <v>0</v>
      </c>
      <c r="W172">
        <v>0</v>
      </c>
      <c r="X172" t="s">
        <v>83</v>
      </c>
      <c r="Y172" t="s">
        <v>387</v>
      </c>
      <c r="Z172">
        <v>0</v>
      </c>
      <c r="AA172" t="s">
        <v>55</v>
      </c>
      <c r="AB172" t="s">
        <v>55</v>
      </c>
      <c r="AC172" t="s">
        <v>55</v>
      </c>
      <c r="AD172" t="s">
        <v>55</v>
      </c>
      <c r="AE172" t="s">
        <v>55</v>
      </c>
      <c r="AF172">
        <v>0</v>
      </c>
      <c r="AG172" t="s">
        <v>388</v>
      </c>
      <c r="AH172">
        <v>0</v>
      </c>
      <c r="AI172">
        <v>0</v>
      </c>
      <c r="AJ172" s="16">
        <v>44568</v>
      </c>
      <c r="AK172" s="16">
        <v>44568</v>
      </c>
      <c r="AL172" t="s">
        <v>423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 s="16">
        <v>1</v>
      </c>
      <c r="AV172">
        <v>0</v>
      </c>
      <c r="AW172" s="16">
        <v>1</v>
      </c>
      <c r="AX172" s="16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 s="16">
        <v>1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 t="s">
        <v>55</v>
      </c>
      <c r="DI172" t="s">
        <v>55</v>
      </c>
      <c r="DJ172" t="s">
        <v>35</v>
      </c>
      <c r="DK172" t="str">
        <f>Table_Query_from_DWH5[[#This Row],[CUSTNMBR]]</f>
        <v>14120</v>
      </c>
    </row>
    <row r="173" spans="1:115" x14ac:dyDescent="0.3">
      <c r="A173" t="s">
        <v>427</v>
      </c>
      <c r="B173" t="s">
        <v>1973</v>
      </c>
      <c r="C173" t="s">
        <v>1974</v>
      </c>
      <c r="D173" t="s">
        <v>401</v>
      </c>
      <c r="E173" t="s">
        <v>646</v>
      </c>
      <c r="F173" t="s">
        <v>1974</v>
      </c>
      <c r="G173" t="s">
        <v>1972</v>
      </c>
      <c r="H173" t="s">
        <v>55</v>
      </c>
      <c r="I173" t="s">
        <v>55</v>
      </c>
      <c r="J173" t="s">
        <v>1975</v>
      </c>
      <c r="K173" t="s">
        <v>647</v>
      </c>
      <c r="L173" t="s">
        <v>55</v>
      </c>
      <c r="M173" t="s">
        <v>55</v>
      </c>
      <c r="N173" t="s">
        <v>55</v>
      </c>
      <c r="O173" t="s">
        <v>55</v>
      </c>
      <c r="P173" t="s">
        <v>55</v>
      </c>
      <c r="Q173" t="s">
        <v>55</v>
      </c>
      <c r="R173" t="s">
        <v>568</v>
      </c>
      <c r="S173" t="s">
        <v>381</v>
      </c>
      <c r="T173">
        <v>0</v>
      </c>
      <c r="U173">
        <v>0</v>
      </c>
      <c r="V173">
        <v>0</v>
      </c>
      <c r="W173">
        <v>0</v>
      </c>
      <c r="X173" t="s">
        <v>83</v>
      </c>
      <c r="Y173" t="s">
        <v>387</v>
      </c>
      <c r="Z173">
        <v>0</v>
      </c>
      <c r="AA173" t="s">
        <v>55</v>
      </c>
      <c r="AB173" t="s">
        <v>55</v>
      </c>
      <c r="AC173" t="s">
        <v>55</v>
      </c>
      <c r="AD173" t="s">
        <v>55</v>
      </c>
      <c r="AE173" t="s">
        <v>55</v>
      </c>
      <c r="AF173">
        <v>0</v>
      </c>
      <c r="AG173" t="s">
        <v>416</v>
      </c>
      <c r="AH173">
        <v>0</v>
      </c>
      <c r="AI173">
        <v>0</v>
      </c>
      <c r="AJ173" s="16">
        <v>44292</v>
      </c>
      <c r="AK173" s="16">
        <v>44349</v>
      </c>
      <c r="AL173" t="s">
        <v>648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 s="16">
        <v>44804</v>
      </c>
      <c r="AV173">
        <v>15075</v>
      </c>
      <c r="AW173" s="16">
        <v>44301</v>
      </c>
      <c r="AX173" s="16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15075</v>
      </c>
      <c r="BT173">
        <v>15075</v>
      </c>
      <c r="BU173">
        <v>0</v>
      </c>
      <c r="BV173">
        <v>0</v>
      </c>
      <c r="BW173">
        <v>0</v>
      </c>
      <c r="BX173">
        <v>0</v>
      </c>
      <c r="BY173">
        <v>15075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 s="16">
        <v>1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 t="s">
        <v>55</v>
      </c>
      <c r="DI173" t="s">
        <v>55</v>
      </c>
      <c r="DJ173" t="s">
        <v>35</v>
      </c>
      <c r="DK173" t="str">
        <f>Table_Query_from_DWH5[[#This Row],[CUSTNMBR]]</f>
        <v>14092</v>
      </c>
    </row>
    <row r="174" spans="1:115" x14ac:dyDescent="0.3">
      <c r="A174" t="s">
        <v>427</v>
      </c>
      <c r="B174" t="s">
        <v>1976</v>
      </c>
      <c r="C174" t="s">
        <v>1977</v>
      </c>
      <c r="D174" t="s">
        <v>401</v>
      </c>
      <c r="E174" t="s">
        <v>55</v>
      </c>
      <c r="F174" t="s">
        <v>1978</v>
      </c>
      <c r="G174" t="s">
        <v>1979</v>
      </c>
      <c r="H174" t="s">
        <v>55</v>
      </c>
      <c r="I174" t="s">
        <v>55</v>
      </c>
      <c r="J174" t="s">
        <v>1980</v>
      </c>
      <c r="K174" t="s">
        <v>1981</v>
      </c>
      <c r="L174" t="s">
        <v>970</v>
      </c>
      <c r="M174" t="s">
        <v>1379</v>
      </c>
      <c r="N174" t="s">
        <v>55</v>
      </c>
      <c r="O174" t="s">
        <v>55</v>
      </c>
      <c r="P174" t="s">
        <v>55</v>
      </c>
      <c r="Q174" t="s">
        <v>55</v>
      </c>
      <c r="R174" t="s">
        <v>437</v>
      </c>
      <c r="S174" t="s">
        <v>394</v>
      </c>
      <c r="T174">
        <v>0</v>
      </c>
      <c r="U174">
        <v>0</v>
      </c>
      <c r="V174">
        <v>0</v>
      </c>
      <c r="W174">
        <v>0</v>
      </c>
      <c r="X174" t="s">
        <v>55</v>
      </c>
      <c r="Y174" t="s">
        <v>55</v>
      </c>
      <c r="Z174">
        <v>0</v>
      </c>
      <c r="AA174" t="s">
        <v>55</v>
      </c>
      <c r="AB174" t="s">
        <v>55</v>
      </c>
      <c r="AC174" t="s">
        <v>55</v>
      </c>
      <c r="AD174" t="s">
        <v>55</v>
      </c>
      <c r="AE174" t="s">
        <v>55</v>
      </c>
      <c r="AF174">
        <v>0</v>
      </c>
      <c r="AG174" t="s">
        <v>388</v>
      </c>
      <c r="AH174">
        <v>0</v>
      </c>
      <c r="AI174">
        <v>1</v>
      </c>
      <c r="AJ174" s="16">
        <v>44469</v>
      </c>
      <c r="AK174" s="16">
        <v>44568</v>
      </c>
      <c r="AL174" t="s">
        <v>412</v>
      </c>
      <c r="AM174">
        <v>329040</v>
      </c>
      <c r="AN174">
        <v>324000</v>
      </c>
      <c r="AO174">
        <v>0</v>
      </c>
      <c r="AP174">
        <v>0</v>
      </c>
      <c r="AQ174">
        <v>0</v>
      </c>
      <c r="AR174">
        <v>0</v>
      </c>
      <c r="AS174">
        <v>5040</v>
      </c>
      <c r="AT174">
        <v>0</v>
      </c>
      <c r="AU174" s="16">
        <v>45016</v>
      </c>
      <c r="AV174">
        <v>0</v>
      </c>
      <c r="AW174" s="16">
        <v>1</v>
      </c>
      <c r="AX174" s="16">
        <v>44986</v>
      </c>
      <c r="AY174">
        <v>324000</v>
      </c>
      <c r="AZ174">
        <v>359</v>
      </c>
      <c r="BA174">
        <v>359</v>
      </c>
      <c r="BB174">
        <v>0</v>
      </c>
      <c r="BC174">
        <v>1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324000</v>
      </c>
      <c r="BS174">
        <v>329040</v>
      </c>
      <c r="BT174">
        <v>3510</v>
      </c>
      <c r="BU174">
        <v>324000</v>
      </c>
      <c r="BV174">
        <v>349150</v>
      </c>
      <c r="BW174">
        <v>5040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1</v>
      </c>
      <c r="CP174">
        <v>3</v>
      </c>
      <c r="CQ174">
        <v>1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5040</v>
      </c>
      <c r="CY174">
        <v>329040</v>
      </c>
      <c r="CZ174">
        <v>329040</v>
      </c>
      <c r="DA174" s="16">
        <v>1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 t="s">
        <v>55</v>
      </c>
      <c r="DI174" t="s">
        <v>55</v>
      </c>
      <c r="DJ174" t="s">
        <v>35</v>
      </c>
      <c r="DK174" t="str">
        <f>Table_Query_from_DWH5[[#This Row],[CUSTNMBR]]</f>
        <v>14112</v>
      </c>
    </row>
    <row r="175" spans="1:115" x14ac:dyDescent="0.3">
      <c r="A175" t="s">
        <v>427</v>
      </c>
      <c r="B175" t="s">
        <v>1984</v>
      </c>
      <c r="C175" t="s">
        <v>1985</v>
      </c>
      <c r="D175" t="s">
        <v>401</v>
      </c>
      <c r="E175" t="s">
        <v>55</v>
      </c>
      <c r="F175" t="s">
        <v>1985</v>
      </c>
      <c r="G175" t="s">
        <v>1986</v>
      </c>
      <c r="H175" t="s">
        <v>55</v>
      </c>
      <c r="I175" t="s">
        <v>55</v>
      </c>
      <c r="J175" t="s">
        <v>1987</v>
      </c>
      <c r="K175" t="s">
        <v>1988</v>
      </c>
      <c r="L175" t="s">
        <v>55</v>
      </c>
      <c r="M175" t="s">
        <v>1989</v>
      </c>
      <c r="N175" t="s">
        <v>55</v>
      </c>
      <c r="O175" t="s">
        <v>55</v>
      </c>
      <c r="P175" t="s">
        <v>55</v>
      </c>
      <c r="Q175" t="s">
        <v>55</v>
      </c>
      <c r="R175" t="s">
        <v>460</v>
      </c>
      <c r="S175" t="s">
        <v>381</v>
      </c>
      <c r="T175">
        <v>2</v>
      </c>
      <c r="U175">
        <v>0</v>
      </c>
      <c r="V175">
        <v>0</v>
      </c>
      <c r="W175">
        <v>0</v>
      </c>
      <c r="X175" t="s">
        <v>83</v>
      </c>
      <c r="Y175" t="s">
        <v>387</v>
      </c>
      <c r="Z175">
        <v>0</v>
      </c>
      <c r="AA175" t="s">
        <v>55</v>
      </c>
      <c r="AB175" t="s">
        <v>55</v>
      </c>
      <c r="AC175" t="s">
        <v>55</v>
      </c>
      <c r="AD175" t="s">
        <v>55</v>
      </c>
      <c r="AE175" t="s">
        <v>55</v>
      </c>
      <c r="AF175">
        <v>0</v>
      </c>
      <c r="AG175" t="s">
        <v>383</v>
      </c>
      <c r="AH175">
        <v>0</v>
      </c>
      <c r="AI175">
        <v>0</v>
      </c>
      <c r="AJ175" s="16">
        <v>43536</v>
      </c>
      <c r="AK175" s="16">
        <v>44658</v>
      </c>
      <c r="AL175" t="s">
        <v>413</v>
      </c>
      <c r="AM175">
        <v>-3538.56</v>
      </c>
      <c r="AN175">
        <v>-3538.56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 s="16">
        <v>45016</v>
      </c>
      <c r="AV175">
        <v>6750</v>
      </c>
      <c r="AW175" s="16">
        <v>43755</v>
      </c>
      <c r="AX175" s="16">
        <v>44409</v>
      </c>
      <c r="AY175">
        <v>13305.72</v>
      </c>
      <c r="AZ175">
        <v>416</v>
      </c>
      <c r="BA175">
        <v>139</v>
      </c>
      <c r="BB175">
        <v>0</v>
      </c>
      <c r="BC175">
        <v>3</v>
      </c>
      <c r="BD175">
        <v>0</v>
      </c>
      <c r="BE175">
        <v>1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4980.72</v>
      </c>
      <c r="BT175">
        <v>-15075</v>
      </c>
      <c r="BU175">
        <v>0</v>
      </c>
      <c r="BV175">
        <v>13013.66</v>
      </c>
      <c r="BW175">
        <v>0</v>
      </c>
      <c r="BX175">
        <v>0</v>
      </c>
      <c r="BY175">
        <v>6750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3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11536.44</v>
      </c>
      <c r="DA175" s="16">
        <v>1</v>
      </c>
      <c r="DB175">
        <v>0</v>
      </c>
      <c r="DC175">
        <v>0</v>
      </c>
      <c r="DD175">
        <v>0</v>
      </c>
      <c r="DE175">
        <v>0</v>
      </c>
      <c r="DF175">
        <v>1769.28</v>
      </c>
      <c r="DG175">
        <v>0</v>
      </c>
      <c r="DH175" t="s">
        <v>1990</v>
      </c>
      <c r="DI175" t="s">
        <v>55</v>
      </c>
      <c r="DJ175" t="s">
        <v>35</v>
      </c>
      <c r="DK175" t="str">
        <f>Table_Query_from_DWH5[[#This Row],[CUSTNMBR]]</f>
        <v>14053</v>
      </c>
    </row>
    <row r="176" spans="1:115" x14ac:dyDescent="0.3">
      <c r="A176" t="s">
        <v>427</v>
      </c>
      <c r="B176" t="s">
        <v>1991</v>
      </c>
      <c r="C176" t="s">
        <v>1992</v>
      </c>
      <c r="D176" t="s">
        <v>401</v>
      </c>
      <c r="E176" t="s">
        <v>1993</v>
      </c>
      <c r="F176" t="s">
        <v>1994</v>
      </c>
      <c r="G176" t="s">
        <v>1995</v>
      </c>
      <c r="H176" t="s">
        <v>1996</v>
      </c>
      <c r="I176" t="s">
        <v>931</v>
      </c>
      <c r="J176" t="s">
        <v>470</v>
      </c>
      <c r="K176" t="s">
        <v>1238</v>
      </c>
      <c r="L176" t="s">
        <v>55</v>
      </c>
      <c r="M176" t="s">
        <v>1997</v>
      </c>
      <c r="N176" t="s">
        <v>1998</v>
      </c>
      <c r="O176" t="s">
        <v>393</v>
      </c>
      <c r="P176" t="s">
        <v>393</v>
      </c>
      <c r="Q176" t="s">
        <v>55</v>
      </c>
      <c r="R176" t="s">
        <v>481</v>
      </c>
      <c r="S176" t="s">
        <v>407</v>
      </c>
      <c r="T176">
        <v>2</v>
      </c>
      <c r="U176">
        <v>0</v>
      </c>
      <c r="V176">
        <v>0</v>
      </c>
      <c r="W176">
        <v>0</v>
      </c>
      <c r="X176" t="s">
        <v>83</v>
      </c>
      <c r="Y176" t="s">
        <v>387</v>
      </c>
      <c r="Z176">
        <v>0</v>
      </c>
      <c r="AA176" t="s">
        <v>55</v>
      </c>
      <c r="AB176" t="s">
        <v>55</v>
      </c>
      <c r="AC176" t="s">
        <v>55</v>
      </c>
      <c r="AD176" t="s">
        <v>55</v>
      </c>
      <c r="AE176" t="s">
        <v>55</v>
      </c>
      <c r="AF176">
        <v>0</v>
      </c>
      <c r="AG176" t="s">
        <v>388</v>
      </c>
      <c r="AH176">
        <v>0</v>
      </c>
      <c r="AI176">
        <v>1</v>
      </c>
      <c r="AJ176" s="16">
        <v>44004</v>
      </c>
      <c r="AK176" s="16">
        <v>45007</v>
      </c>
      <c r="AL176" t="s">
        <v>423</v>
      </c>
      <c r="AM176">
        <v>1449930.85</v>
      </c>
      <c r="AN176">
        <v>69487.53</v>
      </c>
      <c r="AO176">
        <v>0</v>
      </c>
      <c r="AP176">
        <v>0</v>
      </c>
      <c r="AQ176">
        <v>1380443.32</v>
      </c>
      <c r="AR176">
        <v>0</v>
      </c>
      <c r="AS176">
        <v>0</v>
      </c>
      <c r="AT176">
        <v>0</v>
      </c>
      <c r="AU176" s="16">
        <v>45016</v>
      </c>
      <c r="AV176">
        <v>30638.66</v>
      </c>
      <c r="AW176" s="16">
        <v>45002</v>
      </c>
      <c r="AX176" s="16">
        <v>45029</v>
      </c>
      <c r="AY176">
        <v>1060283.08</v>
      </c>
      <c r="AZ176">
        <v>62</v>
      </c>
      <c r="BA176">
        <v>66</v>
      </c>
      <c r="BB176">
        <v>44</v>
      </c>
      <c r="BC176">
        <v>142</v>
      </c>
      <c r="BD176">
        <v>15</v>
      </c>
      <c r="BE176">
        <v>74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13106602.630000001</v>
      </c>
      <c r="BS176">
        <v>83583874.840000004</v>
      </c>
      <c r="BT176">
        <v>46893867.32</v>
      </c>
      <c r="BU176">
        <v>12757660.07</v>
      </c>
      <c r="BV176">
        <v>78105895.590000004</v>
      </c>
      <c r="BW176">
        <v>42206842.380000003</v>
      </c>
      <c r="BX176">
        <v>10905211.439999999</v>
      </c>
      <c r="BY176">
        <v>77819945.290000007</v>
      </c>
      <c r="BZ176">
        <v>48477214.780000001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16</v>
      </c>
      <c r="CP176">
        <v>149</v>
      </c>
      <c r="CQ176">
        <v>66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13356002.85</v>
      </c>
      <c r="CY176">
        <v>1449930.85</v>
      </c>
      <c r="CZ176">
        <v>13356002.85</v>
      </c>
      <c r="DA176" s="16">
        <v>1</v>
      </c>
      <c r="DB176">
        <v>0</v>
      </c>
      <c r="DC176">
        <v>0</v>
      </c>
      <c r="DD176">
        <v>14413989.18</v>
      </c>
      <c r="DE176">
        <v>0</v>
      </c>
      <c r="DF176">
        <v>4313998.7</v>
      </c>
      <c r="DG176">
        <v>4052332.56</v>
      </c>
      <c r="DH176" t="s">
        <v>55</v>
      </c>
      <c r="DI176" t="s">
        <v>55</v>
      </c>
      <c r="DJ176" t="s">
        <v>35</v>
      </c>
      <c r="DK176" t="str">
        <f>Table_Query_from_DWH5[[#This Row],[CUSTNMBR]]</f>
        <v>14078</v>
      </c>
    </row>
    <row r="177" spans="1:115" x14ac:dyDescent="0.3">
      <c r="A177" t="s">
        <v>427</v>
      </c>
      <c r="B177" t="s">
        <v>1999</v>
      </c>
      <c r="C177" t="s">
        <v>2000</v>
      </c>
      <c r="D177" t="s">
        <v>401</v>
      </c>
      <c r="E177" t="s">
        <v>55</v>
      </c>
      <c r="F177" t="s">
        <v>2001</v>
      </c>
      <c r="G177" t="s">
        <v>2002</v>
      </c>
      <c r="H177" t="s">
        <v>55</v>
      </c>
      <c r="I177" t="s">
        <v>55</v>
      </c>
      <c r="J177" t="s">
        <v>982</v>
      </c>
      <c r="K177" t="s">
        <v>2003</v>
      </c>
      <c r="L177" t="s">
        <v>1201</v>
      </c>
      <c r="M177" t="s">
        <v>55</v>
      </c>
      <c r="N177" t="s">
        <v>55</v>
      </c>
      <c r="O177" t="s">
        <v>55</v>
      </c>
      <c r="P177" t="s">
        <v>55</v>
      </c>
      <c r="Q177" t="s">
        <v>55</v>
      </c>
      <c r="R177" t="s">
        <v>1047</v>
      </c>
      <c r="S177" t="s">
        <v>381</v>
      </c>
      <c r="T177">
        <v>2</v>
      </c>
      <c r="U177">
        <v>0</v>
      </c>
      <c r="V177">
        <v>0</v>
      </c>
      <c r="W177">
        <v>0</v>
      </c>
      <c r="X177" t="s">
        <v>55</v>
      </c>
      <c r="Y177" t="s">
        <v>55</v>
      </c>
      <c r="Z177">
        <v>0</v>
      </c>
      <c r="AA177" t="s">
        <v>55</v>
      </c>
      <c r="AB177" t="s">
        <v>55</v>
      </c>
      <c r="AC177" t="s">
        <v>55</v>
      </c>
      <c r="AD177" t="s">
        <v>55</v>
      </c>
      <c r="AE177" t="s">
        <v>55</v>
      </c>
      <c r="AF177">
        <v>0</v>
      </c>
      <c r="AG177" t="s">
        <v>416</v>
      </c>
      <c r="AH177">
        <v>0</v>
      </c>
      <c r="AI177">
        <v>0</v>
      </c>
      <c r="AJ177" s="16">
        <v>43630</v>
      </c>
      <c r="AK177" s="16">
        <v>44658</v>
      </c>
      <c r="AL177" t="s">
        <v>847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 s="16">
        <v>44865</v>
      </c>
      <c r="AV177">
        <v>0</v>
      </c>
      <c r="AW177" s="16">
        <v>1</v>
      </c>
      <c r="AX177" s="16">
        <v>43617</v>
      </c>
      <c r="AY177">
        <v>18000</v>
      </c>
      <c r="AZ177">
        <v>1258</v>
      </c>
      <c r="BA177">
        <v>1258</v>
      </c>
      <c r="BB177">
        <v>0</v>
      </c>
      <c r="BC177">
        <v>1</v>
      </c>
      <c r="BD177">
        <v>0</v>
      </c>
      <c r="BE177">
        <v>1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18000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1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18000</v>
      </c>
      <c r="DA177" s="16">
        <v>1</v>
      </c>
      <c r="DB177">
        <v>0</v>
      </c>
      <c r="DC177">
        <v>0</v>
      </c>
      <c r="DD177">
        <v>0</v>
      </c>
      <c r="DE177">
        <v>0</v>
      </c>
      <c r="DF177">
        <v>18000</v>
      </c>
      <c r="DG177">
        <v>18000</v>
      </c>
      <c r="DH177" t="s">
        <v>55</v>
      </c>
      <c r="DI177" t="s">
        <v>55</v>
      </c>
      <c r="DJ177" t="s">
        <v>35</v>
      </c>
      <c r="DK177" t="str">
        <f>Table_Query_from_DWH5[[#This Row],[CUSTNMBR]]</f>
        <v>14058</v>
      </c>
    </row>
    <row r="178" spans="1:115" x14ac:dyDescent="0.3">
      <c r="A178" t="s">
        <v>427</v>
      </c>
      <c r="B178" t="s">
        <v>2004</v>
      </c>
      <c r="C178" t="s">
        <v>2005</v>
      </c>
      <c r="D178" t="s">
        <v>401</v>
      </c>
      <c r="E178" t="s">
        <v>2006</v>
      </c>
      <c r="F178" t="s">
        <v>2005</v>
      </c>
      <c r="G178" t="s">
        <v>2007</v>
      </c>
      <c r="H178" t="s">
        <v>55</v>
      </c>
      <c r="I178" t="s">
        <v>55</v>
      </c>
      <c r="J178" t="s">
        <v>425</v>
      </c>
      <c r="K178" t="s">
        <v>605</v>
      </c>
      <c r="L178" t="s">
        <v>503</v>
      </c>
      <c r="M178" t="s">
        <v>2008</v>
      </c>
      <c r="N178" t="s">
        <v>2009</v>
      </c>
      <c r="O178" t="s">
        <v>393</v>
      </c>
      <c r="P178" t="s">
        <v>55</v>
      </c>
      <c r="Q178" t="s">
        <v>55</v>
      </c>
      <c r="R178" t="s">
        <v>437</v>
      </c>
      <c r="S178" t="s">
        <v>381</v>
      </c>
      <c r="T178">
        <v>0</v>
      </c>
      <c r="U178">
        <v>0</v>
      </c>
      <c r="V178">
        <v>0</v>
      </c>
      <c r="W178">
        <v>0</v>
      </c>
      <c r="X178" t="s">
        <v>55</v>
      </c>
      <c r="Y178" t="s">
        <v>55</v>
      </c>
      <c r="Z178">
        <v>0</v>
      </c>
      <c r="AA178" t="s">
        <v>419</v>
      </c>
      <c r="AB178" t="s">
        <v>55</v>
      </c>
      <c r="AC178" t="s">
        <v>55</v>
      </c>
      <c r="AD178" t="s">
        <v>55</v>
      </c>
      <c r="AE178" t="s">
        <v>55</v>
      </c>
      <c r="AF178">
        <v>0</v>
      </c>
      <c r="AG178" t="s">
        <v>388</v>
      </c>
      <c r="AH178">
        <v>0</v>
      </c>
      <c r="AI178">
        <v>0</v>
      </c>
      <c r="AJ178" s="16">
        <v>43642</v>
      </c>
      <c r="AK178" s="16">
        <v>44349</v>
      </c>
      <c r="AL178" t="s">
        <v>389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 s="16">
        <v>43921</v>
      </c>
      <c r="AV178">
        <v>0</v>
      </c>
      <c r="AW178" s="16">
        <v>1</v>
      </c>
      <c r="AX178" s="16">
        <v>43651</v>
      </c>
      <c r="AY178">
        <v>520</v>
      </c>
      <c r="AZ178">
        <v>0</v>
      </c>
      <c r="BA178">
        <v>3</v>
      </c>
      <c r="BB178">
        <v>0</v>
      </c>
      <c r="BC178">
        <v>1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1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520</v>
      </c>
      <c r="DA178" s="16">
        <v>1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 t="s">
        <v>55</v>
      </c>
      <c r="DI178" t="s">
        <v>55</v>
      </c>
      <c r="DJ178" t="s">
        <v>35</v>
      </c>
      <c r="DK178" t="str">
        <f>Table_Query_from_DWH5[[#This Row],[CUSTNMBR]]</f>
        <v>14059</v>
      </c>
    </row>
    <row r="179" spans="1:115" x14ac:dyDescent="0.3">
      <c r="A179" t="s">
        <v>427</v>
      </c>
      <c r="B179" t="s">
        <v>2011</v>
      </c>
      <c r="C179" t="s">
        <v>2012</v>
      </c>
      <c r="D179" t="s">
        <v>401</v>
      </c>
      <c r="E179" t="s">
        <v>55</v>
      </c>
      <c r="F179" t="s">
        <v>2013</v>
      </c>
      <c r="G179" t="s">
        <v>2014</v>
      </c>
      <c r="H179" t="s">
        <v>2015</v>
      </c>
      <c r="I179" t="s">
        <v>2016</v>
      </c>
      <c r="J179" t="s">
        <v>421</v>
      </c>
      <c r="K179" t="s">
        <v>996</v>
      </c>
      <c r="L179" t="s">
        <v>435</v>
      </c>
      <c r="M179" t="s">
        <v>1729</v>
      </c>
      <c r="N179" t="s">
        <v>2017</v>
      </c>
      <c r="O179" t="s">
        <v>55</v>
      </c>
      <c r="P179" t="s">
        <v>55</v>
      </c>
      <c r="Q179" t="s">
        <v>2018</v>
      </c>
      <c r="R179" t="s">
        <v>481</v>
      </c>
      <c r="S179" t="s">
        <v>381</v>
      </c>
      <c r="T179">
        <v>2</v>
      </c>
      <c r="U179">
        <v>0</v>
      </c>
      <c r="V179">
        <v>0</v>
      </c>
      <c r="W179">
        <v>0</v>
      </c>
      <c r="X179" t="s">
        <v>83</v>
      </c>
      <c r="Y179" t="s">
        <v>387</v>
      </c>
      <c r="Z179">
        <v>0</v>
      </c>
      <c r="AA179" t="s">
        <v>2011</v>
      </c>
      <c r="AB179" t="s">
        <v>55</v>
      </c>
      <c r="AC179" t="s">
        <v>55</v>
      </c>
      <c r="AD179" t="s">
        <v>55</v>
      </c>
      <c r="AE179" t="s">
        <v>382</v>
      </c>
      <c r="AF179">
        <v>0</v>
      </c>
      <c r="AG179" t="s">
        <v>388</v>
      </c>
      <c r="AH179">
        <v>0</v>
      </c>
      <c r="AI179">
        <v>0</v>
      </c>
      <c r="AJ179" s="16">
        <v>41109</v>
      </c>
      <c r="AK179" s="16">
        <v>44349</v>
      </c>
      <c r="AL179" t="s">
        <v>423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 s="16">
        <v>44916</v>
      </c>
      <c r="AV179">
        <v>918195.62</v>
      </c>
      <c r="AW179" s="16">
        <v>44831</v>
      </c>
      <c r="AX179" s="16">
        <v>44875</v>
      </c>
      <c r="AY179">
        <v>1419734.5</v>
      </c>
      <c r="AZ179">
        <v>28</v>
      </c>
      <c r="BA179">
        <v>53</v>
      </c>
      <c r="BB179">
        <v>0</v>
      </c>
      <c r="BC179">
        <v>364</v>
      </c>
      <c r="BD179">
        <v>0</v>
      </c>
      <c r="BE179">
        <v>19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110939461.53</v>
      </c>
      <c r="BT179">
        <v>28717869.140000001</v>
      </c>
      <c r="BU179">
        <v>0</v>
      </c>
      <c r="BV179">
        <v>123339520.4198</v>
      </c>
      <c r="BW179">
        <v>23950761.559999999</v>
      </c>
      <c r="BX179">
        <v>0</v>
      </c>
      <c r="BY179">
        <v>98475137.319999993</v>
      </c>
      <c r="BZ179">
        <v>20758432.210000001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364</v>
      </c>
      <c r="CQ179">
        <v>19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1419734.5</v>
      </c>
      <c r="CY179">
        <v>0</v>
      </c>
      <c r="CZ179">
        <v>12517465.84</v>
      </c>
      <c r="DA179" s="16">
        <v>1</v>
      </c>
      <c r="DB179">
        <v>0</v>
      </c>
      <c r="DC179">
        <v>0</v>
      </c>
      <c r="DD179">
        <v>1160956.25</v>
      </c>
      <c r="DE179">
        <v>0</v>
      </c>
      <c r="DF179">
        <v>12464324.210000001</v>
      </c>
      <c r="DG179">
        <v>5798379.1299999999</v>
      </c>
      <c r="DH179" t="s">
        <v>2019</v>
      </c>
      <c r="DI179" t="s">
        <v>55</v>
      </c>
      <c r="DJ179" t="s">
        <v>35</v>
      </c>
      <c r="DK179" t="str">
        <f>Table_Query_from_DWH5[[#This Row],[CUSTNMBR]]</f>
        <v>14042</v>
      </c>
    </row>
    <row r="180" spans="1:115" x14ac:dyDescent="0.3">
      <c r="A180" t="s">
        <v>427</v>
      </c>
      <c r="B180" t="s">
        <v>2020</v>
      </c>
      <c r="C180" t="s">
        <v>2021</v>
      </c>
      <c r="D180" t="s">
        <v>401</v>
      </c>
      <c r="E180" t="s">
        <v>2022</v>
      </c>
      <c r="F180" t="s">
        <v>2023</v>
      </c>
      <c r="G180" t="s">
        <v>2024</v>
      </c>
      <c r="H180" t="s">
        <v>2025</v>
      </c>
      <c r="I180" t="s">
        <v>55</v>
      </c>
      <c r="J180" t="s">
        <v>470</v>
      </c>
      <c r="K180" t="s">
        <v>996</v>
      </c>
      <c r="L180" t="s">
        <v>55</v>
      </c>
      <c r="M180" t="s">
        <v>1729</v>
      </c>
      <c r="N180" t="s">
        <v>393</v>
      </c>
      <c r="O180" t="s">
        <v>55</v>
      </c>
      <c r="P180" t="s">
        <v>55</v>
      </c>
      <c r="Q180" t="s">
        <v>55</v>
      </c>
      <c r="R180" t="s">
        <v>481</v>
      </c>
      <c r="S180" t="s">
        <v>381</v>
      </c>
      <c r="T180">
        <v>0</v>
      </c>
      <c r="U180">
        <v>0</v>
      </c>
      <c r="V180">
        <v>0</v>
      </c>
      <c r="W180">
        <v>0</v>
      </c>
      <c r="X180" t="s">
        <v>83</v>
      </c>
      <c r="Y180" t="s">
        <v>387</v>
      </c>
      <c r="Z180">
        <v>0</v>
      </c>
      <c r="AA180" t="s">
        <v>55</v>
      </c>
      <c r="AB180" t="s">
        <v>55</v>
      </c>
      <c r="AC180" t="s">
        <v>55</v>
      </c>
      <c r="AD180" t="s">
        <v>55</v>
      </c>
      <c r="AE180" t="s">
        <v>55</v>
      </c>
      <c r="AF180">
        <v>0</v>
      </c>
      <c r="AG180" t="s">
        <v>422</v>
      </c>
      <c r="AH180">
        <v>0</v>
      </c>
      <c r="AI180">
        <v>0</v>
      </c>
      <c r="AJ180" s="16">
        <v>44364</v>
      </c>
      <c r="AK180" s="16">
        <v>44377</v>
      </c>
      <c r="AL180" t="s">
        <v>423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 s="16">
        <v>1</v>
      </c>
      <c r="AV180">
        <v>0</v>
      </c>
      <c r="AW180" s="16">
        <v>1</v>
      </c>
      <c r="AX180" s="16"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 s="16">
        <v>1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 t="s">
        <v>55</v>
      </c>
      <c r="DI180" t="s">
        <v>55</v>
      </c>
      <c r="DJ180" t="s">
        <v>35</v>
      </c>
      <c r="DK180" t="str">
        <f>Table_Query_from_DWH5[[#This Row],[CUSTNMBR]]</f>
        <v>14101</v>
      </c>
    </row>
    <row r="181" spans="1:115" x14ac:dyDescent="0.3">
      <c r="A181" t="s">
        <v>427</v>
      </c>
      <c r="B181" t="s">
        <v>2037</v>
      </c>
      <c r="C181" t="s">
        <v>2027</v>
      </c>
      <c r="D181" t="s">
        <v>401</v>
      </c>
      <c r="E181" t="s">
        <v>2028</v>
      </c>
      <c r="F181" t="s">
        <v>2029</v>
      </c>
      <c r="G181" t="s">
        <v>2030</v>
      </c>
      <c r="H181" t="s">
        <v>2031</v>
      </c>
      <c r="I181" t="s">
        <v>2032</v>
      </c>
      <c r="J181" t="s">
        <v>421</v>
      </c>
      <c r="K181" t="s">
        <v>2033</v>
      </c>
      <c r="L181" t="s">
        <v>931</v>
      </c>
      <c r="M181" t="s">
        <v>932</v>
      </c>
      <c r="N181" t="s">
        <v>2034</v>
      </c>
      <c r="O181" t="s">
        <v>55</v>
      </c>
      <c r="P181" t="s">
        <v>55</v>
      </c>
      <c r="Q181" t="s">
        <v>2035</v>
      </c>
      <c r="R181" t="s">
        <v>439</v>
      </c>
      <c r="S181" t="s">
        <v>381</v>
      </c>
      <c r="T181">
        <v>0</v>
      </c>
      <c r="U181">
        <v>0</v>
      </c>
      <c r="V181">
        <v>0</v>
      </c>
      <c r="W181">
        <v>0</v>
      </c>
      <c r="X181" t="s">
        <v>83</v>
      </c>
      <c r="Y181" t="s">
        <v>387</v>
      </c>
      <c r="Z181">
        <v>0</v>
      </c>
      <c r="AA181" t="s">
        <v>2038</v>
      </c>
      <c r="AB181" t="s">
        <v>55</v>
      </c>
      <c r="AC181" t="s">
        <v>55</v>
      </c>
      <c r="AD181" t="s">
        <v>2036</v>
      </c>
      <c r="AE181" t="s">
        <v>382</v>
      </c>
      <c r="AF181">
        <v>0</v>
      </c>
      <c r="AG181" t="s">
        <v>422</v>
      </c>
      <c r="AH181">
        <v>0</v>
      </c>
      <c r="AI181">
        <v>0</v>
      </c>
      <c r="AJ181" s="16">
        <v>40730</v>
      </c>
      <c r="AK181" s="16">
        <v>44349</v>
      </c>
      <c r="AL181" t="s">
        <v>423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 s="16">
        <v>43921</v>
      </c>
      <c r="AV181">
        <v>0</v>
      </c>
      <c r="AW181" s="16">
        <v>1</v>
      </c>
      <c r="AX181" s="16">
        <v>1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 s="16">
        <v>1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 t="s">
        <v>834</v>
      </c>
      <c r="DI181" t="s">
        <v>55</v>
      </c>
      <c r="DJ181" t="s">
        <v>35</v>
      </c>
      <c r="DK181" t="str">
        <f>Table_Query_from_DWH5[[#This Row],[CUSTNMBR]]</f>
        <v>14043</v>
      </c>
    </row>
    <row r="182" spans="1:115" x14ac:dyDescent="0.3">
      <c r="A182" t="s">
        <v>427</v>
      </c>
      <c r="B182" t="s">
        <v>2353</v>
      </c>
      <c r="C182" t="s">
        <v>3804</v>
      </c>
      <c r="D182" t="s">
        <v>401</v>
      </c>
      <c r="E182" t="s">
        <v>3805</v>
      </c>
      <c r="F182" t="s">
        <v>3806</v>
      </c>
      <c r="G182" t="s">
        <v>3807</v>
      </c>
      <c r="H182" t="s">
        <v>3808</v>
      </c>
      <c r="I182" t="s">
        <v>55</v>
      </c>
      <c r="J182" t="s">
        <v>447</v>
      </c>
      <c r="K182" t="s">
        <v>3808</v>
      </c>
      <c r="L182" t="s">
        <v>55</v>
      </c>
      <c r="M182" t="s">
        <v>55</v>
      </c>
      <c r="N182" t="s">
        <v>3809</v>
      </c>
      <c r="O182" t="s">
        <v>393</v>
      </c>
      <c r="P182" t="s">
        <v>393</v>
      </c>
      <c r="Q182" t="s">
        <v>393</v>
      </c>
      <c r="R182" t="s">
        <v>437</v>
      </c>
      <c r="S182" t="s">
        <v>381</v>
      </c>
      <c r="T182">
        <v>0</v>
      </c>
      <c r="U182">
        <v>0</v>
      </c>
      <c r="V182">
        <v>0</v>
      </c>
      <c r="W182">
        <v>0</v>
      </c>
      <c r="X182" t="s">
        <v>83</v>
      </c>
      <c r="Y182" t="s">
        <v>387</v>
      </c>
      <c r="Z182">
        <v>0</v>
      </c>
      <c r="AA182" t="s">
        <v>55</v>
      </c>
      <c r="AB182" t="s">
        <v>3810</v>
      </c>
      <c r="AC182" t="s">
        <v>55</v>
      </c>
      <c r="AD182" t="s">
        <v>55</v>
      </c>
      <c r="AE182" t="s">
        <v>55</v>
      </c>
      <c r="AF182">
        <v>0</v>
      </c>
      <c r="AG182" t="s">
        <v>388</v>
      </c>
      <c r="AH182">
        <v>0</v>
      </c>
      <c r="AI182">
        <v>0</v>
      </c>
      <c r="AJ182" s="16">
        <v>45008</v>
      </c>
      <c r="AK182" s="16">
        <v>45008</v>
      </c>
      <c r="AL182" t="s">
        <v>403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 s="16">
        <v>1</v>
      </c>
      <c r="AV182">
        <v>0</v>
      </c>
      <c r="AW182" s="16">
        <v>1</v>
      </c>
      <c r="AX182" s="16">
        <v>1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 s="16">
        <v>1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 t="s">
        <v>55</v>
      </c>
      <c r="DI182" t="s">
        <v>55</v>
      </c>
      <c r="DJ182" t="s">
        <v>35</v>
      </c>
      <c r="DK182" t="str">
        <f>Table_Query_from_DWH5[[#This Row],[CUSTNMBR]]</f>
        <v>14190</v>
      </c>
    </row>
    <row r="183" spans="1:115" x14ac:dyDescent="0.3">
      <c r="A183" t="s">
        <v>427</v>
      </c>
      <c r="B183" t="s">
        <v>2040</v>
      </c>
      <c r="C183" t="s">
        <v>2041</v>
      </c>
      <c r="D183" t="s">
        <v>401</v>
      </c>
      <c r="E183" t="s">
        <v>2041</v>
      </c>
      <c r="F183" t="s">
        <v>2042</v>
      </c>
      <c r="G183" t="s">
        <v>2043</v>
      </c>
      <c r="H183" t="s">
        <v>2044</v>
      </c>
      <c r="I183" t="s">
        <v>55</v>
      </c>
      <c r="J183" t="s">
        <v>425</v>
      </c>
      <c r="K183" t="s">
        <v>1182</v>
      </c>
      <c r="L183" t="s">
        <v>55</v>
      </c>
      <c r="M183" t="s">
        <v>55</v>
      </c>
      <c r="N183" t="s">
        <v>2045</v>
      </c>
      <c r="O183" t="s">
        <v>393</v>
      </c>
      <c r="P183" t="s">
        <v>393</v>
      </c>
      <c r="Q183" t="s">
        <v>393</v>
      </c>
      <c r="R183" t="s">
        <v>437</v>
      </c>
      <c r="S183" t="s">
        <v>381</v>
      </c>
      <c r="T183">
        <v>0</v>
      </c>
      <c r="U183">
        <v>0</v>
      </c>
      <c r="V183">
        <v>0</v>
      </c>
      <c r="W183">
        <v>0</v>
      </c>
      <c r="X183" t="s">
        <v>83</v>
      </c>
      <c r="Y183" t="s">
        <v>387</v>
      </c>
      <c r="Z183">
        <v>0</v>
      </c>
      <c r="AA183" t="s">
        <v>55</v>
      </c>
      <c r="AB183" t="s">
        <v>2046</v>
      </c>
      <c r="AC183" t="s">
        <v>2047</v>
      </c>
      <c r="AD183" t="s">
        <v>55</v>
      </c>
      <c r="AE183" t="s">
        <v>55</v>
      </c>
      <c r="AF183">
        <v>0</v>
      </c>
      <c r="AG183" t="s">
        <v>388</v>
      </c>
      <c r="AH183">
        <v>0</v>
      </c>
      <c r="AI183">
        <v>0</v>
      </c>
      <c r="AJ183" s="16">
        <v>44908</v>
      </c>
      <c r="AK183" s="16">
        <v>44908</v>
      </c>
      <c r="AL183" t="s">
        <v>389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 s="16">
        <v>1</v>
      </c>
      <c r="AV183">
        <v>0</v>
      </c>
      <c r="AW183" s="16">
        <v>1</v>
      </c>
      <c r="AX183" s="16">
        <v>1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 s="16">
        <v>1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 t="s">
        <v>55</v>
      </c>
      <c r="DI183" t="s">
        <v>55</v>
      </c>
      <c r="DJ183" t="s">
        <v>35</v>
      </c>
      <c r="DK183" t="str">
        <f>Table_Query_from_DWH5[[#This Row],[CUSTNMBR]]</f>
        <v>14174</v>
      </c>
    </row>
    <row r="184" spans="1:115" x14ac:dyDescent="0.3">
      <c r="A184" t="s">
        <v>427</v>
      </c>
      <c r="B184" t="s">
        <v>2049</v>
      </c>
      <c r="C184" t="s">
        <v>2050</v>
      </c>
      <c r="D184" t="s">
        <v>401</v>
      </c>
      <c r="E184" t="s">
        <v>2051</v>
      </c>
      <c r="F184" t="s">
        <v>2052</v>
      </c>
      <c r="G184" t="s">
        <v>2053</v>
      </c>
      <c r="H184" t="s">
        <v>55</v>
      </c>
      <c r="I184" t="s">
        <v>55</v>
      </c>
      <c r="J184" t="s">
        <v>1866</v>
      </c>
      <c r="K184" t="s">
        <v>1112</v>
      </c>
      <c r="L184" t="s">
        <v>55</v>
      </c>
      <c r="M184" t="s">
        <v>55</v>
      </c>
      <c r="N184" t="s">
        <v>2054</v>
      </c>
      <c r="O184" t="s">
        <v>393</v>
      </c>
      <c r="P184" t="s">
        <v>55</v>
      </c>
      <c r="Q184" t="s">
        <v>55</v>
      </c>
      <c r="R184" t="s">
        <v>568</v>
      </c>
      <c r="S184" t="s">
        <v>381</v>
      </c>
      <c r="T184">
        <v>0</v>
      </c>
      <c r="U184">
        <v>0</v>
      </c>
      <c r="V184">
        <v>0</v>
      </c>
      <c r="W184">
        <v>0</v>
      </c>
      <c r="X184" t="s">
        <v>83</v>
      </c>
      <c r="Y184" t="s">
        <v>387</v>
      </c>
      <c r="Z184">
        <v>0</v>
      </c>
      <c r="AA184" t="s">
        <v>55</v>
      </c>
      <c r="AB184" t="s">
        <v>55</v>
      </c>
      <c r="AC184" t="s">
        <v>55</v>
      </c>
      <c r="AD184" t="s">
        <v>55</v>
      </c>
      <c r="AE184" t="s">
        <v>55</v>
      </c>
      <c r="AF184">
        <v>0</v>
      </c>
      <c r="AG184" t="s">
        <v>416</v>
      </c>
      <c r="AH184">
        <v>0</v>
      </c>
      <c r="AI184">
        <v>0</v>
      </c>
      <c r="AJ184" s="16">
        <v>44257</v>
      </c>
      <c r="AK184" s="16">
        <v>44616</v>
      </c>
      <c r="AL184" t="s">
        <v>486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 s="16">
        <v>44469</v>
      </c>
      <c r="AV184">
        <v>1516300</v>
      </c>
      <c r="AW184" s="16">
        <v>44260</v>
      </c>
      <c r="AX184" s="16">
        <v>44323</v>
      </c>
      <c r="AY184">
        <v>3200</v>
      </c>
      <c r="AZ184">
        <v>0</v>
      </c>
      <c r="BA184">
        <v>22</v>
      </c>
      <c r="BB184">
        <v>0</v>
      </c>
      <c r="BC184">
        <v>7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1516300</v>
      </c>
      <c r="BT184">
        <v>0</v>
      </c>
      <c r="BU184">
        <v>0</v>
      </c>
      <c r="BV184">
        <v>1414610.52</v>
      </c>
      <c r="BW184">
        <v>0</v>
      </c>
      <c r="BX184">
        <v>0</v>
      </c>
      <c r="BY184">
        <v>1516300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7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3200</v>
      </c>
      <c r="DA184" s="16">
        <v>1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 t="s">
        <v>55</v>
      </c>
      <c r="DI184" t="s">
        <v>55</v>
      </c>
      <c r="DJ184" t="s">
        <v>35</v>
      </c>
      <c r="DK184" t="str">
        <f>Table_Query_from_DWH5[[#This Row],[CUSTNMBR]]</f>
        <v>14089</v>
      </c>
    </row>
    <row r="185" spans="1:115" x14ac:dyDescent="0.3">
      <c r="A185" t="s">
        <v>427</v>
      </c>
      <c r="B185" t="s">
        <v>2064</v>
      </c>
      <c r="C185" t="s">
        <v>2058</v>
      </c>
      <c r="D185" t="s">
        <v>401</v>
      </c>
      <c r="E185" t="s">
        <v>55</v>
      </c>
      <c r="F185" t="s">
        <v>2058</v>
      </c>
      <c r="G185" t="s">
        <v>2059</v>
      </c>
      <c r="H185" t="s">
        <v>2060</v>
      </c>
      <c r="I185" t="s">
        <v>2061</v>
      </c>
      <c r="J185" t="s">
        <v>691</v>
      </c>
      <c r="K185" t="s">
        <v>756</v>
      </c>
      <c r="L185" t="s">
        <v>2062</v>
      </c>
      <c r="M185" t="s">
        <v>2063</v>
      </c>
      <c r="N185" t="s">
        <v>393</v>
      </c>
      <c r="O185" t="s">
        <v>55</v>
      </c>
      <c r="P185" t="s">
        <v>55</v>
      </c>
      <c r="Q185" t="s">
        <v>55</v>
      </c>
      <c r="R185" t="s">
        <v>649</v>
      </c>
      <c r="S185" t="s">
        <v>381</v>
      </c>
      <c r="T185">
        <v>2</v>
      </c>
      <c r="U185">
        <v>0</v>
      </c>
      <c r="V185">
        <v>0</v>
      </c>
      <c r="W185">
        <v>0</v>
      </c>
      <c r="X185" t="s">
        <v>83</v>
      </c>
      <c r="Y185" t="s">
        <v>387</v>
      </c>
      <c r="Z185">
        <v>0</v>
      </c>
      <c r="AA185" t="s">
        <v>2057</v>
      </c>
      <c r="AB185" t="s">
        <v>55</v>
      </c>
      <c r="AC185" t="s">
        <v>55</v>
      </c>
      <c r="AD185" t="s">
        <v>55</v>
      </c>
      <c r="AE185" t="s">
        <v>55</v>
      </c>
      <c r="AF185">
        <v>0</v>
      </c>
      <c r="AG185" t="s">
        <v>388</v>
      </c>
      <c r="AH185">
        <v>0</v>
      </c>
      <c r="AI185">
        <v>0</v>
      </c>
      <c r="AJ185" s="16">
        <v>43263</v>
      </c>
      <c r="AK185" s="16">
        <v>44349</v>
      </c>
      <c r="AL185" t="s">
        <v>693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 s="16">
        <v>43921</v>
      </c>
      <c r="AV185">
        <v>0</v>
      </c>
      <c r="AW185" s="16">
        <v>1</v>
      </c>
      <c r="AX185" s="16">
        <v>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 s="16">
        <v>1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 t="s">
        <v>55</v>
      </c>
      <c r="DI185" t="s">
        <v>55</v>
      </c>
      <c r="DJ185" t="s">
        <v>35</v>
      </c>
      <c r="DK185" t="str">
        <f>Table_Query_from_DWH5[[#This Row],[CUSTNMBR]]</f>
        <v>14044</v>
      </c>
    </row>
    <row r="186" spans="1:115" x14ac:dyDescent="0.3">
      <c r="A186" t="s">
        <v>427</v>
      </c>
      <c r="B186" t="s">
        <v>2065</v>
      </c>
      <c r="C186" t="s">
        <v>2066</v>
      </c>
      <c r="D186" t="s">
        <v>401</v>
      </c>
      <c r="E186" t="s">
        <v>2067</v>
      </c>
      <c r="F186" t="s">
        <v>2068</v>
      </c>
      <c r="G186" t="s">
        <v>2069</v>
      </c>
      <c r="H186" t="s">
        <v>2070</v>
      </c>
      <c r="I186" t="s">
        <v>55</v>
      </c>
      <c r="J186" t="s">
        <v>484</v>
      </c>
      <c r="K186" t="s">
        <v>1194</v>
      </c>
      <c r="L186" t="s">
        <v>55</v>
      </c>
      <c r="M186" t="s">
        <v>2071</v>
      </c>
      <c r="N186" t="s">
        <v>2072</v>
      </c>
      <c r="O186" t="s">
        <v>393</v>
      </c>
      <c r="P186" t="s">
        <v>55</v>
      </c>
      <c r="Q186" t="s">
        <v>55</v>
      </c>
      <c r="R186" t="s">
        <v>1047</v>
      </c>
      <c r="S186" t="s">
        <v>381</v>
      </c>
      <c r="T186">
        <v>2</v>
      </c>
      <c r="U186">
        <v>0</v>
      </c>
      <c r="V186">
        <v>0</v>
      </c>
      <c r="W186">
        <v>0</v>
      </c>
      <c r="X186" t="s">
        <v>83</v>
      </c>
      <c r="Y186" t="s">
        <v>387</v>
      </c>
      <c r="Z186">
        <v>0</v>
      </c>
      <c r="AA186" t="s">
        <v>2073</v>
      </c>
      <c r="AB186" t="s">
        <v>55</v>
      </c>
      <c r="AC186" t="s">
        <v>55</v>
      </c>
      <c r="AD186" t="s">
        <v>55</v>
      </c>
      <c r="AE186" t="s">
        <v>55</v>
      </c>
      <c r="AF186">
        <v>0</v>
      </c>
      <c r="AG186" t="s">
        <v>416</v>
      </c>
      <c r="AH186">
        <v>0</v>
      </c>
      <c r="AI186">
        <v>0</v>
      </c>
      <c r="AJ186" s="16">
        <v>42160</v>
      </c>
      <c r="AK186" s="16">
        <v>44349</v>
      </c>
      <c r="AL186" t="s">
        <v>486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 s="16">
        <v>43921</v>
      </c>
      <c r="AV186">
        <v>669</v>
      </c>
      <c r="AW186" s="16">
        <v>43676</v>
      </c>
      <c r="AX186" s="16">
        <v>43556</v>
      </c>
      <c r="AY186">
        <v>702000</v>
      </c>
      <c r="AZ186">
        <v>0</v>
      </c>
      <c r="BA186">
        <v>59</v>
      </c>
      <c r="BB186">
        <v>0</v>
      </c>
      <c r="BC186">
        <v>1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702649</v>
      </c>
      <c r="BT186">
        <v>0</v>
      </c>
      <c r="BU186">
        <v>0</v>
      </c>
      <c r="BV186">
        <v>686739.6</v>
      </c>
      <c r="BW186">
        <v>0</v>
      </c>
      <c r="BX186">
        <v>0</v>
      </c>
      <c r="BY186">
        <v>702649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1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702000</v>
      </c>
      <c r="DA186" s="16">
        <v>1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 t="s">
        <v>55</v>
      </c>
      <c r="DI186" t="s">
        <v>55</v>
      </c>
      <c r="DJ186" t="s">
        <v>35</v>
      </c>
      <c r="DK186" t="str">
        <f>Table_Query_from_DWH5[[#This Row],[CUSTNMBR]]</f>
        <v>14045</v>
      </c>
    </row>
    <row r="187" spans="1:115" x14ac:dyDescent="0.3">
      <c r="A187" t="s">
        <v>427</v>
      </c>
      <c r="B187" t="s">
        <v>2075</v>
      </c>
      <c r="C187" t="s">
        <v>2076</v>
      </c>
      <c r="D187" t="s">
        <v>401</v>
      </c>
      <c r="E187" t="s">
        <v>2077</v>
      </c>
      <c r="F187" t="s">
        <v>2078</v>
      </c>
      <c r="G187" t="s">
        <v>2079</v>
      </c>
      <c r="H187" t="s">
        <v>2080</v>
      </c>
      <c r="I187" t="s">
        <v>55</v>
      </c>
      <c r="J187" t="s">
        <v>2081</v>
      </c>
      <c r="K187" t="s">
        <v>2082</v>
      </c>
      <c r="L187" t="s">
        <v>55</v>
      </c>
      <c r="M187" t="s">
        <v>55</v>
      </c>
      <c r="N187" t="s">
        <v>393</v>
      </c>
      <c r="O187" t="s">
        <v>393</v>
      </c>
      <c r="P187" t="s">
        <v>393</v>
      </c>
      <c r="Q187" t="s">
        <v>393</v>
      </c>
      <c r="R187" t="s">
        <v>437</v>
      </c>
      <c r="S187" t="s">
        <v>381</v>
      </c>
      <c r="T187">
        <v>0</v>
      </c>
      <c r="U187">
        <v>0</v>
      </c>
      <c r="V187">
        <v>0</v>
      </c>
      <c r="W187">
        <v>0</v>
      </c>
      <c r="X187" t="s">
        <v>83</v>
      </c>
      <c r="Y187" t="s">
        <v>387</v>
      </c>
      <c r="Z187">
        <v>0</v>
      </c>
      <c r="AA187" t="s">
        <v>55</v>
      </c>
      <c r="AB187" t="s">
        <v>2083</v>
      </c>
      <c r="AC187" t="s">
        <v>2084</v>
      </c>
      <c r="AD187" t="s">
        <v>55</v>
      </c>
      <c r="AE187" t="s">
        <v>55</v>
      </c>
      <c r="AF187">
        <v>0</v>
      </c>
      <c r="AG187" t="s">
        <v>388</v>
      </c>
      <c r="AH187">
        <v>0</v>
      </c>
      <c r="AI187">
        <v>0</v>
      </c>
      <c r="AJ187" s="16">
        <v>44740</v>
      </c>
      <c r="AK187" s="16">
        <v>44740</v>
      </c>
      <c r="AL187" t="s">
        <v>1294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 s="16">
        <v>1</v>
      </c>
      <c r="AV187">
        <v>0</v>
      </c>
      <c r="AW187" s="16">
        <v>1</v>
      </c>
      <c r="AX187" s="16">
        <v>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 s="16">
        <v>1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 t="s">
        <v>55</v>
      </c>
      <c r="DI187" t="s">
        <v>55</v>
      </c>
      <c r="DJ187" t="s">
        <v>35</v>
      </c>
      <c r="DK187" t="str">
        <f>Table_Query_from_DWH5[[#This Row],[CUSTNMBR]]</f>
        <v>14146</v>
      </c>
    </row>
    <row r="188" spans="1:115" x14ac:dyDescent="0.3">
      <c r="A188" t="s">
        <v>427</v>
      </c>
      <c r="B188" t="s">
        <v>2085</v>
      </c>
      <c r="C188" t="s">
        <v>2086</v>
      </c>
      <c r="D188" t="s">
        <v>401</v>
      </c>
      <c r="E188" t="s">
        <v>55</v>
      </c>
      <c r="F188" t="s">
        <v>2087</v>
      </c>
      <c r="G188" t="s">
        <v>2088</v>
      </c>
      <c r="H188" t="s">
        <v>2089</v>
      </c>
      <c r="I188" t="s">
        <v>55</v>
      </c>
      <c r="J188" t="s">
        <v>470</v>
      </c>
      <c r="K188" t="s">
        <v>615</v>
      </c>
      <c r="L188" t="s">
        <v>55</v>
      </c>
      <c r="M188" t="s">
        <v>2090</v>
      </c>
      <c r="N188" t="s">
        <v>393</v>
      </c>
      <c r="O188" t="s">
        <v>55</v>
      </c>
      <c r="P188" t="s">
        <v>55</v>
      </c>
      <c r="Q188" t="s">
        <v>55</v>
      </c>
      <c r="R188" t="s">
        <v>481</v>
      </c>
      <c r="S188" t="s">
        <v>394</v>
      </c>
      <c r="T188">
        <v>0</v>
      </c>
      <c r="U188">
        <v>0</v>
      </c>
      <c r="V188">
        <v>0</v>
      </c>
      <c r="W188">
        <v>0</v>
      </c>
      <c r="X188" t="s">
        <v>83</v>
      </c>
      <c r="Y188" t="s">
        <v>387</v>
      </c>
      <c r="Z188">
        <v>0</v>
      </c>
      <c r="AA188" t="s">
        <v>55</v>
      </c>
      <c r="AB188" t="s">
        <v>2091</v>
      </c>
      <c r="AC188" t="s">
        <v>2092</v>
      </c>
      <c r="AD188" t="s">
        <v>55</v>
      </c>
      <c r="AE188" t="s">
        <v>55</v>
      </c>
      <c r="AF188">
        <v>0</v>
      </c>
      <c r="AG188" t="s">
        <v>422</v>
      </c>
      <c r="AH188">
        <v>0</v>
      </c>
      <c r="AI188">
        <v>0</v>
      </c>
      <c r="AJ188" s="16">
        <v>44631</v>
      </c>
      <c r="AK188" s="16">
        <v>44657</v>
      </c>
      <c r="AL188" t="s">
        <v>423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s="16">
        <v>44742</v>
      </c>
      <c r="AV188">
        <v>104179.06</v>
      </c>
      <c r="AW188" s="16">
        <v>44706</v>
      </c>
      <c r="AX188" s="16">
        <v>44652</v>
      </c>
      <c r="AY188">
        <v>86083.199999999997</v>
      </c>
      <c r="AZ188">
        <v>122</v>
      </c>
      <c r="BA188">
        <v>122</v>
      </c>
      <c r="BB188">
        <v>0</v>
      </c>
      <c r="BC188">
        <v>7</v>
      </c>
      <c r="BD188">
        <v>0</v>
      </c>
      <c r="BE188">
        <v>7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1336542.55</v>
      </c>
      <c r="BT188">
        <v>1336542.55</v>
      </c>
      <c r="BU188">
        <v>0</v>
      </c>
      <c r="BV188">
        <v>1312570.01</v>
      </c>
      <c r="BW188">
        <v>1312570.01</v>
      </c>
      <c r="BX188">
        <v>0</v>
      </c>
      <c r="BY188">
        <v>1336542.55</v>
      </c>
      <c r="BZ188">
        <v>1336542.55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7</v>
      </c>
      <c r="CQ188">
        <v>7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1340166.6100000001</v>
      </c>
      <c r="CY188">
        <v>0</v>
      </c>
      <c r="CZ188">
        <v>1340166.6100000001</v>
      </c>
      <c r="DA188" s="16">
        <v>1</v>
      </c>
      <c r="DB188">
        <v>0</v>
      </c>
      <c r="DC188">
        <v>0</v>
      </c>
      <c r="DD188">
        <v>239673.39</v>
      </c>
      <c r="DE188">
        <v>0</v>
      </c>
      <c r="DF188">
        <v>0</v>
      </c>
      <c r="DG188">
        <v>0</v>
      </c>
      <c r="DH188" t="s">
        <v>55</v>
      </c>
      <c r="DI188" t="s">
        <v>55</v>
      </c>
      <c r="DJ188" t="s">
        <v>35</v>
      </c>
      <c r="DK188" t="str">
        <f>Table_Query_from_DWH5[[#This Row],[CUSTNMBR]]</f>
        <v>14132</v>
      </c>
    </row>
    <row r="189" spans="1:115" x14ac:dyDescent="0.3">
      <c r="A189" t="s">
        <v>427</v>
      </c>
      <c r="B189" t="s">
        <v>2102</v>
      </c>
      <c r="C189" t="s">
        <v>2094</v>
      </c>
      <c r="D189" t="s">
        <v>401</v>
      </c>
      <c r="E189" t="s">
        <v>2095</v>
      </c>
      <c r="F189" t="s">
        <v>2096</v>
      </c>
      <c r="G189" t="s">
        <v>2097</v>
      </c>
      <c r="H189" t="s">
        <v>2098</v>
      </c>
      <c r="I189" t="s">
        <v>2099</v>
      </c>
      <c r="J189" t="s">
        <v>600</v>
      </c>
      <c r="K189" t="s">
        <v>1655</v>
      </c>
      <c r="L189" t="s">
        <v>55</v>
      </c>
      <c r="M189" t="s">
        <v>55</v>
      </c>
      <c r="N189" t="s">
        <v>2100</v>
      </c>
      <c r="O189" t="s">
        <v>393</v>
      </c>
      <c r="P189" t="s">
        <v>393</v>
      </c>
      <c r="Q189" t="s">
        <v>2101</v>
      </c>
      <c r="R189" t="s">
        <v>649</v>
      </c>
      <c r="S189" t="s">
        <v>381</v>
      </c>
      <c r="T189">
        <v>2</v>
      </c>
      <c r="U189">
        <v>0</v>
      </c>
      <c r="V189">
        <v>0</v>
      </c>
      <c r="W189">
        <v>0</v>
      </c>
      <c r="X189" t="s">
        <v>83</v>
      </c>
      <c r="Y189" t="s">
        <v>387</v>
      </c>
      <c r="Z189">
        <v>0</v>
      </c>
      <c r="AA189" t="s">
        <v>55</v>
      </c>
      <c r="AB189" t="s">
        <v>55</v>
      </c>
      <c r="AC189" t="s">
        <v>55</v>
      </c>
      <c r="AD189" t="s">
        <v>2103</v>
      </c>
      <c r="AE189" t="s">
        <v>55</v>
      </c>
      <c r="AF189">
        <v>0</v>
      </c>
      <c r="AG189" t="s">
        <v>388</v>
      </c>
      <c r="AH189">
        <v>0</v>
      </c>
      <c r="AI189">
        <v>0</v>
      </c>
      <c r="AJ189" s="16">
        <v>43033</v>
      </c>
      <c r="AK189" s="16">
        <v>44357</v>
      </c>
      <c r="AL189" t="s">
        <v>602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 s="16">
        <v>43921</v>
      </c>
      <c r="AV189">
        <v>0</v>
      </c>
      <c r="AW189" s="16">
        <v>1</v>
      </c>
      <c r="AX189" s="16">
        <v>1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 s="16">
        <v>1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 t="s">
        <v>55</v>
      </c>
      <c r="DI189" t="s">
        <v>55</v>
      </c>
      <c r="DJ189" t="s">
        <v>35</v>
      </c>
      <c r="DK189" t="str">
        <f>Table_Query_from_DWH5[[#This Row],[CUSTNMBR]]</f>
        <v>14046</v>
      </c>
    </row>
    <row r="190" spans="1:115" x14ac:dyDescent="0.3">
      <c r="A190" t="s">
        <v>427</v>
      </c>
      <c r="B190" t="s">
        <v>2104</v>
      </c>
      <c r="C190" t="s">
        <v>2105</v>
      </c>
      <c r="D190" t="s">
        <v>401</v>
      </c>
      <c r="E190" t="s">
        <v>55</v>
      </c>
      <c r="F190" t="s">
        <v>2106</v>
      </c>
      <c r="G190" t="s">
        <v>2107</v>
      </c>
      <c r="H190" t="s">
        <v>2108</v>
      </c>
      <c r="I190" t="s">
        <v>55</v>
      </c>
      <c r="J190" t="s">
        <v>600</v>
      </c>
      <c r="K190" t="s">
        <v>2109</v>
      </c>
      <c r="L190" t="s">
        <v>55</v>
      </c>
      <c r="M190" t="s">
        <v>55</v>
      </c>
      <c r="N190" t="s">
        <v>2110</v>
      </c>
      <c r="O190" t="s">
        <v>393</v>
      </c>
      <c r="P190" t="s">
        <v>393</v>
      </c>
      <c r="Q190" t="s">
        <v>2111</v>
      </c>
      <c r="R190" t="s">
        <v>1063</v>
      </c>
      <c r="S190" t="s">
        <v>381</v>
      </c>
      <c r="T190">
        <v>2</v>
      </c>
      <c r="U190">
        <v>0</v>
      </c>
      <c r="V190">
        <v>0</v>
      </c>
      <c r="W190">
        <v>0</v>
      </c>
      <c r="X190" t="s">
        <v>83</v>
      </c>
      <c r="Y190" t="s">
        <v>387</v>
      </c>
      <c r="Z190">
        <v>0</v>
      </c>
      <c r="AA190" t="s">
        <v>55</v>
      </c>
      <c r="AB190" t="s">
        <v>55</v>
      </c>
      <c r="AC190" t="s">
        <v>55</v>
      </c>
      <c r="AD190" t="s">
        <v>2112</v>
      </c>
      <c r="AE190" t="s">
        <v>55</v>
      </c>
      <c r="AF190">
        <v>0</v>
      </c>
      <c r="AG190" t="s">
        <v>416</v>
      </c>
      <c r="AH190">
        <v>0</v>
      </c>
      <c r="AI190">
        <v>0</v>
      </c>
      <c r="AJ190" s="16">
        <v>43425</v>
      </c>
      <c r="AK190" s="16">
        <v>44658</v>
      </c>
      <c r="AL190" t="s">
        <v>602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 s="16">
        <v>44742</v>
      </c>
      <c r="AV190">
        <v>270006.53000000003</v>
      </c>
      <c r="AW190" s="16">
        <v>44277</v>
      </c>
      <c r="AX190" s="16">
        <v>44497</v>
      </c>
      <c r="AY190">
        <v>86751</v>
      </c>
      <c r="AZ190">
        <v>348</v>
      </c>
      <c r="BA190">
        <v>97</v>
      </c>
      <c r="BB190">
        <v>0</v>
      </c>
      <c r="BC190">
        <v>83</v>
      </c>
      <c r="BD190">
        <v>0</v>
      </c>
      <c r="BE190">
        <v>2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11841176.07</v>
      </c>
      <c r="BT190">
        <v>-126580.52</v>
      </c>
      <c r="BU190">
        <v>0</v>
      </c>
      <c r="BV190">
        <v>25337731.280000001</v>
      </c>
      <c r="BW190">
        <v>0</v>
      </c>
      <c r="BX190">
        <v>0</v>
      </c>
      <c r="BY190">
        <v>11475219.85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83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15260395.23</v>
      </c>
      <c r="DA190" s="16">
        <v>1</v>
      </c>
      <c r="DB190">
        <v>0</v>
      </c>
      <c r="DC190">
        <v>0</v>
      </c>
      <c r="DD190">
        <v>0</v>
      </c>
      <c r="DE190">
        <v>0</v>
      </c>
      <c r="DF190">
        <v>365956.22</v>
      </c>
      <c r="DG190">
        <v>0</v>
      </c>
      <c r="DH190" t="s">
        <v>55</v>
      </c>
      <c r="DI190" t="s">
        <v>55</v>
      </c>
      <c r="DJ190" t="s">
        <v>35</v>
      </c>
      <c r="DK190" t="str">
        <f>Table_Query_from_DWH5[[#This Row],[CUSTNMBR]]</f>
        <v>14047</v>
      </c>
    </row>
    <row r="191" spans="1:115" x14ac:dyDescent="0.3">
      <c r="A191" t="s">
        <v>427</v>
      </c>
      <c r="B191" t="s">
        <v>2113</v>
      </c>
      <c r="C191" t="s">
        <v>2114</v>
      </c>
      <c r="D191" t="s">
        <v>401</v>
      </c>
      <c r="E191" t="s">
        <v>2115</v>
      </c>
      <c r="F191" t="s">
        <v>2116</v>
      </c>
      <c r="G191" t="s">
        <v>2117</v>
      </c>
      <c r="H191" t="s">
        <v>2118</v>
      </c>
      <c r="I191" t="s">
        <v>55</v>
      </c>
      <c r="J191" t="s">
        <v>672</v>
      </c>
      <c r="K191" t="s">
        <v>600</v>
      </c>
      <c r="L191" t="s">
        <v>55</v>
      </c>
      <c r="M191" t="s">
        <v>55</v>
      </c>
      <c r="N191" t="s">
        <v>393</v>
      </c>
      <c r="O191" t="s">
        <v>55</v>
      </c>
      <c r="P191" t="s">
        <v>55</v>
      </c>
      <c r="Q191" t="s">
        <v>55</v>
      </c>
      <c r="R191" t="s">
        <v>568</v>
      </c>
      <c r="S191" t="s">
        <v>381</v>
      </c>
      <c r="T191">
        <v>0</v>
      </c>
      <c r="U191">
        <v>0</v>
      </c>
      <c r="V191">
        <v>0</v>
      </c>
      <c r="W191">
        <v>0</v>
      </c>
      <c r="X191" t="s">
        <v>83</v>
      </c>
      <c r="Y191" t="s">
        <v>387</v>
      </c>
      <c r="Z191">
        <v>0</v>
      </c>
      <c r="AA191" t="s">
        <v>55</v>
      </c>
      <c r="AB191" t="s">
        <v>55</v>
      </c>
      <c r="AC191" t="s">
        <v>55</v>
      </c>
      <c r="AD191" t="s">
        <v>2119</v>
      </c>
      <c r="AE191" t="s">
        <v>55</v>
      </c>
      <c r="AF191">
        <v>0</v>
      </c>
      <c r="AG191" t="s">
        <v>416</v>
      </c>
      <c r="AH191">
        <v>0</v>
      </c>
      <c r="AI191">
        <v>0</v>
      </c>
      <c r="AJ191" s="16">
        <v>44293</v>
      </c>
      <c r="AK191" s="16">
        <v>44776</v>
      </c>
      <c r="AL191" t="s">
        <v>602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 s="16">
        <v>44742</v>
      </c>
      <c r="AV191">
        <v>2258549.09</v>
      </c>
      <c r="AW191" s="16">
        <v>44767</v>
      </c>
      <c r="AX191" s="16">
        <v>44767</v>
      </c>
      <c r="AY191">
        <v>1596334.85</v>
      </c>
      <c r="AZ191">
        <v>9</v>
      </c>
      <c r="BA191">
        <v>15</v>
      </c>
      <c r="BB191">
        <v>0</v>
      </c>
      <c r="BC191">
        <v>48</v>
      </c>
      <c r="BD191">
        <v>0</v>
      </c>
      <c r="BE191">
        <v>42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32707171.460000001</v>
      </c>
      <c r="BT191">
        <v>27138765.530000001</v>
      </c>
      <c r="BU191">
        <v>0</v>
      </c>
      <c r="BV191">
        <v>29867531.34</v>
      </c>
      <c r="BW191">
        <v>25986378.59</v>
      </c>
      <c r="BX191">
        <v>0</v>
      </c>
      <c r="BY191">
        <v>31107218.350000001</v>
      </c>
      <c r="BZ191">
        <v>28525387.129999999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48</v>
      </c>
      <c r="CQ191">
        <v>40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1138172.1000000001</v>
      </c>
      <c r="CY191">
        <v>0</v>
      </c>
      <c r="CZ191">
        <v>2899823.71</v>
      </c>
      <c r="DA191" s="16">
        <v>1</v>
      </c>
      <c r="DB191">
        <v>0</v>
      </c>
      <c r="DC191">
        <v>0</v>
      </c>
      <c r="DD191">
        <v>0</v>
      </c>
      <c r="DE191">
        <v>0</v>
      </c>
      <c r="DF191">
        <v>1599953.11</v>
      </c>
      <c r="DG191">
        <v>0</v>
      </c>
      <c r="DH191" t="s">
        <v>55</v>
      </c>
      <c r="DI191" t="s">
        <v>55</v>
      </c>
      <c r="DJ191" t="s">
        <v>35</v>
      </c>
      <c r="DK191" t="str">
        <f>Table_Query_from_DWH5[[#This Row],[CUSTNMBR]]</f>
        <v>14094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1715-0188-4BB7-AF69-1B549EAE3BBB}">
  <sheetPr codeName="Sheet3"/>
  <dimension ref="A1:AF291"/>
  <sheetViews>
    <sheetView workbookViewId="0">
      <selection activeCell="C186" sqref="C186"/>
    </sheetView>
  </sheetViews>
  <sheetFormatPr defaultRowHeight="14.4" x14ac:dyDescent="0.3"/>
  <cols>
    <col min="1" max="1" width="11.5546875" bestFit="1" customWidth="1"/>
    <col min="2" max="2" width="12.6640625" bestFit="1" customWidth="1"/>
    <col min="3" max="3" width="70" bestFit="1" customWidth="1"/>
    <col min="4" max="4" width="65.44140625" bestFit="1" customWidth="1"/>
    <col min="5" max="5" width="64.5546875" bestFit="1" customWidth="1"/>
    <col min="6" max="6" width="51.33203125" bestFit="1" customWidth="1"/>
    <col min="7" max="7" width="33.44140625" bestFit="1" customWidth="1"/>
    <col min="8" max="8" width="23" bestFit="1" customWidth="1"/>
    <col min="9" max="9" width="11" bestFit="1" customWidth="1"/>
    <col min="10" max="10" width="28.109375" bestFit="1" customWidth="1"/>
    <col min="11" max="11" width="9.33203125" bestFit="1" customWidth="1"/>
    <col min="12" max="12" width="16.33203125" bestFit="1" customWidth="1"/>
    <col min="13" max="14" width="15.109375" bestFit="1" customWidth="1"/>
    <col min="15" max="15" width="13.88671875" bestFit="1" customWidth="1"/>
    <col min="16" max="16" width="19.88671875" bestFit="1" customWidth="1"/>
    <col min="17" max="17" width="12.33203125" bestFit="1" customWidth="1"/>
    <col min="18" max="18" width="24.33203125" bestFit="1" customWidth="1"/>
    <col min="19" max="19" width="23.109375" bestFit="1" customWidth="1"/>
    <col min="20" max="20" width="19.109375" bestFit="1" customWidth="1"/>
    <col min="21" max="21" width="61.88671875" bestFit="1" customWidth="1"/>
    <col min="22" max="22" width="69.5546875" bestFit="1" customWidth="1"/>
    <col min="23" max="23" width="15.109375" bestFit="1" customWidth="1"/>
    <col min="24" max="24" width="16.33203125" bestFit="1" customWidth="1"/>
    <col min="25" max="25" width="70" bestFit="1" customWidth="1"/>
    <col min="26" max="26" width="14.6640625" bestFit="1" customWidth="1"/>
    <col min="27" max="27" width="19.88671875" bestFit="1" customWidth="1"/>
    <col min="28" max="28" width="12.109375" bestFit="1" customWidth="1"/>
    <col min="29" max="29" width="13.5546875" bestFit="1" customWidth="1"/>
    <col min="30" max="30" width="21.44140625" bestFit="1" customWidth="1"/>
    <col min="31" max="31" width="7.44140625" bestFit="1" customWidth="1"/>
    <col min="32" max="32" width="8.109375" bestFit="1" customWidth="1"/>
  </cols>
  <sheetData>
    <row r="1" spans="1:32" x14ac:dyDescent="0.3">
      <c r="A1" t="s">
        <v>267</v>
      </c>
      <c r="B1" t="s">
        <v>2120</v>
      </c>
      <c r="C1" t="s">
        <v>2121</v>
      </c>
      <c r="D1" t="s">
        <v>273</v>
      </c>
      <c r="E1" t="s">
        <v>274</v>
      </c>
      <c r="F1" t="s">
        <v>275</v>
      </c>
      <c r="G1" t="s">
        <v>277</v>
      </c>
      <c r="H1" t="s">
        <v>278</v>
      </c>
      <c r="I1" t="s">
        <v>2122</v>
      </c>
      <c r="J1" t="s">
        <v>276</v>
      </c>
      <c r="K1" t="s">
        <v>304</v>
      </c>
      <c r="L1" t="s">
        <v>2123</v>
      </c>
      <c r="M1" t="s">
        <v>2124</v>
      </c>
      <c r="N1" t="s">
        <v>2125</v>
      </c>
      <c r="O1" t="s">
        <v>2126</v>
      </c>
      <c r="P1" t="s">
        <v>302</v>
      </c>
      <c r="Q1" t="s">
        <v>2127</v>
      </c>
      <c r="R1" t="s">
        <v>285</v>
      </c>
      <c r="S1" t="s">
        <v>2128</v>
      </c>
      <c r="T1" t="s">
        <v>2129</v>
      </c>
      <c r="U1" t="s">
        <v>2130</v>
      </c>
      <c r="V1" t="s">
        <v>2131</v>
      </c>
      <c r="W1" t="s">
        <v>2132</v>
      </c>
      <c r="X1" t="s">
        <v>2133</v>
      </c>
      <c r="Y1" t="s">
        <v>2134</v>
      </c>
      <c r="Z1" t="s">
        <v>2135</v>
      </c>
      <c r="AA1" t="s">
        <v>2136</v>
      </c>
      <c r="AB1" t="s">
        <v>2137</v>
      </c>
      <c r="AC1" t="s">
        <v>2138</v>
      </c>
      <c r="AD1" t="s">
        <v>2139</v>
      </c>
      <c r="AE1" t="s">
        <v>2140</v>
      </c>
      <c r="AF1" t="s">
        <v>3</v>
      </c>
    </row>
    <row r="2" spans="1:32" x14ac:dyDescent="0.3">
      <c r="A2" t="s">
        <v>427</v>
      </c>
      <c r="B2" t="s">
        <v>2155</v>
      </c>
      <c r="C2" t="s">
        <v>2156</v>
      </c>
      <c r="D2" t="s">
        <v>2157</v>
      </c>
      <c r="E2" t="s">
        <v>2158</v>
      </c>
      <c r="F2" t="s">
        <v>2159</v>
      </c>
      <c r="G2" t="s">
        <v>395</v>
      </c>
      <c r="H2" t="s">
        <v>55</v>
      </c>
      <c r="I2" t="s">
        <v>2160</v>
      </c>
      <c r="J2" t="s">
        <v>390</v>
      </c>
      <c r="K2" t="s">
        <v>391</v>
      </c>
      <c r="L2" t="s">
        <v>393</v>
      </c>
      <c r="M2" t="s">
        <v>393</v>
      </c>
      <c r="N2" t="s">
        <v>393</v>
      </c>
      <c r="O2" t="s">
        <v>401</v>
      </c>
      <c r="P2" t="s">
        <v>2161</v>
      </c>
      <c r="Q2" t="s">
        <v>2142</v>
      </c>
      <c r="R2" t="s">
        <v>1068</v>
      </c>
      <c r="S2" t="s">
        <v>55</v>
      </c>
      <c r="T2" t="s">
        <v>55</v>
      </c>
      <c r="U2" t="s">
        <v>55</v>
      </c>
      <c r="V2" t="s">
        <v>2156</v>
      </c>
      <c r="W2" t="s">
        <v>393</v>
      </c>
      <c r="X2" t="s">
        <v>393</v>
      </c>
      <c r="Y2" t="s">
        <v>2156</v>
      </c>
      <c r="Z2" t="s">
        <v>401</v>
      </c>
      <c r="AA2" t="s">
        <v>2161</v>
      </c>
      <c r="AB2" t="s">
        <v>2155</v>
      </c>
      <c r="AC2" t="s">
        <v>2143</v>
      </c>
      <c r="AD2" t="s">
        <v>55</v>
      </c>
      <c r="AE2">
        <v>0</v>
      </c>
      <c r="AF2" t="str">
        <f>Table_Query_from_DWH6[[#This Row],[VENDORID]]</f>
        <v>14243</v>
      </c>
    </row>
    <row r="3" spans="1:32" x14ac:dyDescent="0.3">
      <c r="A3" t="s">
        <v>427</v>
      </c>
      <c r="B3" t="s">
        <v>2174</v>
      </c>
      <c r="C3" t="s">
        <v>490</v>
      </c>
      <c r="D3" t="s">
        <v>493</v>
      </c>
      <c r="E3" t="s">
        <v>55</v>
      </c>
      <c r="F3" t="s">
        <v>55</v>
      </c>
      <c r="G3" t="s">
        <v>494</v>
      </c>
      <c r="H3" t="s">
        <v>424</v>
      </c>
      <c r="I3" t="s">
        <v>495</v>
      </c>
      <c r="J3" t="s">
        <v>425</v>
      </c>
      <c r="K3" t="s">
        <v>389</v>
      </c>
      <c r="L3" t="s">
        <v>55</v>
      </c>
      <c r="M3" t="s">
        <v>55</v>
      </c>
      <c r="N3" t="s">
        <v>55</v>
      </c>
      <c r="O3" t="s">
        <v>401</v>
      </c>
      <c r="P3" t="s">
        <v>2175</v>
      </c>
      <c r="Q3" t="s">
        <v>2142</v>
      </c>
      <c r="R3" t="s">
        <v>394</v>
      </c>
      <c r="S3" t="s">
        <v>55</v>
      </c>
      <c r="T3" t="s">
        <v>55</v>
      </c>
      <c r="U3" t="s">
        <v>491</v>
      </c>
      <c r="V3" t="s">
        <v>490</v>
      </c>
      <c r="W3" t="s">
        <v>55</v>
      </c>
      <c r="X3" t="s">
        <v>55</v>
      </c>
      <c r="Y3" t="s">
        <v>490</v>
      </c>
      <c r="Z3" t="s">
        <v>401</v>
      </c>
      <c r="AA3" t="s">
        <v>2175</v>
      </c>
      <c r="AB3" t="s">
        <v>2174</v>
      </c>
      <c r="AC3" t="s">
        <v>2143</v>
      </c>
      <c r="AD3" t="s">
        <v>55</v>
      </c>
      <c r="AE3">
        <v>0</v>
      </c>
      <c r="AF3" t="str">
        <f>Table_Query_from_DWH6[[#This Row],[VENDORID]]</f>
        <v>14252</v>
      </c>
    </row>
    <row r="4" spans="1:32" x14ac:dyDescent="0.3">
      <c r="A4" t="s">
        <v>427</v>
      </c>
      <c r="B4" t="s">
        <v>2176</v>
      </c>
      <c r="C4" t="s">
        <v>498</v>
      </c>
      <c r="D4" t="s">
        <v>499</v>
      </c>
      <c r="E4" t="s">
        <v>2177</v>
      </c>
      <c r="F4" t="s">
        <v>55</v>
      </c>
      <c r="G4" t="s">
        <v>458</v>
      </c>
      <c r="H4" t="s">
        <v>55</v>
      </c>
      <c r="I4" t="s">
        <v>459</v>
      </c>
      <c r="J4" t="s">
        <v>457</v>
      </c>
      <c r="K4" t="s">
        <v>462</v>
      </c>
      <c r="L4" t="s">
        <v>393</v>
      </c>
      <c r="M4" t="s">
        <v>393</v>
      </c>
      <c r="N4" t="s">
        <v>393</v>
      </c>
      <c r="O4" t="s">
        <v>401</v>
      </c>
      <c r="P4" t="s">
        <v>2178</v>
      </c>
      <c r="Q4" t="s">
        <v>2142</v>
      </c>
      <c r="R4" t="s">
        <v>381</v>
      </c>
      <c r="S4" t="s">
        <v>55</v>
      </c>
      <c r="T4" t="s">
        <v>55</v>
      </c>
      <c r="U4" t="s">
        <v>491</v>
      </c>
      <c r="V4" t="s">
        <v>498</v>
      </c>
      <c r="W4" t="s">
        <v>393</v>
      </c>
      <c r="X4" t="s">
        <v>393</v>
      </c>
      <c r="Y4" t="s">
        <v>498</v>
      </c>
      <c r="Z4" t="s">
        <v>401</v>
      </c>
      <c r="AA4" t="s">
        <v>2178</v>
      </c>
      <c r="AB4" t="s">
        <v>2176</v>
      </c>
      <c r="AC4" t="s">
        <v>2143</v>
      </c>
      <c r="AD4" t="s">
        <v>55</v>
      </c>
      <c r="AE4">
        <v>0</v>
      </c>
      <c r="AF4" t="str">
        <f>Table_Query_from_DWH6[[#This Row],[VENDORID]]</f>
        <v>14231</v>
      </c>
    </row>
    <row r="5" spans="1:32" x14ac:dyDescent="0.3">
      <c r="A5" t="s">
        <v>427</v>
      </c>
      <c r="B5" t="s">
        <v>961</v>
      </c>
      <c r="C5" t="s">
        <v>2184</v>
      </c>
      <c r="D5" t="s">
        <v>2185</v>
      </c>
      <c r="E5" t="s">
        <v>2186</v>
      </c>
      <c r="F5" t="s">
        <v>2187</v>
      </c>
      <c r="G5" t="s">
        <v>2188</v>
      </c>
      <c r="H5" t="s">
        <v>2189</v>
      </c>
      <c r="I5" t="s">
        <v>55</v>
      </c>
      <c r="J5" t="s">
        <v>846</v>
      </c>
      <c r="K5" t="s">
        <v>847</v>
      </c>
      <c r="L5" t="s">
        <v>55</v>
      </c>
      <c r="M5" t="s">
        <v>55</v>
      </c>
      <c r="N5" t="s">
        <v>55</v>
      </c>
      <c r="O5" t="s">
        <v>401</v>
      </c>
      <c r="P5" t="s">
        <v>2190</v>
      </c>
      <c r="Q5" t="s">
        <v>2142</v>
      </c>
      <c r="R5" t="s">
        <v>381</v>
      </c>
      <c r="S5" t="s">
        <v>55</v>
      </c>
      <c r="T5" t="s">
        <v>55</v>
      </c>
      <c r="U5" t="s">
        <v>55</v>
      </c>
      <c r="V5" t="s">
        <v>2184</v>
      </c>
      <c r="W5" t="s">
        <v>55</v>
      </c>
      <c r="X5" t="s">
        <v>55</v>
      </c>
      <c r="Y5" t="s">
        <v>2184</v>
      </c>
      <c r="Z5" t="s">
        <v>401</v>
      </c>
      <c r="AA5" t="s">
        <v>2190</v>
      </c>
      <c r="AB5" t="s">
        <v>961</v>
      </c>
      <c r="AC5" t="s">
        <v>2143</v>
      </c>
      <c r="AD5" t="s">
        <v>55</v>
      </c>
      <c r="AE5">
        <v>0</v>
      </c>
      <c r="AF5" t="str">
        <f>Table_Query_from_DWH6[[#This Row],[VENDORID]]</f>
        <v>14009</v>
      </c>
    </row>
    <row r="6" spans="1:32" x14ac:dyDescent="0.3">
      <c r="A6" t="s">
        <v>427</v>
      </c>
      <c r="B6" t="s">
        <v>428</v>
      </c>
      <c r="C6" t="s">
        <v>2191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914</v>
      </c>
      <c r="K6" t="s">
        <v>391</v>
      </c>
      <c r="L6" t="s">
        <v>55</v>
      </c>
      <c r="M6" t="s">
        <v>55</v>
      </c>
      <c r="N6" t="s">
        <v>55</v>
      </c>
      <c r="O6" t="s">
        <v>1882</v>
      </c>
      <c r="P6" t="s">
        <v>2192</v>
      </c>
      <c r="Q6" t="s">
        <v>2142</v>
      </c>
      <c r="R6" t="s">
        <v>381</v>
      </c>
      <c r="S6" t="s">
        <v>55</v>
      </c>
      <c r="T6" t="s">
        <v>55</v>
      </c>
      <c r="U6" t="s">
        <v>55</v>
      </c>
      <c r="V6" t="s">
        <v>2191</v>
      </c>
      <c r="W6" t="s">
        <v>55</v>
      </c>
      <c r="X6" t="s">
        <v>55</v>
      </c>
      <c r="Y6" t="s">
        <v>2191</v>
      </c>
      <c r="Z6" t="s">
        <v>1882</v>
      </c>
      <c r="AA6" t="s">
        <v>2192</v>
      </c>
      <c r="AB6" t="s">
        <v>428</v>
      </c>
      <c r="AC6" t="s">
        <v>2143</v>
      </c>
      <c r="AD6" t="s">
        <v>55</v>
      </c>
      <c r="AE6">
        <v>0</v>
      </c>
      <c r="AF6" t="str">
        <f>Table_Query_from_DWH6[[#This Row],[VENDORID]]</f>
        <v>14001</v>
      </c>
    </row>
    <row r="7" spans="1:32" x14ac:dyDescent="0.3">
      <c r="A7" t="s">
        <v>427</v>
      </c>
      <c r="B7" t="s">
        <v>999</v>
      </c>
      <c r="C7" t="s">
        <v>2197</v>
      </c>
      <c r="D7" t="s">
        <v>2198</v>
      </c>
      <c r="E7" t="s">
        <v>2199</v>
      </c>
      <c r="F7" t="s">
        <v>55</v>
      </c>
      <c r="G7" t="s">
        <v>2200</v>
      </c>
      <c r="H7" t="s">
        <v>569</v>
      </c>
      <c r="I7" t="s">
        <v>2201</v>
      </c>
      <c r="J7" t="s">
        <v>484</v>
      </c>
      <c r="K7" t="s">
        <v>486</v>
      </c>
      <c r="L7" t="s">
        <v>2202</v>
      </c>
      <c r="M7" t="s">
        <v>393</v>
      </c>
      <c r="N7" t="s">
        <v>55</v>
      </c>
      <c r="O7" t="s">
        <v>401</v>
      </c>
      <c r="P7" t="s">
        <v>2203</v>
      </c>
      <c r="Q7" t="s">
        <v>2142</v>
      </c>
      <c r="R7" t="s">
        <v>381</v>
      </c>
      <c r="S7" t="s">
        <v>55</v>
      </c>
      <c r="T7" t="s">
        <v>55</v>
      </c>
      <c r="U7" t="s">
        <v>55</v>
      </c>
      <c r="V7" t="s">
        <v>2197</v>
      </c>
      <c r="W7" t="s">
        <v>55</v>
      </c>
      <c r="X7" t="s">
        <v>2202</v>
      </c>
      <c r="Y7" t="s">
        <v>2197</v>
      </c>
      <c r="Z7" t="s">
        <v>401</v>
      </c>
      <c r="AA7" t="s">
        <v>2203</v>
      </c>
      <c r="AB7" t="s">
        <v>999</v>
      </c>
      <c r="AC7" t="s">
        <v>2143</v>
      </c>
      <c r="AD7" t="s">
        <v>55</v>
      </c>
      <c r="AE7">
        <v>0</v>
      </c>
      <c r="AF7" t="str">
        <f>Table_Query_from_DWH6[[#This Row],[VENDORID]]</f>
        <v>14010</v>
      </c>
    </row>
    <row r="8" spans="1:32" x14ac:dyDescent="0.3">
      <c r="A8" t="s">
        <v>427</v>
      </c>
      <c r="B8" t="s">
        <v>1024</v>
      </c>
      <c r="C8" t="s">
        <v>2204</v>
      </c>
      <c r="D8" t="s">
        <v>2205</v>
      </c>
      <c r="E8" t="s">
        <v>2206</v>
      </c>
      <c r="F8" t="s">
        <v>2207</v>
      </c>
      <c r="G8" t="s">
        <v>55</v>
      </c>
      <c r="H8" t="s">
        <v>569</v>
      </c>
      <c r="I8" t="s">
        <v>55</v>
      </c>
      <c r="J8" t="s">
        <v>484</v>
      </c>
      <c r="K8" t="s">
        <v>486</v>
      </c>
      <c r="L8" t="s">
        <v>393</v>
      </c>
      <c r="M8" t="s">
        <v>393</v>
      </c>
      <c r="N8" t="s">
        <v>393</v>
      </c>
      <c r="O8" t="s">
        <v>401</v>
      </c>
      <c r="P8" t="s">
        <v>2208</v>
      </c>
      <c r="Q8" t="s">
        <v>2142</v>
      </c>
      <c r="R8" t="s">
        <v>381</v>
      </c>
      <c r="S8" t="s">
        <v>55</v>
      </c>
      <c r="T8" t="s">
        <v>55</v>
      </c>
      <c r="U8" t="s">
        <v>55</v>
      </c>
      <c r="V8" t="s">
        <v>2204</v>
      </c>
      <c r="W8" t="s">
        <v>393</v>
      </c>
      <c r="X8" t="s">
        <v>393</v>
      </c>
      <c r="Y8" t="s">
        <v>2204</v>
      </c>
      <c r="Z8" t="s">
        <v>401</v>
      </c>
      <c r="AA8" t="s">
        <v>2208</v>
      </c>
      <c r="AB8" t="s">
        <v>1024</v>
      </c>
      <c r="AC8" t="s">
        <v>2143</v>
      </c>
      <c r="AD8" t="s">
        <v>55</v>
      </c>
      <c r="AE8">
        <v>0</v>
      </c>
      <c r="AF8" t="str">
        <f>Table_Query_from_DWH6[[#This Row],[VENDORID]]</f>
        <v>14011</v>
      </c>
    </row>
    <row r="9" spans="1:32" x14ac:dyDescent="0.3">
      <c r="A9" t="s">
        <v>427</v>
      </c>
      <c r="B9" t="s">
        <v>2209</v>
      </c>
      <c r="C9" t="s">
        <v>2210</v>
      </c>
      <c r="D9" t="s">
        <v>2211</v>
      </c>
      <c r="E9" t="s">
        <v>55</v>
      </c>
      <c r="F9" t="s">
        <v>55</v>
      </c>
      <c r="G9" t="s">
        <v>2212</v>
      </c>
      <c r="H9" t="s">
        <v>55</v>
      </c>
      <c r="I9" t="s">
        <v>55</v>
      </c>
      <c r="J9" t="s">
        <v>1866</v>
      </c>
      <c r="K9" t="s">
        <v>486</v>
      </c>
      <c r="L9" t="s">
        <v>2213</v>
      </c>
      <c r="M9" t="s">
        <v>393</v>
      </c>
      <c r="N9" t="s">
        <v>55</v>
      </c>
      <c r="O9" t="s">
        <v>401</v>
      </c>
      <c r="P9" t="s">
        <v>2214</v>
      </c>
      <c r="Q9" t="s">
        <v>2142</v>
      </c>
      <c r="R9" t="s">
        <v>381</v>
      </c>
      <c r="S9" t="s">
        <v>55</v>
      </c>
      <c r="T9" t="s">
        <v>55</v>
      </c>
      <c r="U9" t="s">
        <v>2215</v>
      </c>
      <c r="V9" t="s">
        <v>2210</v>
      </c>
      <c r="W9" t="s">
        <v>55</v>
      </c>
      <c r="X9" t="s">
        <v>2213</v>
      </c>
      <c r="Y9" t="s">
        <v>2210</v>
      </c>
      <c r="Z9" t="s">
        <v>401</v>
      </c>
      <c r="AA9" t="s">
        <v>2214</v>
      </c>
      <c r="AB9" t="s">
        <v>2209</v>
      </c>
      <c r="AC9" t="s">
        <v>2143</v>
      </c>
      <c r="AD9" t="s">
        <v>55</v>
      </c>
      <c r="AE9">
        <v>0</v>
      </c>
      <c r="AF9" t="str">
        <f>Table_Query_from_DWH6[[#This Row],[VENDORID]]</f>
        <v>14227</v>
      </c>
    </row>
    <row r="10" spans="1:32" x14ac:dyDescent="0.3">
      <c r="A10" t="s">
        <v>427</v>
      </c>
      <c r="B10" t="s">
        <v>582</v>
      </c>
      <c r="C10" t="s">
        <v>2216</v>
      </c>
      <c r="D10" t="s">
        <v>2217</v>
      </c>
      <c r="E10" t="s">
        <v>2093</v>
      </c>
      <c r="F10" t="s">
        <v>55</v>
      </c>
      <c r="G10" t="s">
        <v>2218</v>
      </c>
      <c r="H10" t="s">
        <v>570</v>
      </c>
      <c r="I10" t="s">
        <v>55</v>
      </c>
      <c r="J10" t="s">
        <v>484</v>
      </c>
      <c r="K10" t="s">
        <v>486</v>
      </c>
      <c r="L10" t="s">
        <v>55</v>
      </c>
      <c r="M10" t="s">
        <v>55</v>
      </c>
      <c r="N10" t="s">
        <v>55</v>
      </c>
      <c r="O10" t="s">
        <v>401</v>
      </c>
      <c r="P10" t="s">
        <v>2219</v>
      </c>
      <c r="Q10" t="s">
        <v>2142</v>
      </c>
      <c r="R10" t="s">
        <v>381</v>
      </c>
      <c r="S10" t="s">
        <v>55</v>
      </c>
      <c r="T10" t="s">
        <v>55</v>
      </c>
      <c r="U10" t="s">
        <v>55</v>
      </c>
      <c r="V10" t="s">
        <v>2216</v>
      </c>
      <c r="W10" t="s">
        <v>55</v>
      </c>
      <c r="X10" t="s">
        <v>55</v>
      </c>
      <c r="Y10" t="s">
        <v>2216</v>
      </c>
      <c r="Z10" t="s">
        <v>401</v>
      </c>
      <c r="AA10" t="s">
        <v>2219</v>
      </c>
      <c r="AB10" t="s">
        <v>582</v>
      </c>
      <c r="AC10" t="s">
        <v>2143</v>
      </c>
      <c r="AD10" t="s">
        <v>55</v>
      </c>
      <c r="AE10">
        <v>0</v>
      </c>
      <c r="AF10" t="str">
        <f>Table_Query_from_DWH6[[#This Row],[VENDORID]]</f>
        <v>14012</v>
      </c>
    </row>
    <row r="11" spans="1:32" x14ac:dyDescent="0.3">
      <c r="A11" t="s">
        <v>427</v>
      </c>
      <c r="B11" t="s">
        <v>1099</v>
      </c>
      <c r="C11" t="s">
        <v>2220</v>
      </c>
      <c r="D11" t="s">
        <v>2221</v>
      </c>
      <c r="E11" t="s">
        <v>2222</v>
      </c>
      <c r="F11" t="s">
        <v>55</v>
      </c>
      <c r="G11" t="s">
        <v>2223</v>
      </c>
      <c r="H11" t="s">
        <v>569</v>
      </c>
      <c r="I11" t="s">
        <v>55</v>
      </c>
      <c r="J11" t="s">
        <v>484</v>
      </c>
      <c r="K11" t="s">
        <v>486</v>
      </c>
      <c r="L11" t="s">
        <v>393</v>
      </c>
      <c r="M11" t="s">
        <v>55</v>
      </c>
      <c r="N11" t="s">
        <v>55</v>
      </c>
      <c r="O11" t="s">
        <v>401</v>
      </c>
      <c r="P11" t="s">
        <v>2224</v>
      </c>
      <c r="Q11" t="s">
        <v>2142</v>
      </c>
      <c r="R11" t="s">
        <v>381</v>
      </c>
      <c r="S11" t="s">
        <v>55</v>
      </c>
      <c r="T11" t="s">
        <v>55</v>
      </c>
      <c r="U11" t="s">
        <v>55</v>
      </c>
      <c r="V11" t="s">
        <v>2220</v>
      </c>
      <c r="W11" t="s">
        <v>55</v>
      </c>
      <c r="X11" t="s">
        <v>393</v>
      </c>
      <c r="Y11" t="s">
        <v>2220</v>
      </c>
      <c r="Z11" t="s">
        <v>401</v>
      </c>
      <c r="AA11" t="s">
        <v>2224</v>
      </c>
      <c r="AB11" t="s">
        <v>1099</v>
      </c>
      <c r="AC11" t="s">
        <v>2143</v>
      </c>
      <c r="AD11" t="s">
        <v>55</v>
      </c>
      <c r="AE11">
        <v>0</v>
      </c>
      <c r="AF11" t="str">
        <f>Table_Query_from_DWH6[[#This Row],[VENDORID]]</f>
        <v>14013</v>
      </c>
    </row>
    <row r="12" spans="1:32" x14ac:dyDescent="0.3">
      <c r="A12" t="s">
        <v>427</v>
      </c>
      <c r="B12" t="s">
        <v>1690</v>
      </c>
      <c r="C12" t="s">
        <v>2226</v>
      </c>
      <c r="D12" t="s">
        <v>2227</v>
      </c>
      <c r="E12" t="s">
        <v>55</v>
      </c>
      <c r="F12" t="s">
        <v>55</v>
      </c>
      <c r="G12" t="s">
        <v>560</v>
      </c>
      <c r="H12" t="s">
        <v>391</v>
      </c>
      <c r="I12" t="s">
        <v>2228</v>
      </c>
      <c r="J12" t="s">
        <v>425</v>
      </c>
      <c r="K12" t="s">
        <v>389</v>
      </c>
      <c r="L12" t="s">
        <v>2229</v>
      </c>
      <c r="M12" t="s">
        <v>393</v>
      </c>
      <c r="N12" t="s">
        <v>393</v>
      </c>
      <c r="O12" t="s">
        <v>401</v>
      </c>
      <c r="P12" t="s">
        <v>2230</v>
      </c>
      <c r="Q12" t="s">
        <v>2142</v>
      </c>
      <c r="R12" t="s">
        <v>1567</v>
      </c>
      <c r="S12" t="s">
        <v>55</v>
      </c>
      <c r="T12" t="s">
        <v>55</v>
      </c>
      <c r="U12" t="s">
        <v>2231</v>
      </c>
      <c r="V12" t="s">
        <v>2226</v>
      </c>
      <c r="W12" t="s">
        <v>393</v>
      </c>
      <c r="X12" t="s">
        <v>2229</v>
      </c>
      <c r="Y12" t="s">
        <v>2226</v>
      </c>
      <c r="Z12" t="s">
        <v>401</v>
      </c>
      <c r="AA12" t="s">
        <v>2230</v>
      </c>
      <c r="AB12" t="s">
        <v>1690</v>
      </c>
      <c r="AC12" t="s">
        <v>2143</v>
      </c>
      <c r="AD12" t="s">
        <v>55</v>
      </c>
      <c r="AE12">
        <v>0</v>
      </c>
      <c r="AF12" t="str">
        <f>Table_Query_from_DWH6[[#This Row],[VENDORID]]</f>
        <v>14145</v>
      </c>
    </row>
    <row r="13" spans="1:32" x14ac:dyDescent="0.3">
      <c r="A13" t="s">
        <v>427</v>
      </c>
      <c r="B13" t="s">
        <v>2232</v>
      </c>
      <c r="C13" t="s">
        <v>2233</v>
      </c>
      <c r="D13" t="s">
        <v>2234</v>
      </c>
      <c r="E13" t="s">
        <v>55</v>
      </c>
      <c r="F13" t="s">
        <v>55</v>
      </c>
      <c r="G13" t="s">
        <v>2235</v>
      </c>
      <c r="H13" t="s">
        <v>55</v>
      </c>
      <c r="I13" t="s">
        <v>2236</v>
      </c>
      <c r="J13" t="s">
        <v>425</v>
      </c>
      <c r="K13" t="s">
        <v>389</v>
      </c>
      <c r="L13" t="s">
        <v>55</v>
      </c>
      <c r="M13" t="s">
        <v>55</v>
      </c>
      <c r="N13" t="s">
        <v>55</v>
      </c>
      <c r="O13" t="s">
        <v>401</v>
      </c>
      <c r="P13" t="s">
        <v>2161</v>
      </c>
      <c r="Q13" t="s">
        <v>2142</v>
      </c>
      <c r="R13" t="s">
        <v>521</v>
      </c>
      <c r="S13" t="s">
        <v>55</v>
      </c>
      <c r="T13" t="s">
        <v>55</v>
      </c>
      <c r="U13" t="s">
        <v>55</v>
      </c>
      <c r="V13" t="s">
        <v>2233</v>
      </c>
      <c r="W13" t="s">
        <v>55</v>
      </c>
      <c r="X13" t="s">
        <v>55</v>
      </c>
      <c r="Y13" t="s">
        <v>2233</v>
      </c>
      <c r="Z13" t="s">
        <v>401</v>
      </c>
      <c r="AA13" t="s">
        <v>2161</v>
      </c>
      <c r="AB13" t="s">
        <v>2232</v>
      </c>
      <c r="AC13" t="s">
        <v>2143</v>
      </c>
      <c r="AD13" t="s">
        <v>55</v>
      </c>
      <c r="AE13">
        <v>0</v>
      </c>
      <c r="AF13" t="str">
        <f>Table_Query_from_DWH6[[#This Row],[VENDORID]]</f>
        <v>14244</v>
      </c>
    </row>
    <row r="14" spans="1:32" x14ac:dyDescent="0.3">
      <c r="A14" t="s">
        <v>427</v>
      </c>
      <c r="B14" t="s">
        <v>1193</v>
      </c>
      <c r="C14" t="s">
        <v>619</v>
      </c>
      <c r="D14" t="s">
        <v>2239</v>
      </c>
      <c r="E14" t="s">
        <v>2240</v>
      </c>
      <c r="F14" t="s">
        <v>55</v>
      </c>
      <c r="G14" t="s">
        <v>625</v>
      </c>
      <c r="H14" t="s">
        <v>55</v>
      </c>
      <c r="I14" t="s">
        <v>626</v>
      </c>
      <c r="J14" t="s">
        <v>738</v>
      </c>
      <c r="K14" t="s">
        <v>412</v>
      </c>
      <c r="L14" t="s">
        <v>2241</v>
      </c>
      <c r="M14" t="s">
        <v>393</v>
      </c>
      <c r="N14" t="s">
        <v>55</v>
      </c>
      <c r="O14" t="s">
        <v>401</v>
      </c>
      <c r="P14" t="s">
        <v>2242</v>
      </c>
      <c r="Q14" t="s">
        <v>2142</v>
      </c>
      <c r="R14" t="s">
        <v>381</v>
      </c>
      <c r="S14" t="s">
        <v>55</v>
      </c>
      <c r="T14" t="s">
        <v>55</v>
      </c>
      <c r="U14" t="s">
        <v>55</v>
      </c>
      <c r="V14" t="s">
        <v>619</v>
      </c>
      <c r="W14" t="s">
        <v>55</v>
      </c>
      <c r="X14" t="s">
        <v>2241</v>
      </c>
      <c r="Y14" t="s">
        <v>619</v>
      </c>
      <c r="Z14" t="s">
        <v>401</v>
      </c>
      <c r="AA14" t="s">
        <v>2242</v>
      </c>
      <c r="AB14" t="s">
        <v>1193</v>
      </c>
      <c r="AC14" t="s">
        <v>2143</v>
      </c>
      <c r="AD14" t="s">
        <v>55</v>
      </c>
      <c r="AE14">
        <v>0</v>
      </c>
      <c r="AF14" t="str">
        <f>Table_Query_from_DWH6[[#This Row],[VENDORID]]</f>
        <v>14014</v>
      </c>
    </row>
    <row r="15" spans="1:32" x14ac:dyDescent="0.3">
      <c r="A15" t="s">
        <v>427</v>
      </c>
      <c r="B15" t="s">
        <v>1203</v>
      </c>
      <c r="C15" t="s">
        <v>628</v>
      </c>
      <c r="D15" t="s">
        <v>629</v>
      </c>
      <c r="E15" t="s">
        <v>630</v>
      </c>
      <c r="F15" t="s">
        <v>55</v>
      </c>
      <c r="G15" t="s">
        <v>969</v>
      </c>
      <c r="H15" t="s">
        <v>55</v>
      </c>
      <c r="I15" t="s">
        <v>2243</v>
      </c>
      <c r="J15" t="s">
        <v>409</v>
      </c>
      <c r="K15" t="s">
        <v>412</v>
      </c>
      <c r="L15" t="s">
        <v>55</v>
      </c>
      <c r="M15" t="s">
        <v>55</v>
      </c>
      <c r="N15" t="s">
        <v>55</v>
      </c>
      <c r="O15" t="s">
        <v>401</v>
      </c>
      <c r="P15" t="s">
        <v>2244</v>
      </c>
      <c r="Q15" t="s">
        <v>2142</v>
      </c>
      <c r="R15" t="s">
        <v>381</v>
      </c>
      <c r="S15" t="s">
        <v>55</v>
      </c>
      <c r="T15" t="s">
        <v>55</v>
      </c>
      <c r="U15" t="s">
        <v>55</v>
      </c>
      <c r="V15" t="s">
        <v>628</v>
      </c>
      <c r="W15" t="s">
        <v>55</v>
      </c>
      <c r="X15" t="s">
        <v>55</v>
      </c>
      <c r="Y15" t="s">
        <v>628</v>
      </c>
      <c r="Z15" t="s">
        <v>401</v>
      </c>
      <c r="AA15" t="s">
        <v>2244</v>
      </c>
      <c r="AB15" t="s">
        <v>1203</v>
      </c>
      <c r="AC15" t="s">
        <v>2143</v>
      </c>
      <c r="AD15" t="s">
        <v>55</v>
      </c>
      <c r="AE15">
        <v>0</v>
      </c>
      <c r="AF15" t="str">
        <f>Table_Query_from_DWH6[[#This Row],[VENDORID]]</f>
        <v>14015</v>
      </c>
    </row>
    <row r="16" spans="1:32" x14ac:dyDescent="0.3">
      <c r="A16" t="s">
        <v>427</v>
      </c>
      <c r="B16" t="s">
        <v>973</v>
      </c>
      <c r="C16" t="s">
        <v>2253</v>
      </c>
      <c r="D16" t="s">
        <v>2254</v>
      </c>
      <c r="E16" t="s">
        <v>2255</v>
      </c>
      <c r="F16" t="s">
        <v>2256</v>
      </c>
      <c r="G16" t="s">
        <v>662</v>
      </c>
      <c r="H16" t="s">
        <v>55</v>
      </c>
      <c r="I16" t="s">
        <v>718</v>
      </c>
      <c r="J16" t="s">
        <v>1866</v>
      </c>
      <c r="K16" t="s">
        <v>486</v>
      </c>
      <c r="L16" t="s">
        <v>2257</v>
      </c>
      <c r="M16" t="s">
        <v>393</v>
      </c>
      <c r="N16" t="s">
        <v>55</v>
      </c>
      <c r="O16" t="s">
        <v>401</v>
      </c>
      <c r="P16" t="s">
        <v>2246</v>
      </c>
      <c r="Q16" t="s">
        <v>2142</v>
      </c>
      <c r="R16" t="s">
        <v>381</v>
      </c>
      <c r="S16" t="s">
        <v>55</v>
      </c>
      <c r="T16" t="s">
        <v>55</v>
      </c>
      <c r="U16" t="s">
        <v>55</v>
      </c>
      <c r="V16" t="s">
        <v>2253</v>
      </c>
      <c r="W16" t="s">
        <v>55</v>
      </c>
      <c r="X16" t="s">
        <v>2257</v>
      </c>
      <c r="Y16" t="s">
        <v>2253</v>
      </c>
      <c r="Z16" t="s">
        <v>401</v>
      </c>
      <c r="AA16" t="s">
        <v>2246</v>
      </c>
      <c r="AB16" t="s">
        <v>973</v>
      </c>
      <c r="AC16" t="s">
        <v>2143</v>
      </c>
      <c r="AD16" t="s">
        <v>55</v>
      </c>
      <c r="AE16">
        <v>0</v>
      </c>
      <c r="AF16" t="str">
        <f>Table_Query_from_DWH6[[#This Row],[VENDORID]]</f>
        <v>14148</v>
      </c>
    </row>
    <row r="17" spans="1:32" x14ac:dyDescent="0.3">
      <c r="A17" t="s">
        <v>427</v>
      </c>
      <c r="B17" t="s">
        <v>1221</v>
      </c>
      <c r="C17" t="s">
        <v>2259</v>
      </c>
      <c r="D17" t="s">
        <v>2260</v>
      </c>
      <c r="E17" t="s">
        <v>55</v>
      </c>
      <c r="F17" t="s">
        <v>55</v>
      </c>
      <c r="G17" t="s">
        <v>1955</v>
      </c>
      <c r="H17" t="s">
        <v>1433</v>
      </c>
      <c r="I17" t="s">
        <v>1561</v>
      </c>
      <c r="J17" t="s">
        <v>738</v>
      </c>
      <c r="K17" t="s">
        <v>412</v>
      </c>
      <c r="L17" t="s">
        <v>55</v>
      </c>
      <c r="M17" t="s">
        <v>55</v>
      </c>
      <c r="N17" t="s">
        <v>55</v>
      </c>
      <c r="O17" t="s">
        <v>401</v>
      </c>
      <c r="P17" t="s">
        <v>2261</v>
      </c>
      <c r="Q17" t="s">
        <v>2142</v>
      </c>
      <c r="R17" t="s">
        <v>381</v>
      </c>
      <c r="S17" t="s">
        <v>55</v>
      </c>
      <c r="T17" t="s">
        <v>55</v>
      </c>
      <c r="U17" t="s">
        <v>55</v>
      </c>
      <c r="V17" t="s">
        <v>2259</v>
      </c>
      <c r="W17" t="s">
        <v>55</v>
      </c>
      <c r="X17" t="s">
        <v>55</v>
      </c>
      <c r="Y17" t="s">
        <v>2259</v>
      </c>
      <c r="Z17" t="s">
        <v>401</v>
      </c>
      <c r="AA17" t="s">
        <v>2261</v>
      </c>
      <c r="AB17" t="s">
        <v>1221</v>
      </c>
      <c r="AC17" t="s">
        <v>2143</v>
      </c>
      <c r="AD17" t="s">
        <v>55</v>
      </c>
      <c r="AE17">
        <v>0</v>
      </c>
      <c r="AF17" t="str">
        <f>Table_Query_from_DWH6[[#This Row],[VENDORID]]</f>
        <v>14016</v>
      </c>
    </row>
    <row r="18" spans="1:32" x14ac:dyDescent="0.3">
      <c r="A18" t="s">
        <v>427</v>
      </c>
      <c r="B18" t="s">
        <v>1444</v>
      </c>
      <c r="C18" t="s">
        <v>2262</v>
      </c>
      <c r="D18" t="s">
        <v>2263</v>
      </c>
      <c r="E18" t="s">
        <v>2264</v>
      </c>
      <c r="F18" t="s">
        <v>2265</v>
      </c>
      <c r="G18" t="s">
        <v>1908</v>
      </c>
      <c r="H18" t="s">
        <v>55</v>
      </c>
      <c r="I18" t="s">
        <v>55</v>
      </c>
      <c r="J18" t="s">
        <v>1911</v>
      </c>
      <c r="K18" t="s">
        <v>1909</v>
      </c>
      <c r="L18" t="s">
        <v>393</v>
      </c>
      <c r="M18" t="s">
        <v>55</v>
      </c>
      <c r="N18" t="s">
        <v>55</v>
      </c>
      <c r="O18" t="s">
        <v>401</v>
      </c>
      <c r="P18" t="s">
        <v>2146</v>
      </c>
      <c r="Q18" t="s">
        <v>2142</v>
      </c>
      <c r="R18" t="s">
        <v>381</v>
      </c>
      <c r="S18" t="s">
        <v>55</v>
      </c>
      <c r="T18" t="s">
        <v>55</v>
      </c>
      <c r="U18" t="s">
        <v>55</v>
      </c>
      <c r="V18" t="s">
        <v>2262</v>
      </c>
      <c r="W18" t="s">
        <v>55</v>
      </c>
      <c r="X18" t="s">
        <v>393</v>
      </c>
      <c r="Y18" t="s">
        <v>2262</v>
      </c>
      <c r="Z18" t="s">
        <v>401</v>
      </c>
      <c r="AA18" t="s">
        <v>2146</v>
      </c>
      <c r="AB18" t="s">
        <v>1444</v>
      </c>
      <c r="AC18" t="s">
        <v>2143</v>
      </c>
      <c r="AD18" t="s">
        <v>55</v>
      </c>
      <c r="AE18">
        <v>0</v>
      </c>
      <c r="AF18" t="str">
        <f>Table_Query_from_DWH6[[#This Row],[VENDORID]]</f>
        <v>14167</v>
      </c>
    </row>
    <row r="19" spans="1:32" x14ac:dyDescent="0.3">
      <c r="A19" t="s">
        <v>427</v>
      </c>
      <c r="B19" t="s">
        <v>1361</v>
      </c>
      <c r="C19" t="s">
        <v>2268</v>
      </c>
      <c r="D19" t="s">
        <v>2269</v>
      </c>
      <c r="E19" t="s">
        <v>55</v>
      </c>
      <c r="F19" t="s">
        <v>55</v>
      </c>
      <c r="G19" t="s">
        <v>2270</v>
      </c>
      <c r="H19" t="s">
        <v>755</v>
      </c>
      <c r="I19" t="s">
        <v>55</v>
      </c>
      <c r="J19" t="s">
        <v>1866</v>
      </c>
      <c r="K19" t="s">
        <v>486</v>
      </c>
      <c r="L19" t="s">
        <v>55</v>
      </c>
      <c r="M19" t="s">
        <v>55</v>
      </c>
      <c r="N19" t="s">
        <v>55</v>
      </c>
      <c r="O19" t="s">
        <v>401</v>
      </c>
      <c r="P19" t="s">
        <v>2271</v>
      </c>
      <c r="Q19" t="s">
        <v>2142</v>
      </c>
      <c r="R19" t="s">
        <v>381</v>
      </c>
      <c r="S19" t="s">
        <v>55</v>
      </c>
      <c r="T19" t="s">
        <v>55</v>
      </c>
      <c r="U19" t="s">
        <v>55</v>
      </c>
      <c r="V19" t="s">
        <v>2268</v>
      </c>
      <c r="W19" t="s">
        <v>55</v>
      </c>
      <c r="X19" t="s">
        <v>55</v>
      </c>
      <c r="Y19" t="s">
        <v>2268</v>
      </c>
      <c r="Z19" t="s">
        <v>401</v>
      </c>
      <c r="AA19" t="s">
        <v>2271</v>
      </c>
      <c r="AB19" t="s">
        <v>1361</v>
      </c>
      <c r="AC19" t="s">
        <v>2143</v>
      </c>
      <c r="AD19" t="s">
        <v>55</v>
      </c>
      <c r="AE19">
        <v>0</v>
      </c>
      <c r="AF19" t="str">
        <f>Table_Query_from_DWH6[[#This Row],[VENDORID]]</f>
        <v>14142</v>
      </c>
    </row>
    <row r="20" spans="1:32" x14ac:dyDescent="0.3">
      <c r="A20" t="s">
        <v>427</v>
      </c>
      <c r="B20" t="s">
        <v>1581</v>
      </c>
      <c r="C20" t="s">
        <v>2274</v>
      </c>
      <c r="D20" t="s">
        <v>695</v>
      </c>
      <c r="E20" t="s">
        <v>2272</v>
      </c>
      <c r="F20" t="s">
        <v>55</v>
      </c>
      <c r="G20" t="s">
        <v>508</v>
      </c>
      <c r="H20" t="s">
        <v>55</v>
      </c>
      <c r="I20" t="s">
        <v>697</v>
      </c>
      <c r="J20" t="s">
        <v>507</v>
      </c>
      <c r="K20" t="s">
        <v>509</v>
      </c>
      <c r="L20" t="s">
        <v>55</v>
      </c>
      <c r="M20" t="s">
        <v>55</v>
      </c>
      <c r="N20" t="s">
        <v>55</v>
      </c>
      <c r="O20" t="s">
        <v>401</v>
      </c>
      <c r="P20" t="s">
        <v>2275</v>
      </c>
      <c r="Q20" t="s">
        <v>2142</v>
      </c>
      <c r="R20" t="s">
        <v>381</v>
      </c>
      <c r="S20" t="s">
        <v>55</v>
      </c>
      <c r="T20" t="s">
        <v>55</v>
      </c>
      <c r="U20" t="s">
        <v>55</v>
      </c>
      <c r="V20" t="s">
        <v>2274</v>
      </c>
      <c r="W20" t="s">
        <v>55</v>
      </c>
      <c r="X20" t="s">
        <v>55</v>
      </c>
      <c r="Y20" t="s">
        <v>2274</v>
      </c>
      <c r="Z20" t="s">
        <v>401</v>
      </c>
      <c r="AA20" t="s">
        <v>2275</v>
      </c>
      <c r="AB20" t="s">
        <v>1581</v>
      </c>
      <c r="AC20" t="s">
        <v>2143</v>
      </c>
      <c r="AD20" t="s">
        <v>55</v>
      </c>
      <c r="AE20">
        <v>0</v>
      </c>
      <c r="AF20" t="str">
        <f>Table_Query_from_DWH6[[#This Row],[VENDORID]]</f>
        <v>14119</v>
      </c>
    </row>
    <row r="21" spans="1:32" x14ac:dyDescent="0.3">
      <c r="A21" t="s">
        <v>427</v>
      </c>
      <c r="B21" t="s">
        <v>1242</v>
      </c>
      <c r="C21" t="s">
        <v>694</v>
      </c>
      <c r="D21" t="s">
        <v>695</v>
      </c>
      <c r="E21" t="s">
        <v>696</v>
      </c>
      <c r="F21" t="s">
        <v>55</v>
      </c>
      <c r="G21" t="s">
        <v>508</v>
      </c>
      <c r="H21" t="s">
        <v>55</v>
      </c>
      <c r="I21" t="s">
        <v>697</v>
      </c>
      <c r="J21" t="s">
        <v>508</v>
      </c>
      <c r="K21" t="s">
        <v>509</v>
      </c>
      <c r="L21" t="s">
        <v>55</v>
      </c>
      <c r="M21" t="s">
        <v>55</v>
      </c>
      <c r="N21" t="s">
        <v>55</v>
      </c>
      <c r="O21" t="s">
        <v>401</v>
      </c>
      <c r="P21" t="s">
        <v>2276</v>
      </c>
      <c r="Q21" t="s">
        <v>2142</v>
      </c>
      <c r="R21" t="s">
        <v>381</v>
      </c>
      <c r="S21" t="s">
        <v>55</v>
      </c>
      <c r="T21" t="s">
        <v>55</v>
      </c>
      <c r="U21" t="s">
        <v>55</v>
      </c>
      <c r="V21" t="s">
        <v>694</v>
      </c>
      <c r="W21" t="s">
        <v>55</v>
      </c>
      <c r="X21" t="s">
        <v>55</v>
      </c>
      <c r="Y21" t="s">
        <v>694</v>
      </c>
      <c r="Z21" t="s">
        <v>401</v>
      </c>
      <c r="AA21" t="s">
        <v>2276</v>
      </c>
      <c r="AB21" t="s">
        <v>1242</v>
      </c>
      <c r="AC21" t="s">
        <v>2143</v>
      </c>
      <c r="AD21" t="s">
        <v>55</v>
      </c>
      <c r="AE21">
        <v>0</v>
      </c>
      <c r="AF21" t="str">
        <f>Table_Query_from_DWH6[[#This Row],[VENDORID]]</f>
        <v>14017</v>
      </c>
    </row>
    <row r="22" spans="1:32" x14ac:dyDescent="0.3">
      <c r="A22" t="s">
        <v>427</v>
      </c>
      <c r="B22" t="s">
        <v>2075</v>
      </c>
      <c r="C22" t="s">
        <v>2279</v>
      </c>
      <c r="D22" t="s">
        <v>2280</v>
      </c>
      <c r="E22" t="s">
        <v>2281</v>
      </c>
      <c r="F22" t="s">
        <v>55</v>
      </c>
      <c r="G22" t="s">
        <v>2282</v>
      </c>
      <c r="H22" t="s">
        <v>665</v>
      </c>
      <c r="I22" t="s">
        <v>55</v>
      </c>
      <c r="J22" t="s">
        <v>672</v>
      </c>
      <c r="K22" t="s">
        <v>602</v>
      </c>
      <c r="L22" t="s">
        <v>2283</v>
      </c>
      <c r="M22" t="s">
        <v>55</v>
      </c>
      <c r="N22" t="s">
        <v>55</v>
      </c>
      <c r="O22" t="s">
        <v>401</v>
      </c>
      <c r="P22" t="s">
        <v>2284</v>
      </c>
      <c r="Q22" t="s">
        <v>2142</v>
      </c>
      <c r="R22" t="s">
        <v>381</v>
      </c>
      <c r="S22" t="s">
        <v>55</v>
      </c>
      <c r="T22" t="s">
        <v>55</v>
      </c>
      <c r="U22" t="s">
        <v>684</v>
      </c>
      <c r="V22" t="s">
        <v>2279</v>
      </c>
      <c r="W22" t="s">
        <v>55</v>
      </c>
      <c r="X22" t="s">
        <v>2283</v>
      </c>
      <c r="Y22" t="s">
        <v>2279</v>
      </c>
      <c r="Z22" t="s">
        <v>401</v>
      </c>
      <c r="AA22" t="s">
        <v>2284</v>
      </c>
      <c r="AB22" t="s">
        <v>2075</v>
      </c>
      <c r="AC22" t="s">
        <v>2143</v>
      </c>
      <c r="AD22" t="s">
        <v>55</v>
      </c>
      <c r="AE22">
        <v>0</v>
      </c>
      <c r="AF22" t="str">
        <f>Table_Query_from_DWH6[[#This Row],[VENDORID]]</f>
        <v>14146</v>
      </c>
    </row>
    <row r="23" spans="1:32" x14ac:dyDescent="0.3">
      <c r="A23" t="s">
        <v>427</v>
      </c>
      <c r="B23" t="s">
        <v>1331</v>
      </c>
      <c r="C23" t="s">
        <v>2293</v>
      </c>
      <c r="D23" t="s">
        <v>2294</v>
      </c>
      <c r="E23" t="s">
        <v>2295</v>
      </c>
      <c r="F23" t="s">
        <v>55</v>
      </c>
      <c r="G23" t="s">
        <v>2296</v>
      </c>
      <c r="H23" t="s">
        <v>391</v>
      </c>
      <c r="I23" t="s">
        <v>2297</v>
      </c>
      <c r="J23" t="s">
        <v>425</v>
      </c>
      <c r="K23" t="s">
        <v>389</v>
      </c>
      <c r="L23" t="s">
        <v>393</v>
      </c>
      <c r="M23" t="s">
        <v>55</v>
      </c>
      <c r="N23" t="s">
        <v>55</v>
      </c>
      <c r="O23" t="s">
        <v>401</v>
      </c>
      <c r="P23" t="s">
        <v>2277</v>
      </c>
      <c r="Q23" t="s">
        <v>2142</v>
      </c>
      <c r="R23" t="s">
        <v>418</v>
      </c>
      <c r="S23" t="s">
        <v>55</v>
      </c>
      <c r="T23" t="s">
        <v>55</v>
      </c>
      <c r="U23" t="s">
        <v>55</v>
      </c>
      <c r="V23" t="s">
        <v>2293</v>
      </c>
      <c r="W23" t="s">
        <v>55</v>
      </c>
      <c r="X23" t="s">
        <v>393</v>
      </c>
      <c r="Y23" t="s">
        <v>2293</v>
      </c>
      <c r="Z23" t="s">
        <v>401</v>
      </c>
      <c r="AA23" t="s">
        <v>2277</v>
      </c>
      <c r="AB23" t="s">
        <v>1331</v>
      </c>
      <c r="AC23" t="s">
        <v>2143</v>
      </c>
      <c r="AD23" t="s">
        <v>55</v>
      </c>
      <c r="AE23">
        <v>0</v>
      </c>
      <c r="AF23" t="str">
        <f>Table_Query_from_DWH6[[#This Row],[VENDORID]]</f>
        <v>14135</v>
      </c>
    </row>
    <row r="24" spans="1:32" x14ac:dyDescent="0.3">
      <c r="A24" t="s">
        <v>427</v>
      </c>
      <c r="B24" t="s">
        <v>2300</v>
      </c>
      <c r="C24" t="s">
        <v>2301</v>
      </c>
      <c r="D24" t="s">
        <v>2302</v>
      </c>
      <c r="E24" t="s">
        <v>2303</v>
      </c>
      <c r="F24" t="s">
        <v>55</v>
      </c>
      <c r="G24" t="s">
        <v>742</v>
      </c>
      <c r="H24" t="s">
        <v>55</v>
      </c>
      <c r="I24" t="s">
        <v>55</v>
      </c>
      <c r="J24" t="s">
        <v>1866</v>
      </c>
      <c r="K24" t="s">
        <v>486</v>
      </c>
      <c r="L24" t="s">
        <v>2304</v>
      </c>
      <c r="M24" t="s">
        <v>393</v>
      </c>
      <c r="N24" t="s">
        <v>393</v>
      </c>
      <c r="O24" t="s">
        <v>401</v>
      </c>
      <c r="P24" t="s">
        <v>2305</v>
      </c>
      <c r="Q24" t="s">
        <v>2142</v>
      </c>
      <c r="R24" t="s">
        <v>381</v>
      </c>
      <c r="S24" t="s">
        <v>2306</v>
      </c>
      <c r="T24" t="s">
        <v>55</v>
      </c>
      <c r="U24" t="s">
        <v>2307</v>
      </c>
      <c r="V24" t="s">
        <v>2301</v>
      </c>
      <c r="W24" t="s">
        <v>393</v>
      </c>
      <c r="X24" t="s">
        <v>2304</v>
      </c>
      <c r="Y24" t="s">
        <v>2301</v>
      </c>
      <c r="Z24" t="s">
        <v>401</v>
      </c>
      <c r="AA24" t="s">
        <v>2305</v>
      </c>
      <c r="AB24" t="s">
        <v>2300</v>
      </c>
      <c r="AC24" t="s">
        <v>2143</v>
      </c>
      <c r="AD24" t="s">
        <v>55</v>
      </c>
      <c r="AE24">
        <v>0</v>
      </c>
      <c r="AF24" t="str">
        <f>Table_Query_from_DWH6[[#This Row],[VENDORID]]</f>
        <v>14211</v>
      </c>
    </row>
    <row r="25" spans="1:32" x14ac:dyDescent="0.3">
      <c r="A25" t="s">
        <v>427</v>
      </c>
      <c r="B25" t="s">
        <v>1243</v>
      </c>
      <c r="C25" t="s">
        <v>2308</v>
      </c>
      <c r="D25" t="s">
        <v>2309</v>
      </c>
      <c r="E25" t="s">
        <v>2310</v>
      </c>
      <c r="F25" t="s">
        <v>55</v>
      </c>
      <c r="G25" t="s">
        <v>662</v>
      </c>
      <c r="H25" t="s">
        <v>661</v>
      </c>
      <c r="I25" t="s">
        <v>972</v>
      </c>
      <c r="J25" t="s">
        <v>484</v>
      </c>
      <c r="K25" t="s">
        <v>486</v>
      </c>
      <c r="L25" t="s">
        <v>393</v>
      </c>
      <c r="M25" t="s">
        <v>55</v>
      </c>
      <c r="N25" t="s">
        <v>55</v>
      </c>
      <c r="O25" t="s">
        <v>401</v>
      </c>
      <c r="P25" t="s">
        <v>2311</v>
      </c>
      <c r="Q25" t="s">
        <v>2142</v>
      </c>
      <c r="R25" t="s">
        <v>381</v>
      </c>
      <c r="S25" t="s">
        <v>55</v>
      </c>
      <c r="T25" t="s">
        <v>55</v>
      </c>
      <c r="U25" t="s">
        <v>55</v>
      </c>
      <c r="V25" t="s">
        <v>2308</v>
      </c>
      <c r="W25" t="s">
        <v>55</v>
      </c>
      <c r="X25" t="s">
        <v>393</v>
      </c>
      <c r="Y25" t="s">
        <v>2308</v>
      </c>
      <c r="Z25" t="s">
        <v>401</v>
      </c>
      <c r="AA25" t="s">
        <v>2311</v>
      </c>
      <c r="AB25" t="s">
        <v>1243</v>
      </c>
      <c r="AC25" t="s">
        <v>2143</v>
      </c>
      <c r="AD25" t="s">
        <v>55</v>
      </c>
      <c r="AE25">
        <v>0</v>
      </c>
      <c r="AF25" t="str">
        <f>Table_Query_from_DWH6[[#This Row],[VENDORID]]</f>
        <v>14018</v>
      </c>
    </row>
    <row r="26" spans="1:32" x14ac:dyDescent="0.3">
      <c r="A26" t="s">
        <v>427</v>
      </c>
      <c r="B26" t="s">
        <v>1816</v>
      </c>
      <c r="C26" t="s">
        <v>2314</v>
      </c>
      <c r="D26" t="s">
        <v>2315</v>
      </c>
      <c r="E26" t="s">
        <v>2316</v>
      </c>
      <c r="F26" t="s">
        <v>743</v>
      </c>
      <c r="G26" t="s">
        <v>55</v>
      </c>
      <c r="H26" t="s">
        <v>2317</v>
      </c>
      <c r="I26" t="s">
        <v>55</v>
      </c>
      <c r="J26" t="s">
        <v>1866</v>
      </c>
      <c r="K26" t="s">
        <v>486</v>
      </c>
      <c r="L26" t="s">
        <v>55</v>
      </c>
      <c r="M26" t="s">
        <v>55</v>
      </c>
      <c r="N26" t="s">
        <v>55</v>
      </c>
      <c r="O26" t="s">
        <v>401</v>
      </c>
      <c r="P26" t="s">
        <v>2318</v>
      </c>
      <c r="Q26" t="s">
        <v>2142</v>
      </c>
      <c r="R26" t="s">
        <v>381</v>
      </c>
      <c r="S26" t="s">
        <v>55</v>
      </c>
      <c r="T26" t="s">
        <v>55</v>
      </c>
      <c r="U26" t="s">
        <v>55</v>
      </c>
      <c r="V26" t="s">
        <v>2314</v>
      </c>
      <c r="W26" t="s">
        <v>55</v>
      </c>
      <c r="X26" t="s">
        <v>55</v>
      </c>
      <c r="Y26" t="s">
        <v>2314</v>
      </c>
      <c r="Z26" t="s">
        <v>401</v>
      </c>
      <c r="AA26" t="s">
        <v>2318</v>
      </c>
      <c r="AB26" t="s">
        <v>1816</v>
      </c>
      <c r="AC26" t="s">
        <v>2143</v>
      </c>
      <c r="AD26" t="s">
        <v>55</v>
      </c>
      <c r="AE26">
        <v>0</v>
      </c>
      <c r="AF26" t="str">
        <f>Table_Query_from_DWH6[[#This Row],[VENDORID]]</f>
        <v>14124</v>
      </c>
    </row>
    <row r="27" spans="1:32" x14ac:dyDescent="0.3">
      <c r="A27" t="s">
        <v>427</v>
      </c>
      <c r="B27" t="s">
        <v>474</v>
      </c>
      <c r="C27" t="s">
        <v>2321</v>
      </c>
      <c r="D27" t="s">
        <v>2322</v>
      </c>
      <c r="E27" t="s">
        <v>55</v>
      </c>
      <c r="F27" t="s">
        <v>55</v>
      </c>
      <c r="G27" t="s">
        <v>742</v>
      </c>
      <c r="H27" t="s">
        <v>743</v>
      </c>
      <c r="I27" t="s">
        <v>2323</v>
      </c>
      <c r="J27" t="s">
        <v>1866</v>
      </c>
      <c r="K27" t="s">
        <v>486</v>
      </c>
      <c r="L27" t="s">
        <v>393</v>
      </c>
      <c r="M27" t="s">
        <v>55</v>
      </c>
      <c r="N27" t="s">
        <v>55</v>
      </c>
      <c r="O27" t="s">
        <v>401</v>
      </c>
      <c r="P27" t="s">
        <v>2324</v>
      </c>
      <c r="Q27" t="s">
        <v>2142</v>
      </c>
      <c r="R27" t="s">
        <v>381</v>
      </c>
      <c r="S27" t="s">
        <v>55</v>
      </c>
      <c r="T27" t="s">
        <v>55</v>
      </c>
      <c r="U27" t="s">
        <v>55</v>
      </c>
      <c r="V27" t="s">
        <v>2321</v>
      </c>
      <c r="W27" t="s">
        <v>55</v>
      </c>
      <c r="X27" t="s">
        <v>393</v>
      </c>
      <c r="Y27" t="s">
        <v>2321</v>
      </c>
      <c r="Z27" t="s">
        <v>401</v>
      </c>
      <c r="AA27" t="s">
        <v>2324</v>
      </c>
      <c r="AB27" t="s">
        <v>474</v>
      </c>
      <c r="AC27" t="s">
        <v>2143</v>
      </c>
      <c r="AD27" t="s">
        <v>55</v>
      </c>
      <c r="AE27">
        <v>0</v>
      </c>
      <c r="AF27" t="str">
        <f>Table_Query_from_DWH6[[#This Row],[VENDORID]]</f>
        <v>14128</v>
      </c>
    </row>
    <row r="28" spans="1:32" x14ac:dyDescent="0.3">
      <c r="A28" t="s">
        <v>427</v>
      </c>
      <c r="B28" t="s">
        <v>2326</v>
      </c>
      <c r="C28" t="s">
        <v>2327</v>
      </c>
      <c r="D28" t="s">
        <v>2328</v>
      </c>
      <c r="E28" t="s">
        <v>55</v>
      </c>
      <c r="F28" t="s">
        <v>55</v>
      </c>
      <c r="G28" t="s">
        <v>2329</v>
      </c>
      <c r="H28" t="s">
        <v>55</v>
      </c>
      <c r="I28" t="s">
        <v>55</v>
      </c>
      <c r="J28" t="s">
        <v>1866</v>
      </c>
      <c r="K28" t="s">
        <v>486</v>
      </c>
      <c r="L28" t="s">
        <v>2330</v>
      </c>
      <c r="M28" t="s">
        <v>393</v>
      </c>
      <c r="N28" t="s">
        <v>393</v>
      </c>
      <c r="O28" t="s">
        <v>401</v>
      </c>
      <c r="P28" t="s">
        <v>2331</v>
      </c>
      <c r="Q28" t="s">
        <v>2142</v>
      </c>
      <c r="R28" t="s">
        <v>381</v>
      </c>
      <c r="S28" t="s">
        <v>55</v>
      </c>
      <c r="T28" t="s">
        <v>55</v>
      </c>
      <c r="U28" t="s">
        <v>2332</v>
      </c>
      <c r="V28" t="s">
        <v>2327</v>
      </c>
      <c r="W28" t="s">
        <v>393</v>
      </c>
      <c r="X28" t="s">
        <v>2330</v>
      </c>
      <c r="Y28" t="s">
        <v>2327</v>
      </c>
      <c r="Z28" t="s">
        <v>401</v>
      </c>
      <c r="AA28" t="s">
        <v>2331</v>
      </c>
      <c r="AB28" t="s">
        <v>2326</v>
      </c>
      <c r="AC28" t="s">
        <v>2333</v>
      </c>
      <c r="AD28" t="s">
        <v>55</v>
      </c>
      <c r="AE28">
        <v>0</v>
      </c>
      <c r="AF28" t="str">
        <f>Table_Query_from_DWH6[[#This Row],[VENDORID]]</f>
        <v>14208</v>
      </c>
    </row>
    <row r="29" spans="1:32" x14ac:dyDescent="0.3">
      <c r="A29" t="s">
        <v>427</v>
      </c>
      <c r="B29" t="s">
        <v>1276</v>
      </c>
      <c r="C29" t="s">
        <v>2334</v>
      </c>
      <c r="D29" t="s">
        <v>2335</v>
      </c>
      <c r="E29" t="s">
        <v>1943</v>
      </c>
      <c r="F29" t="s">
        <v>55</v>
      </c>
      <c r="G29" t="s">
        <v>742</v>
      </c>
      <c r="H29" t="s">
        <v>743</v>
      </c>
      <c r="I29" t="s">
        <v>2336</v>
      </c>
      <c r="J29" t="s">
        <v>484</v>
      </c>
      <c r="K29" t="s">
        <v>486</v>
      </c>
      <c r="L29" t="s">
        <v>2337</v>
      </c>
      <c r="M29" t="s">
        <v>393</v>
      </c>
      <c r="N29" t="s">
        <v>2338</v>
      </c>
      <c r="O29" t="s">
        <v>401</v>
      </c>
      <c r="P29" t="s">
        <v>2339</v>
      </c>
      <c r="Q29" t="s">
        <v>2142</v>
      </c>
      <c r="R29" t="s">
        <v>381</v>
      </c>
      <c r="S29" t="s">
        <v>55</v>
      </c>
      <c r="T29" t="s">
        <v>55</v>
      </c>
      <c r="U29" t="s">
        <v>55</v>
      </c>
      <c r="V29" t="s">
        <v>2334</v>
      </c>
      <c r="W29" t="s">
        <v>2338</v>
      </c>
      <c r="X29" t="s">
        <v>2337</v>
      </c>
      <c r="Y29" t="s">
        <v>2334</v>
      </c>
      <c r="Z29" t="s">
        <v>401</v>
      </c>
      <c r="AA29" t="s">
        <v>2339</v>
      </c>
      <c r="AB29" t="s">
        <v>1276</v>
      </c>
      <c r="AC29" t="s">
        <v>2143</v>
      </c>
      <c r="AD29" t="s">
        <v>55</v>
      </c>
      <c r="AE29">
        <v>0</v>
      </c>
      <c r="AF29" t="str">
        <f>Table_Query_from_DWH6[[#This Row],[VENDORID]]</f>
        <v>14019</v>
      </c>
    </row>
    <row r="30" spans="1:32" x14ac:dyDescent="0.3">
      <c r="A30" t="s">
        <v>427</v>
      </c>
      <c r="B30" t="s">
        <v>1304</v>
      </c>
      <c r="C30" t="s">
        <v>2340</v>
      </c>
      <c r="D30" t="s">
        <v>2341</v>
      </c>
      <c r="E30" t="s">
        <v>55</v>
      </c>
      <c r="F30" t="s">
        <v>55</v>
      </c>
      <c r="G30" t="s">
        <v>742</v>
      </c>
      <c r="H30" t="s">
        <v>743</v>
      </c>
      <c r="I30" t="s">
        <v>55</v>
      </c>
      <c r="J30" t="s">
        <v>484</v>
      </c>
      <c r="K30" t="s">
        <v>486</v>
      </c>
      <c r="L30" t="s">
        <v>55</v>
      </c>
      <c r="M30" t="s">
        <v>55</v>
      </c>
      <c r="N30" t="s">
        <v>55</v>
      </c>
      <c r="O30" t="s">
        <v>401</v>
      </c>
      <c r="P30" t="s">
        <v>2342</v>
      </c>
      <c r="Q30" t="s">
        <v>2142</v>
      </c>
      <c r="R30" t="s">
        <v>381</v>
      </c>
      <c r="S30" t="s">
        <v>55</v>
      </c>
      <c r="T30" t="s">
        <v>55</v>
      </c>
      <c r="U30" t="s">
        <v>55</v>
      </c>
      <c r="V30" t="s">
        <v>2340</v>
      </c>
      <c r="W30" t="s">
        <v>55</v>
      </c>
      <c r="X30" t="s">
        <v>55</v>
      </c>
      <c r="Y30" t="s">
        <v>2340</v>
      </c>
      <c r="Z30" t="s">
        <v>401</v>
      </c>
      <c r="AA30" t="s">
        <v>2342</v>
      </c>
      <c r="AB30" t="s">
        <v>1304</v>
      </c>
      <c r="AC30" t="s">
        <v>2143</v>
      </c>
      <c r="AD30" t="s">
        <v>55</v>
      </c>
      <c r="AE30">
        <v>0</v>
      </c>
      <c r="AF30" t="str">
        <f>Table_Query_from_DWH6[[#This Row],[VENDORID]]</f>
        <v>14020</v>
      </c>
    </row>
    <row r="31" spans="1:32" x14ac:dyDescent="0.3">
      <c r="A31" t="s">
        <v>427</v>
      </c>
      <c r="B31" t="s">
        <v>2343</v>
      </c>
      <c r="C31" t="s">
        <v>2344</v>
      </c>
      <c r="D31" t="s">
        <v>2345</v>
      </c>
      <c r="E31" t="s">
        <v>2346</v>
      </c>
      <c r="F31" t="s">
        <v>55</v>
      </c>
      <c r="G31" t="s">
        <v>2347</v>
      </c>
      <c r="H31" t="s">
        <v>55</v>
      </c>
      <c r="I31" t="s">
        <v>2348</v>
      </c>
      <c r="J31" t="s">
        <v>1866</v>
      </c>
      <c r="K31" t="s">
        <v>486</v>
      </c>
      <c r="L31" t="s">
        <v>393</v>
      </c>
      <c r="M31" t="s">
        <v>393</v>
      </c>
      <c r="N31" t="s">
        <v>55</v>
      </c>
      <c r="O31" t="s">
        <v>2182</v>
      </c>
      <c r="P31" t="s">
        <v>2349</v>
      </c>
      <c r="Q31" t="s">
        <v>2142</v>
      </c>
      <c r="R31" t="s">
        <v>2350</v>
      </c>
      <c r="S31" t="s">
        <v>55</v>
      </c>
      <c r="T31" t="s">
        <v>55</v>
      </c>
      <c r="U31" t="s">
        <v>2351</v>
      </c>
      <c r="V31" t="s">
        <v>2344</v>
      </c>
      <c r="W31" t="s">
        <v>55</v>
      </c>
      <c r="X31" t="s">
        <v>393</v>
      </c>
      <c r="Y31" t="s">
        <v>2344</v>
      </c>
      <c r="Z31" t="s">
        <v>2182</v>
      </c>
      <c r="AA31" t="s">
        <v>2349</v>
      </c>
      <c r="AB31" t="s">
        <v>2343</v>
      </c>
      <c r="AC31" t="s">
        <v>2143</v>
      </c>
      <c r="AD31" t="s">
        <v>55</v>
      </c>
      <c r="AE31">
        <v>0</v>
      </c>
      <c r="AF31" t="str">
        <f>Table_Query_from_DWH6[[#This Row],[VENDORID]]</f>
        <v>14271</v>
      </c>
    </row>
    <row r="32" spans="1:32" x14ac:dyDescent="0.3">
      <c r="A32" t="s">
        <v>427</v>
      </c>
      <c r="B32" t="s">
        <v>3665</v>
      </c>
      <c r="C32" t="s">
        <v>3666</v>
      </c>
      <c r="D32" t="s">
        <v>3667</v>
      </c>
      <c r="E32" t="s">
        <v>3668</v>
      </c>
      <c r="F32" t="s">
        <v>55</v>
      </c>
      <c r="G32" t="s">
        <v>2347</v>
      </c>
      <c r="H32" t="s">
        <v>55</v>
      </c>
      <c r="I32" t="s">
        <v>55</v>
      </c>
      <c r="J32" t="s">
        <v>1866</v>
      </c>
      <c r="K32" t="s">
        <v>486</v>
      </c>
      <c r="L32" t="s">
        <v>2725</v>
      </c>
      <c r="M32" t="s">
        <v>393</v>
      </c>
      <c r="N32" t="s">
        <v>55</v>
      </c>
      <c r="O32" t="s">
        <v>401</v>
      </c>
      <c r="P32" t="s">
        <v>3669</v>
      </c>
      <c r="Q32" t="s">
        <v>2142</v>
      </c>
      <c r="R32" t="s">
        <v>2350</v>
      </c>
      <c r="S32" t="s">
        <v>55</v>
      </c>
      <c r="T32" t="s">
        <v>55</v>
      </c>
      <c r="U32" t="s">
        <v>3670</v>
      </c>
      <c r="V32" t="s">
        <v>3666</v>
      </c>
      <c r="W32" t="s">
        <v>55</v>
      </c>
      <c r="X32" t="s">
        <v>2725</v>
      </c>
      <c r="Y32" t="s">
        <v>3666</v>
      </c>
      <c r="Z32" t="s">
        <v>401</v>
      </c>
      <c r="AA32" t="s">
        <v>3669</v>
      </c>
      <c r="AB32" t="s">
        <v>3665</v>
      </c>
      <c r="AC32" t="s">
        <v>2143</v>
      </c>
      <c r="AD32" t="s">
        <v>55</v>
      </c>
      <c r="AE32">
        <v>0</v>
      </c>
      <c r="AF32" t="str">
        <f>Table_Query_from_DWH6[[#This Row],[VENDORID]]</f>
        <v>14284</v>
      </c>
    </row>
    <row r="33" spans="1:32" x14ac:dyDescent="0.3">
      <c r="A33" t="s">
        <v>427</v>
      </c>
      <c r="B33" t="s">
        <v>2353</v>
      </c>
      <c r="C33" t="s">
        <v>2354</v>
      </c>
      <c r="D33" t="s">
        <v>2355</v>
      </c>
      <c r="E33" t="s">
        <v>2356</v>
      </c>
      <c r="F33" t="s">
        <v>55</v>
      </c>
      <c r="G33" t="s">
        <v>665</v>
      </c>
      <c r="H33" t="s">
        <v>55</v>
      </c>
      <c r="I33" t="s">
        <v>55</v>
      </c>
      <c r="J33" t="s">
        <v>672</v>
      </c>
      <c r="K33" t="s">
        <v>602</v>
      </c>
      <c r="L33" t="s">
        <v>2357</v>
      </c>
      <c r="M33" t="s">
        <v>393</v>
      </c>
      <c r="N33" t="s">
        <v>55</v>
      </c>
      <c r="O33" t="s">
        <v>401</v>
      </c>
      <c r="P33" t="s">
        <v>2145</v>
      </c>
      <c r="Q33" t="s">
        <v>2142</v>
      </c>
      <c r="R33" t="s">
        <v>381</v>
      </c>
      <c r="S33" t="s">
        <v>55</v>
      </c>
      <c r="T33" t="s">
        <v>55</v>
      </c>
      <c r="U33" t="s">
        <v>2358</v>
      </c>
      <c r="V33" t="s">
        <v>2354</v>
      </c>
      <c r="W33" t="s">
        <v>55</v>
      </c>
      <c r="X33" t="s">
        <v>2357</v>
      </c>
      <c r="Y33" t="s">
        <v>2354</v>
      </c>
      <c r="Z33" t="s">
        <v>401</v>
      </c>
      <c r="AA33" t="s">
        <v>2145</v>
      </c>
      <c r="AB33" t="s">
        <v>2353</v>
      </c>
      <c r="AC33" t="s">
        <v>2143</v>
      </c>
      <c r="AD33" t="s">
        <v>55</v>
      </c>
      <c r="AE33">
        <v>0</v>
      </c>
      <c r="AF33" t="str">
        <f>Table_Query_from_DWH6[[#This Row],[VENDORID]]</f>
        <v>14190</v>
      </c>
    </row>
    <row r="34" spans="1:32" x14ac:dyDescent="0.3">
      <c r="A34" t="s">
        <v>427</v>
      </c>
      <c r="B34" t="s">
        <v>2359</v>
      </c>
      <c r="C34" t="s">
        <v>2360</v>
      </c>
      <c r="D34" t="s">
        <v>2361</v>
      </c>
      <c r="E34" t="s">
        <v>2362</v>
      </c>
      <c r="F34" t="s">
        <v>2363</v>
      </c>
      <c r="G34" t="s">
        <v>2364</v>
      </c>
      <c r="H34" t="s">
        <v>55</v>
      </c>
      <c r="I34" t="s">
        <v>55</v>
      </c>
      <c r="J34" t="s">
        <v>1866</v>
      </c>
      <c r="K34" t="s">
        <v>486</v>
      </c>
      <c r="L34" t="s">
        <v>2365</v>
      </c>
      <c r="M34" t="s">
        <v>55</v>
      </c>
      <c r="N34" t="s">
        <v>55</v>
      </c>
      <c r="O34" t="s">
        <v>401</v>
      </c>
      <c r="P34" t="s">
        <v>2145</v>
      </c>
      <c r="Q34" t="s">
        <v>2142</v>
      </c>
      <c r="R34" t="s">
        <v>381</v>
      </c>
      <c r="S34" t="s">
        <v>55</v>
      </c>
      <c r="T34" t="s">
        <v>55</v>
      </c>
      <c r="U34" t="s">
        <v>2366</v>
      </c>
      <c r="V34" t="s">
        <v>2360</v>
      </c>
      <c r="W34" t="s">
        <v>55</v>
      </c>
      <c r="X34" t="s">
        <v>2365</v>
      </c>
      <c r="Y34" t="s">
        <v>2360</v>
      </c>
      <c r="Z34" t="s">
        <v>401</v>
      </c>
      <c r="AA34" t="s">
        <v>2145</v>
      </c>
      <c r="AB34" t="s">
        <v>2359</v>
      </c>
      <c r="AC34" t="s">
        <v>2143</v>
      </c>
      <c r="AD34" t="s">
        <v>55</v>
      </c>
      <c r="AE34">
        <v>0</v>
      </c>
      <c r="AF34" t="str">
        <f>Table_Query_from_DWH6[[#This Row],[VENDORID]]</f>
        <v>14189</v>
      </c>
    </row>
    <row r="35" spans="1:32" x14ac:dyDescent="0.3">
      <c r="A35" t="s">
        <v>427</v>
      </c>
      <c r="B35" t="s">
        <v>2367</v>
      </c>
      <c r="C35" t="s">
        <v>2368</v>
      </c>
      <c r="D35" t="s">
        <v>2369</v>
      </c>
      <c r="E35" t="s">
        <v>2370</v>
      </c>
      <c r="F35" t="s">
        <v>55</v>
      </c>
      <c r="G35" t="s">
        <v>1340</v>
      </c>
      <c r="H35" t="s">
        <v>55</v>
      </c>
      <c r="I35" t="s">
        <v>1341</v>
      </c>
      <c r="J35" t="s">
        <v>1866</v>
      </c>
      <c r="K35" t="s">
        <v>486</v>
      </c>
      <c r="L35" t="s">
        <v>2371</v>
      </c>
      <c r="M35" t="s">
        <v>393</v>
      </c>
      <c r="N35" t="s">
        <v>393</v>
      </c>
      <c r="O35" t="s">
        <v>401</v>
      </c>
      <c r="P35" t="s">
        <v>2183</v>
      </c>
      <c r="Q35" t="s">
        <v>2142</v>
      </c>
      <c r="R35" t="s">
        <v>55</v>
      </c>
      <c r="S35" t="s">
        <v>55</v>
      </c>
      <c r="T35" t="s">
        <v>55</v>
      </c>
      <c r="U35" t="s">
        <v>2372</v>
      </c>
      <c r="V35" t="s">
        <v>2368</v>
      </c>
      <c r="W35" t="s">
        <v>393</v>
      </c>
      <c r="X35" t="s">
        <v>2371</v>
      </c>
      <c r="Y35" t="s">
        <v>2368</v>
      </c>
      <c r="Z35" t="s">
        <v>401</v>
      </c>
      <c r="AA35" t="s">
        <v>2183</v>
      </c>
      <c r="AB35" t="s">
        <v>2367</v>
      </c>
      <c r="AC35" t="s">
        <v>2143</v>
      </c>
      <c r="AD35" t="s">
        <v>55</v>
      </c>
      <c r="AE35">
        <v>0</v>
      </c>
      <c r="AF35" t="str">
        <f>Table_Query_from_DWH6[[#This Row],[VENDORID]]</f>
        <v>14262</v>
      </c>
    </row>
    <row r="36" spans="1:32" x14ac:dyDescent="0.3">
      <c r="A36" t="s">
        <v>427</v>
      </c>
      <c r="B36" t="s">
        <v>3811</v>
      </c>
      <c r="C36" t="s">
        <v>3812</v>
      </c>
      <c r="D36" t="s">
        <v>3813</v>
      </c>
      <c r="E36" t="s">
        <v>3814</v>
      </c>
      <c r="F36" t="s">
        <v>55</v>
      </c>
      <c r="G36" t="s">
        <v>3814</v>
      </c>
      <c r="H36" t="s">
        <v>55</v>
      </c>
      <c r="I36" t="s">
        <v>55</v>
      </c>
      <c r="J36" t="s">
        <v>1866</v>
      </c>
      <c r="K36" t="s">
        <v>486</v>
      </c>
      <c r="L36" t="s">
        <v>3815</v>
      </c>
      <c r="M36" t="s">
        <v>393</v>
      </c>
      <c r="N36" t="s">
        <v>55</v>
      </c>
      <c r="O36" t="s">
        <v>401</v>
      </c>
      <c r="P36" t="s">
        <v>3816</v>
      </c>
      <c r="Q36" t="s">
        <v>2142</v>
      </c>
      <c r="R36" t="s">
        <v>2350</v>
      </c>
      <c r="S36" t="s">
        <v>55</v>
      </c>
      <c r="T36" t="s">
        <v>55</v>
      </c>
      <c r="U36" t="s">
        <v>3817</v>
      </c>
      <c r="V36" t="s">
        <v>3812</v>
      </c>
      <c r="W36" t="s">
        <v>55</v>
      </c>
      <c r="X36" t="s">
        <v>3815</v>
      </c>
      <c r="Y36" t="s">
        <v>3812</v>
      </c>
      <c r="Z36" t="s">
        <v>401</v>
      </c>
      <c r="AA36" t="s">
        <v>3816</v>
      </c>
      <c r="AB36" t="s">
        <v>3811</v>
      </c>
      <c r="AC36" t="s">
        <v>2143</v>
      </c>
      <c r="AD36" t="s">
        <v>55</v>
      </c>
      <c r="AE36">
        <v>0</v>
      </c>
      <c r="AF36" t="str">
        <f>Table_Query_from_DWH6[[#This Row],[VENDORID]]</f>
        <v>14292</v>
      </c>
    </row>
    <row r="37" spans="1:32" x14ac:dyDescent="0.3">
      <c r="A37" t="s">
        <v>427</v>
      </c>
      <c r="B37" t="s">
        <v>1709</v>
      </c>
      <c r="C37" t="s">
        <v>2375</v>
      </c>
      <c r="D37" t="s">
        <v>2376</v>
      </c>
      <c r="E37" t="s">
        <v>2377</v>
      </c>
      <c r="F37" t="s">
        <v>55</v>
      </c>
      <c r="G37" t="s">
        <v>538</v>
      </c>
      <c r="H37" t="s">
        <v>417</v>
      </c>
      <c r="I37" t="s">
        <v>2378</v>
      </c>
      <c r="J37" t="s">
        <v>390</v>
      </c>
      <c r="K37" t="s">
        <v>391</v>
      </c>
      <c r="L37" t="s">
        <v>393</v>
      </c>
      <c r="M37" t="s">
        <v>393</v>
      </c>
      <c r="N37" t="s">
        <v>393</v>
      </c>
      <c r="O37" t="s">
        <v>401</v>
      </c>
      <c r="P37" t="s">
        <v>2267</v>
      </c>
      <c r="Q37" t="s">
        <v>2142</v>
      </c>
      <c r="R37" t="s">
        <v>394</v>
      </c>
      <c r="S37" t="s">
        <v>55</v>
      </c>
      <c r="T37" t="s">
        <v>55</v>
      </c>
      <c r="U37" t="s">
        <v>55</v>
      </c>
      <c r="V37" t="s">
        <v>2379</v>
      </c>
      <c r="W37" t="s">
        <v>393</v>
      </c>
      <c r="X37" t="s">
        <v>393</v>
      </c>
      <c r="Y37" t="s">
        <v>2375</v>
      </c>
      <c r="Z37" t="s">
        <v>401</v>
      </c>
      <c r="AA37" t="s">
        <v>2267</v>
      </c>
      <c r="AB37" t="s">
        <v>1709</v>
      </c>
      <c r="AC37" t="s">
        <v>2143</v>
      </c>
      <c r="AD37" t="s">
        <v>55</v>
      </c>
      <c r="AE37">
        <v>0</v>
      </c>
      <c r="AF37" t="str">
        <f>Table_Query_from_DWH6[[#This Row],[VENDORID]]</f>
        <v>14133</v>
      </c>
    </row>
    <row r="38" spans="1:32" x14ac:dyDescent="0.3">
      <c r="A38" t="s">
        <v>427</v>
      </c>
      <c r="B38" t="s">
        <v>1305</v>
      </c>
      <c r="C38" t="s">
        <v>2390</v>
      </c>
      <c r="D38" t="s">
        <v>2391</v>
      </c>
      <c r="E38" t="s">
        <v>55</v>
      </c>
      <c r="F38" t="s">
        <v>55</v>
      </c>
      <c r="G38" t="s">
        <v>1434</v>
      </c>
      <c r="H38" t="s">
        <v>1435</v>
      </c>
      <c r="I38" t="s">
        <v>2392</v>
      </c>
      <c r="J38" t="s">
        <v>414</v>
      </c>
      <c r="K38" t="s">
        <v>415</v>
      </c>
      <c r="L38" t="s">
        <v>55</v>
      </c>
      <c r="M38" t="s">
        <v>55</v>
      </c>
      <c r="N38" t="s">
        <v>55</v>
      </c>
      <c r="O38" t="s">
        <v>401</v>
      </c>
      <c r="P38" t="s">
        <v>2393</v>
      </c>
      <c r="Q38" t="s">
        <v>2142</v>
      </c>
      <c r="R38" t="s">
        <v>381</v>
      </c>
      <c r="S38" t="s">
        <v>55</v>
      </c>
      <c r="T38" t="s">
        <v>55</v>
      </c>
      <c r="U38" t="s">
        <v>55</v>
      </c>
      <c r="V38" t="s">
        <v>2390</v>
      </c>
      <c r="W38" t="s">
        <v>55</v>
      </c>
      <c r="X38" t="s">
        <v>55</v>
      </c>
      <c r="Y38" t="s">
        <v>2390</v>
      </c>
      <c r="Z38" t="s">
        <v>401</v>
      </c>
      <c r="AA38" t="s">
        <v>2393</v>
      </c>
      <c r="AB38" t="s">
        <v>1305</v>
      </c>
      <c r="AC38" t="s">
        <v>2143</v>
      </c>
      <c r="AD38" t="s">
        <v>55</v>
      </c>
      <c r="AE38">
        <v>0</v>
      </c>
      <c r="AF38" t="str">
        <f>Table_Query_from_DWH6[[#This Row],[VENDORID]]</f>
        <v>14021</v>
      </c>
    </row>
    <row r="39" spans="1:32" x14ac:dyDescent="0.3">
      <c r="A39" t="s">
        <v>427</v>
      </c>
      <c r="B39" t="s">
        <v>1313</v>
      </c>
      <c r="C39" t="s">
        <v>2394</v>
      </c>
      <c r="D39" t="s">
        <v>2395</v>
      </c>
      <c r="E39" t="s">
        <v>2108</v>
      </c>
      <c r="F39" t="s">
        <v>55</v>
      </c>
      <c r="G39" t="s">
        <v>1656</v>
      </c>
      <c r="H39" t="s">
        <v>55</v>
      </c>
      <c r="I39" t="s">
        <v>55</v>
      </c>
      <c r="J39" t="s">
        <v>600</v>
      </c>
      <c r="K39" t="s">
        <v>602</v>
      </c>
      <c r="L39" t="s">
        <v>55</v>
      </c>
      <c r="M39" t="s">
        <v>55</v>
      </c>
      <c r="N39" t="s">
        <v>55</v>
      </c>
      <c r="O39" t="s">
        <v>401</v>
      </c>
      <c r="P39" t="s">
        <v>2396</v>
      </c>
      <c r="Q39" t="s">
        <v>2142</v>
      </c>
      <c r="R39" t="s">
        <v>381</v>
      </c>
      <c r="S39" t="s">
        <v>55</v>
      </c>
      <c r="T39" t="s">
        <v>55</v>
      </c>
      <c r="U39" t="s">
        <v>55</v>
      </c>
      <c r="V39" t="s">
        <v>2394</v>
      </c>
      <c r="W39" t="s">
        <v>55</v>
      </c>
      <c r="X39" t="s">
        <v>55</v>
      </c>
      <c r="Y39" t="s">
        <v>2394</v>
      </c>
      <c r="Z39" t="s">
        <v>401</v>
      </c>
      <c r="AA39" t="s">
        <v>2396</v>
      </c>
      <c r="AB39" t="s">
        <v>1313</v>
      </c>
      <c r="AC39" t="s">
        <v>2143</v>
      </c>
      <c r="AD39" t="s">
        <v>55</v>
      </c>
      <c r="AE39">
        <v>0</v>
      </c>
      <c r="AF39" t="str">
        <f>Table_Query_from_DWH6[[#This Row],[VENDORID]]</f>
        <v>14022</v>
      </c>
    </row>
    <row r="40" spans="1:32" x14ac:dyDescent="0.3">
      <c r="A40" t="s">
        <v>427</v>
      </c>
      <c r="B40" t="s">
        <v>1402</v>
      </c>
      <c r="C40" t="s">
        <v>2398</v>
      </c>
      <c r="D40" t="s">
        <v>2399</v>
      </c>
      <c r="E40" t="s">
        <v>55</v>
      </c>
      <c r="F40" t="s">
        <v>55</v>
      </c>
      <c r="G40" t="s">
        <v>2400</v>
      </c>
      <c r="H40" t="s">
        <v>692</v>
      </c>
      <c r="I40" t="s">
        <v>55</v>
      </c>
      <c r="J40" t="s">
        <v>691</v>
      </c>
      <c r="K40" t="s">
        <v>693</v>
      </c>
      <c r="L40" t="s">
        <v>55</v>
      </c>
      <c r="M40" t="s">
        <v>55</v>
      </c>
      <c r="N40" t="s">
        <v>55</v>
      </c>
      <c r="O40" t="s">
        <v>401</v>
      </c>
      <c r="P40" t="s">
        <v>2291</v>
      </c>
      <c r="Q40" t="s">
        <v>2142</v>
      </c>
      <c r="R40" t="s">
        <v>381</v>
      </c>
      <c r="S40" t="s">
        <v>55</v>
      </c>
      <c r="T40" t="s">
        <v>55</v>
      </c>
      <c r="U40" t="s">
        <v>55</v>
      </c>
      <c r="V40" t="s">
        <v>2398</v>
      </c>
      <c r="W40" t="s">
        <v>55</v>
      </c>
      <c r="X40" t="s">
        <v>55</v>
      </c>
      <c r="Y40" t="s">
        <v>2398</v>
      </c>
      <c r="Z40" t="s">
        <v>401</v>
      </c>
      <c r="AA40" t="s">
        <v>2291</v>
      </c>
      <c r="AB40" t="s">
        <v>1402</v>
      </c>
      <c r="AC40" t="s">
        <v>2143</v>
      </c>
      <c r="AD40" t="s">
        <v>55</v>
      </c>
      <c r="AE40">
        <v>0</v>
      </c>
      <c r="AF40" t="str">
        <f>Table_Query_from_DWH6[[#This Row],[VENDORID]]</f>
        <v>14023</v>
      </c>
    </row>
    <row r="41" spans="1:32" x14ac:dyDescent="0.3">
      <c r="A41" t="s">
        <v>427</v>
      </c>
      <c r="B41" t="s">
        <v>1418</v>
      </c>
      <c r="C41" t="s">
        <v>843</v>
      </c>
      <c r="D41" t="s">
        <v>2402</v>
      </c>
      <c r="E41" t="s">
        <v>2403</v>
      </c>
      <c r="F41" t="s">
        <v>55</v>
      </c>
      <c r="G41" t="s">
        <v>844</v>
      </c>
      <c r="H41" t="s">
        <v>2404</v>
      </c>
      <c r="I41" t="s">
        <v>55</v>
      </c>
      <c r="J41" t="s">
        <v>409</v>
      </c>
      <c r="K41" t="s">
        <v>412</v>
      </c>
      <c r="L41" t="s">
        <v>2405</v>
      </c>
      <c r="M41" t="s">
        <v>55</v>
      </c>
      <c r="N41" t="s">
        <v>2406</v>
      </c>
      <c r="O41" t="s">
        <v>401</v>
      </c>
      <c r="P41" t="s">
        <v>2407</v>
      </c>
      <c r="Q41" t="s">
        <v>2142</v>
      </c>
      <c r="R41" t="s">
        <v>381</v>
      </c>
      <c r="S41" t="s">
        <v>55</v>
      </c>
      <c r="T41" t="s">
        <v>55</v>
      </c>
      <c r="U41" t="s">
        <v>55</v>
      </c>
      <c r="V41" t="s">
        <v>843</v>
      </c>
      <c r="W41" t="s">
        <v>2406</v>
      </c>
      <c r="X41" t="s">
        <v>2405</v>
      </c>
      <c r="Y41" t="s">
        <v>843</v>
      </c>
      <c r="Z41" t="s">
        <v>401</v>
      </c>
      <c r="AA41" t="s">
        <v>2407</v>
      </c>
      <c r="AB41" t="s">
        <v>1418</v>
      </c>
      <c r="AC41" t="s">
        <v>2143</v>
      </c>
      <c r="AD41" t="s">
        <v>55</v>
      </c>
      <c r="AE41">
        <v>0</v>
      </c>
      <c r="AF41" t="str">
        <f>Table_Query_from_DWH6[[#This Row],[VENDORID]]</f>
        <v>14024</v>
      </c>
    </row>
    <row r="42" spans="1:32" x14ac:dyDescent="0.3">
      <c r="A42" t="s">
        <v>427</v>
      </c>
      <c r="B42" t="s">
        <v>1868</v>
      </c>
      <c r="C42" t="s">
        <v>2410</v>
      </c>
      <c r="D42" t="s">
        <v>2411</v>
      </c>
      <c r="E42" t="s">
        <v>2412</v>
      </c>
      <c r="F42" t="s">
        <v>2413</v>
      </c>
      <c r="G42" t="s">
        <v>2414</v>
      </c>
      <c r="H42" t="s">
        <v>55</v>
      </c>
      <c r="I42" t="s">
        <v>55</v>
      </c>
      <c r="J42" t="s">
        <v>982</v>
      </c>
      <c r="K42" t="s">
        <v>847</v>
      </c>
      <c r="L42" t="s">
        <v>2415</v>
      </c>
      <c r="M42" t="s">
        <v>2415</v>
      </c>
      <c r="N42" t="s">
        <v>55</v>
      </c>
      <c r="O42" t="s">
        <v>401</v>
      </c>
      <c r="P42" t="s">
        <v>2286</v>
      </c>
      <c r="Q42" t="s">
        <v>2142</v>
      </c>
      <c r="R42" t="s">
        <v>381</v>
      </c>
      <c r="S42" t="s">
        <v>55</v>
      </c>
      <c r="T42" t="s">
        <v>55</v>
      </c>
      <c r="U42" t="s">
        <v>2416</v>
      </c>
      <c r="V42" t="s">
        <v>2410</v>
      </c>
      <c r="W42" t="s">
        <v>55</v>
      </c>
      <c r="X42" t="s">
        <v>2415</v>
      </c>
      <c r="Y42" t="s">
        <v>2410</v>
      </c>
      <c r="Z42" t="s">
        <v>401</v>
      </c>
      <c r="AA42" t="s">
        <v>2286</v>
      </c>
      <c r="AB42" t="s">
        <v>1868</v>
      </c>
      <c r="AC42" t="s">
        <v>2143</v>
      </c>
      <c r="AD42" t="s">
        <v>55</v>
      </c>
      <c r="AE42">
        <v>0</v>
      </c>
      <c r="AF42" t="str">
        <f>Table_Query_from_DWH6[[#This Row],[VENDORID]]</f>
        <v>14150</v>
      </c>
    </row>
    <row r="43" spans="1:32" x14ac:dyDescent="0.3">
      <c r="A43" t="s">
        <v>427</v>
      </c>
      <c r="B43" t="s">
        <v>1587</v>
      </c>
      <c r="C43" t="s">
        <v>2420</v>
      </c>
      <c r="D43" t="s">
        <v>2421</v>
      </c>
      <c r="E43" t="s">
        <v>55</v>
      </c>
      <c r="F43" t="s">
        <v>55</v>
      </c>
      <c r="G43" t="s">
        <v>2422</v>
      </c>
      <c r="H43" t="s">
        <v>396</v>
      </c>
      <c r="I43" t="s">
        <v>2419</v>
      </c>
      <c r="J43" t="s">
        <v>390</v>
      </c>
      <c r="K43" t="s">
        <v>391</v>
      </c>
      <c r="L43" t="s">
        <v>393</v>
      </c>
      <c r="M43" t="s">
        <v>55</v>
      </c>
      <c r="N43" t="s">
        <v>55</v>
      </c>
      <c r="O43" t="s">
        <v>401</v>
      </c>
      <c r="P43" t="s">
        <v>2266</v>
      </c>
      <c r="Q43" t="s">
        <v>2142</v>
      </c>
      <c r="R43" t="s">
        <v>394</v>
      </c>
      <c r="S43" t="s">
        <v>55</v>
      </c>
      <c r="T43" t="s">
        <v>55</v>
      </c>
      <c r="U43" t="s">
        <v>2423</v>
      </c>
      <c r="V43" t="s">
        <v>2420</v>
      </c>
      <c r="W43" t="s">
        <v>55</v>
      </c>
      <c r="X43" t="s">
        <v>393</v>
      </c>
      <c r="Y43" t="s">
        <v>2420</v>
      </c>
      <c r="Z43" t="s">
        <v>401</v>
      </c>
      <c r="AA43" t="s">
        <v>2266</v>
      </c>
      <c r="AB43" t="s">
        <v>1587</v>
      </c>
      <c r="AC43" t="s">
        <v>2143</v>
      </c>
      <c r="AD43" t="s">
        <v>55</v>
      </c>
      <c r="AE43">
        <v>0</v>
      </c>
      <c r="AF43" t="str">
        <f>Table_Query_from_DWH6[[#This Row],[VENDORID]]</f>
        <v>14151</v>
      </c>
    </row>
    <row r="44" spans="1:32" x14ac:dyDescent="0.3">
      <c r="A44" t="s">
        <v>427</v>
      </c>
      <c r="B44" t="s">
        <v>1468</v>
      </c>
      <c r="C44" t="s">
        <v>2425</v>
      </c>
      <c r="D44" t="s">
        <v>2426</v>
      </c>
      <c r="E44" t="s">
        <v>2427</v>
      </c>
      <c r="F44" t="s">
        <v>55</v>
      </c>
      <c r="G44" t="s">
        <v>882</v>
      </c>
      <c r="H44" t="s">
        <v>55</v>
      </c>
      <c r="I44" t="s">
        <v>55</v>
      </c>
      <c r="J44" t="s">
        <v>600</v>
      </c>
      <c r="K44" t="s">
        <v>602</v>
      </c>
      <c r="L44" t="s">
        <v>2163</v>
      </c>
      <c r="M44" t="s">
        <v>393</v>
      </c>
      <c r="N44" t="s">
        <v>55</v>
      </c>
      <c r="O44" t="s">
        <v>401</v>
      </c>
      <c r="P44" t="s">
        <v>2164</v>
      </c>
      <c r="Q44" t="s">
        <v>2142</v>
      </c>
      <c r="R44" t="s">
        <v>381</v>
      </c>
      <c r="S44" t="s">
        <v>55</v>
      </c>
      <c r="T44" t="s">
        <v>55</v>
      </c>
      <c r="U44" t="s">
        <v>55</v>
      </c>
      <c r="V44" t="s">
        <v>2425</v>
      </c>
      <c r="W44" t="s">
        <v>55</v>
      </c>
      <c r="X44" t="s">
        <v>2163</v>
      </c>
      <c r="Y44" t="s">
        <v>2425</v>
      </c>
      <c r="Z44" t="s">
        <v>401</v>
      </c>
      <c r="AA44" t="s">
        <v>2164</v>
      </c>
      <c r="AB44" t="s">
        <v>1468</v>
      </c>
      <c r="AC44" t="s">
        <v>2143</v>
      </c>
      <c r="AD44" t="s">
        <v>55</v>
      </c>
      <c r="AE44">
        <v>0</v>
      </c>
      <c r="AF44" t="str">
        <f>Table_Query_from_DWH6[[#This Row],[VENDORID]]</f>
        <v>14025</v>
      </c>
    </row>
    <row r="45" spans="1:32" x14ac:dyDescent="0.3">
      <c r="A45" t="s">
        <v>427</v>
      </c>
      <c r="B45" t="s">
        <v>1522</v>
      </c>
      <c r="C45" t="s">
        <v>2428</v>
      </c>
      <c r="D45" t="s">
        <v>2429</v>
      </c>
      <c r="E45" t="s">
        <v>55</v>
      </c>
      <c r="F45" t="s">
        <v>55</v>
      </c>
      <c r="G45" t="s">
        <v>2430</v>
      </c>
      <c r="H45" t="s">
        <v>1219</v>
      </c>
      <c r="I45" t="s">
        <v>55</v>
      </c>
      <c r="J45" t="s">
        <v>484</v>
      </c>
      <c r="K45" t="s">
        <v>486</v>
      </c>
      <c r="L45" t="s">
        <v>55</v>
      </c>
      <c r="M45" t="s">
        <v>55</v>
      </c>
      <c r="N45" t="s">
        <v>55</v>
      </c>
      <c r="O45" t="s">
        <v>401</v>
      </c>
      <c r="P45" t="s">
        <v>2431</v>
      </c>
      <c r="Q45" t="s">
        <v>2142</v>
      </c>
      <c r="R45" t="s">
        <v>381</v>
      </c>
      <c r="S45" t="s">
        <v>55</v>
      </c>
      <c r="T45" t="s">
        <v>55</v>
      </c>
      <c r="U45" t="s">
        <v>55</v>
      </c>
      <c r="V45" t="s">
        <v>2428</v>
      </c>
      <c r="W45" t="s">
        <v>55</v>
      </c>
      <c r="X45" t="s">
        <v>55</v>
      </c>
      <c r="Y45" t="s">
        <v>2428</v>
      </c>
      <c r="Z45" t="s">
        <v>401</v>
      </c>
      <c r="AA45" t="s">
        <v>2431</v>
      </c>
      <c r="AB45" t="s">
        <v>1522</v>
      </c>
      <c r="AC45" t="s">
        <v>2143</v>
      </c>
      <c r="AD45" t="s">
        <v>55</v>
      </c>
      <c r="AE45">
        <v>0</v>
      </c>
      <c r="AF45" t="str">
        <f>Table_Query_from_DWH6[[#This Row],[VENDORID]]</f>
        <v>14026</v>
      </c>
    </row>
    <row r="46" spans="1:32" x14ac:dyDescent="0.3">
      <c r="A46" t="s">
        <v>427</v>
      </c>
      <c r="B46" t="s">
        <v>2435</v>
      </c>
      <c r="C46" t="s">
        <v>2436</v>
      </c>
      <c r="D46" t="s">
        <v>2437</v>
      </c>
      <c r="E46" t="s">
        <v>2438</v>
      </c>
      <c r="F46" t="s">
        <v>2439</v>
      </c>
      <c r="G46" t="s">
        <v>559</v>
      </c>
      <c r="H46" t="s">
        <v>823</v>
      </c>
      <c r="I46" t="s">
        <v>1823</v>
      </c>
      <c r="J46" t="s">
        <v>470</v>
      </c>
      <c r="K46" t="s">
        <v>423</v>
      </c>
      <c r="L46" t="s">
        <v>2440</v>
      </c>
      <c r="M46" t="s">
        <v>393</v>
      </c>
      <c r="N46" t="s">
        <v>55</v>
      </c>
      <c r="O46" t="s">
        <v>401</v>
      </c>
      <c r="P46" t="s">
        <v>2441</v>
      </c>
      <c r="Q46" t="s">
        <v>2142</v>
      </c>
      <c r="R46" t="s">
        <v>381</v>
      </c>
      <c r="S46" t="s">
        <v>55</v>
      </c>
      <c r="T46" t="s">
        <v>55</v>
      </c>
      <c r="U46" t="s">
        <v>2442</v>
      </c>
      <c r="V46" t="s">
        <v>2436</v>
      </c>
      <c r="W46" t="s">
        <v>55</v>
      </c>
      <c r="X46" t="s">
        <v>2440</v>
      </c>
      <c r="Y46" t="s">
        <v>2436</v>
      </c>
      <c r="Z46" t="s">
        <v>401</v>
      </c>
      <c r="AA46" t="s">
        <v>2441</v>
      </c>
      <c r="AB46" t="s">
        <v>2435</v>
      </c>
      <c r="AC46" t="s">
        <v>2143</v>
      </c>
      <c r="AD46" t="s">
        <v>55</v>
      </c>
      <c r="AE46">
        <v>0</v>
      </c>
      <c r="AF46" t="str">
        <f>Table_Query_from_DWH6[[#This Row],[VENDORID]]</f>
        <v>14205</v>
      </c>
    </row>
    <row r="47" spans="1:32" x14ac:dyDescent="0.3">
      <c r="A47" t="s">
        <v>427</v>
      </c>
      <c r="B47" t="s">
        <v>1568</v>
      </c>
      <c r="C47" t="s">
        <v>2444</v>
      </c>
      <c r="D47" t="s">
        <v>2445</v>
      </c>
      <c r="E47" t="s">
        <v>880</v>
      </c>
      <c r="F47" t="s">
        <v>55</v>
      </c>
      <c r="G47" t="s">
        <v>881</v>
      </c>
      <c r="H47" t="s">
        <v>55</v>
      </c>
      <c r="I47" t="s">
        <v>2446</v>
      </c>
      <c r="J47" t="s">
        <v>738</v>
      </c>
      <c r="K47" t="s">
        <v>412</v>
      </c>
      <c r="L47" t="s">
        <v>393</v>
      </c>
      <c r="M47" t="s">
        <v>55</v>
      </c>
      <c r="N47" t="s">
        <v>55</v>
      </c>
      <c r="O47" t="s">
        <v>401</v>
      </c>
      <c r="P47" t="s">
        <v>2447</v>
      </c>
      <c r="Q47" t="s">
        <v>2142</v>
      </c>
      <c r="R47" t="s">
        <v>381</v>
      </c>
      <c r="S47" t="s">
        <v>55</v>
      </c>
      <c r="T47" t="s">
        <v>55</v>
      </c>
      <c r="U47" t="s">
        <v>55</v>
      </c>
      <c r="V47" t="s">
        <v>2444</v>
      </c>
      <c r="W47" t="s">
        <v>55</v>
      </c>
      <c r="X47" t="s">
        <v>393</v>
      </c>
      <c r="Y47" t="s">
        <v>2444</v>
      </c>
      <c r="Z47" t="s">
        <v>401</v>
      </c>
      <c r="AA47" t="s">
        <v>2447</v>
      </c>
      <c r="AB47" t="s">
        <v>1568</v>
      </c>
      <c r="AC47" t="s">
        <v>2143</v>
      </c>
      <c r="AD47" t="s">
        <v>55</v>
      </c>
      <c r="AE47">
        <v>0</v>
      </c>
      <c r="AF47" t="str">
        <f>Table_Query_from_DWH6[[#This Row],[VENDORID]]</f>
        <v>14028</v>
      </c>
    </row>
    <row r="48" spans="1:32" x14ac:dyDescent="0.3">
      <c r="A48" t="s">
        <v>427</v>
      </c>
      <c r="B48" t="s">
        <v>3818</v>
      </c>
      <c r="C48" t="s">
        <v>3819</v>
      </c>
      <c r="D48" t="s">
        <v>3820</v>
      </c>
      <c r="E48" t="s">
        <v>3821</v>
      </c>
      <c r="F48" t="s">
        <v>55</v>
      </c>
      <c r="G48" t="s">
        <v>600</v>
      </c>
      <c r="H48" t="s">
        <v>55</v>
      </c>
      <c r="I48" t="s">
        <v>55</v>
      </c>
      <c r="J48" t="s">
        <v>672</v>
      </c>
      <c r="K48" t="s">
        <v>602</v>
      </c>
      <c r="L48" t="s">
        <v>3822</v>
      </c>
      <c r="M48" t="s">
        <v>393</v>
      </c>
      <c r="N48" t="s">
        <v>55</v>
      </c>
      <c r="O48" t="s">
        <v>401</v>
      </c>
      <c r="P48" t="s">
        <v>3823</v>
      </c>
      <c r="Q48" t="s">
        <v>2142</v>
      </c>
      <c r="R48" t="s">
        <v>2350</v>
      </c>
      <c r="S48" t="s">
        <v>55</v>
      </c>
      <c r="T48" t="s">
        <v>55</v>
      </c>
      <c r="U48" t="s">
        <v>3824</v>
      </c>
      <c r="V48" t="s">
        <v>3819</v>
      </c>
      <c r="W48" t="s">
        <v>55</v>
      </c>
      <c r="X48" t="s">
        <v>3822</v>
      </c>
      <c r="Y48" t="s">
        <v>3819</v>
      </c>
      <c r="Z48" t="s">
        <v>401</v>
      </c>
      <c r="AA48" t="s">
        <v>3823</v>
      </c>
      <c r="AB48" t="s">
        <v>3818</v>
      </c>
      <c r="AC48" t="s">
        <v>2143</v>
      </c>
      <c r="AD48" t="s">
        <v>55</v>
      </c>
      <c r="AE48">
        <v>0</v>
      </c>
      <c r="AF48" t="str">
        <f>Table_Query_from_DWH6[[#This Row],[VENDORID]]</f>
        <v>14288</v>
      </c>
    </row>
    <row r="49" spans="1:32" x14ac:dyDescent="0.3">
      <c r="A49" t="s">
        <v>427</v>
      </c>
      <c r="B49" t="s">
        <v>1447</v>
      </c>
      <c r="C49" t="s">
        <v>2449</v>
      </c>
      <c r="D49" t="s">
        <v>2450</v>
      </c>
      <c r="E49" t="s">
        <v>55</v>
      </c>
      <c r="F49" t="s">
        <v>55</v>
      </c>
      <c r="G49" t="s">
        <v>1277</v>
      </c>
      <c r="H49" t="s">
        <v>55</v>
      </c>
      <c r="I49" t="s">
        <v>2451</v>
      </c>
      <c r="J49" t="s">
        <v>901</v>
      </c>
      <c r="K49" t="s">
        <v>894</v>
      </c>
      <c r="L49" t="s">
        <v>2452</v>
      </c>
      <c r="M49" t="s">
        <v>393</v>
      </c>
      <c r="N49" t="s">
        <v>2453</v>
      </c>
      <c r="O49" t="s">
        <v>401</v>
      </c>
      <c r="P49" t="s">
        <v>2455</v>
      </c>
      <c r="Q49" t="s">
        <v>2142</v>
      </c>
      <c r="R49" t="s">
        <v>381</v>
      </c>
      <c r="S49" t="s">
        <v>55</v>
      </c>
      <c r="T49" t="s">
        <v>55</v>
      </c>
      <c r="U49" t="s">
        <v>2454</v>
      </c>
      <c r="V49" t="s">
        <v>2449</v>
      </c>
      <c r="W49" t="s">
        <v>2453</v>
      </c>
      <c r="X49" t="s">
        <v>2452</v>
      </c>
      <c r="Y49" t="s">
        <v>2449</v>
      </c>
      <c r="Z49" t="s">
        <v>401</v>
      </c>
      <c r="AA49" t="s">
        <v>2455</v>
      </c>
      <c r="AB49" t="s">
        <v>1447</v>
      </c>
      <c r="AC49" t="s">
        <v>2143</v>
      </c>
      <c r="AD49" t="s">
        <v>55</v>
      </c>
      <c r="AE49">
        <v>0</v>
      </c>
      <c r="AF49" t="str">
        <f>Table_Query_from_DWH6[[#This Row],[VENDORID]]</f>
        <v>14178</v>
      </c>
    </row>
    <row r="50" spans="1:32" x14ac:dyDescent="0.3">
      <c r="A50" t="s">
        <v>427</v>
      </c>
      <c r="B50" t="s">
        <v>1523</v>
      </c>
      <c r="C50" t="s">
        <v>911</v>
      </c>
      <c r="D50" t="s">
        <v>2457</v>
      </c>
      <c r="E50" t="s">
        <v>2458</v>
      </c>
      <c r="F50" t="s">
        <v>55</v>
      </c>
      <c r="G50" t="s">
        <v>912</v>
      </c>
      <c r="H50" t="s">
        <v>55</v>
      </c>
      <c r="I50" t="s">
        <v>913</v>
      </c>
      <c r="J50" t="s">
        <v>738</v>
      </c>
      <c r="K50" t="s">
        <v>412</v>
      </c>
      <c r="L50" t="s">
        <v>55</v>
      </c>
      <c r="M50" t="s">
        <v>393</v>
      </c>
      <c r="N50" t="s">
        <v>55</v>
      </c>
      <c r="O50" t="s">
        <v>401</v>
      </c>
      <c r="P50" t="s">
        <v>2417</v>
      </c>
      <c r="Q50" t="s">
        <v>2142</v>
      </c>
      <c r="R50" t="s">
        <v>381</v>
      </c>
      <c r="S50" t="s">
        <v>55</v>
      </c>
      <c r="T50" t="s">
        <v>55</v>
      </c>
      <c r="U50" t="s">
        <v>55</v>
      </c>
      <c r="V50" t="s">
        <v>911</v>
      </c>
      <c r="W50" t="s">
        <v>55</v>
      </c>
      <c r="X50" t="s">
        <v>55</v>
      </c>
      <c r="Y50" t="s">
        <v>911</v>
      </c>
      <c r="Z50" t="s">
        <v>401</v>
      </c>
      <c r="AA50" t="s">
        <v>2417</v>
      </c>
      <c r="AB50" t="s">
        <v>1523</v>
      </c>
      <c r="AC50" t="s">
        <v>2143</v>
      </c>
      <c r="AD50" t="s">
        <v>55</v>
      </c>
      <c r="AE50">
        <v>0</v>
      </c>
      <c r="AF50" t="str">
        <f>Table_Query_from_DWH6[[#This Row],[VENDORID]]</f>
        <v>14027</v>
      </c>
    </row>
    <row r="51" spans="1:32" x14ac:dyDescent="0.3">
      <c r="A51" t="s">
        <v>427</v>
      </c>
      <c r="B51" t="s">
        <v>2459</v>
      </c>
      <c r="C51" t="s">
        <v>917</v>
      </c>
      <c r="D51" t="s">
        <v>920</v>
      </c>
      <c r="E51" t="s">
        <v>55</v>
      </c>
      <c r="F51" t="s">
        <v>55</v>
      </c>
      <c r="G51" t="s">
        <v>615</v>
      </c>
      <c r="H51" t="s">
        <v>55</v>
      </c>
      <c r="I51" t="s">
        <v>921</v>
      </c>
      <c r="J51" t="s">
        <v>470</v>
      </c>
      <c r="K51" t="s">
        <v>423</v>
      </c>
      <c r="L51" t="s">
        <v>922</v>
      </c>
      <c r="M51" t="s">
        <v>393</v>
      </c>
      <c r="N51" t="s">
        <v>393</v>
      </c>
      <c r="O51" t="s">
        <v>401</v>
      </c>
      <c r="P51" t="s">
        <v>2460</v>
      </c>
      <c r="Q51" t="s">
        <v>2142</v>
      </c>
      <c r="R51" t="s">
        <v>2350</v>
      </c>
      <c r="S51" t="s">
        <v>55</v>
      </c>
      <c r="T51" t="s">
        <v>55</v>
      </c>
      <c r="U51" t="s">
        <v>918</v>
      </c>
      <c r="V51" t="s">
        <v>917</v>
      </c>
      <c r="W51" t="s">
        <v>393</v>
      </c>
      <c r="X51" t="s">
        <v>922</v>
      </c>
      <c r="Y51" t="s">
        <v>917</v>
      </c>
      <c r="Z51" t="s">
        <v>401</v>
      </c>
      <c r="AA51" t="s">
        <v>2460</v>
      </c>
      <c r="AB51" t="s">
        <v>2459</v>
      </c>
      <c r="AC51" t="s">
        <v>2143</v>
      </c>
      <c r="AD51" t="s">
        <v>55</v>
      </c>
      <c r="AE51">
        <v>0</v>
      </c>
      <c r="AF51" t="str">
        <f>Table_Query_from_DWH6[[#This Row],[VENDORID]]</f>
        <v>14273</v>
      </c>
    </row>
    <row r="52" spans="1:32" x14ac:dyDescent="0.3">
      <c r="A52" t="s">
        <v>427</v>
      </c>
      <c r="B52" t="s">
        <v>2465</v>
      </c>
      <c r="C52" t="s">
        <v>2466</v>
      </c>
      <c r="D52" t="s">
        <v>2467</v>
      </c>
      <c r="E52" t="s">
        <v>55</v>
      </c>
      <c r="F52" t="s">
        <v>55</v>
      </c>
      <c r="G52" t="s">
        <v>2468</v>
      </c>
      <c r="H52" t="s">
        <v>55</v>
      </c>
      <c r="I52" t="s">
        <v>2469</v>
      </c>
      <c r="J52" t="s">
        <v>670</v>
      </c>
      <c r="K52" t="s">
        <v>571</v>
      </c>
      <c r="L52" t="s">
        <v>55</v>
      </c>
      <c r="M52" t="s">
        <v>55</v>
      </c>
      <c r="N52" t="s">
        <v>55</v>
      </c>
      <c r="O52" t="s">
        <v>401</v>
      </c>
      <c r="P52" t="s">
        <v>2408</v>
      </c>
      <c r="Q52" t="s">
        <v>2142</v>
      </c>
      <c r="R52" t="s">
        <v>2470</v>
      </c>
      <c r="S52" t="s">
        <v>55</v>
      </c>
      <c r="T52" t="s">
        <v>55</v>
      </c>
      <c r="U52" t="s">
        <v>55</v>
      </c>
      <c r="V52" t="s">
        <v>2466</v>
      </c>
      <c r="W52" t="s">
        <v>55</v>
      </c>
      <c r="X52" t="s">
        <v>55</v>
      </c>
      <c r="Y52" t="s">
        <v>2466</v>
      </c>
      <c r="Z52" t="s">
        <v>401</v>
      </c>
      <c r="AA52" t="s">
        <v>2408</v>
      </c>
      <c r="AB52" t="s">
        <v>2465</v>
      </c>
      <c r="AC52" t="s">
        <v>2143</v>
      </c>
      <c r="AD52" t="s">
        <v>55</v>
      </c>
      <c r="AE52">
        <v>0</v>
      </c>
      <c r="AF52" t="str">
        <f>Table_Query_from_DWH6[[#This Row],[VENDORID]]</f>
        <v>14193</v>
      </c>
    </row>
    <row r="53" spans="1:32" x14ac:dyDescent="0.3">
      <c r="A53" t="s">
        <v>427</v>
      </c>
      <c r="B53" t="s">
        <v>1580</v>
      </c>
      <c r="C53" t="s">
        <v>2471</v>
      </c>
      <c r="D53" t="s">
        <v>2472</v>
      </c>
      <c r="E53" t="s">
        <v>2074</v>
      </c>
      <c r="F53" t="s">
        <v>55</v>
      </c>
      <c r="G53" t="s">
        <v>1082</v>
      </c>
      <c r="H53" t="s">
        <v>55</v>
      </c>
      <c r="I53" t="s">
        <v>55</v>
      </c>
      <c r="J53" t="s">
        <v>2473</v>
      </c>
      <c r="K53" t="s">
        <v>1083</v>
      </c>
      <c r="L53" t="s">
        <v>55</v>
      </c>
      <c r="M53" t="s">
        <v>55</v>
      </c>
      <c r="N53" t="s">
        <v>55</v>
      </c>
      <c r="O53" t="s">
        <v>401</v>
      </c>
      <c r="P53" t="s">
        <v>2474</v>
      </c>
      <c r="Q53" t="s">
        <v>2142</v>
      </c>
      <c r="R53" t="s">
        <v>381</v>
      </c>
      <c r="S53" t="s">
        <v>55</v>
      </c>
      <c r="T53" t="s">
        <v>55</v>
      </c>
      <c r="U53" t="s">
        <v>55</v>
      </c>
      <c r="V53" t="s">
        <v>2471</v>
      </c>
      <c r="W53" t="s">
        <v>55</v>
      </c>
      <c r="X53" t="s">
        <v>55</v>
      </c>
      <c r="Y53" t="s">
        <v>2471</v>
      </c>
      <c r="Z53" t="s">
        <v>401</v>
      </c>
      <c r="AA53" t="s">
        <v>2474</v>
      </c>
      <c r="AB53" t="s">
        <v>1580</v>
      </c>
      <c r="AC53" t="s">
        <v>2143</v>
      </c>
      <c r="AD53" t="s">
        <v>55</v>
      </c>
      <c r="AE53">
        <v>0</v>
      </c>
      <c r="AF53" t="str">
        <f>Table_Query_from_DWH6[[#This Row],[VENDORID]]</f>
        <v>14029</v>
      </c>
    </row>
    <row r="54" spans="1:32" x14ac:dyDescent="0.3">
      <c r="A54" t="s">
        <v>427</v>
      </c>
      <c r="B54" t="s">
        <v>618</v>
      </c>
      <c r="C54" t="s">
        <v>2476</v>
      </c>
      <c r="D54" t="s">
        <v>55</v>
      </c>
      <c r="E54" t="s">
        <v>55</v>
      </c>
      <c r="F54" t="s">
        <v>55</v>
      </c>
      <c r="G54" t="s">
        <v>55</v>
      </c>
      <c r="H54" t="s">
        <v>55</v>
      </c>
      <c r="I54" t="s">
        <v>55</v>
      </c>
      <c r="J54" t="s">
        <v>390</v>
      </c>
      <c r="K54" t="s">
        <v>391</v>
      </c>
      <c r="L54" t="s">
        <v>393</v>
      </c>
      <c r="M54" t="s">
        <v>393</v>
      </c>
      <c r="N54" t="s">
        <v>393</v>
      </c>
      <c r="O54" t="s">
        <v>1882</v>
      </c>
      <c r="P54" t="s">
        <v>2192</v>
      </c>
      <c r="Q54" t="s">
        <v>2142</v>
      </c>
      <c r="R54" t="s">
        <v>381</v>
      </c>
      <c r="S54" t="s">
        <v>55</v>
      </c>
      <c r="T54" t="s">
        <v>55</v>
      </c>
      <c r="U54" t="s">
        <v>55</v>
      </c>
      <c r="V54" t="s">
        <v>2476</v>
      </c>
      <c r="W54" t="s">
        <v>393</v>
      </c>
      <c r="X54" t="s">
        <v>393</v>
      </c>
      <c r="Y54" t="s">
        <v>2476</v>
      </c>
      <c r="Z54" t="s">
        <v>1882</v>
      </c>
      <c r="AA54" t="s">
        <v>2192</v>
      </c>
      <c r="AB54" t="s">
        <v>618</v>
      </c>
      <c r="AC54" t="s">
        <v>2143</v>
      </c>
      <c r="AD54" t="s">
        <v>55</v>
      </c>
      <c r="AE54">
        <v>0</v>
      </c>
      <c r="AF54" t="str">
        <f>Table_Query_from_DWH6[[#This Row],[VENDORID]]</f>
        <v>14002</v>
      </c>
    </row>
    <row r="55" spans="1:32" x14ac:dyDescent="0.3">
      <c r="A55" t="s">
        <v>427</v>
      </c>
      <c r="B55" t="s">
        <v>1541</v>
      </c>
      <c r="C55" t="s">
        <v>2478</v>
      </c>
      <c r="D55" t="s">
        <v>2479</v>
      </c>
      <c r="E55" t="s">
        <v>2480</v>
      </c>
      <c r="F55" t="s">
        <v>55</v>
      </c>
      <c r="G55" t="s">
        <v>1492</v>
      </c>
      <c r="H55" t="s">
        <v>55</v>
      </c>
      <c r="I55" t="s">
        <v>2481</v>
      </c>
      <c r="J55" t="s">
        <v>470</v>
      </c>
      <c r="K55" t="s">
        <v>423</v>
      </c>
      <c r="L55" t="s">
        <v>2482</v>
      </c>
      <c r="M55" t="s">
        <v>55</v>
      </c>
      <c r="N55" t="s">
        <v>55</v>
      </c>
      <c r="O55" t="s">
        <v>401</v>
      </c>
      <c r="P55" t="s">
        <v>2483</v>
      </c>
      <c r="Q55" t="s">
        <v>2142</v>
      </c>
      <c r="R55" t="s">
        <v>660</v>
      </c>
      <c r="S55" t="s">
        <v>2484</v>
      </c>
      <c r="T55" t="s">
        <v>55</v>
      </c>
      <c r="U55" t="s">
        <v>2485</v>
      </c>
      <c r="V55" t="s">
        <v>2478</v>
      </c>
      <c r="W55" t="s">
        <v>55</v>
      </c>
      <c r="X55" t="s">
        <v>2482</v>
      </c>
      <c r="Y55" t="s">
        <v>2478</v>
      </c>
      <c r="Z55" t="s">
        <v>401</v>
      </c>
      <c r="AA55" t="s">
        <v>2483</v>
      </c>
      <c r="AB55" t="s">
        <v>1541</v>
      </c>
      <c r="AC55" t="s">
        <v>2143</v>
      </c>
      <c r="AD55" t="s">
        <v>55</v>
      </c>
      <c r="AE55">
        <v>0</v>
      </c>
      <c r="AF55" t="str">
        <f>Table_Query_from_DWH6[[#This Row],[VENDORID]]</f>
        <v>14173</v>
      </c>
    </row>
    <row r="56" spans="1:32" x14ac:dyDescent="0.3">
      <c r="A56" t="s">
        <v>427</v>
      </c>
      <c r="B56" t="s">
        <v>568</v>
      </c>
      <c r="C56" t="s">
        <v>2487</v>
      </c>
      <c r="D56" t="s">
        <v>2488</v>
      </c>
      <c r="E56" t="s">
        <v>2382</v>
      </c>
      <c r="F56" t="s">
        <v>55</v>
      </c>
      <c r="G56" t="s">
        <v>395</v>
      </c>
      <c r="H56" t="s">
        <v>396</v>
      </c>
      <c r="I56" t="s">
        <v>2290</v>
      </c>
      <c r="J56" t="s">
        <v>390</v>
      </c>
      <c r="K56" t="s">
        <v>391</v>
      </c>
      <c r="L56" t="s">
        <v>55</v>
      </c>
      <c r="M56" t="s">
        <v>55</v>
      </c>
      <c r="N56" t="s">
        <v>55</v>
      </c>
      <c r="O56" t="s">
        <v>401</v>
      </c>
      <c r="P56" t="s">
        <v>2489</v>
      </c>
      <c r="Q56" t="s">
        <v>2142</v>
      </c>
      <c r="R56" t="s">
        <v>1068</v>
      </c>
      <c r="S56" t="s">
        <v>55</v>
      </c>
      <c r="T56" t="s">
        <v>55</v>
      </c>
      <c r="U56" t="s">
        <v>55</v>
      </c>
      <c r="V56" t="s">
        <v>2487</v>
      </c>
      <c r="W56" t="s">
        <v>55</v>
      </c>
      <c r="X56" t="s">
        <v>55</v>
      </c>
      <c r="Y56" t="s">
        <v>2487</v>
      </c>
      <c r="Z56" t="s">
        <v>401</v>
      </c>
      <c r="AA56" t="s">
        <v>2489</v>
      </c>
      <c r="AB56" t="s">
        <v>568</v>
      </c>
      <c r="AC56" t="s">
        <v>2143</v>
      </c>
      <c r="AD56" t="s">
        <v>55</v>
      </c>
      <c r="AE56">
        <v>0</v>
      </c>
      <c r="AF56" t="str">
        <f>Table_Query_from_DWH6[[#This Row],[VENDORID]]</f>
        <v>14130</v>
      </c>
    </row>
    <row r="57" spans="1:32" x14ac:dyDescent="0.3">
      <c r="A57" t="s">
        <v>427</v>
      </c>
      <c r="B57" t="s">
        <v>659</v>
      </c>
      <c r="C57" t="s">
        <v>2491</v>
      </c>
      <c r="D57" t="s">
        <v>55</v>
      </c>
      <c r="E57" t="s">
        <v>55</v>
      </c>
      <c r="F57" t="s">
        <v>55</v>
      </c>
      <c r="G57" t="s">
        <v>55</v>
      </c>
      <c r="H57" t="s">
        <v>55</v>
      </c>
      <c r="I57" t="s">
        <v>55</v>
      </c>
      <c r="J57" t="s">
        <v>390</v>
      </c>
      <c r="K57" t="s">
        <v>391</v>
      </c>
      <c r="L57" t="s">
        <v>393</v>
      </c>
      <c r="M57" t="s">
        <v>393</v>
      </c>
      <c r="N57" t="s">
        <v>393</v>
      </c>
      <c r="O57" t="s">
        <v>1882</v>
      </c>
      <c r="P57" t="s">
        <v>2192</v>
      </c>
      <c r="Q57" t="s">
        <v>2142</v>
      </c>
      <c r="R57" t="s">
        <v>381</v>
      </c>
      <c r="S57" t="s">
        <v>55</v>
      </c>
      <c r="T57" t="s">
        <v>55</v>
      </c>
      <c r="U57" t="s">
        <v>55</v>
      </c>
      <c r="V57" t="s">
        <v>2491</v>
      </c>
      <c r="W57" t="s">
        <v>393</v>
      </c>
      <c r="X57" t="s">
        <v>393</v>
      </c>
      <c r="Y57" t="s">
        <v>2491</v>
      </c>
      <c r="Z57" t="s">
        <v>1882</v>
      </c>
      <c r="AA57" t="s">
        <v>2192</v>
      </c>
      <c r="AB57" t="s">
        <v>659</v>
      </c>
      <c r="AC57" t="s">
        <v>2143</v>
      </c>
      <c r="AD57" t="s">
        <v>55</v>
      </c>
      <c r="AE57">
        <v>0</v>
      </c>
      <c r="AF57" t="str">
        <f>Table_Query_from_DWH6[[#This Row],[VENDORID]]</f>
        <v>14004</v>
      </c>
    </row>
    <row r="58" spans="1:32" x14ac:dyDescent="0.3">
      <c r="A58" t="s">
        <v>427</v>
      </c>
      <c r="B58" t="s">
        <v>2490</v>
      </c>
      <c r="C58" t="s">
        <v>2491</v>
      </c>
      <c r="D58" t="s">
        <v>55</v>
      </c>
      <c r="E58" t="s">
        <v>55</v>
      </c>
      <c r="F58" t="s">
        <v>55</v>
      </c>
      <c r="G58" t="s">
        <v>55</v>
      </c>
      <c r="H58" t="s">
        <v>55</v>
      </c>
      <c r="I58" t="s">
        <v>55</v>
      </c>
      <c r="J58" t="s">
        <v>390</v>
      </c>
      <c r="K58" t="s">
        <v>391</v>
      </c>
      <c r="L58" t="s">
        <v>55</v>
      </c>
      <c r="M58" t="s">
        <v>55</v>
      </c>
      <c r="N58" t="s">
        <v>55</v>
      </c>
      <c r="O58" t="s">
        <v>1882</v>
      </c>
      <c r="P58" t="s">
        <v>2492</v>
      </c>
      <c r="Q58" t="s">
        <v>2142</v>
      </c>
      <c r="R58" t="s">
        <v>381</v>
      </c>
      <c r="S58" t="s">
        <v>55</v>
      </c>
      <c r="T58" t="s">
        <v>55</v>
      </c>
      <c r="U58" t="s">
        <v>55</v>
      </c>
      <c r="V58" t="s">
        <v>2491</v>
      </c>
      <c r="W58" t="s">
        <v>55</v>
      </c>
      <c r="X58" t="s">
        <v>55</v>
      </c>
      <c r="Y58" t="s">
        <v>2491</v>
      </c>
      <c r="Z58" t="s">
        <v>1882</v>
      </c>
      <c r="AA58" t="s">
        <v>2492</v>
      </c>
      <c r="AB58" t="s">
        <v>2490</v>
      </c>
      <c r="AC58" t="s">
        <v>2143</v>
      </c>
      <c r="AD58" t="s">
        <v>55</v>
      </c>
      <c r="AE58">
        <v>0</v>
      </c>
      <c r="AF58" t="str">
        <f>Table_Query_from_DWH6[[#This Row],[VENDORID]]</f>
        <v>14210</v>
      </c>
    </row>
    <row r="59" spans="1:32" x14ac:dyDescent="0.3">
      <c r="A59" t="s">
        <v>427</v>
      </c>
      <c r="B59" t="s">
        <v>2493</v>
      </c>
      <c r="C59" t="s">
        <v>2494</v>
      </c>
      <c r="D59" t="s">
        <v>2495</v>
      </c>
      <c r="E59" t="s">
        <v>55</v>
      </c>
      <c r="F59" t="s">
        <v>55</v>
      </c>
      <c r="G59" t="s">
        <v>1912</v>
      </c>
      <c r="H59" t="s">
        <v>1657</v>
      </c>
      <c r="I59" t="s">
        <v>2496</v>
      </c>
      <c r="J59" t="s">
        <v>390</v>
      </c>
      <c r="K59" t="s">
        <v>391</v>
      </c>
      <c r="L59" t="s">
        <v>393</v>
      </c>
      <c r="M59" t="s">
        <v>55</v>
      </c>
      <c r="N59" t="s">
        <v>55</v>
      </c>
      <c r="O59" t="s">
        <v>401</v>
      </c>
      <c r="P59" t="s">
        <v>2497</v>
      </c>
      <c r="Q59" t="s">
        <v>2142</v>
      </c>
      <c r="R59" t="s">
        <v>381</v>
      </c>
      <c r="S59" t="s">
        <v>55</v>
      </c>
      <c r="T59" t="s">
        <v>55</v>
      </c>
      <c r="U59" t="s">
        <v>2498</v>
      </c>
      <c r="V59" t="s">
        <v>2494</v>
      </c>
      <c r="W59" t="s">
        <v>55</v>
      </c>
      <c r="X59" t="s">
        <v>393</v>
      </c>
      <c r="Y59" t="s">
        <v>2494</v>
      </c>
      <c r="Z59" t="s">
        <v>401</v>
      </c>
      <c r="AA59" t="s">
        <v>2497</v>
      </c>
      <c r="AB59" t="s">
        <v>2493</v>
      </c>
      <c r="AC59" t="s">
        <v>2143</v>
      </c>
      <c r="AD59" t="s">
        <v>55</v>
      </c>
      <c r="AE59">
        <v>0</v>
      </c>
      <c r="AF59" t="str">
        <f>Table_Query_from_DWH6[[#This Row],[VENDORID]]</f>
        <v>14237</v>
      </c>
    </row>
    <row r="60" spans="1:32" x14ac:dyDescent="0.3">
      <c r="A60" t="s">
        <v>427</v>
      </c>
      <c r="B60" t="s">
        <v>1140</v>
      </c>
      <c r="C60" t="s">
        <v>2500</v>
      </c>
      <c r="D60" t="s">
        <v>2501</v>
      </c>
      <c r="E60" t="s">
        <v>2502</v>
      </c>
      <c r="F60" t="s">
        <v>2503</v>
      </c>
      <c r="G60" t="s">
        <v>912</v>
      </c>
      <c r="H60" t="s">
        <v>55</v>
      </c>
      <c r="I60" t="s">
        <v>2504</v>
      </c>
      <c r="J60" t="s">
        <v>1980</v>
      </c>
      <c r="K60" t="s">
        <v>412</v>
      </c>
      <c r="L60" t="s">
        <v>2505</v>
      </c>
      <c r="M60" t="s">
        <v>393</v>
      </c>
      <c r="N60" t="s">
        <v>2506</v>
      </c>
      <c r="O60" t="s">
        <v>401</v>
      </c>
      <c r="P60" t="s">
        <v>2507</v>
      </c>
      <c r="Q60" t="s">
        <v>2142</v>
      </c>
      <c r="R60" t="s">
        <v>381</v>
      </c>
      <c r="S60" t="s">
        <v>55</v>
      </c>
      <c r="T60" t="s">
        <v>55</v>
      </c>
      <c r="U60" t="s">
        <v>55</v>
      </c>
      <c r="V60" t="s">
        <v>2500</v>
      </c>
      <c r="W60" t="s">
        <v>2506</v>
      </c>
      <c r="X60" t="s">
        <v>2505</v>
      </c>
      <c r="Y60" t="s">
        <v>2500</v>
      </c>
      <c r="Z60" t="s">
        <v>401</v>
      </c>
      <c r="AA60" t="s">
        <v>2507</v>
      </c>
      <c r="AB60" t="s">
        <v>1140</v>
      </c>
      <c r="AC60" t="s">
        <v>2143</v>
      </c>
      <c r="AD60" t="s">
        <v>55</v>
      </c>
      <c r="AE60">
        <v>0</v>
      </c>
      <c r="AF60" t="str">
        <f>Table_Query_from_DWH6[[#This Row],[VENDORID]]</f>
        <v>14107</v>
      </c>
    </row>
    <row r="61" spans="1:32" x14ac:dyDescent="0.3">
      <c r="A61" t="s">
        <v>427</v>
      </c>
      <c r="B61" t="s">
        <v>2508</v>
      </c>
      <c r="C61" t="s">
        <v>2509</v>
      </c>
      <c r="D61" t="s">
        <v>2510</v>
      </c>
      <c r="E61" t="s">
        <v>55</v>
      </c>
      <c r="F61" t="s">
        <v>55</v>
      </c>
      <c r="G61" t="s">
        <v>606</v>
      </c>
      <c r="H61" t="s">
        <v>2511</v>
      </c>
      <c r="I61" t="s">
        <v>424</v>
      </c>
      <c r="J61" t="s">
        <v>425</v>
      </c>
      <c r="K61" t="s">
        <v>389</v>
      </c>
      <c r="L61" t="s">
        <v>2512</v>
      </c>
      <c r="M61" t="s">
        <v>55</v>
      </c>
      <c r="N61" t="s">
        <v>55</v>
      </c>
      <c r="O61" t="s">
        <v>401</v>
      </c>
      <c r="P61" t="s">
        <v>2513</v>
      </c>
      <c r="Q61" t="s">
        <v>2142</v>
      </c>
      <c r="R61" t="s">
        <v>381</v>
      </c>
      <c r="S61" t="s">
        <v>2514</v>
      </c>
      <c r="T61" t="s">
        <v>55</v>
      </c>
      <c r="U61" t="s">
        <v>2515</v>
      </c>
      <c r="V61" t="s">
        <v>2509</v>
      </c>
      <c r="W61" t="s">
        <v>55</v>
      </c>
      <c r="X61" t="s">
        <v>2512</v>
      </c>
      <c r="Y61" t="s">
        <v>2509</v>
      </c>
      <c r="Z61" t="s">
        <v>401</v>
      </c>
      <c r="AA61" t="s">
        <v>2513</v>
      </c>
      <c r="AB61" t="s">
        <v>2508</v>
      </c>
      <c r="AC61" t="s">
        <v>2143</v>
      </c>
      <c r="AD61" t="s">
        <v>55</v>
      </c>
      <c r="AE61">
        <v>0</v>
      </c>
      <c r="AF61" t="str">
        <f>Table_Query_from_DWH6[[#This Row],[VENDORID]]</f>
        <v>14232</v>
      </c>
    </row>
    <row r="62" spans="1:32" x14ac:dyDescent="0.3">
      <c r="A62" t="s">
        <v>427</v>
      </c>
      <c r="B62" t="s">
        <v>2516</v>
      </c>
      <c r="C62" t="s">
        <v>2517</v>
      </c>
      <c r="D62" t="s">
        <v>2518</v>
      </c>
      <c r="E62" t="s">
        <v>2519</v>
      </c>
      <c r="F62" t="s">
        <v>856</v>
      </c>
      <c r="G62" t="s">
        <v>2520</v>
      </c>
      <c r="H62" t="s">
        <v>55</v>
      </c>
      <c r="I62" t="s">
        <v>55</v>
      </c>
      <c r="J62" t="s">
        <v>1866</v>
      </c>
      <c r="K62" t="s">
        <v>486</v>
      </c>
      <c r="L62" t="s">
        <v>55</v>
      </c>
      <c r="M62" t="s">
        <v>55</v>
      </c>
      <c r="N62" t="s">
        <v>55</v>
      </c>
      <c r="O62" t="s">
        <v>401</v>
      </c>
      <c r="P62" t="s">
        <v>2521</v>
      </c>
      <c r="Q62" t="s">
        <v>2142</v>
      </c>
      <c r="R62" t="s">
        <v>381</v>
      </c>
      <c r="S62" t="s">
        <v>55</v>
      </c>
      <c r="T62" t="s">
        <v>55</v>
      </c>
      <c r="U62" t="s">
        <v>2522</v>
      </c>
      <c r="V62" t="s">
        <v>2517</v>
      </c>
      <c r="W62" t="s">
        <v>55</v>
      </c>
      <c r="X62" t="s">
        <v>55</v>
      </c>
      <c r="Y62" t="s">
        <v>2517</v>
      </c>
      <c r="Z62" t="s">
        <v>401</v>
      </c>
      <c r="AA62" t="s">
        <v>2521</v>
      </c>
      <c r="AB62" t="s">
        <v>2516</v>
      </c>
      <c r="AC62" t="s">
        <v>2143</v>
      </c>
      <c r="AD62" t="s">
        <v>55</v>
      </c>
      <c r="AE62">
        <v>0</v>
      </c>
      <c r="AF62" t="str">
        <f>Table_Query_from_DWH6[[#This Row],[VENDORID]]</f>
        <v>14225</v>
      </c>
    </row>
    <row r="63" spans="1:32" x14ac:dyDescent="0.3">
      <c r="A63" t="s">
        <v>427</v>
      </c>
      <c r="B63" t="s">
        <v>3825</v>
      </c>
      <c r="C63" t="s">
        <v>2524</v>
      </c>
      <c r="D63" t="s">
        <v>3826</v>
      </c>
      <c r="E63" t="s">
        <v>3827</v>
      </c>
      <c r="F63" t="s">
        <v>55</v>
      </c>
      <c r="G63" t="s">
        <v>1311</v>
      </c>
      <c r="H63" t="s">
        <v>55</v>
      </c>
      <c r="I63" t="s">
        <v>55</v>
      </c>
      <c r="J63" t="s">
        <v>1866</v>
      </c>
      <c r="K63" t="s">
        <v>486</v>
      </c>
      <c r="L63" t="s">
        <v>2525</v>
      </c>
      <c r="M63" t="s">
        <v>393</v>
      </c>
      <c r="N63" t="s">
        <v>55</v>
      </c>
      <c r="O63" t="s">
        <v>401</v>
      </c>
      <c r="P63" t="s">
        <v>3823</v>
      </c>
      <c r="Q63" t="s">
        <v>2142</v>
      </c>
      <c r="R63" t="s">
        <v>2350</v>
      </c>
      <c r="S63" t="s">
        <v>55</v>
      </c>
      <c r="T63" t="s">
        <v>55</v>
      </c>
      <c r="U63" t="s">
        <v>3828</v>
      </c>
      <c r="V63" t="s">
        <v>2524</v>
      </c>
      <c r="W63" t="s">
        <v>55</v>
      </c>
      <c r="X63" t="s">
        <v>2525</v>
      </c>
      <c r="Y63" t="s">
        <v>2524</v>
      </c>
      <c r="Z63" t="s">
        <v>401</v>
      </c>
      <c r="AA63" t="s">
        <v>3823</v>
      </c>
      <c r="AB63" t="s">
        <v>3825</v>
      </c>
      <c r="AC63" t="s">
        <v>2143</v>
      </c>
      <c r="AD63" t="s">
        <v>55</v>
      </c>
      <c r="AE63">
        <v>0</v>
      </c>
      <c r="AF63" t="str">
        <f>Table_Query_from_DWH6[[#This Row],[VENDORID]]</f>
        <v>14289</v>
      </c>
    </row>
    <row r="64" spans="1:32" x14ac:dyDescent="0.3">
      <c r="A64" t="s">
        <v>427</v>
      </c>
      <c r="B64" t="s">
        <v>944</v>
      </c>
      <c r="C64" t="s">
        <v>2526</v>
      </c>
      <c r="D64" t="s">
        <v>2527</v>
      </c>
      <c r="E64" t="s">
        <v>2528</v>
      </c>
      <c r="F64" t="s">
        <v>55</v>
      </c>
      <c r="G64" t="s">
        <v>55</v>
      </c>
      <c r="H64" t="s">
        <v>55</v>
      </c>
      <c r="I64" t="s">
        <v>55</v>
      </c>
      <c r="J64" t="s">
        <v>672</v>
      </c>
      <c r="K64" t="s">
        <v>602</v>
      </c>
      <c r="L64" t="s">
        <v>2529</v>
      </c>
      <c r="M64" t="s">
        <v>393</v>
      </c>
      <c r="N64" t="s">
        <v>393</v>
      </c>
      <c r="O64" t="s">
        <v>401</v>
      </c>
      <c r="P64" t="s">
        <v>2530</v>
      </c>
      <c r="Q64" t="s">
        <v>2142</v>
      </c>
      <c r="R64" t="s">
        <v>381</v>
      </c>
      <c r="S64" t="s">
        <v>55</v>
      </c>
      <c r="T64" t="s">
        <v>55</v>
      </c>
      <c r="U64" t="s">
        <v>55</v>
      </c>
      <c r="V64" t="s">
        <v>2526</v>
      </c>
      <c r="W64" t="s">
        <v>393</v>
      </c>
      <c r="X64" t="s">
        <v>2529</v>
      </c>
      <c r="Y64" t="s">
        <v>2526</v>
      </c>
      <c r="Z64" t="s">
        <v>401</v>
      </c>
      <c r="AA64" t="s">
        <v>2530</v>
      </c>
      <c r="AB64" t="s">
        <v>944</v>
      </c>
      <c r="AC64" t="s">
        <v>2143</v>
      </c>
      <c r="AD64" t="s">
        <v>55</v>
      </c>
      <c r="AE64">
        <v>0</v>
      </c>
      <c r="AF64" t="str">
        <f>Table_Query_from_DWH6[[#This Row],[VENDORID]]</f>
        <v>14105</v>
      </c>
    </row>
    <row r="65" spans="1:32" x14ac:dyDescent="0.3">
      <c r="A65" t="s">
        <v>427</v>
      </c>
      <c r="B65" t="s">
        <v>1648</v>
      </c>
      <c r="C65" t="s">
        <v>2533</v>
      </c>
      <c r="D65" t="s">
        <v>2534</v>
      </c>
      <c r="E65" t="s">
        <v>2535</v>
      </c>
      <c r="F65" t="s">
        <v>55</v>
      </c>
      <c r="G65" t="s">
        <v>2536</v>
      </c>
      <c r="H65" t="s">
        <v>2537</v>
      </c>
      <c r="I65" t="s">
        <v>1419</v>
      </c>
      <c r="J65" t="s">
        <v>1399</v>
      </c>
      <c r="K65" t="s">
        <v>1401</v>
      </c>
      <c r="L65" t="s">
        <v>55</v>
      </c>
      <c r="M65" t="s">
        <v>55</v>
      </c>
      <c r="N65" t="s">
        <v>55</v>
      </c>
      <c r="O65" t="s">
        <v>401</v>
      </c>
      <c r="P65" t="s">
        <v>2538</v>
      </c>
      <c r="Q65" t="s">
        <v>2142</v>
      </c>
      <c r="R65" t="s">
        <v>381</v>
      </c>
      <c r="S65" t="s">
        <v>55</v>
      </c>
      <c r="T65" t="s">
        <v>55</v>
      </c>
      <c r="U65" t="s">
        <v>55</v>
      </c>
      <c r="V65" t="s">
        <v>2533</v>
      </c>
      <c r="W65" t="s">
        <v>55</v>
      </c>
      <c r="X65" t="s">
        <v>55</v>
      </c>
      <c r="Y65" t="s">
        <v>2533</v>
      </c>
      <c r="Z65" t="s">
        <v>401</v>
      </c>
      <c r="AA65" t="s">
        <v>2538</v>
      </c>
      <c r="AB65" t="s">
        <v>1648</v>
      </c>
      <c r="AC65" t="s">
        <v>2143</v>
      </c>
      <c r="AD65" t="s">
        <v>55</v>
      </c>
      <c r="AE65">
        <v>0</v>
      </c>
      <c r="AF65" t="str">
        <f>Table_Query_from_DWH6[[#This Row],[VENDORID]]</f>
        <v>14030</v>
      </c>
    </row>
    <row r="66" spans="1:32" x14ac:dyDescent="0.3">
      <c r="A66" t="s">
        <v>427</v>
      </c>
      <c r="B66" t="s">
        <v>1007</v>
      </c>
      <c r="C66" t="s">
        <v>971</v>
      </c>
      <c r="D66" t="s">
        <v>2539</v>
      </c>
      <c r="E66" t="s">
        <v>55</v>
      </c>
      <c r="F66" t="s">
        <v>55</v>
      </c>
      <c r="G66" t="s">
        <v>835</v>
      </c>
      <c r="H66" t="s">
        <v>624</v>
      </c>
      <c r="I66" t="s">
        <v>2147</v>
      </c>
      <c r="J66" t="s">
        <v>484</v>
      </c>
      <c r="K66" t="s">
        <v>486</v>
      </c>
      <c r="L66" t="s">
        <v>2540</v>
      </c>
      <c r="M66" t="s">
        <v>55</v>
      </c>
      <c r="N66" t="s">
        <v>2541</v>
      </c>
      <c r="O66" t="s">
        <v>401</v>
      </c>
      <c r="P66" t="s">
        <v>2352</v>
      </c>
      <c r="Q66" t="s">
        <v>2142</v>
      </c>
      <c r="R66" t="s">
        <v>381</v>
      </c>
      <c r="S66" t="s">
        <v>55</v>
      </c>
      <c r="T66" t="s">
        <v>55</v>
      </c>
      <c r="U66" t="s">
        <v>55</v>
      </c>
      <c r="V66" t="s">
        <v>971</v>
      </c>
      <c r="W66" t="s">
        <v>2541</v>
      </c>
      <c r="X66" t="s">
        <v>2540</v>
      </c>
      <c r="Y66" t="s">
        <v>971</v>
      </c>
      <c r="Z66" t="s">
        <v>401</v>
      </c>
      <c r="AA66" t="s">
        <v>2352</v>
      </c>
      <c r="AB66" t="s">
        <v>1007</v>
      </c>
      <c r="AC66" t="s">
        <v>2143</v>
      </c>
      <c r="AD66" t="s">
        <v>55</v>
      </c>
      <c r="AE66">
        <v>0</v>
      </c>
      <c r="AF66" t="str">
        <f>Table_Query_from_DWH6[[#This Row],[VENDORID]]</f>
        <v>14031</v>
      </c>
    </row>
    <row r="67" spans="1:32" x14ac:dyDescent="0.3">
      <c r="A67" t="s">
        <v>427</v>
      </c>
      <c r="B67" t="s">
        <v>2543</v>
      </c>
      <c r="C67" t="s">
        <v>2544</v>
      </c>
      <c r="D67" t="s">
        <v>2545</v>
      </c>
      <c r="E67" t="s">
        <v>2546</v>
      </c>
      <c r="F67" t="s">
        <v>2547</v>
      </c>
      <c r="G67" t="s">
        <v>593</v>
      </c>
      <c r="H67" t="s">
        <v>55</v>
      </c>
      <c r="I67" t="s">
        <v>55</v>
      </c>
      <c r="J67" t="s">
        <v>470</v>
      </c>
      <c r="K67" t="s">
        <v>423</v>
      </c>
      <c r="L67" t="s">
        <v>2548</v>
      </c>
      <c r="M67" t="s">
        <v>393</v>
      </c>
      <c r="N67" t="s">
        <v>55</v>
      </c>
      <c r="O67" t="s">
        <v>2181</v>
      </c>
      <c r="P67" t="s">
        <v>2349</v>
      </c>
      <c r="Q67" t="s">
        <v>2142</v>
      </c>
      <c r="R67" t="s">
        <v>2350</v>
      </c>
      <c r="S67" t="s">
        <v>55</v>
      </c>
      <c r="T67" t="s">
        <v>55</v>
      </c>
      <c r="U67" t="s">
        <v>2549</v>
      </c>
      <c r="V67" t="s">
        <v>2544</v>
      </c>
      <c r="W67" t="s">
        <v>55</v>
      </c>
      <c r="X67" t="s">
        <v>2548</v>
      </c>
      <c r="Y67" t="s">
        <v>2544</v>
      </c>
      <c r="Z67" t="s">
        <v>2181</v>
      </c>
      <c r="AA67" t="s">
        <v>2349</v>
      </c>
      <c r="AB67" t="s">
        <v>2543</v>
      </c>
      <c r="AC67" t="s">
        <v>2143</v>
      </c>
      <c r="AD67" t="s">
        <v>55</v>
      </c>
      <c r="AE67">
        <v>0</v>
      </c>
      <c r="AF67" t="str">
        <f>Table_Query_from_DWH6[[#This Row],[VENDORID]]</f>
        <v>14272</v>
      </c>
    </row>
    <row r="68" spans="1:32" x14ac:dyDescent="0.3">
      <c r="A68" t="s">
        <v>427</v>
      </c>
      <c r="B68" t="s">
        <v>1671</v>
      </c>
      <c r="C68" t="s">
        <v>2550</v>
      </c>
      <c r="D68" t="s">
        <v>2551</v>
      </c>
      <c r="E68" t="s">
        <v>2552</v>
      </c>
      <c r="F68" t="s">
        <v>55</v>
      </c>
      <c r="G68" t="s">
        <v>2553</v>
      </c>
      <c r="H68" t="s">
        <v>55</v>
      </c>
      <c r="I68" t="s">
        <v>2554</v>
      </c>
      <c r="J68" t="s">
        <v>738</v>
      </c>
      <c r="K68" t="s">
        <v>412</v>
      </c>
      <c r="L68" t="s">
        <v>55</v>
      </c>
      <c r="M68" t="s">
        <v>55</v>
      </c>
      <c r="N68" t="s">
        <v>55</v>
      </c>
      <c r="O68" t="s">
        <v>401</v>
      </c>
      <c r="P68" t="s">
        <v>2555</v>
      </c>
      <c r="Q68" t="s">
        <v>2142</v>
      </c>
      <c r="R68" t="s">
        <v>381</v>
      </c>
      <c r="S68" t="s">
        <v>55</v>
      </c>
      <c r="T68" t="s">
        <v>55</v>
      </c>
      <c r="U68" t="s">
        <v>55</v>
      </c>
      <c r="V68" t="s">
        <v>2550</v>
      </c>
      <c r="W68" t="s">
        <v>55</v>
      </c>
      <c r="X68" t="s">
        <v>55</v>
      </c>
      <c r="Y68" t="s">
        <v>2550</v>
      </c>
      <c r="Z68" t="s">
        <v>401</v>
      </c>
      <c r="AA68" t="s">
        <v>2555</v>
      </c>
      <c r="AB68" t="s">
        <v>1671</v>
      </c>
      <c r="AC68" t="s">
        <v>2143</v>
      </c>
      <c r="AD68" t="s">
        <v>55</v>
      </c>
      <c r="AE68">
        <v>0</v>
      </c>
      <c r="AF68" t="str">
        <f>Table_Query_from_DWH6[[#This Row],[VENDORID]]</f>
        <v>14032</v>
      </c>
    </row>
    <row r="69" spans="1:32" x14ac:dyDescent="0.3">
      <c r="A69" t="s">
        <v>427</v>
      </c>
      <c r="B69" t="s">
        <v>1786</v>
      </c>
      <c r="C69" t="s">
        <v>2558</v>
      </c>
      <c r="D69" t="s">
        <v>2559</v>
      </c>
      <c r="E69" t="s">
        <v>2560</v>
      </c>
      <c r="F69" t="s">
        <v>2561</v>
      </c>
      <c r="G69" t="s">
        <v>953</v>
      </c>
      <c r="H69" t="s">
        <v>1219</v>
      </c>
      <c r="I69" t="s">
        <v>55</v>
      </c>
      <c r="J69" t="s">
        <v>1866</v>
      </c>
      <c r="K69" t="s">
        <v>486</v>
      </c>
      <c r="L69" t="s">
        <v>393</v>
      </c>
      <c r="M69" t="s">
        <v>55</v>
      </c>
      <c r="N69" t="s">
        <v>55</v>
      </c>
      <c r="O69" t="s">
        <v>401</v>
      </c>
      <c r="P69" t="s">
        <v>2397</v>
      </c>
      <c r="Q69" t="s">
        <v>2142</v>
      </c>
      <c r="R69" t="s">
        <v>381</v>
      </c>
      <c r="S69" t="s">
        <v>55</v>
      </c>
      <c r="T69" t="s">
        <v>55</v>
      </c>
      <c r="U69" t="s">
        <v>55</v>
      </c>
      <c r="V69" t="s">
        <v>2558</v>
      </c>
      <c r="W69" t="s">
        <v>55</v>
      </c>
      <c r="X69" t="s">
        <v>393</v>
      </c>
      <c r="Y69" t="s">
        <v>2558</v>
      </c>
      <c r="Z69" t="s">
        <v>401</v>
      </c>
      <c r="AA69" t="s">
        <v>2397</v>
      </c>
      <c r="AB69" t="s">
        <v>1786</v>
      </c>
      <c r="AC69" t="s">
        <v>2143</v>
      </c>
      <c r="AD69" t="s">
        <v>55</v>
      </c>
      <c r="AE69">
        <v>0</v>
      </c>
      <c r="AF69" t="str">
        <f>Table_Query_from_DWH6[[#This Row],[VENDORID]]</f>
        <v>14129</v>
      </c>
    </row>
    <row r="70" spans="1:32" x14ac:dyDescent="0.3">
      <c r="A70" t="s">
        <v>427</v>
      </c>
      <c r="B70" t="s">
        <v>3712</v>
      </c>
      <c r="C70" t="s">
        <v>3713</v>
      </c>
      <c r="D70" t="s">
        <v>3714</v>
      </c>
      <c r="E70" t="s">
        <v>3715</v>
      </c>
      <c r="F70" t="s">
        <v>55</v>
      </c>
      <c r="G70" t="s">
        <v>3716</v>
      </c>
      <c r="H70" t="s">
        <v>55</v>
      </c>
      <c r="I70" t="s">
        <v>55</v>
      </c>
      <c r="J70" t="s">
        <v>1866</v>
      </c>
      <c r="K70" t="s">
        <v>486</v>
      </c>
      <c r="L70" t="s">
        <v>3717</v>
      </c>
      <c r="M70" t="s">
        <v>393</v>
      </c>
      <c r="N70" t="s">
        <v>55</v>
      </c>
      <c r="O70" t="s">
        <v>401</v>
      </c>
      <c r="P70" t="s">
        <v>3718</v>
      </c>
      <c r="Q70" t="s">
        <v>2142</v>
      </c>
      <c r="R70" t="s">
        <v>2350</v>
      </c>
      <c r="S70" t="s">
        <v>55</v>
      </c>
      <c r="T70" t="s">
        <v>55</v>
      </c>
      <c r="U70" t="s">
        <v>3719</v>
      </c>
      <c r="V70" t="s">
        <v>3713</v>
      </c>
      <c r="W70" t="s">
        <v>55</v>
      </c>
      <c r="X70" t="s">
        <v>3717</v>
      </c>
      <c r="Y70" t="s">
        <v>3713</v>
      </c>
      <c r="Z70" t="s">
        <v>401</v>
      </c>
      <c r="AA70" t="s">
        <v>3718</v>
      </c>
      <c r="AB70" t="s">
        <v>3712</v>
      </c>
      <c r="AC70" t="s">
        <v>2143</v>
      </c>
      <c r="AD70" t="s">
        <v>55</v>
      </c>
      <c r="AE70">
        <v>0</v>
      </c>
      <c r="AF70" t="str">
        <f>Table_Query_from_DWH6[[#This Row],[VENDORID]]</f>
        <v>14285</v>
      </c>
    </row>
    <row r="71" spans="1:32" x14ac:dyDescent="0.3">
      <c r="A71" t="s">
        <v>427</v>
      </c>
      <c r="B71" t="s">
        <v>2562</v>
      </c>
      <c r="C71" t="s">
        <v>2563</v>
      </c>
      <c r="D71" t="s">
        <v>2564</v>
      </c>
      <c r="E71" t="s">
        <v>55</v>
      </c>
      <c r="F71" t="s">
        <v>55</v>
      </c>
      <c r="G71" t="s">
        <v>1322</v>
      </c>
      <c r="H71" t="s">
        <v>2565</v>
      </c>
      <c r="I71" t="s">
        <v>55</v>
      </c>
      <c r="J71" t="s">
        <v>1866</v>
      </c>
      <c r="K71" t="s">
        <v>486</v>
      </c>
      <c r="L71" t="s">
        <v>2566</v>
      </c>
      <c r="M71" t="s">
        <v>393</v>
      </c>
      <c r="N71" t="s">
        <v>393</v>
      </c>
      <c r="O71" t="s">
        <v>401</v>
      </c>
      <c r="P71" t="s">
        <v>2567</v>
      </c>
      <c r="Q71" t="s">
        <v>2142</v>
      </c>
      <c r="R71" t="s">
        <v>407</v>
      </c>
      <c r="S71" t="s">
        <v>55</v>
      </c>
      <c r="T71" t="s">
        <v>55</v>
      </c>
      <c r="U71" t="s">
        <v>2568</v>
      </c>
      <c r="V71" t="s">
        <v>2569</v>
      </c>
      <c r="W71" t="s">
        <v>393</v>
      </c>
      <c r="X71" t="s">
        <v>2566</v>
      </c>
      <c r="Y71" t="s">
        <v>2563</v>
      </c>
      <c r="Z71" t="s">
        <v>401</v>
      </c>
      <c r="AA71" t="s">
        <v>2567</v>
      </c>
      <c r="AB71" t="s">
        <v>2562</v>
      </c>
      <c r="AC71" t="s">
        <v>2143</v>
      </c>
      <c r="AD71" t="s">
        <v>55</v>
      </c>
      <c r="AE71">
        <v>0</v>
      </c>
      <c r="AF71" t="str">
        <f>Table_Query_from_DWH6[[#This Row],[VENDORID]]</f>
        <v>14235</v>
      </c>
    </row>
    <row r="72" spans="1:32" x14ac:dyDescent="0.3">
      <c r="A72" t="s">
        <v>427</v>
      </c>
      <c r="B72" t="s">
        <v>2570</v>
      </c>
      <c r="C72" t="s">
        <v>2571</v>
      </c>
      <c r="D72" t="s">
        <v>2572</v>
      </c>
      <c r="E72" t="s">
        <v>55</v>
      </c>
      <c r="F72" t="s">
        <v>55</v>
      </c>
      <c r="G72" t="s">
        <v>2573</v>
      </c>
      <c r="H72" t="s">
        <v>55</v>
      </c>
      <c r="I72" t="s">
        <v>55</v>
      </c>
      <c r="J72" t="s">
        <v>1866</v>
      </c>
      <c r="K72" t="s">
        <v>486</v>
      </c>
      <c r="L72" t="s">
        <v>2574</v>
      </c>
      <c r="M72" t="s">
        <v>393</v>
      </c>
      <c r="N72" t="s">
        <v>393</v>
      </c>
      <c r="O72" t="s">
        <v>401</v>
      </c>
      <c r="P72" t="s">
        <v>2575</v>
      </c>
      <c r="Q72" t="s">
        <v>2142</v>
      </c>
      <c r="R72" t="s">
        <v>381</v>
      </c>
      <c r="S72" t="s">
        <v>2576</v>
      </c>
      <c r="T72" t="s">
        <v>55</v>
      </c>
      <c r="U72" t="s">
        <v>2577</v>
      </c>
      <c r="V72" t="s">
        <v>2571</v>
      </c>
      <c r="W72" t="s">
        <v>393</v>
      </c>
      <c r="X72" t="s">
        <v>2574</v>
      </c>
      <c r="Y72" t="s">
        <v>2571</v>
      </c>
      <c r="Z72" t="s">
        <v>401</v>
      </c>
      <c r="AA72" t="s">
        <v>2575</v>
      </c>
      <c r="AB72" t="s">
        <v>2570</v>
      </c>
      <c r="AC72" t="s">
        <v>2143</v>
      </c>
      <c r="AD72" t="s">
        <v>55</v>
      </c>
      <c r="AE72">
        <v>0</v>
      </c>
      <c r="AF72" t="str">
        <f>Table_Query_from_DWH6[[#This Row],[VENDORID]]</f>
        <v>14212</v>
      </c>
    </row>
    <row r="73" spans="1:32" x14ac:dyDescent="0.3">
      <c r="A73" t="s">
        <v>427</v>
      </c>
      <c r="B73" t="s">
        <v>2581</v>
      </c>
      <c r="C73" t="s">
        <v>2582</v>
      </c>
      <c r="D73" t="s">
        <v>2583</v>
      </c>
      <c r="E73" t="s">
        <v>2584</v>
      </c>
      <c r="F73" t="s">
        <v>55</v>
      </c>
      <c r="G73" t="s">
        <v>2585</v>
      </c>
      <c r="H73" t="s">
        <v>55</v>
      </c>
      <c r="I73" t="s">
        <v>55</v>
      </c>
      <c r="J73" t="s">
        <v>1866</v>
      </c>
      <c r="K73" t="s">
        <v>486</v>
      </c>
      <c r="L73" t="s">
        <v>2586</v>
      </c>
      <c r="M73" t="s">
        <v>393</v>
      </c>
      <c r="N73" t="s">
        <v>55</v>
      </c>
      <c r="O73" t="s">
        <v>401</v>
      </c>
      <c r="P73" t="s">
        <v>2587</v>
      </c>
      <c r="Q73" t="s">
        <v>2142</v>
      </c>
      <c r="R73" t="s">
        <v>381</v>
      </c>
      <c r="S73" t="s">
        <v>2588</v>
      </c>
      <c r="T73" t="s">
        <v>55</v>
      </c>
      <c r="U73" t="s">
        <v>2589</v>
      </c>
      <c r="V73" t="s">
        <v>2582</v>
      </c>
      <c r="W73" t="s">
        <v>55</v>
      </c>
      <c r="X73" t="s">
        <v>2586</v>
      </c>
      <c r="Y73" t="s">
        <v>2582</v>
      </c>
      <c r="Z73" t="s">
        <v>401</v>
      </c>
      <c r="AA73" t="s">
        <v>2587</v>
      </c>
      <c r="AB73" t="s">
        <v>2581</v>
      </c>
      <c r="AC73" t="s">
        <v>2143</v>
      </c>
      <c r="AD73" t="s">
        <v>55</v>
      </c>
      <c r="AE73">
        <v>0</v>
      </c>
      <c r="AF73" t="str">
        <f>Table_Query_from_DWH6[[#This Row],[VENDORID]]</f>
        <v>14215</v>
      </c>
    </row>
    <row r="74" spans="1:32" x14ac:dyDescent="0.3">
      <c r="A74" t="s">
        <v>427</v>
      </c>
      <c r="B74" t="s">
        <v>2591</v>
      </c>
      <c r="C74" t="s">
        <v>2592</v>
      </c>
      <c r="D74" t="s">
        <v>2593</v>
      </c>
      <c r="E74" t="s">
        <v>55</v>
      </c>
      <c r="F74" t="s">
        <v>55</v>
      </c>
      <c r="G74" t="s">
        <v>2594</v>
      </c>
      <c r="H74" t="s">
        <v>451</v>
      </c>
      <c r="I74" t="s">
        <v>2048</v>
      </c>
      <c r="J74" t="s">
        <v>425</v>
      </c>
      <c r="K74" t="s">
        <v>389</v>
      </c>
      <c r="L74" t="s">
        <v>393</v>
      </c>
      <c r="M74" t="s">
        <v>393</v>
      </c>
      <c r="N74" t="s">
        <v>393</v>
      </c>
      <c r="O74" t="s">
        <v>401</v>
      </c>
      <c r="P74" t="s">
        <v>2595</v>
      </c>
      <c r="Q74" t="s">
        <v>2142</v>
      </c>
      <c r="R74" t="s">
        <v>418</v>
      </c>
      <c r="S74" t="s">
        <v>2596</v>
      </c>
      <c r="T74" t="s">
        <v>55</v>
      </c>
      <c r="U74" t="s">
        <v>2597</v>
      </c>
      <c r="V74" t="s">
        <v>2592</v>
      </c>
      <c r="W74" t="s">
        <v>393</v>
      </c>
      <c r="X74" t="s">
        <v>393</v>
      </c>
      <c r="Y74" t="s">
        <v>2592</v>
      </c>
      <c r="Z74" t="s">
        <v>401</v>
      </c>
      <c r="AA74" t="s">
        <v>2595</v>
      </c>
      <c r="AB74" t="s">
        <v>2591</v>
      </c>
      <c r="AC74" t="s">
        <v>2143</v>
      </c>
      <c r="AD74" t="s">
        <v>55</v>
      </c>
      <c r="AE74">
        <v>0</v>
      </c>
      <c r="AF74" t="str">
        <f>Table_Query_from_DWH6[[#This Row],[VENDORID]]</f>
        <v>14213</v>
      </c>
    </row>
    <row r="75" spans="1:32" x14ac:dyDescent="0.3">
      <c r="A75" t="s">
        <v>427</v>
      </c>
      <c r="B75" t="s">
        <v>1723</v>
      </c>
      <c r="C75" t="s">
        <v>2598</v>
      </c>
      <c r="D75" t="s">
        <v>1036</v>
      </c>
      <c r="E75" t="s">
        <v>2599</v>
      </c>
      <c r="F75" t="s">
        <v>55</v>
      </c>
      <c r="G75" t="s">
        <v>1037</v>
      </c>
      <c r="H75" t="s">
        <v>744</v>
      </c>
      <c r="I75" t="s">
        <v>1038</v>
      </c>
      <c r="J75" t="s">
        <v>385</v>
      </c>
      <c r="K75" t="s">
        <v>389</v>
      </c>
      <c r="L75" t="s">
        <v>2600</v>
      </c>
      <c r="M75" t="s">
        <v>55</v>
      </c>
      <c r="N75" t="s">
        <v>2601</v>
      </c>
      <c r="O75" t="s">
        <v>401</v>
      </c>
      <c r="P75" t="s">
        <v>2602</v>
      </c>
      <c r="Q75" t="s">
        <v>2142</v>
      </c>
      <c r="R75" t="s">
        <v>394</v>
      </c>
      <c r="S75" t="s">
        <v>55</v>
      </c>
      <c r="T75" t="s">
        <v>55</v>
      </c>
      <c r="U75" t="s">
        <v>55</v>
      </c>
      <c r="V75" t="s">
        <v>2598</v>
      </c>
      <c r="W75" t="s">
        <v>2601</v>
      </c>
      <c r="X75" t="s">
        <v>2600</v>
      </c>
      <c r="Y75" t="s">
        <v>2598</v>
      </c>
      <c r="Z75" t="s">
        <v>401</v>
      </c>
      <c r="AA75" t="s">
        <v>2602</v>
      </c>
      <c r="AB75" t="s">
        <v>1723</v>
      </c>
      <c r="AC75" t="s">
        <v>2143</v>
      </c>
      <c r="AD75" t="s">
        <v>55</v>
      </c>
      <c r="AE75">
        <v>0</v>
      </c>
      <c r="AF75" t="str">
        <f>Table_Query_from_DWH6[[#This Row],[VENDORID]]</f>
        <v>14033</v>
      </c>
    </row>
    <row r="76" spans="1:32" x14ac:dyDescent="0.3">
      <c r="A76" t="s">
        <v>427</v>
      </c>
      <c r="B76" t="s">
        <v>1132</v>
      </c>
      <c r="C76" t="s">
        <v>2603</v>
      </c>
      <c r="D76" t="s">
        <v>1036</v>
      </c>
      <c r="E76" t="s">
        <v>55</v>
      </c>
      <c r="F76" t="s">
        <v>55</v>
      </c>
      <c r="G76" t="s">
        <v>1037</v>
      </c>
      <c r="H76" t="s">
        <v>744</v>
      </c>
      <c r="I76" t="s">
        <v>1038</v>
      </c>
      <c r="J76" t="s">
        <v>425</v>
      </c>
      <c r="K76" t="s">
        <v>389</v>
      </c>
      <c r="L76" t="s">
        <v>2604</v>
      </c>
      <c r="M76" t="s">
        <v>55</v>
      </c>
      <c r="N76" t="s">
        <v>55</v>
      </c>
      <c r="O76" t="s">
        <v>401</v>
      </c>
      <c r="P76" t="s">
        <v>2605</v>
      </c>
      <c r="Q76" t="s">
        <v>2142</v>
      </c>
      <c r="R76" t="s">
        <v>394</v>
      </c>
      <c r="S76" t="s">
        <v>2606</v>
      </c>
      <c r="T76" t="s">
        <v>55</v>
      </c>
      <c r="U76" t="s">
        <v>2607</v>
      </c>
      <c r="V76" t="s">
        <v>2603</v>
      </c>
      <c r="W76" t="s">
        <v>55</v>
      </c>
      <c r="X76" t="s">
        <v>2604</v>
      </c>
      <c r="Y76" t="s">
        <v>2603</v>
      </c>
      <c r="Z76" t="s">
        <v>401</v>
      </c>
      <c r="AA76" t="s">
        <v>2605</v>
      </c>
      <c r="AB76" t="s">
        <v>1132</v>
      </c>
      <c r="AC76" t="s">
        <v>2143</v>
      </c>
      <c r="AD76" t="s">
        <v>55</v>
      </c>
      <c r="AE76">
        <v>0</v>
      </c>
      <c r="AF76" t="str">
        <f>Table_Query_from_DWH6[[#This Row],[VENDORID]]</f>
        <v>14175</v>
      </c>
    </row>
    <row r="77" spans="1:32" x14ac:dyDescent="0.3">
      <c r="A77" t="s">
        <v>427</v>
      </c>
      <c r="B77" t="s">
        <v>1766</v>
      </c>
      <c r="C77" t="s">
        <v>2608</v>
      </c>
      <c r="D77" t="s">
        <v>2609</v>
      </c>
      <c r="E77" t="s">
        <v>55</v>
      </c>
      <c r="F77" t="s">
        <v>55</v>
      </c>
      <c r="G77" t="s">
        <v>2610</v>
      </c>
      <c r="H77" t="s">
        <v>755</v>
      </c>
      <c r="I77" t="s">
        <v>2611</v>
      </c>
      <c r="J77" t="s">
        <v>484</v>
      </c>
      <c r="K77" t="s">
        <v>486</v>
      </c>
      <c r="L77" t="s">
        <v>2612</v>
      </c>
      <c r="M77" t="s">
        <v>393</v>
      </c>
      <c r="N77" t="s">
        <v>55</v>
      </c>
      <c r="O77" t="s">
        <v>401</v>
      </c>
      <c r="P77" t="s">
        <v>2613</v>
      </c>
      <c r="Q77" t="s">
        <v>2142</v>
      </c>
      <c r="R77" t="s">
        <v>381</v>
      </c>
      <c r="S77" t="s">
        <v>55</v>
      </c>
      <c r="T77" t="s">
        <v>55</v>
      </c>
      <c r="U77" t="s">
        <v>55</v>
      </c>
      <c r="V77" t="s">
        <v>2608</v>
      </c>
      <c r="W77" t="s">
        <v>55</v>
      </c>
      <c r="X77" t="s">
        <v>2612</v>
      </c>
      <c r="Y77" t="s">
        <v>2608</v>
      </c>
      <c r="Z77" t="s">
        <v>401</v>
      </c>
      <c r="AA77" t="s">
        <v>2613</v>
      </c>
      <c r="AB77" t="s">
        <v>1766</v>
      </c>
      <c r="AC77" t="s">
        <v>2143</v>
      </c>
      <c r="AD77" t="s">
        <v>55</v>
      </c>
      <c r="AE77">
        <v>0</v>
      </c>
      <c r="AF77" t="str">
        <f>Table_Query_from_DWH6[[#This Row],[VENDORID]]</f>
        <v>14034</v>
      </c>
    </row>
    <row r="78" spans="1:32" x14ac:dyDescent="0.3">
      <c r="A78" t="s">
        <v>427</v>
      </c>
      <c r="B78" t="s">
        <v>2616</v>
      </c>
      <c r="C78" t="s">
        <v>1107</v>
      </c>
      <c r="D78" t="s">
        <v>1109</v>
      </c>
      <c r="E78" t="s">
        <v>1110</v>
      </c>
      <c r="F78" t="s">
        <v>55</v>
      </c>
      <c r="G78" t="s">
        <v>969</v>
      </c>
      <c r="H78" t="s">
        <v>55</v>
      </c>
      <c r="I78" t="s">
        <v>1102</v>
      </c>
      <c r="J78" t="s">
        <v>409</v>
      </c>
      <c r="K78" t="s">
        <v>412</v>
      </c>
      <c r="L78" t="s">
        <v>393</v>
      </c>
      <c r="M78" t="s">
        <v>393</v>
      </c>
      <c r="N78" t="s">
        <v>393</v>
      </c>
      <c r="O78" t="s">
        <v>401</v>
      </c>
      <c r="P78" t="s">
        <v>2152</v>
      </c>
      <c r="Q78" t="s">
        <v>2142</v>
      </c>
      <c r="R78" t="s">
        <v>2350</v>
      </c>
      <c r="S78" t="s">
        <v>55</v>
      </c>
      <c r="T78" t="s">
        <v>55</v>
      </c>
      <c r="U78" t="s">
        <v>55</v>
      </c>
      <c r="V78" t="s">
        <v>1107</v>
      </c>
      <c r="W78" t="s">
        <v>393</v>
      </c>
      <c r="X78" t="s">
        <v>393</v>
      </c>
      <c r="Y78" t="s">
        <v>1107</v>
      </c>
      <c r="Z78" t="s">
        <v>401</v>
      </c>
      <c r="AA78" t="s">
        <v>2152</v>
      </c>
      <c r="AB78" t="s">
        <v>2616</v>
      </c>
      <c r="AC78" t="s">
        <v>2143</v>
      </c>
      <c r="AD78" t="s">
        <v>55</v>
      </c>
      <c r="AE78">
        <v>0</v>
      </c>
      <c r="AF78" t="str">
        <f>Table_Query_from_DWH6[[#This Row],[VENDORID]]</f>
        <v>14266</v>
      </c>
    </row>
    <row r="79" spans="1:32" x14ac:dyDescent="0.3">
      <c r="A79" t="s">
        <v>427</v>
      </c>
      <c r="B79" t="s">
        <v>572</v>
      </c>
      <c r="C79" t="s">
        <v>2618</v>
      </c>
      <c r="D79" t="s">
        <v>2619</v>
      </c>
      <c r="E79" t="s">
        <v>55</v>
      </c>
      <c r="F79" t="s">
        <v>55</v>
      </c>
      <c r="G79" t="s">
        <v>2620</v>
      </c>
      <c r="H79" t="s">
        <v>55</v>
      </c>
      <c r="I79" t="s">
        <v>2252</v>
      </c>
      <c r="J79" t="s">
        <v>1866</v>
      </c>
      <c r="K79" t="s">
        <v>486</v>
      </c>
      <c r="L79" t="s">
        <v>55</v>
      </c>
      <c r="M79" t="s">
        <v>55</v>
      </c>
      <c r="N79" t="s">
        <v>55</v>
      </c>
      <c r="O79" t="s">
        <v>401</v>
      </c>
      <c r="P79" t="s">
        <v>2621</v>
      </c>
      <c r="Q79" t="s">
        <v>2142</v>
      </c>
      <c r="R79" t="s">
        <v>381</v>
      </c>
      <c r="S79" t="s">
        <v>55</v>
      </c>
      <c r="T79" t="s">
        <v>55</v>
      </c>
      <c r="U79" t="s">
        <v>55</v>
      </c>
      <c r="V79" t="s">
        <v>2622</v>
      </c>
      <c r="W79" t="s">
        <v>55</v>
      </c>
      <c r="X79" t="s">
        <v>55</v>
      </c>
      <c r="Y79" t="s">
        <v>2618</v>
      </c>
      <c r="Z79" t="s">
        <v>401</v>
      </c>
      <c r="AA79" t="s">
        <v>2621</v>
      </c>
      <c r="AB79" t="s">
        <v>572</v>
      </c>
      <c r="AC79" t="s">
        <v>2143</v>
      </c>
      <c r="AD79" t="s">
        <v>55</v>
      </c>
      <c r="AE79">
        <v>0</v>
      </c>
      <c r="AF79" t="str">
        <f>Table_Query_from_DWH6[[#This Row],[VENDORID]]</f>
        <v>14154</v>
      </c>
    </row>
    <row r="80" spans="1:32" x14ac:dyDescent="0.3">
      <c r="A80" t="s">
        <v>427</v>
      </c>
      <c r="B80" t="s">
        <v>2623</v>
      </c>
      <c r="C80" t="s">
        <v>2624</v>
      </c>
      <c r="D80" t="s">
        <v>2625</v>
      </c>
      <c r="E80" t="s">
        <v>2626</v>
      </c>
      <c r="F80" t="s">
        <v>55</v>
      </c>
      <c r="G80" t="s">
        <v>2627</v>
      </c>
      <c r="H80" t="s">
        <v>55</v>
      </c>
      <c r="I80" t="s">
        <v>55</v>
      </c>
      <c r="J80" t="s">
        <v>1866</v>
      </c>
      <c r="K80" t="s">
        <v>486</v>
      </c>
      <c r="L80" t="s">
        <v>2628</v>
      </c>
      <c r="M80" t="s">
        <v>55</v>
      </c>
      <c r="N80" t="s">
        <v>55</v>
      </c>
      <c r="O80" t="s">
        <v>401</v>
      </c>
      <c r="P80" t="s">
        <v>2629</v>
      </c>
      <c r="Q80" t="s">
        <v>2142</v>
      </c>
      <c r="R80" t="s">
        <v>381</v>
      </c>
      <c r="S80" t="s">
        <v>55</v>
      </c>
      <c r="T80" t="s">
        <v>55</v>
      </c>
      <c r="U80" t="s">
        <v>2630</v>
      </c>
      <c r="V80" t="s">
        <v>2624</v>
      </c>
      <c r="W80" t="s">
        <v>55</v>
      </c>
      <c r="X80" t="s">
        <v>2628</v>
      </c>
      <c r="Y80" t="s">
        <v>2624</v>
      </c>
      <c r="Z80" t="s">
        <v>401</v>
      </c>
      <c r="AA80" t="s">
        <v>2629</v>
      </c>
      <c r="AB80" t="s">
        <v>2623</v>
      </c>
      <c r="AC80" t="s">
        <v>2143</v>
      </c>
      <c r="AD80" t="s">
        <v>55</v>
      </c>
      <c r="AE80">
        <v>0</v>
      </c>
      <c r="AF80" t="str">
        <f>Table_Query_from_DWH6[[#This Row],[VENDORID]]</f>
        <v>14217</v>
      </c>
    </row>
    <row r="81" spans="1:32" x14ac:dyDescent="0.3">
      <c r="A81" t="s">
        <v>427</v>
      </c>
      <c r="B81" t="s">
        <v>1001</v>
      </c>
      <c r="C81" t="s">
        <v>2632</v>
      </c>
      <c r="D81" t="s">
        <v>2633</v>
      </c>
      <c r="E81" t="s">
        <v>55</v>
      </c>
      <c r="F81" t="s">
        <v>55</v>
      </c>
      <c r="G81" t="s">
        <v>663</v>
      </c>
      <c r="H81" t="s">
        <v>55</v>
      </c>
      <c r="I81" t="s">
        <v>55</v>
      </c>
      <c r="J81" t="s">
        <v>470</v>
      </c>
      <c r="K81" t="s">
        <v>423</v>
      </c>
      <c r="L81" t="s">
        <v>55</v>
      </c>
      <c r="M81" t="s">
        <v>55</v>
      </c>
      <c r="N81" t="s">
        <v>55</v>
      </c>
      <c r="O81" t="s">
        <v>401</v>
      </c>
      <c r="P81" t="s">
        <v>2167</v>
      </c>
      <c r="Q81" t="s">
        <v>2142</v>
      </c>
      <c r="R81" t="s">
        <v>394</v>
      </c>
      <c r="S81" t="s">
        <v>55</v>
      </c>
      <c r="T81" t="s">
        <v>55</v>
      </c>
      <c r="U81" t="s">
        <v>2634</v>
      </c>
      <c r="V81" t="s">
        <v>2632</v>
      </c>
      <c r="W81" t="s">
        <v>55</v>
      </c>
      <c r="X81" t="s">
        <v>55</v>
      </c>
      <c r="Y81" t="s">
        <v>2632</v>
      </c>
      <c r="Z81" t="s">
        <v>401</v>
      </c>
      <c r="AA81" t="s">
        <v>2167</v>
      </c>
      <c r="AB81" t="s">
        <v>1001</v>
      </c>
      <c r="AC81" t="s">
        <v>2143</v>
      </c>
      <c r="AD81" t="s">
        <v>55</v>
      </c>
      <c r="AE81">
        <v>0</v>
      </c>
      <c r="AF81" t="str">
        <f>Table_Query_from_DWH6[[#This Row],[VENDORID]]</f>
        <v>14221</v>
      </c>
    </row>
    <row r="82" spans="1:32" x14ac:dyDescent="0.3">
      <c r="A82" t="s">
        <v>427</v>
      </c>
      <c r="B82" t="s">
        <v>1935</v>
      </c>
      <c r="C82" t="s">
        <v>2635</v>
      </c>
      <c r="D82" t="s">
        <v>2636</v>
      </c>
      <c r="E82" t="s">
        <v>2637</v>
      </c>
      <c r="F82" t="s">
        <v>55</v>
      </c>
      <c r="G82" t="s">
        <v>2638</v>
      </c>
      <c r="H82" t="s">
        <v>55</v>
      </c>
      <c r="I82" t="s">
        <v>2639</v>
      </c>
      <c r="J82" t="s">
        <v>1911</v>
      </c>
      <c r="K82" t="s">
        <v>1909</v>
      </c>
      <c r="L82" t="s">
        <v>2640</v>
      </c>
      <c r="M82" t="s">
        <v>393</v>
      </c>
      <c r="N82" t="s">
        <v>393</v>
      </c>
      <c r="O82" t="s">
        <v>401</v>
      </c>
      <c r="P82" t="s">
        <v>2380</v>
      </c>
      <c r="Q82" t="s">
        <v>2142</v>
      </c>
      <c r="R82" t="s">
        <v>394</v>
      </c>
      <c r="S82" t="s">
        <v>55</v>
      </c>
      <c r="T82" t="s">
        <v>55</v>
      </c>
      <c r="U82" t="s">
        <v>2641</v>
      </c>
      <c r="V82" t="s">
        <v>2635</v>
      </c>
      <c r="W82" t="s">
        <v>393</v>
      </c>
      <c r="X82" t="s">
        <v>2640</v>
      </c>
      <c r="Y82" t="s">
        <v>2635</v>
      </c>
      <c r="Z82" t="s">
        <v>401</v>
      </c>
      <c r="AA82" t="s">
        <v>2380</v>
      </c>
      <c r="AB82" t="s">
        <v>1935</v>
      </c>
      <c r="AC82" t="s">
        <v>2143</v>
      </c>
      <c r="AD82" t="s">
        <v>55</v>
      </c>
      <c r="AE82">
        <v>0</v>
      </c>
      <c r="AF82" t="str">
        <f>Table_Query_from_DWH6[[#This Row],[VENDORID]]</f>
        <v>14162</v>
      </c>
    </row>
    <row r="83" spans="1:32" x14ac:dyDescent="0.3">
      <c r="A83" t="s">
        <v>427</v>
      </c>
      <c r="B83" t="s">
        <v>775</v>
      </c>
      <c r="C83" t="s">
        <v>2642</v>
      </c>
      <c r="D83" t="s">
        <v>2643</v>
      </c>
      <c r="E83" t="s">
        <v>55</v>
      </c>
      <c r="F83" t="s">
        <v>55</v>
      </c>
      <c r="G83" t="s">
        <v>508</v>
      </c>
      <c r="H83" t="s">
        <v>55</v>
      </c>
      <c r="I83" t="s">
        <v>2644</v>
      </c>
      <c r="J83" t="s">
        <v>507</v>
      </c>
      <c r="K83" t="s">
        <v>509</v>
      </c>
      <c r="L83" t="s">
        <v>2645</v>
      </c>
      <c r="M83" t="s">
        <v>55</v>
      </c>
      <c r="N83" t="s">
        <v>55</v>
      </c>
      <c r="O83" t="s">
        <v>401</v>
      </c>
      <c r="P83" t="s">
        <v>2251</v>
      </c>
      <c r="Q83" t="s">
        <v>2142</v>
      </c>
      <c r="R83" t="s">
        <v>381</v>
      </c>
      <c r="S83" t="s">
        <v>55</v>
      </c>
      <c r="T83" t="s">
        <v>55</v>
      </c>
      <c r="U83" t="s">
        <v>2646</v>
      </c>
      <c r="V83" t="s">
        <v>2642</v>
      </c>
      <c r="W83" t="s">
        <v>55</v>
      </c>
      <c r="X83" t="s">
        <v>2645</v>
      </c>
      <c r="Y83" t="s">
        <v>2642</v>
      </c>
      <c r="Z83" t="s">
        <v>401</v>
      </c>
      <c r="AA83" t="s">
        <v>2251</v>
      </c>
      <c r="AB83" t="s">
        <v>775</v>
      </c>
      <c r="AC83" t="s">
        <v>2143</v>
      </c>
      <c r="AD83" t="s">
        <v>55</v>
      </c>
      <c r="AE83">
        <v>0</v>
      </c>
      <c r="AF83" t="str">
        <f>Table_Query_from_DWH6[[#This Row],[VENDORID]]</f>
        <v>14159</v>
      </c>
    </row>
    <row r="84" spans="1:32" x14ac:dyDescent="0.3">
      <c r="A84" t="s">
        <v>427</v>
      </c>
      <c r="B84" t="s">
        <v>2647</v>
      </c>
      <c r="C84" t="s">
        <v>2648</v>
      </c>
      <c r="D84" t="s">
        <v>2649</v>
      </c>
      <c r="E84" t="s">
        <v>55</v>
      </c>
      <c r="F84" t="s">
        <v>55</v>
      </c>
      <c r="G84" t="s">
        <v>835</v>
      </c>
      <c r="H84" t="s">
        <v>55</v>
      </c>
      <c r="I84" t="s">
        <v>1594</v>
      </c>
      <c r="J84" t="s">
        <v>1980</v>
      </c>
      <c r="K84" t="s">
        <v>412</v>
      </c>
      <c r="L84" t="s">
        <v>55</v>
      </c>
      <c r="M84" t="s">
        <v>55</v>
      </c>
      <c r="N84" t="s">
        <v>55</v>
      </c>
      <c r="O84" t="s">
        <v>401</v>
      </c>
      <c r="P84" t="s">
        <v>2145</v>
      </c>
      <c r="Q84" t="s">
        <v>2142</v>
      </c>
      <c r="R84" t="s">
        <v>381</v>
      </c>
      <c r="S84" t="s">
        <v>55</v>
      </c>
      <c r="T84" t="s">
        <v>55</v>
      </c>
      <c r="U84" t="s">
        <v>2648</v>
      </c>
      <c r="V84" t="s">
        <v>2648</v>
      </c>
      <c r="W84" t="s">
        <v>55</v>
      </c>
      <c r="X84" t="s">
        <v>55</v>
      </c>
      <c r="Y84" t="s">
        <v>2648</v>
      </c>
      <c r="Z84" t="s">
        <v>401</v>
      </c>
      <c r="AA84" t="s">
        <v>2145</v>
      </c>
      <c r="AB84" t="s">
        <v>2647</v>
      </c>
      <c r="AC84" t="s">
        <v>2143</v>
      </c>
      <c r="AD84" t="s">
        <v>55</v>
      </c>
      <c r="AE84">
        <v>0</v>
      </c>
      <c r="AF84" t="str">
        <f>Table_Query_from_DWH6[[#This Row],[VENDORID]]</f>
        <v>14188</v>
      </c>
    </row>
    <row r="85" spans="1:32" x14ac:dyDescent="0.3">
      <c r="A85" t="s">
        <v>427</v>
      </c>
      <c r="B85" t="s">
        <v>2650</v>
      </c>
      <c r="C85" t="s">
        <v>2651</v>
      </c>
      <c r="D85" t="s">
        <v>2652</v>
      </c>
      <c r="E85" t="s">
        <v>2165</v>
      </c>
      <c r="F85" t="s">
        <v>55</v>
      </c>
      <c r="G85" t="s">
        <v>1801</v>
      </c>
      <c r="H85" t="s">
        <v>55</v>
      </c>
      <c r="I85" t="s">
        <v>55</v>
      </c>
      <c r="J85" t="s">
        <v>425</v>
      </c>
      <c r="K85" t="s">
        <v>389</v>
      </c>
      <c r="L85" t="s">
        <v>55</v>
      </c>
      <c r="M85" t="s">
        <v>55</v>
      </c>
      <c r="N85" t="s">
        <v>55</v>
      </c>
      <c r="O85" t="s">
        <v>401</v>
      </c>
      <c r="P85" t="s">
        <v>2523</v>
      </c>
      <c r="Q85" t="s">
        <v>2142</v>
      </c>
      <c r="R85" t="s">
        <v>381</v>
      </c>
      <c r="S85" t="s">
        <v>55</v>
      </c>
      <c r="T85" t="s">
        <v>55</v>
      </c>
      <c r="U85" t="s">
        <v>55</v>
      </c>
      <c r="V85" t="s">
        <v>2653</v>
      </c>
      <c r="W85" t="s">
        <v>55</v>
      </c>
      <c r="X85" t="s">
        <v>55</v>
      </c>
      <c r="Y85" t="s">
        <v>2651</v>
      </c>
      <c r="Z85" t="s">
        <v>401</v>
      </c>
      <c r="AA85" t="s">
        <v>2523</v>
      </c>
      <c r="AB85" t="s">
        <v>2650</v>
      </c>
      <c r="AC85" t="s">
        <v>2143</v>
      </c>
      <c r="AD85" t="s">
        <v>55</v>
      </c>
      <c r="AE85">
        <v>0</v>
      </c>
      <c r="AF85" t="str">
        <f>Table_Query_from_DWH6[[#This Row],[VENDORID]]</f>
        <v>14187</v>
      </c>
    </row>
    <row r="86" spans="1:32" x14ac:dyDescent="0.3">
      <c r="A86" t="s">
        <v>427</v>
      </c>
      <c r="B86" t="s">
        <v>868</v>
      </c>
      <c r="C86" t="s">
        <v>2654</v>
      </c>
      <c r="D86" t="s">
        <v>2168</v>
      </c>
      <c r="E86" t="s">
        <v>2169</v>
      </c>
      <c r="F86" t="s">
        <v>55</v>
      </c>
      <c r="G86" t="s">
        <v>2170</v>
      </c>
      <c r="H86" t="s">
        <v>2171</v>
      </c>
      <c r="I86" t="s">
        <v>2172</v>
      </c>
      <c r="J86" t="s">
        <v>691</v>
      </c>
      <c r="K86" t="s">
        <v>693</v>
      </c>
      <c r="L86" t="s">
        <v>393</v>
      </c>
      <c r="M86" t="s">
        <v>55</v>
      </c>
      <c r="N86" t="s">
        <v>55</v>
      </c>
      <c r="O86" t="s">
        <v>401</v>
      </c>
      <c r="P86" t="s">
        <v>2173</v>
      </c>
      <c r="Q86" t="s">
        <v>2142</v>
      </c>
      <c r="R86" t="s">
        <v>381</v>
      </c>
      <c r="S86" t="s">
        <v>55</v>
      </c>
      <c r="T86" t="s">
        <v>55</v>
      </c>
      <c r="U86" t="s">
        <v>55</v>
      </c>
      <c r="V86" t="s">
        <v>2654</v>
      </c>
      <c r="W86" t="s">
        <v>55</v>
      </c>
      <c r="X86" t="s">
        <v>393</v>
      </c>
      <c r="Y86" t="s">
        <v>2654</v>
      </c>
      <c r="Z86" t="s">
        <v>401</v>
      </c>
      <c r="AA86" t="s">
        <v>2173</v>
      </c>
      <c r="AB86" t="s">
        <v>868</v>
      </c>
      <c r="AC86" t="s">
        <v>2143</v>
      </c>
      <c r="AD86" t="s">
        <v>55</v>
      </c>
      <c r="AE86">
        <v>0</v>
      </c>
      <c r="AF86" t="str">
        <f>Table_Query_from_DWH6[[#This Row],[VENDORID]]</f>
        <v>14008</v>
      </c>
    </row>
    <row r="87" spans="1:32" x14ac:dyDescent="0.3">
      <c r="A87" t="s">
        <v>427</v>
      </c>
      <c r="B87" t="s">
        <v>1770</v>
      </c>
      <c r="C87" t="s">
        <v>2655</v>
      </c>
      <c r="D87" t="s">
        <v>2656</v>
      </c>
      <c r="E87" t="s">
        <v>55</v>
      </c>
      <c r="F87" t="s">
        <v>55</v>
      </c>
      <c r="G87" t="s">
        <v>410</v>
      </c>
      <c r="H87" t="s">
        <v>55</v>
      </c>
      <c r="I87" t="s">
        <v>55</v>
      </c>
      <c r="J87" t="s">
        <v>738</v>
      </c>
      <c r="K87" t="s">
        <v>412</v>
      </c>
      <c r="L87" t="s">
        <v>393</v>
      </c>
      <c r="M87" t="s">
        <v>55</v>
      </c>
      <c r="N87" t="s">
        <v>55</v>
      </c>
      <c r="O87" t="s">
        <v>401</v>
      </c>
      <c r="P87" t="s">
        <v>2657</v>
      </c>
      <c r="Q87" t="s">
        <v>2142</v>
      </c>
      <c r="R87" t="s">
        <v>381</v>
      </c>
      <c r="S87" t="s">
        <v>55</v>
      </c>
      <c r="T87" t="s">
        <v>55</v>
      </c>
      <c r="U87" t="s">
        <v>55</v>
      </c>
      <c r="V87" t="s">
        <v>2655</v>
      </c>
      <c r="W87" t="s">
        <v>55</v>
      </c>
      <c r="X87" t="s">
        <v>393</v>
      </c>
      <c r="Y87" t="s">
        <v>2655</v>
      </c>
      <c r="Z87" t="s">
        <v>401</v>
      </c>
      <c r="AA87" t="s">
        <v>2657</v>
      </c>
      <c r="AB87" t="s">
        <v>1770</v>
      </c>
      <c r="AC87" t="s">
        <v>2143</v>
      </c>
      <c r="AD87" t="s">
        <v>55</v>
      </c>
      <c r="AE87">
        <v>0</v>
      </c>
      <c r="AF87" t="str">
        <f>Table_Query_from_DWH6[[#This Row],[VENDORID]]</f>
        <v>14035</v>
      </c>
    </row>
    <row r="88" spans="1:32" x14ac:dyDescent="0.3">
      <c r="A88" t="s">
        <v>427</v>
      </c>
      <c r="B88" t="s">
        <v>2659</v>
      </c>
      <c r="C88" t="s">
        <v>2660</v>
      </c>
      <c r="D88" t="s">
        <v>2661</v>
      </c>
      <c r="E88" t="s">
        <v>55</v>
      </c>
      <c r="F88" t="s">
        <v>55</v>
      </c>
      <c r="G88" t="s">
        <v>983</v>
      </c>
      <c r="H88" t="s">
        <v>55</v>
      </c>
      <c r="I88" t="s">
        <v>55</v>
      </c>
      <c r="J88" t="s">
        <v>982</v>
      </c>
      <c r="K88" t="s">
        <v>847</v>
      </c>
      <c r="L88" t="s">
        <v>2662</v>
      </c>
      <c r="M88" t="s">
        <v>393</v>
      </c>
      <c r="N88" t="s">
        <v>393</v>
      </c>
      <c r="O88" t="s">
        <v>401</v>
      </c>
      <c r="P88" t="s">
        <v>2432</v>
      </c>
      <c r="Q88" t="s">
        <v>2142</v>
      </c>
      <c r="R88" t="s">
        <v>407</v>
      </c>
      <c r="S88" t="s">
        <v>55</v>
      </c>
      <c r="T88" t="s">
        <v>55</v>
      </c>
      <c r="U88" t="s">
        <v>2663</v>
      </c>
      <c r="V88" t="s">
        <v>2660</v>
      </c>
      <c r="W88" t="s">
        <v>393</v>
      </c>
      <c r="X88" t="s">
        <v>2662</v>
      </c>
      <c r="Y88" t="s">
        <v>2660</v>
      </c>
      <c r="Z88" t="s">
        <v>401</v>
      </c>
      <c r="AA88" t="s">
        <v>2432</v>
      </c>
      <c r="AB88" t="s">
        <v>2659</v>
      </c>
      <c r="AC88" t="s">
        <v>2143</v>
      </c>
      <c r="AD88" t="s">
        <v>55</v>
      </c>
      <c r="AE88">
        <v>0</v>
      </c>
      <c r="AF88" t="str">
        <f>Table_Query_from_DWH6[[#This Row],[VENDORID]]</f>
        <v>14257</v>
      </c>
    </row>
    <row r="89" spans="1:32" x14ac:dyDescent="0.3">
      <c r="A89" t="s">
        <v>427</v>
      </c>
      <c r="B89" t="s">
        <v>1802</v>
      </c>
      <c r="C89" t="s">
        <v>2664</v>
      </c>
      <c r="D89" t="s">
        <v>2665</v>
      </c>
      <c r="E89" t="s">
        <v>55</v>
      </c>
      <c r="F89" t="s">
        <v>55</v>
      </c>
      <c r="G89" t="s">
        <v>2666</v>
      </c>
      <c r="H89" t="s">
        <v>55</v>
      </c>
      <c r="I89" t="s">
        <v>2667</v>
      </c>
      <c r="J89" t="s">
        <v>397</v>
      </c>
      <c r="K89" t="s">
        <v>399</v>
      </c>
      <c r="L89" t="s">
        <v>55</v>
      </c>
      <c r="M89" t="s">
        <v>55</v>
      </c>
      <c r="N89" t="s">
        <v>55</v>
      </c>
      <c r="O89" t="s">
        <v>401</v>
      </c>
      <c r="P89" t="s">
        <v>2668</v>
      </c>
      <c r="Q89" t="s">
        <v>2142</v>
      </c>
      <c r="R89" t="s">
        <v>381</v>
      </c>
      <c r="S89" t="s">
        <v>55</v>
      </c>
      <c r="T89" t="s">
        <v>55</v>
      </c>
      <c r="U89" t="s">
        <v>55</v>
      </c>
      <c r="V89" t="s">
        <v>2664</v>
      </c>
      <c r="W89" t="s">
        <v>55</v>
      </c>
      <c r="X89" t="s">
        <v>55</v>
      </c>
      <c r="Y89" t="s">
        <v>2664</v>
      </c>
      <c r="Z89" t="s">
        <v>401</v>
      </c>
      <c r="AA89" t="s">
        <v>2668</v>
      </c>
      <c r="AB89" t="s">
        <v>1802</v>
      </c>
      <c r="AC89" t="s">
        <v>2143</v>
      </c>
      <c r="AD89" t="s">
        <v>55</v>
      </c>
      <c r="AE89">
        <v>0</v>
      </c>
      <c r="AF89" t="str">
        <f>Table_Query_from_DWH6[[#This Row],[VENDORID]]</f>
        <v>14036</v>
      </c>
    </row>
    <row r="90" spans="1:32" x14ac:dyDescent="0.3">
      <c r="A90" t="s">
        <v>427</v>
      </c>
      <c r="B90" t="s">
        <v>1824</v>
      </c>
      <c r="C90" t="s">
        <v>2669</v>
      </c>
      <c r="D90" t="s">
        <v>2670</v>
      </c>
      <c r="E90" t="s">
        <v>2671</v>
      </c>
      <c r="F90" t="s">
        <v>2074</v>
      </c>
      <c r="G90" t="s">
        <v>1082</v>
      </c>
      <c r="H90" t="s">
        <v>55</v>
      </c>
      <c r="I90" t="s">
        <v>2672</v>
      </c>
      <c r="J90" t="s">
        <v>2473</v>
      </c>
      <c r="K90" t="s">
        <v>1083</v>
      </c>
      <c r="L90" t="s">
        <v>393</v>
      </c>
      <c r="M90" t="s">
        <v>55</v>
      </c>
      <c r="N90" t="s">
        <v>55</v>
      </c>
      <c r="O90" t="s">
        <v>401</v>
      </c>
      <c r="P90" t="s">
        <v>2555</v>
      </c>
      <c r="Q90" t="s">
        <v>2142</v>
      </c>
      <c r="R90" t="s">
        <v>381</v>
      </c>
      <c r="S90" t="s">
        <v>55</v>
      </c>
      <c r="T90" t="s">
        <v>55</v>
      </c>
      <c r="U90" t="s">
        <v>55</v>
      </c>
      <c r="V90" t="s">
        <v>2669</v>
      </c>
      <c r="W90" t="s">
        <v>55</v>
      </c>
      <c r="X90" t="s">
        <v>393</v>
      </c>
      <c r="Y90" t="s">
        <v>2669</v>
      </c>
      <c r="Z90" t="s">
        <v>401</v>
      </c>
      <c r="AA90" t="s">
        <v>2555</v>
      </c>
      <c r="AB90" t="s">
        <v>1824</v>
      </c>
      <c r="AC90" t="s">
        <v>2143</v>
      </c>
      <c r="AD90" t="s">
        <v>55</v>
      </c>
      <c r="AE90">
        <v>0</v>
      </c>
      <c r="AF90" t="str">
        <f>Table_Query_from_DWH6[[#This Row],[VENDORID]]</f>
        <v>14037</v>
      </c>
    </row>
    <row r="91" spans="1:32" x14ac:dyDescent="0.3">
      <c r="A91" t="s">
        <v>427</v>
      </c>
      <c r="B91" t="s">
        <v>2673</v>
      </c>
      <c r="C91" t="s">
        <v>2674</v>
      </c>
      <c r="D91" t="s">
        <v>2675</v>
      </c>
      <c r="E91" t="s">
        <v>55</v>
      </c>
      <c r="F91" t="s">
        <v>55</v>
      </c>
      <c r="G91" t="s">
        <v>600</v>
      </c>
      <c r="H91" t="s">
        <v>55</v>
      </c>
      <c r="I91" t="s">
        <v>55</v>
      </c>
      <c r="J91" t="s">
        <v>672</v>
      </c>
      <c r="K91" t="s">
        <v>602</v>
      </c>
      <c r="L91" t="s">
        <v>2676</v>
      </c>
      <c r="M91" t="s">
        <v>393</v>
      </c>
      <c r="N91" t="s">
        <v>55</v>
      </c>
      <c r="O91" t="s">
        <v>401</v>
      </c>
      <c r="P91" t="s">
        <v>2677</v>
      </c>
      <c r="Q91" t="s">
        <v>2142</v>
      </c>
      <c r="R91" t="s">
        <v>407</v>
      </c>
      <c r="S91" t="s">
        <v>55</v>
      </c>
      <c r="T91" t="s">
        <v>55</v>
      </c>
      <c r="U91" t="s">
        <v>2678</v>
      </c>
      <c r="V91" t="s">
        <v>2674</v>
      </c>
      <c r="W91" t="s">
        <v>55</v>
      </c>
      <c r="X91" t="s">
        <v>2676</v>
      </c>
      <c r="Y91" t="s">
        <v>2674</v>
      </c>
      <c r="Z91" t="s">
        <v>401</v>
      </c>
      <c r="AA91" t="s">
        <v>2677</v>
      </c>
      <c r="AB91" t="s">
        <v>2673</v>
      </c>
      <c r="AC91" t="s">
        <v>2143</v>
      </c>
      <c r="AD91" t="s">
        <v>55</v>
      </c>
      <c r="AE91">
        <v>0</v>
      </c>
      <c r="AF91" t="str">
        <f>Table_Query_from_DWH6[[#This Row],[VENDORID]]</f>
        <v>14226</v>
      </c>
    </row>
    <row r="92" spans="1:32" x14ac:dyDescent="0.3">
      <c r="A92" t="s">
        <v>427</v>
      </c>
      <c r="B92" t="s">
        <v>933</v>
      </c>
      <c r="C92" t="s">
        <v>2679</v>
      </c>
      <c r="D92" t="s">
        <v>1198</v>
      </c>
      <c r="E92" t="s">
        <v>1199</v>
      </c>
      <c r="F92" t="s">
        <v>55</v>
      </c>
      <c r="G92" t="s">
        <v>1200</v>
      </c>
      <c r="H92" t="s">
        <v>1201</v>
      </c>
      <c r="I92" t="s">
        <v>55</v>
      </c>
      <c r="J92" t="s">
        <v>982</v>
      </c>
      <c r="K92" t="s">
        <v>847</v>
      </c>
      <c r="L92" t="s">
        <v>2680</v>
      </c>
      <c r="M92" t="s">
        <v>393</v>
      </c>
      <c r="N92" t="s">
        <v>55</v>
      </c>
      <c r="O92" t="s">
        <v>401</v>
      </c>
      <c r="P92" t="s">
        <v>2681</v>
      </c>
      <c r="Q92" t="s">
        <v>2142</v>
      </c>
      <c r="R92" t="s">
        <v>381</v>
      </c>
      <c r="S92" t="s">
        <v>55</v>
      </c>
      <c r="T92" t="s">
        <v>55</v>
      </c>
      <c r="U92" t="s">
        <v>55</v>
      </c>
      <c r="V92" t="s">
        <v>2679</v>
      </c>
      <c r="W92" t="s">
        <v>55</v>
      </c>
      <c r="X92" t="s">
        <v>2680</v>
      </c>
      <c r="Y92" t="s">
        <v>2679</v>
      </c>
      <c r="Z92" t="s">
        <v>401</v>
      </c>
      <c r="AA92" t="s">
        <v>2681</v>
      </c>
      <c r="AB92" t="s">
        <v>933</v>
      </c>
      <c r="AC92" t="s">
        <v>2143</v>
      </c>
      <c r="AD92" t="s">
        <v>55</v>
      </c>
      <c r="AE92">
        <v>0</v>
      </c>
      <c r="AF92" t="str">
        <f>Table_Query_from_DWH6[[#This Row],[VENDORID]]</f>
        <v>14118</v>
      </c>
    </row>
    <row r="93" spans="1:32" x14ac:dyDescent="0.3">
      <c r="A93" t="s">
        <v>427</v>
      </c>
      <c r="B93" t="s">
        <v>1829</v>
      </c>
      <c r="C93" t="s">
        <v>2683</v>
      </c>
      <c r="D93" t="s">
        <v>2684</v>
      </c>
      <c r="E93" t="s">
        <v>2685</v>
      </c>
      <c r="F93" t="s">
        <v>55</v>
      </c>
      <c r="G93" t="s">
        <v>1218</v>
      </c>
      <c r="H93" t="s">
        <v>743</v>
      </c>
      <c r="I93" t="s">
        <v>55</v>
      </c>
      <c r="J93" t="s">
        <v>484</v>
      </c>
      <c r="K93" t="s">
        <v>486</v>
      </c>
      <c r="L93" t="s">
        <v>393</v>
      </c>
      <c r="M93" t="s">
        <v>55</v>
      </c>
      <c r="N93" t="s">
        <v>55</v>
      </c>
      <c r="O93" t="s">
        <v>401</v>
      </c>
      <c r="P93" t="s">
        <v>2686</v>
      </c>
      <c r="Q93" t="s">
        <v>2142</v>
      </c>
      <c r="R93" t="s">
        <v>381</v>
      </c>
      <c r="S93" t="s">
        <v>55</v>
      </c>
      <c r="T93" t="s">
        <v>55</v>
      </c>
      <c r="U93" t="s">
        <v>55</v>
      </c>
      <c r="V93" t="s">
        <v>2683</v>
      </c>
      <c r="W93" t="s">
        <v>55</v>
      </c>
      <c r="X93" t="s">
        <v>393</v>
      </c>
      <c r="Y93" t="s">
        <v>2683</v>
      </c>
      <c r="Z93" t="s">
        <v>401</v>
      </c>
      <c r="AA93" t="s">
        <v>2686</v>
      </c>
      <c r="AB93" t="s">
        <v>1829</v>
      </c>
      <c r="AC93" t="s">
        <v>2143</v>
      </c>
      <c r="AD93" t="s">
        <v>55</v>
      </c>
      <c r="AE93">
        <v>0</v>
      </c>
      <c r="AF93" t="str">
        <f>Table_Query_from_DWH6[[#This Row],[VENDORID]]</f>
        <v>14038</v>
      </c>
    </row>
    <row r="94" spans="1:32" x14ac:dyDescent="0.3">
      <c r="A94" t="s">
        <v>427</v>
      </c>
      <c r="B94" t="s">
        <v>1886</v>
      </c>
      <c r="C94" t="s">
        <v>2687</v>
      </c>
      <c r="D94" t="s">
        <v>2688</v>
      </c>
      <c r="E94" t="s">
        <v>2689</v>
      </c>
      <c r="F94" t="s">
        <v>55</v>
      </c>
      <c r="G94" t="s">
        <v>743</v>
      </c>
      <c r="H94" t="s">
        <v>55</v>
      </c>
      <c r="I94" t="s">
        <v>55</v>
      </c>
      <c r="J94" t="s">
        <v>1866</v>
      </c>
      <c r="K94" t="s">
        <v>486</v>
      </c>
      <c r="L94" t="s">
        <v>393</v>
      </c>
      <c r="M94" t="s">
        <v>393</v>
      </c>
      <c r="N94" t="s">
        <v>393</v>
      </c>
      <c r="O94" t="s">
        <v>401</v>
      </c>
      <c r="P94" t="s">
        <v>2690</v>
      </c>
      <c r="Q94" t="s">
        <v>2142</v>
      </c>
      <c r="R94" t="s">
        <v>381</v>
      </c>
      <c r="S94" t="s">
        <v>55</v>
      </c>
      <c r="T94" t="s">
        <v>55</v>
      </c>
      <c r="U94" t="s">
        <v>55</v>
      </c>
      <c r="V94" t="s">
        <v>2687</v>
      </c>
      <c r="W94" t="s">
        <v>393</v>
      </c>
      <c r="X94" t="s">
        <v>393</v>
      </c>
      <c r="Y94" t="s">
        <v>2687</v>
      </c>
      <c r="Z94" t="s">
        <v>401</v>
      </c>
      <c r="AA94" t="s">
        <v>2690</v>
      </c>
      <c r="AB94" t="s">
        <v>1886</v>
      </c>
      <c r="AC94" t="s">
        <v>2143</v>
      </c>
      <c r="AD94" t="s">
        <v>55</v>
      </c>
      <c r="AE94">
        <v>0</v>
      </c>
      <c r="AF94" t="str">
        <f>Table_Query_from_DWH6[[#This Row],[VENDORID]]</f>
        <v>14103</v>
      </c>
    </row>
    <row r="95" spans="1:32" x14ac:dyDescent="0.3">
      <c r="A95" t="s">
        <v>427</v>
      </c>
      <c r="B95" t="s">
        <v>1917</v>
      </c>
      <c r="C95" t="s">
        <v>2691</v>
      </c>
      <c r="D95" t="s">
        <v>2692</v>
      </c>
      <c r="E95" t="s">
        <v>55</v>
      </c>
      <c r="F95" t="s">
        <v>55</v>
      </c>
      <c r="G95" t="s">
        <v>742</v>
      </c>
      <c r="H95" t="s">
        <v>743</v>
      </c>
      <c r="I95" t="s">
        <v>55</v>
      </c>
      <c r="J95" t="s">
        <v>484</v>
      </c>
      <c r="K95" t="s">
        <v>486</v>
      </c>
      <c r="L95" t="s">
        <v>2693</v>
      </c>
      <c r="M95" t="s">
        <v>393</v>
      </c>
      <c r="N95" t="s">
        <v>2694</v>
      </c>
      <c r="O95" t="s">
        <v>401</v>
      </c>
      <c r="P95" t="s">
        <v>2418</v>
      </c>
      <c r="Q95" t="s">
        <v>2142</v>
      </c>
      <c r="R95" t="s">
        <v>381</v>
      </c>
      <c r="S95" t="s">
        <v>55</v>
      </c>
      <c r="T95" t="s">
        <v>55</v>
      </c>
      <c r="U95" t="s">
        <v>55</v>
      </c>
      <c r="V95" t="s">
        <v>2691</v>
      </c>
      <c r="W95" t="s">
        <v>2694</v>
      </c>
      <c r="X95" t="s">
        <v>2693</v>
      </c>
      <c r="Y95" t="s">
        <v>2691</v>
      </c>
      <c r="Z95" t="s">
        <v>401</v>
      </c>
      <c r="AA95" t="s">
        <v>2418</v>
      </c>
      <c r="AB95" t="s">
        <v>1917</v>
      </c>
      <c r="AC95" t="s">
        <v>2143</v>
      </c>
      <c r="AD95" t="s">
        <v>55</v>
      </c>
      <c r="AE95">
        <v>0</v>
      </c>
      <c r="AF95" t="str">
        <f>Table_Query_from_DWH6[[#This Row],[VENDORID]]</f>
        <v>14039</v>
      </c>
    </row>
    <row r="96" spans="1:32" x14ac:dyDescent="0.3">
      <c r="A96" t="s">
        <v>427</v>
      </c>
      <c r="B96" t="s">
        <v>2695</v>
      </c>
      <c r="C96" t="s">
        <v>2696</v>
      </c>
      <c r="D96" t="s">
        <v>2697</v>
      </c>
      <c r="E96" t="s">
        <v>55</v>
      </c>
      <c r="F96" t="s">
        <v>55</v>
      </c>
      <c r="G96" t="s">
        <v>743</v>
      </c>
      <c r="H96" t="s">
        <v>55</v>
      </c>
      <c r="I96" t="s">
        <v>55</v>
      </c>
      <c r="J96" t="s">
        <v>1866</v>
      </c>
      <c r="K96" t="s">
        <v>486</v>
      </c>
      <c r="L96" t="s">
        <v>55</v>
      </c>
      <c r="M96" t="s">
        <v>55</v>
      </c>
      <c r="N96" t="s">
        <v>55</v>
      </c>
      <c r="O96" t="s">
        <v>401</v>
      </c>
      <c r="P96" t="s">
        <v>2698</v>
      </c>
      <c r="Q96" t="s">
        <v>2142</v>
      </c>
      <c r="R96" t="s">
        <v>381</v>
      </c>
      <c r="S96" t="s">
        <v>55</v>
      </c>
      <c r="T96" t="s">
        <v>55</v>
      </c>
      <c r="U96" t="s">
        <v>2237</v>
      </c>
      <c r="V96" t="s">
        <v>2696</v>
      </c>
      <c r="W96" t="s">
        <v>55</v>
      </c>
      <c r="X96" t="s">
        <v>55</v>
      </c>
      <c r="Y96" t="s">
        <v>2696</v>
      </c>
      <c r="Z96" t="s">
        <v>401</v>
      </c>
      <c r="AA96" t="s">
        <v>2698</v>
      </c>
      <c r="AB96" t="s">
        <v>2695</v>
      </c>
      <c r="AC96" t="s">
        <v>2143</v>
      </c>
      <c r="AD96" t="s">
        <v>55</v>
      </c>
      <c r="AE96">
        <v>0</v>
      </c>
      <c r="AF96" t="str">
        <f>Table_Query_from_DWH6[[#This Row],[VENDORID]]</f>
        <v>14219</v>
      </c>
    </row>
    <row r="97" spans="1:32" x14ac:dyDescent="0.3">
      <c r="A97" t="s">
        <v>427</v>
      </c>
      <c r="B97" t="s">
        <v>698</v>
      </c>
      <c r="C97" t="s">
        <v>2699</v>
      </c>
      <c r="D97" t="s">
        <v>2700</v>
      </c>
      <c r="E97" t="s">
        <v>55</v>
      </c>
      <c r="F97" t="s">
        <v>55</v>
      </c>
      <c r="G97" t="s">
        <v>1278</v>
      </c>
      <c r="H97" t="s">
        <v>1112</v>
      </c>
      <c r="I97" t="s">
        <v>55</v>
      </c>
      <c r="J97" t="s">
        <v>1866</v>
      </c>
      <c r="K97" t="s">
        <v>486</v>
      </c>
      <c r="L97" t="s">
        <v>2574</v>
      </c>
      <c r="M97" t="s">
        <v>393</v>
      </c>
      <c r="N97" t="s">
        <v>55</v>
      </c>
      <c r="O97" t="s">
        <v>401</v>
      </c>
      <c r="P97" t="s">
        <v>2701</v>
      </c>
      <c r="Q97" t="s">
        <v>2142</v>
      </c>
      <c r="R97" t="s">
        <v>381</v>
      </c>
      <c r="S97" t="s">
        <v>55</v>
      </c>
      <c r="T97" t="s">
        <v>55</v>
      </c>
      <c r="U97" t="s">
        <v>2702</v>
      </c>
      <c r="V97" t="s">
        <v>2699</v>
      </c>
      <c r="W97" t="s">
        <v>55</v>
      </c>
      <c r="X97" t="s">
        <v>2574</v>
      </c>
      <c r="Y97" t="s">
        <v>2699</v>
      </c>
      <c r="Z97" t="s">
        <v>401</v>
      </c>
      <c r="AA97" t="s">
        <v>2701</v>
      </c>
      <c r="AB97" t="s">
        <v>698</v>
      </c>
      <c r="AC97" t="s">
        <v>2143</v>
      </c>
      <c r="AD97" t="s">
        <v>55</v>
      </c>
      <c r="AE97">
        <v>0</v>
      </c>
      <c r="AF97" t="str">
        <f>Table_Query_from_DWH6[[#This Row],[VENDORID]]</f>
        <v>14147</v>
      </c>
    </row>
    <row r="98" spans="1:32" x14ac:dyDescent="0.3">
      <c r="A98" t="s">
        <v>427</v>
      </c>
      <c r="B98" t="s">
        <v>1288</v>
      </c>
      <c r="C98" t="s">
        <v>2703</v>
      </c>
      <c r="D98" t="s">
        <v>2704</v>
      </c>
      <c r="E98" t="s">
        <v>55</v>
      </c>
      <c r="F98" t="s">
        <v>55</v>
      </c>
      <c r="G98" t="s">
        <v>2705</v>
      </c>
      <c r="H98" t="s">
        <v>743</v>
      </c>
      <c r="I98" t="s">
        <v>55</v>
      </c>
      <c r="J98" t="s">
        <v>1866</v>
      </c>
      <c r="K98" t="s">
        <v>486</v>
      </c>
      <c r="L98" t="s">
        <v>393</v>
      </c>
      <c r="M98" t="s">
        <v>393</v>
      </c>
      <c r="N98" t="s">
        <v>393</v>
      </c>
      <c r="O98" t="s">
        <v>401</v>
      </c>
      <c r="P98" t="s">
        <v>2706</v>
      </c>
      <c r="Q98" t="s">
        <v>2142</v>
      </c>
      <c r="R98" t="s">
        <v>381</v>
      </c>
      <c r="S98" t="s">
        <v>55</v>
      </c>
      <c r="T98" t="s">
        <v>55</v>
      </c>
      <c r="U98" t="s">
        <v>55</v>
      </c>
      <c r="V98" t="s">
        <v>2703</v>
      </c>
      <c r="W98" t="s">
        <v>393</v>
      </c>
      <c r="X98" t="s">
        <v>393</v>
      </c>
      <c r="Y98" t="s">
        <v>2703</v>
      </c>
      <c r="Z98" t="s">
        <v>401</v>
      </c>
      <c r="AA98" t="s">
        <v>2706</v>
      </c>
      <c r="AB98" t="s">
        <v>1288</v>
      </c>
      <c r="AC98" t="s">
        <v>2143</v>
      </c>
      <c r="AD98" t="s">
        <v>55</v>
      </c>
      <c r="AE98">
        <v>0</v>
      </c>
      <c r="AF98" t="str">
        <f>Table_Query_from_DWH6[[#This Row],[VENDORID]]</f>
        <v>14131</v>
      </c>
    </row>
    <row r="99" spans="1:32" x14ac:dyDescent="0.3">
      <c r="A99" t="s">
        <v>427</v>
      </c>
      <c r="B99" t="s">
        <v>2707</v>
      </c>
      <c r="C99" t="s">
        <v>2708</v>
      </c>
      <c r="D99" t="s">
        <v>2709</v>
      </c>
      <c r="E99" t="s">
        <v>55</v>
      </c>
      <c r="F99" t="s">
        <v>55</v>
      </c>
      <c r="G99" t="s">
        <v>1086</v>
      </c>
      <c r="H99" t="s">
        <v>55</v>
      </c>
      <c r="I99" t="s">
        <v>55</v>
      </c>
      <c r="J99" t="s">
        <v>1866</v>
      </c>
      <c r="K99" t="s">
        <v>486</v>
      </c>
      <c r="L99" t="s">
        <v>2710</v>
      </c>
      <c r="M99" t="s">
        <v>393</v>
      </c>
      <c r="N99" t="s">
        <v>393</v>
      </c>
      <c r="O99" t="s">
        <v>401</v>
      </c>
      <c r="P99" t="s">
        <v>2711</v>
      </c>
      <c r="Q99" t="s">
        <v>2142</v>
      </c>
      <c r="R99" t="s">
        <v>381</v>
      </c>
      <c r="S99" t="s">
        <v>55</v>
      </c>
      <c r="T99" t="s">
        <v>55</v>
      </c>
      <c r="U99" t="s">
        <v>2712</v>
      </c>
      <c r="V99" t="s">
        <v>2708</v>
      </c>
      <c r="W99" t="s">
        <v>393</v>
      </c>
      <c r="X99" t="s">
        <v>2710</v>
      </c>
      <c r="Y99" t="s">
        <v>2708</v>
      </c>
      <c r="Z99" t="s">
        <v>401</v>
      </c>
      <c r="AA99" t="s">
        <v>2711</v>
      </c>
      <c r="AB99" t="s">
        <v>2707</v>
      </c>
      <c r="AC99" t="s">
        <v>2143</v>
      </c>
      <c r="AD99" t="s">
        <v>55</v>
      </c>
      <c r="AE99">
        <v>0</v>
      </c>
      <c r="AF99" t="str">
        <f>Table_Query_from_DWH6[[#This Row],[VENDORID]]</f>
        <v>14236</v>
      </c>
    </row>
    <row r="100" spans="1:32" x14ac:dyDescent="0.3">
      <c r="A100" t="s">
        <v>427</v>
      </c>
      <c r="B100" t="s">
        <v>2713</v>
      </c>
      <c r="C100" t="s">
        <v>2714</v>
      </c>
      <c r="D100" t="s">
        <v>2715</v>
      </c>
      <c r="E100" t="s">
        <v>2716</v>
      </c>
      <c r="F100" t="s">
        <v>55</v>
      </c>
      <c r="G100" t="s">
        <v>1086</v>
      </c>
      <c r="H100" t="s">
        <v>55</v>
      </c>
      <c r="I100" t="s">
        <v>55</v>
      </c>
      <c r="J100" t="s">
        <v>1866</v>
      </c>
      <c r="K100" t="s">
        <v>486</v>
      </c>
      <c r="L100" t="s">
        <v>55</v>
      </c>
      <c r="M100" t="s">
        <v>55</v>
      </c>
      <c r="N100" t="s">
        <v>55</v>
      </c>
      <c r="O100" t="s">
        <v>401</v>
      </c>
      <c r="P100" t="s">
        <v>2521</v>
      </c>
      <c r="Q100" t="s">
        <v>2142</v>
      </c>
      <c r="R100" t="s">
        <v>381</v>
      </c>
      <c r="S100" t="s">
        <v>55</v>
      </c>
      <c r="T100" t="s">
        <v>55</v>
      </c>
      <c r="U100" t="s">
        <v>2717</v>
      </c>
      <c r="V100" t="s">
        <v>2714</v>
      </c>
      <c r="W100" t="s">
        <v>55</v>
      </c>
      <c r="X100" t="s">
        <v>55</v>
      </c>
      <c r="Y100" t="s">
        <v>2714</v>
      </c>
      <c r="Z100" t="s">
        <v>401</v>
      </c>
      <c r="AA100" t="s">
        <v>2521</v>
      </c>
      <c r="AB100" t="s">
        <v>2713</v>
      </c>
      <c r="AC100" t="s">
        <v>2143</v>
      </c>
      <c r="AD100" t="s">
        <v>55</v>
      </c>
      <c r="AE100">
        <v>0</v>
      </c>
      <c r="AF100" t="str">
        <f>Table_Query_from_DWH6[[#This Row],[VENDORID]]</f>
        <v>14223</v>
      </c>
    </row>
    <row r="101" spans="1:32" x14ac:dyDescent="0.3">
      <c r="A101" t="s">
        <v>427</v>
      </c>
      <c r="B101" t="s">
        <v>1959</v>
      </c>
      <c r="C101" t="s">
        <v>2718</v>
      </c>
      <c r="D101" t="s">
        <v>2719</v>
      </c>
      <c r="E101" t="s">
        <v>2720</v>
      </c>
      <c r="F101" t="s">
        <v>55</v>
      </c>
      <c r="G101" t="s">
        <v>743</v>
      </c>
      <c r="H101" t="s">
        <v>55</v>
      </c>
      <c r="I101" t="s">
        <v>55</v>
      </c>
      <c r="J101" t="s">
        <v>484</v>
      </c>
      <c r="K101" t="s">
        <v>486</v>
      </c>
      <c r="L101" t="s">
        <v>393</v>
      </c>
      <c r="M101" t="s">
        <v>55</v>
      </c>
      <c r="N101" t="s">
        <v>55</v>
      </c>
      <c r="O101" t="s">
        <v>401</v>
      </c>
      <c r="P101" t="s">
        <v>2721</v>
      </c>
      <c r="Q101" t="s">
        <v>2142</v>
      </c>
      <c r="R101" t="s">
        <v>381</v>
      </c>
      <c r="S101" t="s">
        <v>55</v>
      </c>
      <c r="T101" t="s">
        <v>55</v>
      </c>
      <c r="U101" t="s">
        <v>55</v>
      </c>
      <c r="V101" t="s">
        <v>2718</v>
      </c>
      <c r="W101" t="s">
        <v>55</v>
      </c>
      <c r="X101" t="s">
        <v>393</v>
      </c>
      <c r="Y101" t="s">
        <v>2718</v>
      </c>
      <c r="Z101" t="s">
        <v>401</v>
      </c>
      <c r="AA101" t="s">
        <v>2721</v>
      </c>
      <c r="AB101" t="s">
        <v>1959</v>
      </c>
      <c r="AC101" t="s">
        <v>2143</v>
      </c>
      <c r="AD101" t="s">
        <v>55</v>
      </c>
      <c r="AE101">
        <v>0</v>
      </c>
      <c r="AF101" t="str">
        <f>Table_Query_from_DWH6[[#This Row],[VENDORID]]</f>
        <v>14040</v>
      </c>
    </row>
    <row r="102" spans="1:32" x14ac:dyDescent="0.3">
      <c r="A102" t="s">
        <v>427</v>
      </c>
      <c r="B102" t="s">
        <v>3829</v>
      </c>
      <c r="C102" t="s">
        <v>3830</v>
      </c>
      <c r="D102" t="s">
        <v>3831</v>
      </c>
      <c r="E102" t="s">
        <v>3832</v>
      </c>
      <c r="F102" t="s">
        <v>55</v>
      </c>
      <c r="G102" t="s">
        <v>55</v>
      </c>
      <c r="H102" t="s">
        <v>3832</v>
      </c>
      <c r="I102" t="s">
        <v>55</v>
      </c>
      <c r="J102" t="s">
        <v>1866</v>
      </c>
      <c r="K102" t="s">
        <v>486</v>
      </c>
      <c r="L102" t="s">
        <v>3809</v>
      </c>
      <c r="M102" t="s">
        <v>393</v>
      </c>
      <c r="N102" t="s">
        <v>55</v>
      </c>
      <c r="O102" t="s">
        <v>401</v>
      </c>
      <c r="P102" t="s">
        <v>3816</v>
      </c>
      <c r="Q102" t="s">
        <v>2142</v>
      </c>
      <c r="R102" t="s">
        <v>2350</v>
      </c>
      <c r="S102" t="s">
        <v>55</v>
      </c>
      <c r="T102" t="s">
        <v>55</v>
      </c>
      <c r="U102" t="s">
        <v>3805</v>
      </c>
      <c r="V102" t="s">
        <v>3830</v>
      </c>
      <c r="W102" t="s">
        <v>55</v>
      </c>
      <c r="X102" t="s">
        <v>3809</v>
      </c>
      <c r="Y102" t="s">
        <v>3830</v>
      </c>
      <c r="Z102" t="s">
        <v>401</v>
      </c>
      <c r="AA102" t="s">
        <v>3816</v>
      </c>
      <c r="AB102" t="s">
        <v>3829</v>
      </c>
      <c r="AC102" t="s">
        <v>2143</v>
      </c>
      <c r="AD102" t="s">
        <v>55</v>
      </c>
      <c r="AE102">
        <v>0</v>
      </c>
      <c r="AF102" t="str">
        <f>Table_Query_from_DWH6[[#This Row],[VENDORID]]</f>
        <v>14291</v>
      </c>
    </row>
    <row r="103" spans="1:32" x14ac:dyDescent="0.3">
      <c r="A103" t="s">
        <v>427</v>
      </c>
      <c r="B103" t="s">
        <v>2722</v>
      </c>
      <c r="C103" t="s">
        <v>2723</v>
      </c>
      <c r="D103" t="s">
        <v>2724</v>
      </c>
      <c r="E103" t="s">
        <v>55</v>
      </c>
      <c r="F103" t="s">
        <v>55</v>
      </c>
      <c r="G103" t="s">
        <v>742</v>
      </c>
      <c r="H103" t="s">
        <v>55</v>
      </c>
      <c r="I103" t="s">
        <v>1215</v>
      </c>
      <c r="J103" t="s">
        <v>1866</v>
      </c>
      <c r="K103" t="s">
        <v>486</v>
      </c>
      <c r="L103" t="s">
        <v>2725</v>
      </c>
      <c r="M103" t="s">
        <v>393</v>
      </c>
      <c r="N103" t="s">
        <v>393</v>
      </c>
      <c r="O103" t="s">
        <v>401</v>
      </c>
      <c r="P103" t="s">
        <v>2150</v>
      </c>
      <c r="Q103" t="s">
        <v>2142</v>
      </c>
      <c r="R103" t="s">
        <v>381</v>
      </c>
      <c r="S103" t="s">
        <v>55</v>
      </c>
      <c r="T103" t="s">
        <v>55</v>
      </c>
      <c r="U103" t="s">
        <v>2726</v>
      </c>
      <c r="V103" t="s">
        <v>2723</v>
      </c>
      <c r="W103" t="s">
        <v>393</v>
      </c>
      <c r="X103" t="s">
        <v>2725</v>
      </c>
      <c r="Y103" t="s">
        <v>2723</v>
      </c>
      <c r="Z103" t="s">
        <v>401</v>
      </c>
      <c r="AA103" t="s">
        <v>2150</v>
      </c>
      <c r="AB103" t="s">
        <v>2722</v>
      </c>
      <c r="AC103" t="s">
        <v>2143</v>
      </c>
      <c r="AD103" t="s">
        <v>55</v>
      </c>
      <c r="AE103">
        <v>0</v>
      </c>
      <c r="AF103" t="str">
        <f>Table_Query_from_DWH6[[#This Row],[VENDORID]]</f>
        <v>14191</v>
      </c>
    </row>
    <row r="104" spans="1:32" x14ac:dyDescent="0.3">
      <c r="A104" t="s">
        <v>427</v>
      </c>
      <c r="B104" t="s">
        <v>1965</v>
      </c>
      <c r="C104" t="s">
        <v>2727</v>
      </c>
      <c r="D104" t="s">
        <v>2728</v>
      </c>
      <c r="E104" t="s">
        <v>1214</v>
      </c>
      <c r="F104" t="s">
        <v>55</v>
      </c>
      <c r="G104" t="s">
        <v>55</v>
      </c>
      <c r="H104" t="s">
        <v>940</v>
      </c>
      <c r="I104" t="s">
        <v>55</v>
      </c>
      <c r="J104" t="s">
        <v>484</v>
      </c>
      <c r="K104" t="s">
        <v>486</v>
      </c>
      <c r="L104" t="s">
        <v>1216</v>
      </c>
      <c r="M104" t="s">
        <v>55</v>
      </c>
      <c r="N104" t="s">
        <v>2729</v>
      </c>
      <c r="O104" t="s">
        <v>401</v>
      </c>
      <c r="P104" t="s">
        <v>2730</v>
      </c>
      <c r="Q104" t="s">
        <v>2142</v>
      </c>
      <c r="R104" t="s">
        <v>381</v>
      </c>
      <c r="S104" t="s">
        <v>55</v>
      </c>
      <c r="T104" t="s">
        <v>55</v>
      </c>
      <c r="U104" t="s">
        <v>55</v>
      </c>
      <c r="V104" t="s">
        <v>2727</v>
      </c>
      <c r="W104" t="s">
        <v>2729</v>
      </c>
      <c r="X104" t="s">
        <v>1216</v>
      </c>
      <c r="Y104" t="s">
        <v>2727</v>
      </c>
      <c r="Z104" t="s">
        <v>401</v>
      </c>
      <c r="AA104" t="s">
        <v>2730</v>
      </c>
      <c r="AB104" t="s">
        <v>1965</v>
      </c>
      <c r="AC104" t="s">
        <v>2143</v>
      </c>
      <c r="AD104" t="s">
        <v>55</v>
      </c>
      <c r="AE104">
        <v>0</v>
      </c>
      <c r="AF104" t="str">
        <f>Table_Query_from_DWH6[[#This Row],[VENDORID]]</f>
        <v>14041</v>
      </c>
    </row>
    <row r="105" spans="1:32" x14ac:dyDescent="0.3">
      <c r="A105" t="s">
        <v>427</v>
      </c>
      <c r="B105" t="s">
        <v>2011</v>
      </c>
      <c r="C105" t="s">
        <v>2731</v>
      </c>
      <c r="D105" t="s">
        <v>2732</v>
      </c>
      <c r="E105" t="s">
        <v>952</v>
      </c>
      <c r="F105" t="s">
        <v>55</v>
      </c>
      <c r="G105" t="s">
        <v>2733</v>
      </c>
      <c r="H105" t="s">
        <v>743</v>
      </c>
      <c r="I105" t="s">
        <v>55</v>
      </c>
      <c r="J105" t="s">
        <v>484</v>
      </c>
      <c r="K105" t="s">
        <v>486</v>
      </c>
      <c r="L105" t="s">
        <v>393</v>
      </c>
      <c r="M105" t="s">
        <v>393</v>
      </c>
      <c r="N105" t="s">
        <v>393</v>
      </c>
      <c r="O105" t="s">
        <v>401</v>
      </c>
      <c r="P105" t="s">
        <v>2734</v>
      </c>
      <c r="Q105" t="s">
        <v>2142</v>
      </c>
      <c r="R105" t="s">
        <v>381</v>
      </c>
      <c r="S105" t="s">
        <v>55</v>
      </c>
      <c r="T105" t="s">
        <v>55</v>
      </c>
      <c r="U105" t="s">
        <v>55</v>
      </c>
      <c r="V105" t="s">
        <v>2731</v>
      </c>
      <c r="W105" t="s">
        <v>393</v>
      </c>
      <c r="X105" t="s">
        <v>393</v>
      </c>
      <c r="Y105" t="s">
        <v>2731</v>
      </c>
      <c r="Z105" t="s">
        <v>401</v>
      </c>
      <c r="AA105" t="s">
        <v>2734</v>
      </c>
      <c r="AB105" t="s">
        <v>2011</v>
      </c>
      <c r="AC105" t="s">
        <v>2143</v>
      </c>
      <c r="AD105" t="s">
        <v>55</v>
      </c>
      <c r="AE105">
        <v>0</v>
      </c>
      <c r="AF105" t="str">
        <f>Table_Query_from_DWH6[[#This Row],[VENDORID]]</f>
        <v>14042</v>
      </c>
    </row>
    <row r="106" spans="1:32" x14ac:dyDescent="0.3">
      <c r="A106" t="s">
        <v>427</v>
      </c>
      <c r="B106" t="s">
        <v>2037</v>
      </c>
      <c r="C106" t="s">
        <v>2735</v>
      </c>
      <c r="D106" t="s">
        <v>2736</v>
      </c>
      <c r="E106" t="s">
        <v>2737</v>
      </c>
      <c r="F106" t="s">
        <v>55</v>
      </c>
      <c r="G106" t="s">
        <v>2738</v>
      </c>
      <c r="H106" t="s">
        <v>1218</v>
      </c>
      <c r="I106" t="s">
        <v>2739</v>
      </c>
      <c r="J106" t="s">
        <v>484</v>
      </c>
      <c r="K106" t="s">
        <v>486</v>
      </c>
      <c r="L106" t="s">
        <v>55</v>
      </c>
      <c r="M106" t="s">
        <v>55</v>
      </c>
      <c r="N106" t="s">
        <v>55</v>
      </c>
      <c r="O106" t="s">
        <v>401</v>
      </c>
      <c r="P106" t="s">
        <v>2291</v>
      </c>
      <c r="Q106" t="s">
        <v>2142</v>
      </c>
      <c r="R106" t="s">
        <v>381</v>
      </c>
      <c r="S106" t="s">
        <v>55</v>
      </c>
      <c r="T106" t="s">
        <v>55</v>
      </c>
      <c r="U106" t="s">
        <v>55</v>
      </c>
      <c r="V106" t="s">
        <v>2735</v>
      </c>
      <c r="W106" t="s">
        <v>55</v>
      </c>
      <c r="X106" t="s">
        <v>55</v>
      </c>
      <c r="Y106" t="s">
        <v>2735</v>
      </c>
      <c r="Z106" t="s">
        <v>401</v>
      </c>
      <c r="AA106" t="s">
        <v>2291</v>
      </c>
      <c r="AB106" t="s">
        <v>2037</v>
      </c>
      <c r="AC106" t="s">
        <v>2143</v>
      </c>
      <c r="AD106" t="s">
        <v>55</v>
      </c>
      <c r="AE106">
        <v>0</v>
      </c>
      <c r="AF106" t="str">
        <f>Table_Query_from_DWH6[[#This Row],[VENDORID]]</f>
        <v>14043</v>
      </c>
    </row>
    <row r="107" spans="1:32" x14ac:dyDescent="0.3">
      <c r="A107" t="s">
        <v>427</v>
      </c>
      <c r="B107" t="s">
        <v>2064</v>
      </c>
      <c r="C107" t="s">
        <v>2740</v>
      </c>
      <c r="D107" t="s">
        <v>2741</v>
      </c>
      <c r="E107" t="s">
        <v>2742</v>
      </c>
      <c r="F107" t="s">
        <v>2743</v>
      </c>
      <c r="G107" t="s">
        <v>2705</v>
      </c>
      <c r="H107" t="s">
        <v>940</v>
      </c>
      <c r="I107" t="s">
        <v>2744</v>
      </c>
      <c r="J107" t="s">
        <v>484</v>
      </c>
      <c r="K107" t="s">
        <v>486</v>
      </c>
      <c r="L107" t="s">
        <v>393</v>
      </c>
      <c r="M107" t="s">
        <v>55</v>
      </c>
      <c r="N107" t="s">
        <v>55</v>
      </c>
      <c r="O107" t="s">
        <v>401</v>
      </c>
      <c r="P107" t="s">
        <v>2745</v>
      </c>
      <c r="Q107" t="s">
        <v>2142</v>
      </c>
      <c r="R107" t="s">
        <v>381</v>
      </c>
      <c r="S107" t="s">
        <v>55</v>
      </c>
      <c r="T107" t="s">
        <v>55</v>
      </c>
      <c r="U107" t="s">
        <v>55</v>
      </c>
      <c r="V107" t="s">
        <v>2746</v>
      </c>
      <c r="W107" t="s">
        <v>55</v>
      </c>
      <c r="X107" t="s">
        <v>393</v>
      </c>
      <c r="Y107" t="s">
        <v>2740</v>
      </c>
      <c r="Z107" t="s">
        <v>401</v>
      </c>
      <c r="AA107" t="s">
        <v>2745</v>
      </c>
      <c r="AB107" t="s">
        <v>2064</v>
      </c>
      <c r="AC107" t="s">
        <v>2143</v>
      </c>
      <c r="AD107" t="s">
        <v>55</v>
      </c>
      <c r="AE107">
        <v>0</v>
      </c>
      <c r="AF107" t="str">
        <f>Table_Query_from_DWH6[[#This Row],[VENDORID]]</f>
        <v>14044</v>
      </c>
    </row>
    <row r="108" spans="1:32" x14ac:dyDescent="0.3">
      <c r="A108" t="s">
        <v>427</v>
      </c>
      <c r="B108" t="s">
        <v>3671</v>
      </c>
      <c r="C108" t="s">
        <v>3672</v>
      </c>
      <c r="D108" t="s">
        <v>3673</v>
      </c>
      <c r="E108" t="s">
        <v>3674</v>
      </c>
      <c r="F108" t="s">
        <v>55</v>
      </c>
      <c r="G108" t="s">
        <v>3675</v>
      </c>
      <c r="H108" t="s">
        <v>55</v>
      </c>
      <c r="I108" t="s">
        <v>55</v>
      </c>
      <c r="J108" t="s">
        <v>1866</v>
      </c>
      <c r="K108" t="s">
        <v>486</v>
      </c>
      <c r="L108" t="s">
        <v>3676</v>
      </c>
      <c r="M108" t="s">
        <v>393</v>
      </c>
      <c r="N108" t="s">
        <v>55</v>
      </c>
      <c r="O108" t="s">
        <v>401</v>
      </c>
      <c r="P108" t="s">
        <v>3677</v>
      </c>
      <c r="Q108" t="s">
        <v>2142</v>
      </c>
      <c r="R108" t="s">
        <v>2350</v>
      </c>
      <c r="S108" t="s">
        <v>55</v>
      </c>
      <c r="T108" t="s">
        <v>55</v>
      </c>
      <c r="U108" t="s">
        <v>3678</v>
      </c>
      <c r="V108" t="s">
        <v>3672</v>
      </c>
      <c r="W108" t="s">
        <v>55</v>
      </c>
      <c r="X108" t="s">
        <v>3676</v>
      </c>
      <c r="Y108" t="s">
        <v>3672</v>
      </c>
      <c r="Z108" t="s">
        <v>401</v>
      </c>
      <c r="AA108" t="s">
        <v>3677</v>
      </c>
      <c r="AB108" t="s">
        <v>3671</v>
      </c>
      <c r="AC108" t="s">
        <v>2143</v>
      </c>
      <c r="AD108" t="s">
        <v>55</v>
      </c>
      <c r="AE108">
        <v>0</v>
      </c>
      <c r="AF108" t="str">
        <f>Table_Query_from_DWH6[[#This Row],[VENDORID]]</f>
        <v>14283</v>
      </c>
    </row>
    <row r="109" spans="1:32" x14ac:dyDescent="0.3">
      <c r="A109" t="s">
        <v>427</v>
      </c>
      <c r="B109" t="s">
        <v>2747</v>
      </c>
      <c r="C109" t="s">
        <v>2748</v>
      </c>
      <c r="D109" t="s">
        <v>2749</v>
      </c>
      <c r="E109" t="s">
        <v>55</v>
      </c>
      <c r="F109" t="s">
        <v>55</v>
      </c>
      <c r="G109" t="s">
        <v>856</v>
      </c>
      <c r="H109" t="s">
        <v>55</v>
      </c>
      <c r="I109" t="s">
        <v>55</v>
      </c>
      <c r="J109" t="s">
        <v>390</v>
      </c>
      <c r="K109" t="s">
        <v>391</v>
      </c>
      <c r="L109" t="s">
        <v>2750</v>
      </c>
      <c r="M109" t="s">
        <v>55</v>
      </c>
      <c r="N109" t="s">
        <v>55</v>
      </c>
      <c r="O109" t="s">
        <v>401</v>
      </c>
      <c r="P109" t="s">
        <v>2751</v>
      </c>
      <c r="Q109" t="s">
        <v>2142</v>
      </c>
      <c r="R109" t="s">
        <v>381</v>
      </c>
      <c r="S109" t="s">
        <v>55</v>
      </c>
      <c r="T109" t="s">
        <v>55</v>
      </c>
      <c r="U109" t="s">
        <v>2752</v>
      </c>
      <c r="V109" t="s">
        <v>2748</v>
      </c>
      <c r="W109" t="s">
        <v>55</v>
      </c>
      <c r="X109" t="s">
        <v>2750</v>
      </c>
      <c r="Y109" t="s">
        <v>2748</v>
      </c>
      <c r="Z109" t="s">
        <v>401</v>
      </c>
      <c r="AA109" t="s">
        <v>2751</v>
      </c>
      <c r="AB109" t="s">
        <v>2747</v>
      </c>
      <c r="AC109" t="s">
        <v>2143</v>
      </c>
      <c r="AD109" t="s">
        <v>55</v>
      </c>
      <c r="AE109">
        <v>0</v>
      </c>
      <c r="AF109" t="str">
        <f>Table_Query_from_DWH6[[#This Row],[VENDORID]]</f>
        <v>14229</v>
      </c>
    </row>
    <row r="110" spans="1:32" x14ac:dyDescent="0.3">
      <c r="A110" t="s">
        <v>427</v>
      </c>
      <c r="B110" t="s">
        <v>2102</v>
      </c>
      <c r="C110" t="s">
        <v>2753</v>
      </c>
      <c r="D110" t="s">
        <v>2754</v>
      </c>
      <c r="E110" t="s">
        <v>2755</v>
      </c>
      <c r="F110" t="s">
        <v>2756</v>
      </c>
      <c r="G110" t="s">
        <v>1312</v>
      </c>
      <c r="H110" t="s">
        <v>856</v>
      </c>
      <c r="I110" t="s">
        <v>55</v>
      </c>
      <c r="J110" t="s">
        <v>484</v>
      </c>
      <c r="K110" t="s">
        <v>486</v>
      </c>
      <c r="L110" t="s">
        <v>55</v>
      </c>
      <c r="M110" t="s">
        <v>55</v>
      </c>
      <c r="N110" t="s">
        <v>55</v>
      </c>
      <c r="O110" t="s">
        <v>401</v>
      </c>
      <c r="P110" t="s">
        <v>2461</v>
      </c>
      <c r="Q110" t="s">
        <v>2142</v>
      </c>
      <c r="R110" t="s">
        <v>381</v>
      </c>
      <c r="S110" t="s">
        <v>55</v>
      </c>
      <c r="T110" t="s">
        <v>55</v>
      </c>
      <c r="U110" t="s">
        <v>55</v>
      </c>
      <c r="V110" t="s">
        <v>2753</v>
      </c>
      <c r="W110" t="s">
        <v>55</v>
      </c>
      <c r="X110" t="s">
        <v>55</v>
      </c>
      <c r="Y110" t="s">
        <v>2753</v>
      </c>
      <c r="Z110" t="s">
        <v>401</v>
      </c>
      <c r="AA110" t="s">
        <v>2461</v>
      </c>
      <c r="AB110" t="s">
        <v>2102</v>
      </c>
      <c r="AC110" t="s">
        <v>2143</v>
      </c>
      <c r="AD110" t="s">
        <v>55</v>
      </c>
      <c r="AE110">
        <v>0</v>
      </c>
      <c r="AF110" t="str">
        <f>Table_Query_from_DWH6[[#This Row],[VENDORID]]</f>
        <v>14046</v>
      </c>
    </row>
    <row r="111" spans="1:32" x14ac:dyDescent="0.3">
      <c r="A111" t="s">
        <v>427</v>
      </c>
      <c r="B111" t="s">
        <v>1351</v>
      </c>
      <c r="C111" t="s">
        <v>2757</v>
      </c>
      <c r="D111" t="s">
        <v>2758</v>
      </c>
      <c r="E111" t="s">
        <v>2759</v>
      </c>
      <c r="F111" t="s">
        <v>55</v>
      </c>
      <c r="G111" t="s">
        <v>1065</v>
      </c>
      <c r="H111" t="s">
        <v>743</v>
      </c>
      <c r="I111" t="s">
        <v>55</v>
      </c>
      <c r="J111" t="s">
        <v>1866</v>
      </c>
      <c r="K111" t="s">
        <v>486</v>
      </c>
      <c r="L111" t="s">
        <v>2760</v>
      </c>
      <c r="M111" t="s">
        <v>393</v>
      </c>
      <c r="N111" t="s">
        <v>2761</v>
      </c>
      <c r="O111" t="s">
        <v>401</v>
      </c>
      <c r="P111" t="s">
        <v>2762</v>
      </c>
      <c r="Q111" t="s">
        <v>2142</v>
      </c>
      <c r="R111" t="s">
        <v>381</v>
      </c>
      <c r="S111" t="s">
        <v>55</v>
      </c>
      <c r="T111" t="s">
        <v>55</v>
      </c>
      <c r="U111" t="s">
        <v>55</v>
      </c>
      <c r="V111" t="s">
        <v>2757</v>
      </c>
      <c r="W111" t="s">
        <v>2761</v>
      </c>
      <c r="X111" t="s">
        <v>2760</v>
      </c>
      <c r="Y111" t="s">
        <v>2757</v>
      </c>
      <c r="Z111" t="s">
        <v>401</v>
      </c>
      <c r="AA111" t="s">
        <v>2762</v>
      </c>
      <c r="AB111" t="s">
        <v>1351</v>
      </c>
      <c r="AC111" t="s">
        <v>2143</v>
      </c>
      <c r="AD111" t="s">
        <v>55</v>
      </c>
      <c r="AE111">
        <v>0</v>
      </c>
      <c r="AF111" t="str">
        <f>Table_Query_from_DWH6[[#This Row],[VENDORID]]</f>
        <v>14100</v>
      </c>
    </row>
    <row r="112" spans="1:32" x14ac:dyDescent="0.3">
      <c r="A112" t="s">
        <v>427</v>
      </c>
      <c r="B112" t="s">
        <v>2104</v>
      </c>
      <c r="C112" t="s">
        <v>2763</v>
      </c>
      <c r="D112" t="s">
        <v>2764</v>
      </c>
      <c r="E112" t="s">
        <v>2765</v>
      </c>
      <c r="F112" t="s">
        <v>55</v>
      </c>
      <c r="G112" t="s">
        <v>1065</v>
      </c>
      <c r="H112" t="s">
        <v>743</v>
      </c>
      <c r="I112" t="s">
        <v>55</v>
      </c>
      <c r="J112" t="s">
        <v>484</v>
      </c>
      <c r="K112" t="s">
        <v>486</v>
      </c>
      <c r="L112" t="s">
        <v>55</v>
      </c>
      <c r="M112" t="s">
        <v>55</v>
      </c>
      <c r="N112" t="s">
        <v>55</v>
      </c>
      <c r="O112" t="s">
        <v>401</v>
      </c>
      <c r="P112" t="s">
        <v>2291</v>
      </c>
      <c r="Q112" t="s">
        <v>2142</v>
      </c>
      <c r="R112" t="s">
        <v>381</v>
      </c>
      <c r="S112" t="s">
        <v>55</v>
      </c>
      <c r="T112" t="s">
        <v>55</v>
      </c>
      <c r="U112" t="s">
        <v>55</v>
      </c>
      <c r="V112" t="s">
        <v>2763</v>
      </c>
      <c r="W112" t="s">
        <v>55</v>
      </c>
      <c r="X112" t="s">
        <v>55</v>
      </c>
      <c r="Y112" t="s">
        <v>2763</v>
      </c>
      <c r="Z112" t="s">
        <v>401</v>
      </c>
      <c r="AA112" t="s">
        <v>2291</v>
      </c>
      <c r="AB112" t="s">
        <v>2104</v>
      </c>
      <c r="AC112" t="s">
        <v>2143</v>
      </c>
      <c r="AD112" t="s">
        <v>55</v>
      </c>
      <c r="AE112">
        <v>0</v>
      </c>
      <c r="AF112" t="str">
        <f>Table_Query_from_DWH6[[#This Row],[VENDORID]]</f>
        <v>14047</v>
      </c>
    </row>
    <row r="113" spans="1:32" x14ac:dyDescent="0.3">
      <c r="A113" t="s">
        <v>427</v>
      </c>
      <c r="B113" t="s">
        <v>1730</v>
      </c>
      <c r="C113" t="s">
        <v>2763</v>
      </c>
      <c r="D113" t="s">
        <v>2764</v>
      </c>
      <c r="E113" t="s">
        <v>2766</v>
      </c>
      <c r="F113" t="s">
        <v>55</v>
      </c>
      <c r="G113" t="s">
        <v>1218</v>
      </c>
      <c r="H113" t="s">
        <v>55</v>
      </c>
      <c r="I113" t="s">
        <v>55</v>
      </c>
      <c r="J113" t="s">
        <v>1866</v>
      </c>
      <c r="K113" t="s">
        <v>486</v>
      </c>
      <c r="L113" t="s">
        <v>2767</v>
      </c>
      <c r="M113" t="s">
        <v>393</v>
      </c>
      <c r="N113" t="s">
        <v>2768</v>
      </c>
      <c r="O113" t="s">
        <v>401</v>
      </c>
      <c r="P113" t="s">
        <v>2455</v>
      </c>
      <c r="Q113" t="s">
        <v>2142</v>
      </c>
      <c r="R113" t="s">
        <v>381</v>
      </c>
      <c r="S113" t="s">
        <v>55</v>
      </c>
      <c r="T113" t="s">
        <v>55</v>
      </c>
      <c r="U113" t="s">
        <v>2769</v>
      </c>
      <c r="V113" t="s">
        <v>2763</v>
      </c>
      <c r="W113" t="s">
        <v>2768</v>
      </c>
      <c r="X113" t="s">
        <v>2767</v>
      </c>
      <c r="Y113" t="s">
        <v>2763</v>
      </c>
      <c r="Z113" t="s">
        <v>401</v>
      </c>
      <c r="AA113" t="s">
        <v>2455</v>
      </c>
      <c r="AB113" t="s">
        <v>1730</v>
      </c>
      <c r="AC113" t="s">
        <v>2143</v>
      </c>
      <c r="AD113" t="s">
        <v>55</v>
      </c>
      <c r="AE113">
        <v>0</v>
      </c>
      <c r="AF113" t="str">
        <f>Table_Query_from_DWH6[[#This Row],[VENDORID]]</f>
        <v>14177</v>
      </c>
    </row>
    <row r="114" spans="1:32" x14ac:dyDescent="0.3">
      <c r="A114" t="s">
        <v>427</v>
      </c>
      <c r="B114" t="s">
        <v>1837</v>
      </c>
      <c r="C114" t="s">
        <v>2770</v>
      </c>
      <c r="D114" t="s">
        <v>2771</v>
      </c>
      <c r="E114" t="s">
        <v>55</v>
      </c>
      <c r="F114" t="s">
        <v>55</v>
      </c>
      <c r="G114" t="s">
        <v>1065</v>
      </c>
      <c r="H114" t="s">
        <v>55</v>
      </c>
      <c r="I114" t="s">
        <v>2772</v>
      </c>
      <c r="J114" t="s">
        <v>1866</v>
      </c>
      <c r="K114" t="s">
        <v>486</v>
      </c>
      <c r="L114" t="s">
        <v>393</v>
      </c>
      <c r="M114" t="s">
        <v>393</v>
      </c>
      <c r="N114" t="s">
        <v>393</v>
      </c>
      <c r="O114" t="s">
        <v>401</v>
      </c>
      <c r="P114" t="s">
        <v>2319</v>
      </c>
      <c r="Q114" t="s">
        <v>2142</v>
      </c>
      <c r="R114" t="s">
        <v>381</v>
      </c>
      <c r="S114" t="s">
        <v>55</v>
      </c>
      <c r="T114" t="s">
        <v>55</v>
      </c>
      <c r="U114" t="s">
        <v>55</v>
      </c>
      <c r="V114" t="s">
        <v>2770</v>
      </c>
      <c r="W114" t="s">
        <v>393</v>
      </c>
      <c r="X114" t="s">
        <v>393</v>
      </c>
      <c r="Y114" t="s">
        <v>2770</v>
      </c>
      <c r="Z114" t="s">
        <v>401</v>
      </c>
      <c r="AA114" t="s">
        <v>2319</v>
      </c>
      <c r="AB114" t="s">
        <v>1837</v>
      </c>
      <c r="AC114" t="s">
        <v>2143</v>
      </c>
      <c r="AD114" t="s">
        <v>55</v>
      </c>
      <c r="AE114">
        <v>0</v>
      </c>
      <c r="AF114" t="str">
        <f>Table_Query_from_DWH6[[#This Row],[VENDORID]]</f>
        <v>14123</v>
      </c>
    </row>
    <row r="115" spans="1:32" x14ac:dyDescent="0.3">
      <c r="A115" t="s">
        <v>427</v>
      </c>
      <c r="B115" t="s">
        <v>1106</v>
      </c>
      <c r="C115" t="s">
        <v>2773</v>
      </c>
      <c r="D115" t="s">
        <v>2774</v>
      </c>
      <c r="E115" t="s">
        <v>55</v>
      </c>
      <c r="F115" t="s">
        <v>55</v>
      </c>
      <c r="G115" t="s">
        <v>1218</v>
      </c>
      <c r="H115" t="s">
        <v>743</v>
      </c>
      <c r="I115" t="s">
        <v>55</v>
      </c>
      <c r="J115" t="s">
        <v>1866</v>
      </c>
      <c r="K115" t="s">
        <v>486</v>
      </c>
      <c r="L115" t="s">
        <v>55</v>
      </c>
      <c r="M115" t="s">
        <v>55</v>
      </c>
      <c r="N115" t="s">
        <v>55</v>
      </c>
      <c r="O115" t="s">
        <v>401</v>
      </c>
      <c r="P115" t="s">
        <v>2775</v>
      </c>
      <c r="Q115" t="s">
        <v>2142</v>
      </c>
      <c r="R115" t="s">
        <v>381</v>
      </c>
      <c r="S115" t="s">
        <v>55</v>
      </c>
      <c r="T115" t="s">
        <v>55</v>
      </c>
      <c r="U115" t="s">
        <v>55</v>
      </c>
      <c r="V115" t="s">
        <v>2773</v>
      </c>
      <c r="W115" t="s">
        <v>55</v>
      </c>
      <c r="X115" t="s">
        <v>55</v>
      </c>
      <c r="Y115" t="s">
        <v>2773</v>
      </c>
      <c r="Z115" t="s">
        <v>401</v>
      </c>
      <c r="AA115" t="s">
        <v>2775</v>
      </c>
      <c r="AB115" t="s">
        <v>1106</v>
      </c>
      <c r="AC115" t="s">
        <v>2143</v>
      </c>
      <c r="AD115" t="s">
        <v>55</v>
      </c>
      <c r="AE115">
        <v>0</v>
      </c>
      <c r="AF115" t="str">
        <f>Table_Query_from_DWH6[[#This Row],[VENDORID]]</f>
        <v>14134</v>
      </c>
    </row>
    <row r="116" spans="1:32" x14ac:dyDescent="0.3">
      <c r="A116" t="s">
        <v>427</v>
      </c>
      <c r="B116" t="s">
        <v>489</v>
      </c>
      <c r="C116" t="s">
        <v>2776</v>
      </c>
      <c r="D116" t="s">
        <v>2777</v>
      </c>
      <c r="E116" t="s">
        <v>2778</v>
      </c>
      <c r="F116" t="s">
        <v>55</v>
      </c>
      <c r="G116" t="s">
        <v>1065</v>
      </c>
      <c r="H116" t="s">
        <v>940</v>
      </c>
      <c r="I116" t="s">
        <v>2779</v>
      </c>
      <c r="J116" t="s">
        <v>1866</v>
      </c>
      <c r="K116" t="s">
        <v>486</v>
      </c>
      <c r="L116" t="s">
        <v>393</v>
      </c>
      <c r="M116" t="s">
        <v>55</v>
      </c>
      <c r="N116" t="s">
        <v>55</v>
      </c>
      <c r="O116" t="s">
        <v>401</v>
      </c>
      <c r="P116" t="s">
        <v>2780</v>
      </c>
      <c r="Q116" t="s">
        <v>2142</v>
      </c>
      <c r="R116" t="s">
        <v>381</v>
      </c>
      <c r="S116" t="s">
        <v>55</v>
      </c>
      <c r="T116" t="s">
        <v>55</v>
      </c>
      <c r="U116" t="s">
        <v>55</v>
      </c>
      <c r="V116" t="s">
        <v>2776</v>
      </c>
      <c r="W116" t="s">
        <v>55</v>
      </c>
      <c r="X116" t="s">
        <v>393</v>
      </c>
      <c r="Y116" t="s">
        <v>2776</v>
      </c>
      <c r="Z116" t="s">
        <v>401</v>
      </c>
      <c r="AA116" t="s">
        <v>2780</v>
      </c>
      <c r="AB116" t="s">
        <v>489</v>
      </c>
      <c r="AC116" t="s">
        <v>2143</v>
      </c>
      <c r="AD116" t="s">
        <v>55</v>
      </c>
      <c r="AE116">
        <v>0</v>
      </c>
      <c r="AF116" t="str">
        <f>Table_Query_from_DWH6[[#This Row],[VENDORID]]</f>
        <v>14117</v>
      </c>
    </row>
    <row r="117" spans="1:32" x14ac:dyDescent="0.3">
      <c r="A117" t="s">
        <v>427</v>
      </c>
      <c r="B117" t="s">
        <v>785</v>
      </c>
      <c r="C117" t="s">
        <v>2781</v>
      </c>
      <c r="D117" t="s">
        <v>2782</v>
      </c>
      <c r="E117" t="s">
        <v>2783</v>
      </c>
      <c r="F117" t="s">
        <v>55</v>
      </c>
      <c r="G117" t="s">
        <v>2784</v>
      </c>
      <c r="H117" t="s">
        <v>55</v>
      </c>
      <c r="I117" t="s">
        <v>55</v>
      </c>
      <c r="J117" t="s">
        <v>1866</v>
      </c>
      <c r="K117" t="s">
        <v>486</v>
      </c>
      <c r="L117" t="s">
        <v>393</v>
      </c>
      <c r="M117" t="s">
        <v>393</v>
      </c>
      <c r="N117" t="s">
        <v>55</v>
      </c>
      <c r="O117" t="s">
        <v>401</v>
      </c>
      <c r="P117" t="s">
        <v>2785</v>
      </c>
      <c r="Q117" t="s">
        <v>2142</v>
      </c>
      <c r="R117" t="s">
        <v>381</v>
      </c>
      <c r="S117" t="s">
        <v>55</v>
      </c>
      <c r="T117" t="s">
        <v>55</v>
      </c>
      <c r="U117" t="s">
        <v>55</v>
      </c>
      <c r="V117" t="s">
        <v>2781</v>
      </c>
      <c r="W117" t="s">
        <v>55</v>
      </c>
      <c r="X117" t="s">
        <v>393</v>
      </c>
      <c r="Y117" t="s">
        <v>2781</v>
      </c>
      <c r="Z117" t="s">
        <v>401</v>
      </c>
      <c r="AA117" t="s">
        <v>2785</v>
      </c>
      <c r="AB117" t="s">
        <v>785</v>
      </c>
      <c r="AC117" t="s">
        <v>2143</v>
      </c>
      <c r="AD117" t="s">
        <v>55</v>
      </c>
      <c r="AE117">
        <v>0</v>
      </c>
      <c r="AF117" t="str">
        <f>Table_Query_from_DWH6[[#This Row],[VENDORID]]</f>
        <v>14170</v>
      </c>
    </row>
    <row r="118" spans="1:32" x14ac:dyDescent="0.3">
      <c r="A118" t="s">
        <v>427</v>
      </c>
      <c r="B118" t="s">
        <v>1502</v>
      </c>
      <c r="C118" t="s">
        <v>2786</v>
      </c>
      <c r="D118" t="s">
        <v>2787</v>
      </c>
      <c r="E118" t="s">
        <v>1225</v>
      </c>
      <c r="F118" t="s">
        <v>55</v>
      </c>
      <c r="G118" t="s">
        <v>1226</v>
      </c>
      <c r="H118" t="s">
        <v>55</v>
      </c>
      <c r="I118" t="s">
        <v>1227</v>
      </c>
      <c r="J118" t="s">
        <v>484</v>
      </c>
      <c r="K118" t="s">
        <v>486</v>
      </c>
      <c r="L118" t="s">
        <v>2788</v>
      </c>
      <c r="M118" t="s">
        <v>393</v>
      </c>
      <c r="N118" t="s">
        <v>2789</v>
      </c>
      <c r="O118" t="s">
        <v>401</v>
      </c>
      <c r="P118" t="s">
        <v>2790</v>
      </c>
      <c r="Q118" t="s">
        <v>2142</v>
      </c>
      <c r="R118" t="s">
        <v>381</v>
      </c>
      <c r="S118" t="s">
        <v>55</v>
      </c>
      <c r="T118" t="s">
        <v>55</v>
      </c>
      <c r="U118" t="s">
        <v>55</v>
      </c>
      <c r="V118" t="s">
        <v>2786</v>
      </c>
      <c r="W118" t="s">
        <v>2789</v>
      </c>
      <c r="X118" t="s">
        <v>2788</v>
      </c>
      <c r="Y118" t="s">
        <v>2786</v>
      </c>
      <c r="Z118" t="s">
        <v>401</v>
      </c>
      <c r="AA118" t="s">
        <v>2790</v>
      </c>
      <c r="AB118" t="s">
        <v>1502</v>
      </c>
      <c r="AC118" t="s">
        <v>2143</v>
      </c>
      <c r="AD118" t="s">
        <v>55</v>
      </c>
      <c r="AE118">
        <v>0</v>
      </c>
      <c r="AF118" t="str">
        <f>Table_Query_from_DWH6[[#This Row],[VENDORID]]</f>
        <v>14048</v>
      </c>
    </row>
    <row r="119" spans="1:32" x14ac:dyDescent="0.3">
      <c r="A119" t="s">
        <v>427</v>
      </c>
      <c r="B119" t="s">
        <v>1323</v>
      </c>
      <c r="C119" t="s">
        <v>2791</v>
      </c>
      <c r="D119" t="s">
        <v>2792</v>
      </c>
      <c r="E119" t="s">
        <v>55</v>
      </c>
      <c r="F119" t="s">
        <v>55</v>
      </c>
      <c r="G119" t="s">
        <v>2250</v>
      </c>
      <c r="H119" t="s">
        <v>55</v>
      </c>
      <c r="I119" t="s">
        <v>2793</v>
      </c>
      <c r="J119" t="s">
        <v>1866</v>
      </c>
      <c r="K119" t="s">
        <v>486</v>
      </c>
      <c r="L119" t="s">
        <v>2794</v>
      </c>
      <c r="M119" t="s">
        <v>55</v>
      </c>
      <c r="N119" t="s">
        <v>55</v>
      </c>
      <c r="O119" t="s">
        <v>401</v>
      </c>
      <c r="P119" t="s">
        <v>2795</v>
      </c>
      <c r="Q119" t="s">
        <v>2142</v>
      </c>
      <c r="R119" t="s">
        <v>381</v>
      </c>
      <c r="S119" t="s">
        <v>55</v>
      </c>
      <c r="T119" t="s">
        <v>55</v>
      </c>
      <c r="U119" t="s">
        <v>2796</v>
      </c>
      <c r="V119" t="s">
        <v>2791</v>
      </c>
      <c r="W119" t="s">
        <v>55</v>
      </c>
      <c r="X119" t="s">
        <v>2794</v>
      </c>
      <c r="Y119" t="s">
        <v>2791</v>
      </c>
      <c r="Z119" t="s">
        <v>401</v>
      </c>
      <c r="AA119" t="s">
        <v>2795</v>
      </c>
      <c r="AB119" t="s">
        <v>1323</v>
      </c>
      <c r="AC119" t="s">
        <v>2143</v>
      </c>
      <c r="AD119" t="s">
        <v>55</v>
      </c>
      <c r="AE119">
        <v>0</v>
      </c>
      <c r="AF119" t="str">
        <f>Table_Query_from_DWH6[[#This Row],[VENDORID]]</f>
        <v>14184</v>
      </c>
    </row>
    <row r="120" spans="1:32" x14ac:dyDescent="0.3">
      <c r="A120" t="s">
        <v>427</v>
      </c>
      <c r="B120" t="s">
        <v>1595</v>
      </c>
      <c r="C120" t="s">
        <v>2797</v>
      </c>
      <c r="D120" t="s">
        <v>2798</v>
      </c>
      <c r="E120" t="s">
        <v>2799</v>
      </c>
      <c r="F120" t="s">
        <v>55</v>
      </c>
      <c r="G120" t="s">
        <v>2800</v>
      </c>
      <c r="H120" t="s">
        <v>743</v>
      </c>
      <c r="I120" t="s">
        <v>55</v>
      </c>
      <c r="J120" t="s">
        <v>1866</v>
      </c>
      <c r="K120" t="s">
        <v>486</v>
      </c>
      <c r="L120" t="s">
        <v>55</v>
      </c>
      <c r="M120" t="s">
        <v>55</v>
      </c>
      <c r="N120" t="s">
        <v>55</v>
      </c>
      <c r="O120" t="s">
        <v>401</v>
      </c>
      <c r="P120" t="s">
        <v>2801</v>
      </c>
      <c r="Q120" t="s">
        <v>2142</v>
      </c>
      <c r="R120" t="s">
        <v>381</v>
      </c>
      <c r="S120" t="s">
        <v>55</v>
      </c>
      <c r="T120" t="s">
        <v>55</v>
      </c>
      <c r="U120" t="s">
        <v>55</v>
      </c>
      <c r="V120" t="s">
        <v>2797</v>
      </c>
      <c r="W120" t="s">
        <v>55</v>
      </c>
      <c r="X120" t="s">
        <v>55</v>
      </c>
      <c r="Y120" t="s">
        <v>2797</v>
      </c>
      <c r="Z120" t="s">
        <v>401</v>
      </c>
      <c r="AA120" t="s">
        <v>2801</v>
      </c>
      <c r="AB120" t="s">
        <v>1595</v>
      </c>
      <c r="AC120" t="s">
        <v>2143</v>
      </c>
      <c r="AD120" t="s">
        <v>55</v>
      </c>
      <c r="AE120">
        <v>0</v>
      </c>
      <c r="AF120" t="str">
        <f>Table_Query_from_DWH6[[#This Row],[VENDORID]]</f>
        <v>14136</v>
      </c>
    </row>
    <row r="121" spans="1:32" x14ac:dyDescent="0.3">
      <c r="A121" t="s">
        <v>427</v>
      </c>
      <c r="B121" t="s">
        <v>554</v>
      </c>
      <c r="C121" t="s">
        <v>2802</v>
      </c>
      <c r="D121" t="s">
        <v>2803</v>
      </c>
      <c r="E121" t="s">
        <v>2804</v>
      </c>
      <c r="F121" t="s">
        <v>2805</v>
      </c>
      <c r="G121" t="s">
        <v>673</v>
      </c>
      <c r="H121" t="s">
        <v>55</v>
      </c>
      <c r="I121" t="s">
        <v>55</v>
      </c>
      <c r="J121" t="s">
        <v>672</v>
      </c>
      <c r="K121" t="s">
        <v>602</v>
      </c>
      <c r="L121" t="s">
        <v>55</v>
      </c>
      <c r="M121" t="s">
        <v>55</v>
      </c>
      <c r="N121" t="s">
        <v>55</v>
      </c>
      <c r="O121" t="s">
        <v>401</v>
      </c>
      <c r="P121" t="s">
        <v>2806</v>
      </c>
      <c r="Q121" t="s">
        <v>2142</v>
      </c>
      <c r="R121" t="s">
        <v>381</v>
      </c>
      <c r="S121" t="s">
        <v>55</v>
      </c>
      <c r="T121" t="s">
        <v>55</v>
      </c>
      <c r="U121" t="s">
        <v>55</v>
      </c>
      <c r="V121" t="s">
        <v>2802</v>
      </c>
      <c r="W121" t="s">
        <v>55</v>
      </c>
      <c r="X121" t="s">
        <v>55</v>
      </c>
      <c r="Y121" t="s">
        <v>2802</v>
      </c>
      <c r="Z121" t="s">
        <v>401</v>
      </c>
      <c r="AA121" t="s">
        <v>2806</v>
      </c>
      <c r="AB121" t="s">
        <v>554</v>
      </c>
      <c r="AC121" t="s">
        <v>2143</v>
      </c>
      <c r="AD121" t="s">
        <v>55</v>
      </c>
      <c r="AE121">
        <v>0</v>
      </c>
      <c r="AF121" t="str">
        <f>Table_Query_from_DWH6[[#This Row],[VENDORID]]</f>
        <v>14125</v>
      </c>
    </row>
    <row r="122" spans="1:32" x14ac:dyDescent="0.3">
      <c r="A122" t="s">
        <v>427</v>
      </c>
      <c r="B122" t="s">
        <v>810</v>
      </c>
      <c r="C122" t="s">
        <v>2807</v>
      </c>
      <c r="D122" t="s">
        <v>55</v>
      </c>
      <c r="E122" t="s">
        <v>55</v>
      </c>
      <c r="F122" t="s">
        <v>55</v>
      </c>
      <c r="G122" t="s">
        <v>55</v>
      </c>
      <c r="H122" t="s">
        <v>55</v>
      </c>
      <c r="I122" t="s">
        <v>55</v>
      </c>
      <c r="J122" t="s">
        <v>390</v>
      </c>
      <c r="K122" t="s">
        <v>391</v>
      </c>
      <c r="L122" t="s">
        <v>393</v>
      </c>
      <c r="M122" t="s">
        <v>393</v>
      </c>
      <c r="N122" t="s">
        <v>393</v>
      </c>
      <c r="O122" t="s">
        <v>1882</v>
      </c>
      <c r="P122" t="s">
        <v>2192</v>
      </c>
      <c r="Q122" t="s">
        <v>2142</v>
      </c>
      <c r="R122" t="s">
        <v>381</v>
      </c>
      <c r="S122" t="s">
        <v>55</v>
      </c>
      <c r="T122" t="s">
        <v>55</v>
      </c>
      <c r="U122" t="s">
        <v>55</v>
      </c>
      <c r="V122" t="s">
        <v>2807</v>
      </c>
      <c r="W122" t="s">
        <v>393</v>
      </c>
      <c r="X122" t="s">
        <v>393</v>
      </c>
      <c r="Y122" t="s">
        <v>2807</v>
      </c>
      <c r="Z122" t="s">
        <v>1882</v>
      </c>
      <c r="AA122" t="s">
        <v>2192</v>
      </c>
      <c r="AB122" t="s">
        <v>810</v>
      </c>
      <c r="AC122" t="s">
        <v>2143</v>
      </c>
      <c r="AD122" t="s">
        <v>55</v>
      </c>
      <c r="AE122">
        <v>0</v>
      </c>
      <c r="AF122" t="str">
        <f>Table_Query_from_DWH6[[#This Row],[VENDORID]]</f>
        <v>14006</v>
      </c>
    </row>
    <row r="123" spans="1:32" x14ac:dyDescent="0.3">
      <c r="A123" t="s">
        <v>427</v>
      </c>
      <c r="B123" t="s">
        <v>2809</v>
      </c>
      <c r="C123" t="s">
        <v>2810</v>
      </c>
      <c r="D123" t="s">
        <v>2811</v>
      </c>
      <c r="E123" t="s">
        <v>55</v>
      </c>
      <c r="F123" t="s">
        <v>55</v>
      </c>
      <c r="G123" t="s">
        <v>2812</v>
      </c>
      <c r="H123" t="s">
        <v>55</v>
      </c>
      <c r="I123" t="s">
        <v>2813</v>
      </c>
      <c r="J123" t="s">
        <v>507</v>
      </c>
      <c r="K123" t="s">
        <v>509</v>
      </c>
      <c r="L123" t="s">
        <v>2814</v>
      </c>
      <c r="M123" t="s">
        <v>393</v>
      </c>
      <c r="N123" t="s">
        <v>2815</v>
      </c>
      <c r="O123" t="s">
        <v>401</v>
      </c>
      <c r="P123" t="s">
        <v>2816</v>
      </c>
      <c r="Q123" t="s">
        <v>2142</v>
      </c>
      <c r="R123" t="s">
        <v>381</v>
      </c>
      <c r="S123" t="s">
        <v>55</v>
      </c>
      <c r="T123" t="s">
        <v>55</v>
      </c>
      <c r="U123" t="s">
        <v>2817</v>
      </c>
      <c r="V123" t="s">
        <v>2810</v>
      </c>
      <c r="W123" t="s">
        <v>2815</v>
      </c>
      <c r="X123" t="s">
        <v>2814</v>
      </c>
      <c r="Y123" t="s">
        <v>2810</v>
      </c>
      <c r="Z123" t="s">
        <v>401</v>
      </c>
      <c r="AA123" t="s">
        <v>2816</v>
      </c>
      <c r="AB123" t="s">
        <v>2809</v>
      </c>
      <c r="AC123" t="s">
        <v>2143</v>
      </c>
      <c r="AD123" t="s">
        <v>55</v>
      </c>
      <c r="AE123">
        <v>0</v>
      </c>
      <c r="AF123" t="str">
        <f>Table_Query_from_DWH6[[#This Row],[VENDORID]]</f>
        <v>14201</v>
      </c>
    </row>
    <row r="124" spans="1:32" x14ac:dyDescent="0.3">
      <c r="A124" t="s">
        <v>427</v>
      </c>
      <c r="B124" t="s">
        <v>510</v>
      </c>
      <c r="C124" t="s">
        <v>2819</v>
      </c>
      <c r="D124" t="s">
        <v>2820</v>
      </c>
      <c r="E124" t="s">
        <v>2821</v>
      </c>
      <c r="F124" t="s">
        <v>2822</v>
      </c>
      <c r="G124" t="s">
        <v>1220</v>
      </c>
      <c r="H124" t="s">
        <v>665</v>
      </c>
      <c r="I124" t="s">
        <v>55</v>
      </c>
      <c r="J124" t="s">
        <v>600</v>
      </c>
      <c r="K124" t="s">
        <v>602</v>
      </c>
      <c r="L124" t="s">
        <v>2823</v>
      </c>
      <c r="M124" t="s">
        <v>55</v>
      </c>
      <c r="N124" t="s">
        <v>55</v>
      </c>
      <c r="O124" t="s">
        <v>401</v>
      </c>
      <c r="P124" t="s">
        <v>2824</v>
      </c>
      <c r="Q124" t="s">
        <v>2142</v>
      </c>
      <c r="R124" t="s">
        <v>381</v>
      </c>
      <c r="S124" t="s">
        <v>55</v>
      </c>
      <c r="T124" t="s">
        <v>55</v>
      </c>
      <c r="U124" t="s">
        <v>2825</v>
      </c>
      <c r="V124" t="s">
        <v>2819</v>
      </c>
      <c r="W124" t="s">
        <v>55</v>
      </c>
      <c r="X124" t="s">
        <v>2823</v>
      </c>
      <c r="Y124" t="s">
        <v>2819</v>
      </c>
      <c r="Z124" t="s">
        <v>401</v>
      </c>
      <c r="AA124" t="s">
        <v>2824</v>
      </c>
      <c r="AB124" t="s">
        <v>510</v>
      </c>
      <c r="AC124" t="s">
        <v>2143</v>
      </c>
      <c r="AD124" t="s">
        <v>55</v>
      </c>
      <c r="AE124">
        <v>0</v>
      </c>
      <c r="AF124" t="str">
        <f>Table_Query_from_DWH6[[#This Row],[VENDORID]]</f>
        <v>14049</v>
      </c>
    </row>
    <row r="125" spans="1:32" x14ac:dyDescent="0.3">
      <c r="A125" t="s">
        <v>427</v>
      </c>
      <c r="B125" t="s">
        <v>2826</v>
      </c>
      <c r="C125" t="s">
        <v>2827</v>
      </c>
      <c r="D125" t="s">
        <v>2828</v>
      </c>
      <c r="E125" t="s">
        <v>2829</v>
      </c>
      <c r="F125" t="s">
        <v>55</v>
      </c>
      <c r="G125" t="s">
        <v>835</v>
      </c>
      <c r="H125" t="s">
        <v>55</v>
      </c>
      <c r="I125" t="s">
        <v>2830</v>
      </c>
      <c r="J125" t="s">
        <v>1980</v>
      </c>
      <c r="K125" t="s">
        <v>412</v>
      </c>
      <c r="L125" t="s">
        <v>2831</v>
      </c>
      <c r="M125" t="s">
        <v>393</v>
      </c>
      <c r="N125" t="s">
        <v>55</v>
      </c>
      <c r="O125" t="s">
        <v>401</v>
      </c>
      <c r="P125" t="s">
        <v>2195</v>
      </c>
      <c r="Q125" t="s">
        <v>2142</v>
      </c>
      <c r="R125" t="s">
        <v>394</v>
      </c>
      <c r="S125" t="s">
        <v>55</v>
      </c>
      <c r="T125" t="s">
        <v>55</v>
      </c>
      <c r="U125" t="s">
        <v>55</v>
      </c>
      <c r="V125" t="s">
        <v>2827</v>
      </c>
      <c r="W125" t="s">
        <v>55</v>
      </c>
      <c r="X125" t="s">
        <v>2831</v>
      </c>
      <c r="Y125" t="s">
        <v>2827</v>
      </c>
      <c r="Z125" t="s">
        <v>401</v>
      </c>
      <c r="AA125" t="s">
        <v>2195</v>
      </c>
      <c r="AB125" t="s">
        <v>2826</v>
      </c>
      <c r="AC125" t="s">
        <v>2143</v>
      </c>
      <c r="AD125" t="s">
        <v>55</v>
      </c>
      <c r="AE125">
        <v>0</v>
      </c>
      <c r="AF125" t="str">
        <f>Table_Query_from_DWH6[[#This Row],[VENDORID]]</f>
        <v>14199</v>
      </c>
    </row>
    <row r="126" spans="1:32" x14ac:dyDescent="0.3">
      <c r="A126" t="s">
        <v>427</v>
      </c>
      <c r="B126" t="s">
        <v>2832</v>
      </c>
      <c r="C126" t="s">
        <v>1296</v>
      </c>
      <c r="D126" t="s">
        <v>1299</v>
      </c>
      <c r="E126" t="s">
        <v>55</v>
      </c>
      <c r="F126" t="s">
        <v>55</v>
      </c>
      <c r="G126" t="s">
        <v>1300</v>
      </c>
      <c r="H126" t="s">
        <v>1301</v>
      </c>
      <c r="I126" t="s">
        <v>55</v>
      </c>
      <c r="J126" t="s">
        <v>672</v>
      </c>
      <c r="K126" t="s">
        <v>602</v>
      </c>
      <c r="L126" t="s">
        <v>1302</v>
      </c>
      <c r="M126" t="s">
        <v>393</v>
      </c>
      <c r="N126" t="s">
        <v>1303</v>
      </c>
      <c r="O126" t="s">
        <v>401</v>
      </c>
      <c r="P126" t="s">
        <v>2833</v>
      </c>
      <c r="Q126" t="s">
        <v>2142</v>
      </c>
      <c r="R126" t="s">
        <v>2350</v>
      </c>
      <c r="S126" t="s">
        <v>55</v>
      </c>
      <c r="T126" t="s">
        <v>55</v>
      </c>
      <c r="U126" t="s">
        <v>55</v>
      </c>
      <c r="V126" t="s">
        <v>1296</v>
      </c>
      <c r="W126" t="s">
        <v>1303</v>
      </c>
      <c r="X126" t="s">
        <v>1302</v>
      </c>
      <c r="Y126" t="s">
        <v>1296</v>
      </c>
      <c r="Z126" t="s">
        <v>401</v>
      </c>
      <c r="AA126" t="s">
        <v>2833</v>
      </c>
      <c r="AB126" t="s">
        <v>2832</v>
      </c>
      <c r="AC126" t="s">
        <v>2143</v>
      </c>
      <c r="AD126" t="s">
        <v>55</v>
      </c>
      <c r="AE126">
        <v>0</v>
      </c>
      <c r="AF126" t="str">
        <f>Table_Query_from_DWH6[[#This Row],[VENDORID]]</f>
        <v>14241</v>
      </c>
    </row>
    <row r="127" spans="1:32" x14ac:dyDescent="0.3">
      <c r="A127" t="s">
        <v>427</v>
      </c>
      <c r="B127" t="s">
        <v>2835</v>
      </c>
      <c r="C127" t="s">
        <v>2836</v>
      </c>
      <c r="D127" t="s">
        <v>55</v>
      </c>
      <c r="E127" t="s">
        <v>55</v>
      </c>
      <c r="F127" t="s">
        <v>55</v>
      </c>
      <c r="G127" t="s">
        <v>55</v>
      </c>
      <c r="H127" t="s">
        <v>55</v>
      </c>
      <c r="I127" t="s">
        <v>55</v>
      </c>
      <c r="J127" t="s">
        <v>1866</v>
      </c>
      <c r="K127" t="s">
        <v>486</v>
      </c>
      <c r="L127" t="s">
        <v>393</v>
      </c>
      <c r="M127" t="s">
        <v>55</v>
      </c>
      <c r="N127" t="s">
        <v>55</v>
      </c>
      <c r="O127" t="s">
        <v>2151</v>
      </c>
      <c r="P127" t="s">
        <v>2531</v>
      </c>
      <c r="Q127" t="s">
        <v>2142</v>
      </c>
      <c r="R127" t="s">
        <v>381</v>
      </c>
      <c r="S127" t="s">
        <v>55</v>
      </c>
      <c r="T127" t="s">
        <v>55</v>
      </c>
      <c r="U127" t="s">
        <v>55</v>
      </c>
      <c r="V127" t="s">
        <v>2836</v>
      </c>
      <c r="W127" t="s">
        <v>55</v>
      </c>
      <c r="X127" t="s">
        <v>393</v>
      </c>
      <c r="Y127" t="s">
        <v>2836</v>
      </c>
      <c r="Z127" t="s">
        <v>2151</v>
      </c>
      <c r="AA127" t="s">
        <v>2531</v>
      </c>
      <c r="AB127" t="s">
        <v>2835</v>
      </c>
      <c r="AC127" t="s">
        <v>2143</v>
      </c>
      <c r="AD127" t="s">
        <v>55</v>
      </c>
      <c r="AE127">
        <v>0</v>
      </c>
      <c r="AF127" t="str">
        <f>Table_Query_from_DWH6[[#This Row],[VENDORID]]</f>
        <v>14276</v>
      </c>
    </row>
    <row r="128" spans="1:32" x14ac:dyDescent="0.3">
      <c r="A128" t="s">
        <v>427</v>
      </c>
      <c r="B128" t="s">
        <v>2837</v>
      </c>
      <c r="C128" t="s">
        <v>2838</v>
      </c>
      <c r="D128" t="s">
        <v>2839</v>
      </c>
      <c r="E128" t="s">
        <v>2840</v>
      </c>
      <c r="F128" t="s">
        <v>55</v>
      </c>
      <c r="G128" t="s">
        <v>2841</v>
      </c>
      <c r="H128" t="s">
        <v>55</v>
      </c>
      <c r="I128" t="s">
        <v>55</v>
      </c>
      <c r="J128" t="s">
        <v>1872</v>
      </c>
      <c r="K128" t="s">
        <v>1401</v>
      </c>
      <c r="L128" t="s">
        <v>2842</v>
      </c>
      <c r="M128" t="s">
        <v>393</v>
      </c>
      <c r="N128" t="s">
        <v>393</v>
      </c>
      <c r="O128" t="s">
        <v>401</v>
      </c>
      <c r="P128" t="s">
        <v>2409</v>
      </c>
      <c r="Q128" t="s">
        <v>2142</v>
      </c>
      <c r="R128" t="s">
        <v>2350</v>
      </c>
      <c r="S128" t="s">
        <v>55</v>
      </c>
      <c r="T128" t="s">
        <v>55</v>
      </c>
      <c r="U128" t="s">
        <v>964</v>
      </c>
      <c r="V128" t="s">
        <v>2838</v>
      </c>
      <c r="W128" t="s">
        <v>393</v>
      </c>
      <c r="X128" t="s">
        <v>2842</v>
      </c>
      <c r="Y128" t="s">
        <v>2838</v>
      </c>
      <c r="Z128" t="s">
        <v>401</v>
      </c>
      <c r="AA128" t="s">
        <v>2409</v>
      </c>
      <c r="AB128" t="s">
        <v>2837</v>
      </c>
      <c r="AC128" t="s">
        <v>2143</v>
      </c>
      <c r="AD128" t="s">
        <v>55</v>
      </c>
      <c r="AE128">
        <v>0</v>
      </c>
      <c r="AF128" t="str">
        <f>Table_Query_from_DWH6[[#This Row],[VENDORID]]</f>
        <v>14265</v>
      </c>
    </row>
    <row r="129" spans="1:32" x14ac:dyDescent="0.3">
      <c r="A129" t="s">
        <v>427</v>
      </c>
      <c r="B129" t="s">
        <v>2843</v>
      </c>
      <c r="C129" t="s">
        <v>2844</v>
      </c>
      <c r="D129" t="s">
        <v>2845</v>
      </c>
      <c r="E129" t="s">
        <v>2846</v>
      </c>
      <c r="F129" t="s">
        <v>55</v>
      </c>
      <c r="G129" t="s">
        <v>2847</v>
      </c>
      <c r="H129" t="s">
        <v>55</v>
      </c>
      <c r="I129" t="s">
        <v>55</v>
      </c>
      <c r="J129" t="s">
        <v>1866</v>
      </c>
      <c r="K129" t="s">
        <v>486</v>
      </c>
      <c r="L129" t="s">
        <v>2628</v>
      </c>
      <c r="M129" t="s">
        <v>393</v>
      </c>
      <c r="N129" t="s">
        <v>393</v>
      </c>
      <c r="O129" t="s">
        <v>401</v>
      </c>
      <c r="P129" t="s">
        <v>2180</v>
      </c>
      <c r="Q129" t="s">
        <v>2142</v>
      </c>
      <c r="R129" t="s">
        <v>2350</v>
      </c>
      <c r="S129" t="s">
        <v>55</v>
      </c>
      <c r="T129" t="s">
        <v>55</v>
      </c>
      <c r="U129" t="s">
        <v>2848</v>
      </c>
      <c r="V129" t="s">
        <v>2844</v>
      </c>
      <c r="W129" t="s">
        <v>393</v>
      </c>
      <c r="X129" t="s">
        <v>2628</v>
      </c>
      <c r="Y129" t="s">
        <v>2844</v>
      </c>
      <c r="Z129" t="s">
        <v>401</v>
      </c>
      <c r="AA129" t="s">
        <v>2180</v>
      </c>
      <c r="AB129" t="s">
        <v>2843</v>
      </c>
      <c r="AC129" t="s">
        <v>2143</v>
      </c>
      <c r="AD129" t="s">
        <v>55</v>
      </c>
      <c r="AE129">
        <v>0</v>
      </c>
      <c r="AF129" t="str">
        <f>Table_Query_from_DWH6[[#This Row],[VENDORID]]</f>
        <v>14249</v>
      </c>
    </row>
    <row r="130" spans="1:32" x14ac:dyDescent="0.3">
      <c r="A130" t="s">
        <v>427</v>
      </c>
      <c r="B130" t="s">
        <v>2849</v>
      </c>
      <c r="C130" t="s">
        <v>2850</v>
      </c>
      <c r="D130" t="s">
        <v>2851</v>
      </c>
      <c r="E130" t="s">
        <v>55</v>
      </c>
      <c r="F130" t="s">
        <v>55</v>
      </c>
      <c r="G130" t="s">
        <v>1311</v>
      </c>
      <c r="H130" t="s">
        <v>55</v>
      </c>
      <c r="I130" t="s">
        <v>55</v>
      </c>
      <c r="J130" t="s">
        <v>1866</v>
      </c>
      <c r="K130" t="s">
        <v>486</v>
      </c>
      <c r="L130" t="s">
        <v>2852</v>
      </c>
      <c r="M130" t="s">
        <v>393</v>
      </c>
      <c r="N130" t="s">
        <v>393</v>
      </c>
      <c r="O130" t="s">
        <v>401</v>
      </c>
      <c r="P130" t="s">
        <v>2153</v>
      </c>
      <c r="Q130" t="s">
        <v>2142</v>
      </c>
      <c r="R130" t="s">
        <v>2853</v>
      </c>
      <c r="S130" t="s">
        <v>55</v>
      </c>
      <c r="T130" t="s">
        <v>55</v>
      </c>
      <c r="U130" t="s">
        <v>2854</v>
      </c>
      <c r="V130" t="s">
        <v>2850</v>
      </c>
      <c r="W130" t="s">
        <v>393</v>
      </c>
      <c r="X130" t="s">
        <v>2852</v>
      </c>
      <c r="Y130" t="s">
        <v>2850</v>
      </c>
      <c r="Z130" t="s">
        <v>401</v>
      </c>
      <c r="AA130" t="s">
        <v>2153</v>
      </c>
      <c r="AB130" t="s">
        <v>2849</v>
      </c>
      <c r="AC130" t="s">
        <v>2143</v>
      </c>
      <c r="AD130" t="s">
        <v>55</v>
      </c>
      <c r="AE130">
        <v>0</v>
      </c>
      <c r="AF130" t="str">
        <f>Table_Query_from_DWH6[[#This Row],[VENDORID]]</f>
        <v>14248</v>
      </c>
    </row>
    <row r="131" spans="1:32" x14ac:dyDescent="0.3">
      <c r="A131" t="s">
        <v>427</v>
      </c>
      <c r="B131" t="s">
        <v>2856</v>
      </c>
      <c r="C131" t="s">
        <v>2857</v>
      </c>
      <c r="D131" t="s">
        <v>2858</v>
      </c>
      <c r="E131" t="s">
        <v>2859</v>
      </c>
      <c r="F131" t="s">
        <v>55</v>
      </c>
      <c r="G131" t="s">
        <v>2860</v>
      </c>
      <c r="H131" t="s">
        <v>55</v>
      </c>
      <c r="I131" t="s">
        <v>55</v>
      </c>
      <c r="J131" t="s">
        <v>457</v>
      </c>
      <c r="K131" t="s">
        <v>462</v>
      </c>
      <c r="L131" t="s">
        <v>2861</v>
      </c>
      <c r="M131" t="s">
        <v>393</v>
      </c>
      <c r="N131" t="s">
        <v>393</v>
      </c>
      <c r="O131" t="s">
        <v>401</v>
      </c>
      <c r="P131" t="s">
        <v>2278</v>
      </c>
      <c r="Q131" t="s">
        <v>2142</v>
      </c>
      <c r="R131" t="s">
        <v>2350</v>
      </c>
      <c r="S131" t="s">
        <v>55</v>
      </c>
      <c r="T131" t="s">
        <v>55</v>
      </c>
      <c r="U131" t="s">
        <v>2862</v>
      </c>
      <c r="V131" t="s">
        <v>2857</v>
      </c>
      <c r="W131" t="s">
        <v>393</v>
      </c>
      <c r="X131" t="s">
        <v>2861</v>
      </c>
      <c r="Y131" t="s">
        <v>2857</v>
      </c>
      <c r="Z131" t="s">
        <v>401</v>
      </c>
      <c r="AA131" t="s">
        <v>2278</v>
      </c>
      <c r="AB131" t="s">
        <v>2856</v>
      </c>
      <c r="AC131" t="s">
        <v>2143</v>
      </c>
      <c r="AD131" t="s">
        <v>55</v>
      </c>
      <c r="AE131">
        <v>0</v>
      </c>
      <c r="AF131" t="str">
        <f>Table_Query_from_DWH6[[#This Row],[VENDORID]]</f>
        <v>14268</v>
      </c>
    </row>
    <row r="132" spans="1:32" x14ac:dyDescent="0.3">
      <c r="A132" t="s">
        <v>427</v>
      </c>
      <c r="B132" t="s">
        <v>1892</v>
      </c>
      <c r="C132" t="s">
        <v>1339</v>
      </c>
      <c r="D132" t="s">
        <v>2864</v>
      </c>
      <c r="E132" t="s">
        <v>55</v>
      </c>
      <c r="F132" t="s">
        <v>55</v>
      </c>
      <c r="G132" t="s">
        <v>2865</v>
      </c>
      <c r="H132" t="s">
        <v>2055</v>
      </c>
      <c r="I132" t="s">
        <v>1341</v>
      </c>
      <c r="J132" t="s">
        <v>484</v>
      </c>
      <c r="K132" t="s">
        <v>486</v>
      </c>
      <c r="L132" t="s">
        <v>2866</v>
      </c>
      <c r="M132" t="s">
        <v>393</v>
      </c>
      <c r="N132" t="s">
        <v>2867</v>
      </c>
      <c r="O132" t="s">
        <v>401</v>
      </c>
      <c r="P132" t="s">
        <v>2868</v>
      </c>
      <c r="Q132" t="s">
        <v>2142</v>
      </c>
      <c r="R132" t="s">
        <v>381</v>
      </c>
      <c r="S132" t="s">
        <v>55</v>
      </c>
      <c r="T132" t="s">
        <v>55</v>
      </c>
      <c r="U132" t="s">
        <v>55</v>
      </c>
      <c r="V132" t="s">
        <v>1339</v>
      </c>
      <c r="W132" t="s">
        <v>2867</v>
      </c>
      <c r="X132" t="s">
        <v>2866</v>
      </c>
      <c r="Y132" t="s">
        <v>1339</v>
      </c>
      <c r="Z132" t="s">
        <v>401</v>
      </c>
      <c r="AA132" t="s">
        <v>2868</v>
      </c>
      <c r="AB132" t="s">
        <v>1892</v>
      </c>
      <c r="AC132" t="s">
        <v>2143</v>
      </c>
      <c r="AD132" t="s">
        <v>55</v>
      </c>
      <c r="AE132">
        <v>0</v>
      </c>
      <c r="AF132" t="str">
        <f>Table_Query_from_DWH6[[#This Row],[VENDORID]]</f>
        <v>14051</v>
      </c>
    </row>
    <row r="133" spans="1:32" x14ac:dyDescent="0.3">
      <c r="A133" t="s">
        <v>427</v>
      </c>
      <c r="B133" t="s">
        <v>1382</v>
      </c>
      <c r="C133" t="s">
        <v>3679</v>
      </c>
      <c r="D133" t="s">
        <v>3680</v>
      </c>
      <c r="E133" t="s">
        <v>3681</v>
      </c>
      <c r="F133" t="s">
        <v>3682</v>
      </c>
      <c r="G133" t="s">
        <v>1069</v>
      </c>
      <c r="H133" t="s">
        <v>55</v>
      </c>
      <c r="I133" t="s">
        <v>55</v>
      </c>
      <c r="J133" t="s">
        <v>1069</v>
      </c>
      <c r="K133" t="s">
        <v>1070</v>
      </c>
      <c r="L133" t="s">
        <v>393</v>
      </c>
      <c r="M133" t="s">
        <v>393</v>
      </c>
      <c r="N133" t="s">
        <v>393</v>
      </c>
      <c r="O133" t="s">
        <v>401</v>
      </c>
      <c r="P133" t="s">
        <v>2863</v>
      </c>
      <c r="Q133" t="s">
        <v>2142</v>
      </c>
      <c r="R133" t="s">
        <v>381</v>
      </c>
      <c r="S133" t="s">
        <v>55</v>
      </c>
      <c r="T133" t="s">
        <v>55</v>
      </c>
      <c r="U133" t="s">
        <v>55</v>
      </c>
      <c r="V133" t="s">
        <v>3679</v>
      </c>
      <c r="W133" t="s">
        <v>393</v>
      </c>
      <c r="X133" t="s">
        <v>393</v>
      </c>
      <c r="Y133" t="s">
        <v>3679</v>
      </c>
      <c r="Z133" t="s">
        <v>401</v>
      </c>
      <c r="AA133" t="s">
        <v>2863</v>
      </c>
      <c r="AB133" t="s">
        <v>1382</v>
      </c>
      <c r="AC133" t="s">
        <v>2143</v>
      </c>
      <c r="AD133" t="s">
        <v>55</v>
      </c>
      <c r="AE133">
        <v>0</v>
      </c>
      <c r="AF133" t="str">
        <f>Table_Query_from_DWH6[[#This Row],[VENDORID]]</f>
        <v>14050</v>
      </c>
    </row>
    <row r="134" spans="1:32" x14ac:dyDescent="0.3">
      <c r="A134" t="s">
        <v>427</v>
      </c>
      <c r="B134" t="s">
        <v>1680</v>
      </c>
      <c r="C134" t="s">
        <v>2869</v>
      </c>
      <c r="D134" t="s">
        <v>2870</v>
      </c>
      <c r="E134" t="s">
        <v>2871</v>
      </c>
      <c r="F134" t="s">
        <v>55</v>
      </c>
      <c r="G134" t="s">
        <v>2872</v>
      </c>
      <c r="H134" t="s">
        <v>391</v>
      </c>
      <c r="I134" t="s">
        <v>2873</v>
      </c>
      <c r="J134" t="s">
        <v>425</v>
      </c>
      <c r="K134" t="s">
        <v>389</v>
      </c>
      <c r="L134" t="s">
        <v>393</v>
      </c>
      <c r="M134" t="s">
        <v>55</v>
      </c>
      <c r="N134" t="s">
        <v>55</v>
      </c>
      <c r="O134" t="s">
        <v>401</v>
      </c>
      <c r="P134" t="s">
        <v>2246</v>
      </c>
      <c r="Q134" t="s">
        <v>2142</v>
      </c>
      <c r="R134" t="s">
        <v>381</v>
      </c>
      <c r="S134" t="s">
        <v>55</v>
      </c>
      <c r="T134" t="s">
        <v>55</v>
      </c>
      <c r="U134" t="s">
        <v>2874</v>
      </c>
      <c r="V134" t="s">
        <v>2869</v>
      </c>
      <c r="W134" t="s">
        <v>55</v>
      </c>
      <c r="X134" t="s">
        <v>393</v>
      </c>
      <c r="Y134" t="s">
        <v>2869</v>
      </c>
      <c r="Z134" t="s">
        <v>401</v>
      </c>
      <c r="AA134" t="s">
        <v>2246</v>
      </c>
      <c r="AB134" t="s">
        <v>1680</v>
      </c>
      <c r="AC134" t="s">
        <v>2143</v>
      </c>
      <c r="AD134" t="s">
        <v>55</v>
      </c>
      <c r="AE134">
        <v>0</v>
      </c>
      <c r="AF134" t="str">
        <f>Table_Query_from_DWH6[[#This Row],[VENDORID]]</f>
        <v>14149</v>
      </c>
    </row>
    <row r="135" spans="1:32" x14ac:dyDescent="0.3">
      <c r="A135" t="s">
        <v>427</v>
      </c>
      <c r="B135" t="s">
        <v>1910</v>
      </c>
      <c r="C135" t="s">
        <v>2875</v>
      </c>
      <c r="D135" t="s">
        <v>2876</v>
      </c>
      <c r="E135" t="s">
        <v>2877</v>
      </c>
      <c r="F135" t="s">
        <v>2878</v>
      </c>
      <c r="G135" t="s">
        <v>2879</v>
      </c>
      <c r="H135" t="s">
        <v>2055</v>
      </c>
      <c r="I135" t="s">
        <v>2880</v>
      </c>
      <c r="J135" t="s">
        <v>484</v>
      </c>
      <c r="K135" t="s">
        <v>486</v>
      </c>
      <c r="L135" t="s">
        <v>2881</v>
      </c>
      <c r="M135" t="s">
        <v>393</v>
      </c>
      <c r="N135" t="s">
        <v>55</v>
      </c>
      <c r="O135" t="s">
        <v>401</v>
      </c>
      <c r="P135" t="s">
        <v>2882</v>
      </c>
      <c r="Q135" t="s">
        <v>2142</v>
      </c>
      <c r="R135" t="s">
        <v>381</v>
      </c>
      <c r="S135" t="s">
        <v>55</v>
      </c>
      <c r="T135" t="s">
        <v>55</v>
      </c>
      <c r="U135" t="s">
        <v>55</v>
      </c>
      <c r="V135" t="s">
        <v>2875</v>
      </c>
      <c r="W135" t="s">
        <v>55</v>
      </c>
      <c r="X135" t="s">
        <v>2881</v>
      </c>
      <c r="Y135" t="s">
        <v>2875</v>
      </c>
      <c r="Z135" t="s">
        <v>401</v>
      </c>
      <c r="AA135" t="s">
        <v>2882</v>
      </c>
      <c r="AB135" t="s">
        <v>1910</v>
      </c>
      <c r="AC135" t="s">
        <v>2143</v>
      </c>
      <c r="AD135" t="s">
        <v>55</v>
      </c>
      <c r="AE135">
        <v>0</v>
      </c>
      <c r="AF135" t="str">
        <f>Table_Query_from_DWH6[[#This Row],[VENDORID]]</f>
        <v>14052</v>
      </c>
    </row>
    <row r="136" spans="1:32" x14ac:dyDescent="0.3">
      <c r="A136" t="s">
        <v>427</v>
      </c>
      <c r="B136" t="s">
        <v>2885</v>
      </c>
      <c r="C136" t="s">
        <v>2886</v>
      </c>
      <c r="D136" t="s">
        <v>2887</v>
      </c>
      <c r="E136" t="s">
        <v>55</v>
      </c>
      <c r="F136" t="s">
        <v>55</v>
      </c>
      <c r="G136" t="s">
        <v>1355</v>
      </c>
      <c r="H136" t="s">
        <v>55</v>
      </c>
      <c r="I136" t="s">
        <v>857</v>
      </c>
      <c r="J136" t="s">
        <v>447</v>
      </c>
      <c r="K136" t="s">
        <v>403</v>
      </c>
      <c r="L136" t="s">
        <v>1356</v>
      </c>
      <c r="M136" t="s">
        <v>1357</v>
      </c>
      <c r="N136" t="s">
        <v>1358</v>
      </c>
      <c r="O136" t="s">
        <v>401</v>
      </c>
      <c r="P136" t="s">
        <v>2888</v>
      </c>
      <c r="Q136" t="s">
        <v>2142</v>
      </c>
      <c r="R136" t="s">
        <v>381</v>
      </c>
      <c r="S136" t="s">
        <v>2889</v>
      </c>
      <c r="T136" t="s">
        <v>55</v>
      </c>
      <c r="U136" t="s">
        <v>1353</v>
      </c>
      <c r="V136" t="s">
        <v>2886</v>
      </c>
      <c r="W136" t="s">
        <v>1358</v>
      </c>
      <c r="X136" t="s">
        <v>1356</v>
      </c>
      <c r="Y136" t="s">
        <v>2886</v>
      </c>
      <c r="Z136" t="s">
        <v>401</v>
      </c>
      <c r="AA136" t="s">
        <v>2888</v>
      </c>
      <c r="AB136" t="s">
        <v>2885</v>
      </c>
      <c r="AC136" t="s">
        <v>2143</v>
      </c>
      <c r="AD136" t="s">
        <v>55</v>
      </c>
      <c r="AE136">
        <v>0</v>
      </c>
      <c r="AF136" t="str">
        <f>Table_Query_from_DWH6[[#This Row],[VENDORID]]</f>
        <v>14254</v>
      </c>
    </row>
    <row r="137" spans="1:32" x14ac:dyDescent="0.3">
      <c r="A137" t="s">
        <v>427</v>
      </c>
      <c r="B137" t="s">
        <v>2890</v>
      </c>
      <c r="C137" t="s">
        <v>1352</v>
      </c>
      <c r="D137" t="s">
        <v>1354</v>
      </c>
      <c r="E137" t="s">
        <v>55</v>
      </c>
      <c r="F137" t="s">
        <v>55</v>
      </c>
      <c r="G137" t="s">
        <v>1355</v>
      </c>
      <c r="H137" t="s">
        <v>55</v>
      </c>
      <c r="I137" t="s">
        <v>857</v>
      </c>
      <c r="J137" t="s">
        <v>447</v>
      </c>
      <c r="K137" t="s">
        <v>403</v>
      </c>
      <c r="L137" t="s">
        <v>1356</v>
      </c>
      <c r="M137" t="s">
        <v>1357</v>
      </c>
      <c r="N137" t="s">
        <v>1358</v>
      </c>
      <c r="O137" t="s">
        <v>401</v>
      </c>
      <c r="P137" t="s">
        <v>2381</v>
      </c>
      <c r="Q137" t="s">
        <v>2142</v>
      </c>
      <c r="R137" t="s">
        <v>381</v>
      </c>
      <c r="S137" t="s">
        <v>55</v>
      </c>
      <c r="T137" t="s">
        <v>55</v>
      </c>
      <c r="U137" t="s">
        <v>1353</v>
      </c>
      <c r="V137" t="s">
        <v>1352</v>
      </c>
      <c r="W137" t="s">
        <v>1358</v>
      </c>
      <c r="X137" t="s">
        <v>1356</v>
      </c>
      <c r="Y137" t="s">
        <v>1352</v>
      </c>
      <c r="Z137" t="s">
        <v>401</v>
      </c>
      <c r="AA137" t="s">
        <v>2381</v>
      </c>
      <c r="AB137" t="s">
        <v>2890</v>
      </c>
      <c r="AC137" t="s">
        <v>2143</v>
      </c>
      <c r="AD137" t="s">
        <v>55</v>
      </c>
      <c r="AE137">
        <v>0</v>
      </c>
      <c r="AF137" t="str">
        <f>Table_Query_from_DWH6[[#This Row],[VENDORID]]</f>
        <v>14251</v>
      </c>
    </row>
    <row r="138" spans="1:32" x14ac:dyDescent="0.3">
      <c r="A138" t="s">
        <v>427</v>
      </c>
      <c r="B138" t="s">
        <v>1371</v>
      </c>
      <c r="C138" t="s">
        <v>2891</v>
      </c>
      <c r="D138" t="s">
        <v>2892</v>
      </c>
      <c r="E138" t="s">
        <v>1407</v>
      </c>
      <c r="F138" t="s">
        <v>55</v>
      </c>
      <c r="G138" t="s">
        <v>2893</v>
      </c>
      <c r="H138" t="s">
        <v>435</v>
      </c>
      <c r="I138" t="s">
        <v>2894</v>
      </c>
      <c r="J138" t="s">
        <v>470</v>
      </c>
      <c r="K138" t="s">
        <v>423</v>
      </c>
      <c r="L138" t="s">
        <v>393</v>
      </c>
      <c r="M138" t="s">
        <v>393</v>
      </c>
      <c r="N138" t="s">
        <v>393</v>
      </c>
      <c r="O138" t="s">
        <v>401</v>
      </c>
      <c r="P138" t="s">
        <v>2895</v>
      </c>
      <c r="Q138" t="s">
        <v>2142</v>
      </c>
      <c r="R138" t="s">
        <v>394</v>
      </c>
      <c r="S138" t="s">
        <v>55</v>
      </c>
      <c r="T138" t="s">
        <v>55</v>
      </c>
      <c r="U138" t="s">
        <v>55</v>
      </c>
      <c r="V138" t="s">
        <v>2891</v>
      </c>
      <c r="W138" t="s">
        <v>393</v>
      </c>
      <c r="X138" t="s">
        <v>393</v>
      </c>
      <c r="Y138" t="s">
        <v>2891</v>
      </c>
      <c r="Z138" t="s">
        <v>401</v>
      </c>
      <c r="AA138" t="s">
        <v>2895</v>
      </c>
      <c r="AB138" t="s">
        <v>1371</v>
      </c>
      <c r="AC138" t="s">
        <v>2143</v>
      </c>
      <c r="AD138" t="s">
        <v>55</v>
      </c>
      <c r="AE138">
        <v>0</v>
      </c>
      <c r="AF138" t="str">
        <f>Table_Query_from_DWH6[[#This Row],[VENDORID]]</f>
        <v>14106</v>
      </c>
    </row>
    <row r="139" spans="1:32" x14ac:dyDescent="0.3">
      <c r="A139" t="s">
        <v>427</v>
      </c>
      <c r="B139" t="s">
        <v>523</v>
      </c>
      <c r="C139" t="s">
        <v>2896</v>
      </c>
      <c r="D139" t="s">
        <v>2897</v>
      </c>
      <c r="E139" t="s">
        <v>2898</v>
      </c>
      <c r="F139" t="s">
        <v>55</v>
      </c>
      <c r="G139" t="s">
        <v>600</v>
      </c>
      <c r="H139" t="s">
        <v>55</v>
      </c>
      <c r="I139" t="s">
        <v>55</v>
      </c>
      <c r="J139" t="s">
        <v>672</v>
      </c>
      <c r="K139" t="s">
        <v>602</v>
      </c>
      <c r="L139" t="s">
        <v>2899</v>
      </c>
      <c r="M139" t="s">
        <v>393</v>
      </c>
      <c r="N139" t="s">
        <v>55</v>
      </c>
      <c r="O139" t="s">
        <v>401</v>
      </c>
      <c r="P139" t="s">
        <v>2251</v>
      </c>
      <c r="Q139" t="s">
        <v>2142</v>
      </c>
      <c r="R139" t="s">
        <v>381</v>
      </c>
      <c r="S139" t="s">
        <v>55</v>
      </c>
      <c r="T139" t="s">
        <v>55</v>
      </c>
      <c r="U139" t="s">
        <v>2900</v>
      </c>
      <c r="V139" t="s">
        <v>2896</v>
      </c>
      <c r="W139" t="s">
        <v>55</v>
      </c>
      <c r="X139" t="s">
        <v>2899</v>
      </c>
      <c r="Y139" t="s">
        <v>2896</v>
      </c>
      <c r="Z139" t="s">
        <v>401</v>
      </c>
      <c r="AA139" t="s">
        <v>2251</v>
      </c>
      <c r="AB139" t="s">
        <v>523</v>
      </c>
      <c r="AC139" t="s">
        <v>2143</v>
      </c>
      <c r="AD139" t="s">
        <v>55</v>
      </c>
      <c r="AE139">
        <v>0</v>
      </c>
      <c r="AF139" t="str">
        <f>Table_Query_from_DWH6[[#This Row],[VENDORID]]</f>
        <v>14158</v>
      </c>
    </row>
    <row r="140" spans="1:32" x14ac:dyDescent="0.3">
      <c r="A140" t="s">
        <v>427</v>
      </c>
      <c r="B140" t="s">
        <v>925</v>
      </c>
      <c r="C140" t="s">
        <v>2902</v>
      </c>
      <c r="D140" t="s">
        <v>2903</v>
      </c>
      <c r="E140" t="s">
        <v>55</v>
      </c>
      <c r="F140" t="s">
        <v>55</v>
      </c>
      <c r="G140" t="s">
        <v>395</v>
      </c>
      <c r="H140" t="s">
        <v>396</v>
      </c>
      <c r="I140" t="s">
        <v>2904</v>
      </c>
      <c r="J140" t="s">
        <v>390</v>
      </c>
      <c r="K140" t="s">
        <v>391</v>
      </c>
      <c r="L140" t="s">
        <v>55</v>
      </c>
      <c r="M140" t="s">
        <v>55</v>
      </c>
      <c r="N140" t="s">
        <v>55</v>
      </c>
      <c r="O140" t="s">
        <v>401</v>
      </c>
      <c r="P140" t="s">
        <v>2464</v>
      </c>
      <c r="Q140" t="s">
        <v>2142</v>
      </c>
      <c r="R140" t="s">
        <v>418</v>
      </c>
      <c r="S140" t="s">
        <v>55</v>
      </c>
      <c r="T140" t="s">
        <v>55</v>
      </c>
      <c r="U140" t="s">
        <v>55</v>
      </c>
      <c r="V140" t="s">
        <v>2905</v>
      </c>
      <c r="W140" t="s">
        <v>55</v>
      </c>
      <c r="X140" t="s">
        <v>55</v>
      </c>
      <c r="Y140" t="s">
        <v>2902</v>
      </c>
      <c r="Z140" t="s">
        <v>401</v>
      </c>
      <c r="AA140" t="s">
        <v>2464</v>
      </c>
      <c r="AB140" t="s">
        <v>925</v>
      </c>
      <c r="AC140" t="s">
        <v>2143</v>
      </c>
      <c r="AD140" t="s">
        <v>55</v>
      </c>
      <c r="AE140">
        <v>0</v>
      </c>
      <c r="AF140" t="str">
        <f>Table_Query_from_DWH6[[#This Row],[VENDORID]]</f>
        <v>14114</v>
      </c>
    </row>
    <row r="141" spans="1:32" x14ac:dyDescent="0.3">
      <c r="A141" t="s">
        <v>427</v>
      </c>
      <c r="B141" t="s">
        <v>2907</v>
      </c>
      <c r="C141" t="s">
        <v>2908</v>
      </c>
      <c r="D141" t="s">
        <v>2909</v>
      </c>
      <c r="E141" t="s">
        <v>55</v>
      </c>
      <c r="F141" t="s">
        <v>55</v>
      </c>
      <c r="G141" t="s">
        <v>508</v>
      </c>
      <c r="H141" t="s">
        <v>55</v>
      </c>
      <c r="I141" t="s">
        <v>55</v>
      </c>
      <c r="J141" t="s">
        <v>507</v>
      </c>
      <c r="K141" t="s">
        <v>509</v>
      </c>
      <c r="L141" t="s">
        <v>2910</v>
      </c>
      <c r="M141" t="s">
        <v>393</v>
      </c>
      <c r="N141" t="s">
        <v>393</v>
      </c>
      <c r="O141" t="s">
        <v>401</v>
      </c>
      <c r="P141" t="s">
        <v>2911</v>
      </c>
      <c r="Q141" t="s">
        <v>2142</v>
      </c>
      <c r="R141" t="s">
        <v>381</v>
      </c>
      <c r="S141" t="s">
        <v>55</v>
      </c>
      <c r="T141" t="s">
        <v>55</v>
      </c>
      <c r="U141" t="s">
        <v>2912</v>
      </c>
      <c r="V141" t="s">
        <v>2908</v>
      </c>
      <c r="W141" t="s">
        <v>393</v>
      </c>
      <c r="X141" t="s">
        <v>2910</v>
      </c>
      <c r="Y141" t="s">
        <v>2908</v>
      </c>
      <c r="Z141" t="s">
        <v>401</v>
      </c>
      <c r="AA141" t="s">
        <v>2911</v>
      </c>
      <c r="AB141" t="s">
        <v>2907</v>
      </c>
      <c r="AC141" t="s">
        <v>2143</v>
      </c>
      <c r="AD141" t="s">
        <v>55</v>
      </c>
      <c r="AE141">
        <v>0</v>
      </c>
      <c r="AF141" t="str">
        <f>Table_Query_from_DWH6[[#This Row],[VENDORID]]</f>
        <v>14253</v>
      </c>
    </row>
    <row r="142" spans="1:32" x14ac:dyDescent="0.3">
      <c r="A142" t="s">
        <v>427</v>
      </c>
      <c r="B142" t="s">
        <v>2916</v>
      </c>
      <c r="C142" t="s">
        <v>2917</v>
      </c>
      <c r="D142" t="s">
        <v>2914</v>
      </c>
      <c r="E142" t="s">
        <v>55</v>
      </c>
      <c r="F142" t="s">
        <v>55</v>
      </c>
      <c r="G142" t="s">
        <v>2915</v>
      </c>
      <c r="H142" t="s">
        <v>55</v>
      </c>
      <c r="I142" t="s">
        <v>2918</v>
      </c>
      <c r="J142" t="s">
        <v>447</v>
      </c>
      <c r="K142" t="s">
        <v>403</v>
      </c>
      <c r="L142" t="s">
        <v>393</v>
      </c>
      <c r="M142" t="s">
        <v>55</v>
      </c>
      <c r="N142" t="s">
        <v>55</v>
      </c>
      <c r="O142" t="s">
        <v>401</v>
      </c>
      <c r="P142" t="s">
        <v>2919</v>
      </c>
      <c r="Q142" t="s">
        <v>2142</v>
      </c>
      <c r="R142" t="s">
        <v>394</v>
      </c>
      <c r="S142" t="s">
        <v>55</v>
      </c>
      <c r="T142" t="s">
        <v>55</v>
      </c>
      <c r="U142" t="s">
        <v>55</v>
      </c>
      <c r="V142" t="s">
        <v>2917</v>
      </c>
      <c r="W142" t="s">
        <v>55</v>
      </c>
      <c r="X142" t="s">
        <v>393</v>
      </c>
      <c r="Y142" t="s">
        <v>2917</v>
      </c>
      <c r="Z142" t="s">
        <v>401</v>
      </c>
      <c r="AA142" t="s">
        <v>2919</v>
      </c>
      <c r="AB142" t="s">
        <v>2916</v>
      </c>
      <c r="AC142" t="s">
        <v>2143</v>
      </c>
      <c r="AD142" t="s">
        <v>55</v>
      </c>
      <c r="AE142">
        <v>0</v>
      </c>
      <c r="AF142" t="str">
        <f>Table_Query_from_DWH6[[#This Row],[VENDORID]]</f>
        <v>14196</v>
      </c>
    </row>
    <row r="143" spans="1:32" x14ac:dyDescent="0.3">
      <c r="A143" t="s">
        <v>427</v>
      </c>
      <c r="B143" t="s">
        <v>794</v>
      </c>
      <c r="C143" t="s">
        <v>2921</v>
      </c>
      <c r="D143" t="s">
        <v>2922</v>
      </c>
      <c r="E143" t="s">
        <v>55</v>
      </c>
      <c r="F143" t="s">
        <v>55</v>
      </c>
      <c r="G143" t="s">
        <v>597</v>
      </c>
      <c r="H143" t="s">
        <v>55</v>
      </c>
      <c r="I143" t="s">
        <v>55</v>
      </c>
      <c r="J143" t="s">
        <v>1866</v>
      </c>
      <c r="K143" t="s">
        <v>486</v>
      </c>
      <c r="L143" t="s">
        <v>2923</v>
      </c>
      <c r="M143" t="s">
        <v>393</v>
      </c>
      <c r="N143" t="s">
        <v>55</v>
      </c>
      <c r="O143" t="s">
        <v>401</v>
      </c>
      <c r="P143" t="s">
        <v>2658</v>
      </c>
      <c r="Q143" t="s">
        <v>2142</v>
      </c>
      <c r="R143" t="s">
        <v>381</v>
      </c>
      <c r="S143" t="s">
        <v>2924</v>
      </c>
      <c r="T143" t="s">
        <v>55</v>
      </c>
      <c r="U143" t="s">
        <v>2925</v>
      </c>
      <c r="V143" t="s">
        <v>2921</v>
      </c>
      <c r="W143" t="s">
        <v>55</v>
      </c>
      <c r="X143" t="s">
        <v>2923</v>
      </c>
      <c r="Y143" t="s">
        <v>2921</v>
      </c>
      <c r="Z143" t="s">
        <v>401</v>
      </c>
      <c r="AA143" t="s">
        <v>2658</v>
      </c>
      <c r="AB143" t="s">
        <v>794</v>
      </c>
      <c r="AC143" t="s">
        <v>2143</v>
      </c>
      <c r="AD143" t="s">
        <v>55</v>
      </c>
      <c r="AE143">
        <v>0</v>
      </c>
      <c r="AF143" t="str">
        <f>Table_Query_from_DWH6[[#This Row],[VENDORID]]</f>
        <v>14169</v>
      </c>
    </row>
    <row r="144" spans="1:32" x14ac:dyDescent="0.3">
      <c r="A144" t="s">
        <v>427</v>
      </c>
      <c r="B144" t="s">
        <v>817</v>
      </c>
      <c r="C144" t="s">
        <v>2926</v>
      </c>
      <c r="D144" t="s">
        <v>2927</v>
      </c>
      <c r="E144" t="s">
        <v>2928</v>
      </c>
      <c r="F144" t="s">
        <v>55</v>
      </c>
      <c r="G144" t="s">
        <v>538</v>
      </c>
      <c r="H144" t="s">
        <v>417</v>
      </c>
      <c r="I144" t="s">
        <v>2929</v>
      </c>
      <c r="J144" t="s">
        <v>390</v>
      </c>
      <c r="K144" t="s">
        <v>391</v>
      </c>
      <c r="L144" t="s">
        <v>393</v>
      </c>
      <c r="M144" t="s">
        <v>55</v>
      </c>
      <c r="N144" t="s">
        <v>55</v>
      </c>
      <c r="O144" t="s">
        <v>1882</v>
      </c>
      <c r="P144" t="s">
        <v>2590</v>
      </c>
      <c r="Q144" t="s">
        <v>2142</v>
      </c>
      <c r="R144" t="s">
        <v>381</v>
      </c>
      <c r="S144" t="s">
        <v>55</v>
      </c>
      <c r="T144" t="s">
        <v>55</v>
      </c>
      <c r="U144" t="s">
        <v>55</v>
      </c>
      <c r="V144" t="s">
        <v>2926</v>
      </c>
      <c r="W144" t="s">
        <v>55</v>
      </c>
      <c r="X144" t="s">
        <v>393</v>
      </c>
      <c r="Y144" t="s">
        <v>2926</v>
      </c>
      <c r="Z144" t="s">
        <v>1882</v>
      </c>
      <c r="AA144" t="s">
        <v>2590</v>
      </c>
      <c r="AB144" t="s">
        <v>817</v>
      </c>
      <c r="AC144" t="s">
        <v>2143</v>
      </c>
      <c r="AD144" t="s">
        <v>55</v>
      </c>
      <c r="AE144">
        <v>0</v>
      </c>
      <c r="AF144" t="str">
        <f>Table_Query_from_DWH6[[#This Row],[VENDORID]]</f>
        <v>14113</v>
      </c>
    </row>
    <row r="145" spans="1:32" x14ac:dyDescent="0.3">
      <c r="A145" t="s">
        <v>427</v>
      </c>
      <c r="B145" t="s">
        <v>1944</v>
      </c>
      <c r="C145" t="s">
        <v>2931</v>
      </c>
      <c r="D145" t="s">
        <v>2932</v>
      </c>
      <c r="E145" t="s">
        <v>55</v>
      </c>
      <c r="F145" t="s">
        <v>55</v>
      </c>
      <c r="G145" t="s">
        <v>858</v>
      </c>
      <c r="H145" t="s">
        <v>386</v>
      </c>
      <c r="I145" t="s">
        <v>2933</v>
      </c>
      <c r="J145" t="s">
        <v>425</v>
      </c>
      <c r="K145" t="s">
        <v>389</v>
      </c>
      <c r="L145" t="s">
        <v>2934</v>
      </c>
      <c r="M145" t="s">
        <v>393</v>
      </c>
      <c r="N145" t="s">
        <v>55</v>
      </c>
      <c r="O145" t="s">
        <v>401</v>
      </c>
      <c r="P145" t="s">
        <v>2464</v>
      </c>
      <c r="Q145" t="s">
        <v>2142</v>
      </c>
      <c r="R145" t="s">
        <v>418</v>
      </c>
      <c r="S145" t="s">
        <v>55</v>
      </c>
      <c r="T145" t="s">
        <v>55</v>
      </c>
      <c r="U145" t="s">
        <v>55</v>
      </c>
      <c r="V145" t="s">
        <v>2931</v>
      </c>
      <c r="W145" t="s">
        <v>55</v>
      </c>
      <c r="X145" t="s">
        <v>2934</v>
      </c>
      <c r="Y145" t="s">
        <v>2931</v>
      </c>
      <c r="Z145" t="s">
        <v>401</v>
      </c>
      <c r="AA145" t="s">
        <v>2464</v>
      </c>
      <c r="AB145" t="s">
        <v>1944</v>
      </c>
      <c r="AC145" t="s">
        <v>2143</v>
      </c>
      <c r="AD145" t="s">
        <v>55</v>
      </c>
      <c r="AE145">
        <v>0</v>
      </c>
      <c r="AF145" t="str">
        <f>Table_Query_from_DWH6[[#This Row],[VENDORID]]</f>
        <v>14116</v>
      </c>
    </row>
    <row r="146" spans="1:32" x14ac:dyDescent="0.3">
      <c r="A146" t="s">
        <v>427</v>
      </c>
      <c r="B146" t="s">
        <v>682</v>
      </c>
      <c r="C146" t="s">
        <v>2935</v>
      </c>
      <c r="D146" t="s">
        <v>2936</v>
      </c>
      <c r="E146" t="s">
        <v>2937</v>
      </c>
      <c r="F146" t="s">
        <v>2938</v>
      </c>
      <c r="G146" t="s">
        <v>55</v>
      </c>
      <c r="H146" t="s">
        <v>55</v>
      </c>
      <c r="I146" t="s">
        <v>55</v>
      </c>
      <c r="J146" t="s">
        <v>425</v>
      </c>
      <c r="K146" t="s">
        <v>389</v>
      </c>
      <c r="L146" t="s">
        <v>55</v>
      </c>
      <c r="M146" t="s">
        <v>55</v>
      </c>
      <c r="N146" t="s">
        <v>55</v>
      </c>
      <c r="O146" t="s">
        <v>401</v>
      </c>
      <c r="P146" t="s">
        <v>2939</v>
      </c>
      <c r="Q146" t="s">
        <v>2142</v>
      </c>
      <c r="R146" t="s">
        <v>2299</v>
      </c>
      <c r="S146" t="s">
        <v>55</v>
      </c>
      <c r="T146" t="s">
        <v>55</v>
      </c>
      <c r="U146" t="s">
        <v>55</v>
      </c>
      <c r="V146" t="s">
        <v>2935</v>
      </c>
      <c r="W146" t="s">
        <v>55</v>
      </c>
      <c r="X146" t="s">
        <v>55</v>
      </c>
      <c r="Y146" t="s">
        <v>2935</v>
      </c>
      <c r="Z146" t="s">
        <v>401</v>
      </c>
      <c r="AA146" t="s">
        <v>2939</v>
      </c>
      <c r="AB146" t="s">
        <v>682</v>
      </c>
      <c r="AC146" t="s">
        <v>2143</v>
      </c>
      <c r="AD146" t="s">
        <v>55</v>
      </c>
      <c r="AE146">
        <v>0</v>
      </c>
      <c r="AF146" t="str">
        <f>Table_Query_from_DWH6[[#This Row],[VENDORID]]</f>
        <v>14164</v>
      </c>
    </row>
    <row r="147" spans="1:32" x14ac:dyDescent="0.3">
      <c r="A147" t="s">
        <v>427</v>
      </c>
      <c r="B147" t="s">
        <v>1536</v>
      </c>
      <c r="C147" t="s">
        <v>2942</v>
      </c>
      <c r="D147" t="s">
        <v>2940</v>
      </c>
      <c r="E147" t="s">
        <v>2943</v>
      </c>
      <c r="F147" t="s">
        <v>55</v>
      </c>
      <c r="G147" t="s">
        <v>538</v>
      </c>
      <c r="H147" t="s">
        <v>505</v>
      </c>
      <c r="I147" t="s">
        <v>2941</v>
      </c>
      <c r="J147" t="s">
        <v>390</v>
      </c>
      <c r="K147" t="s">
        <v>391</v>
      </c>
      <c r="L147" t="s">
        <v>55</v>
      </c>
      <c r="M147" t="s">
        <v>55</v>
      </c>
      <c r="N147" t="s">
        <v>55</v>
      </c>
      <c r="O147" t="s">
        <v>1882</v>
      </c>
      <c r="P147" t="s">
        <v>2930</v>
      </c>
      <c r="Q147" t="s">
        <v>2142</v>
      </c>
      <c r="R147" t="s">
        <v>381</v>
      </c>
      <c r="S147" t="s">
        <v>55</v>
      </c>
      <c r="T147" t="s">
        <v>55</v>
      </c>
      <c r="U147" t="s">
        <v>55</v>
      </c>
      <c r="V147" t="s">
        <v>2942</v>
      </c>
      <c r="W147" t="s">
        <v>55</v>
      </c>
      <c r="X147" t="s">
        <v>55</v>
      </c>
      <c r="Y147" t="s">
        <v>2942</v>
      </c>
      <c r="Z147" t="s">
        <v>1882</v>
      </c>
      <c r="AA147" t="s">
        <v>2930</v>
      </c>
      <c r="AB147" t="s">
        <v>1536</v>
      </c>
      <c r="AC147" t="s">
        <v>2143</v>
      </c>
      <c r="AD147" t="s">
        <v>55</v>
      </c>
      <c r="AE147">
        <v>0</v>
      </c>
      <c r="AF147" t="str">
        <f>Table_Query_from_DWH6[[#This Row],[VENDORID]]</f>
        <v>14099</v>
      </c>
    </row>
    <row r="148" spans="1:32" x14ac:dyDescent="0.3">
      <c r="A148" t="s">
        <v>427</v>
      </c>
      <c r="B148" t="s">
        <v>1984</v>
      </c>
      <c r="C148" t="s">
        <v>2944</v>
      </c>
      <c r="D148" t="s">
        <v>2945</v>
      </c>
      <c r="E148" t="s">
        <v>55</v>
      </c>
      <c r="F148" t="s">
        <v>55</v>
      </c>
      <c r="G148" t="s">
        <v>2946</v>
      </c>
      <c r="H148" t="s">
        <v>743</v>
      </c>
      <c r="I148" t="s">
        <v>55</v>
      </c>
      <c r="J148" t="s">
        <v>484</v>
      </c>
      <c r="K148" t="s">
        <v>486</v>
      </c>
      <c r="L148" t="s">
        <v>2947</v>
      </c>
      <c r="M148" t="s">
        <v>393</v>
      </c>
      <c r="N148" t="s">
        <v>55</v>
      </c>
      <c r="O148" t="s">
        <v>401</v>
      </c>
      <c r="P148" t="s">
        <v>2948</v>
      </c>
      <c r="Q148" t="s">
        <v>2142</v>
      </c>
      <c r="R148" t="s">
        <v>381</v>
      </c>
      <c r="S148" t="s">
        <v>55</v>
      </c>
      <c r="T148" t="s">
        <v>55</v>
      </c>
      <c r="U148" t="s">
        <v>55</v>
      </c>
      <c r="V148" t="s">
        <v>2944</v>
      </c>
      <c r="W148" t="s">
        <v>55</v>
      </c>
      <c r="X148" t="s">
        <v>2947</v>
      </c>
      <c r="Y148" t="s">
        <v>2944</v>
      </c>
      <c r="Z148" t="s">
        <v>401</v>
      </c>
      <c r="AA148" t="s">
        <v>2948</v>
      </c>
      <c r="AB148" t="s">
        <v>1984</v>
      </c>
      <c r="AC148" t="s">
        <v>2143</v>
      </c>
      <c r="AD148" t="s">
        <v>55</v>
      </c>
      <c r="AE148">
        <v>0</v>
      </c>
      <c r="AF148" t="str">
        <f>Table_Query_from_DWH6[[#This Row],[VENDORID]]</f>
        <v>14053</v>
      </c>
    </row>
    <row r="149" spans="1:32" x14ac:dyDescent="0.3">
      <c r="A149" t="s">
        <v>427</v>
      </c>
      <c r="B149" t="s">
        <v>1879</v>
      </c>
      <c r="C149" t="s">
        <v>2949</v>
      </c>
      <c r="D149" t="s">
        <v>2950</v>
      </c>
      <c r="E149" t="s">
        <v>2951</v>
      </c>
      <c r="F149" t="s">
        <v>55</v>
      </c>
      <c r="G149" t="s">
        <v>881</v>
      </c>
      <c r="H149" t="s">
        <v>55</v>
      </c>
      <c r="I149" t="s">
        <v>2952</v>
      </c>
      <c r="J149" t="s">
        <v>738</v>
      </c>
      <c r="K149" t="s">
        <v>412</v>
      </c>
      <c r="L149" t="s">
        <v>55</v>
      </c>
      <c r="M149" t="s">
        <v>55</v>
      </c>
      <c r="N149" t="s">
        <v>55</v>
      </c>
      <c r="O149" t="s">
        <v>401</v>
      </c>
      <c r="P149" t="s">
        <v>2374</v>
      </c>
      <c r="Q149" t="s">
        <v>2142</v>
      </c>
      <c r="R149" t="s">
        <v>381</v>
      </c>
      <c r="S149" t="s">
        <v>55</v>
      </c>
      <c r="T149" t="s">
        <v>55</v>
      </c>
      <c r="U149" t="s">
        <v>55</v>
      </c>
      <c r="V149" t="s">
        <v>2949</v>
      </c>
      <c r="W149" t="s">
        <v>55</v>
      </c>
      <c r="X149" t="s">
        <v>55</v>
      </c>
      <c r="Y149" t="s">
        <v>2949</v>
      </c>
      <c r="Z149" t="s">
        <v>401</v>
      </c>
      <c r="AA149" t="s">
        <v>2374</v>
      </c>
      <c r="AB149" t="s">
        <v>1879</v>
      </c>
      <c r="AC149" t="s">
        <v>2143</v>
      </c>
      <c r="AD149" t="s">
        <v>55</v>
      </c>
      <c r="AE149">
        <v>0</v>
      </c>
      <c r="AF149" t="str">
        <f>Table_Query_from_DWH6[[#This Row],[VENDORID]]</f>
        <v>14054</v>
      </c>
    </row>
    <row r="150" spans="1:32" x14ac:dyDescent="0.3">
      <c r="A150" t="s">
        <v>427</v>
      </c>
      <c r="B150" t="s">
        <v>1054</v>
      </c>
      <c r="C150" t="s">
        <v>2953</v>
      </c>
      <c r="D150" t="s">
        <v>2954</v>
      </c>
      <c r="E150" t="s">
        <v>2955</v>
      </c>
      <c r="F150" t="s">
        <v>2956</v>
      </c>
      <c r="G150" t="s">
        <v>912</v>
      </c>
      <c r="H150" t="s">
        <v>55</v>
      </c>
      <c r="I150" t="s">
        <v>2957</v>
      </c>
      <c r="J150" t="s">
        <v>738</v>
      </c>
      <c r="K150" t="s">
        <v>412</v>
      </c>
      <c r="L150" t="s">
        <v>2958</v>
      </c>
      <c r="M150" t="s">
        <v>393</v>
      </c>
      <c r="N150" t="s">
        <v>2959</v>
      </c>
      <c r="O150" t="s">
        <v>401</v>
      </c>
      <c r="P150" t="s">
        <v>2960</v>
      </c>
      <c r="Q150" t="s">
        <v>2142</v>
      </c>
      <c r="R150" t="s">
        <v>381</v>
      </c>
      <c r="S150" t="s">
        <v>55</v>
      </c>
      <c r="T150" t="s">
        <v>55</v>
      </c>
      <c r="U150" t="s">
        <v>55</v>
      </c>
      <c r="V150" t="s">
        <v>2953</v>
      </c>
      <c r="W150" t="s">
        <v>2959</v>
      </c>
      <c r="X150" t="s">
        <v>2958</v>
      </c>
      <c r="Y150" t="s">
        <v>2953</v>
      </c>
      <c r="Z150" t="s">
        <v>401</v>
      </c>
      <c r="AA150" t="s">
        <v>2960</v>
      </c>
      <c r="AB150" t="s">
        <v>1054</v>
      </c>
      <c r="AC150" t="s">
        <v>2143</v>
      </c>
      <c r="AD150" t="s">
        <v>55</v>
      </c>
      <c r="AE150">
        <v>0</v>
      </c>
      <c r="AF150" t="str">
        <f>Table_Query_from_DWH6[[#This Row],[VENDORID]]</f>
        <v>14055</v>
      </c>
    </row>
    <row r="151" spans="1:32" x14ac:dyDescent="0.3">
      <c r="A151" t="s">
        <v>427</v>
      </c>
      <c r="B151" t="s">
        <v>2961</v>
      </c>
      <c r="C151" t="s">
        <v>2962</v>
      </c>
      <c r="D151" t="s">
        <v>2963</v>
      </c>
      <c r="E151" t="s">
        <v>55</v>
      </c>
      <c r="F151" t="s">
        <v>55</v>
      </c>
      <c r="G151" t="s">
        <v>2860</v>
      </c>
      <c r="H151" t="s">
        <v>55</v>
      </c>
      <c r="I151" t="s">
        <v>55</v>
      </c>
      <c r="J151" t="s">
        <v>457</v>
      </c>
      <c r="K151" t="s">
        <v>462</v>
      </c>
      <c r="L151" t="s">
        <v>2964</v>
      </c>
      <c r="M151" t="s">
        <v>393</v>
      </c>
      <c r="N151" t="s">
        <v>55</v>
      </c>
      <c r="O151" t="s">
        <v>401</v>
      </c>
      <c r="P151" t="s">
        <v>2194</v>
      </c>
      <c r="Q151" t="s">
        <v>2142</v>
      </c>
      <c r="R151" t="s">
        <v>394</v>
      </c>
      <c r="S151" t="s">
        <v>55</v>
      </c>
      <c r="T151" t="s">
        <v>55</v>
      </c>
      <c r="U151" t="s">
        <v>2965</v>
      </c>
      <c r="V151" t="s">
        <v>2962</v>
      </c>
      <c r="W151" t="s">
        <v>55</v>
      </c>
      <c r="X151" t="s">
        <v>2964</v>
      </c>
      <c r="Y151" t="s">
        <v>2962</v>
      </c>
      <c r="Z151" t="s">
        <v>401</v>
      </c>
      <c r="AA151" t="s">
        <v>2194</v>
      </c>
      <c r="AB151" t="s">
        <v>2961</v>
      </c>
      <c r="AC151" t="s">
        <v>2143</v>
      </c>
      <c r="AD151" t="s">
        <v>55</v>
      </c>
      <c r="AE151">
        <v>0</v>
      </c>
      <c r="AF151" t="str">
        <f>Table_Query_from_DWH6[[#This Row],[VENDORID]]</f>
        <v>14220</v>
      </c>
    </row>
    <row r="152" spans="1:32" x14ac:dyDescent="0.3">
      <c r="A152" t="s">
        <v>427</v>
      </c>
      <c r="B152" t="s">
        <v>1252</v>
      </c>
      <c r="C152" t="s">
        <v>2966</v>
      </c>
      <c r="D152" t="s">
        <v>2967</v>
      </c>
      <c r="E152" t="s">
        <v>2968</v>
      </c>
      <c r="F152" t="s">
        <v>55</v>
      </c>
      <c r="G152" t="s">
        <v>2969</v>
      </c>
      <c r="H152" t="s">
        <v>2970</v>
      </c>
      <c r="I152" t="s">
        <v>55</v>
      </c>
      <c r="J152" t="s">
        <v>2971</v>
      </c>
      <c r="K152" t="s">
        <v>2972</v>
      </c>
      <c r="L152" t="s">
        <v>393</v>
      </c>
      <c r="M152" t="s">
        <v>393</v>
      </c>
      <c r="N152" t="s">
        <v>55</v>
      </c>
      <c r="O152" t="s">
        <v>401</v>
      </c>
      <c r="P152" t="s">
        <v>2271</v>
      </c>
      <c r="Q152" t="s">
        <v>2144</v>
      </c>
      <c r="R152" t="s">
        <v>394</v>
      </c>
      <c r="S152" t="s">
        <v>55</v>
      </c>
      <c r="T152" t="s">
        <v>55</v>
      </c>
      <c r="U152" t="s">
        <v>55</v>
      </c>
      <c r="V152" t="s">
        <v>2966</v>
      </c>
      <c r="W152" t="s">
        <v>55</v>
      </c>
      <c r="X152" t="s">
        <v>393</v>
      </c>
      <c r="Y152" t="s">
        <v>2966</v>
      </c>
      <c r="Z152" t="s">
        <v>401</v>
      </c>
      <c r="AA152" t="s">
        <v>2271</v>
      </c>
      <c r="AB152" t="s">
        <v>1252</v>
      </c>
      <c r="AC152" t="s">
        <v>2143</v>
      </c>
      <c r="AD152" t="s">
        <v>55</v>
      </c>
      <c r="AE152">
        <v>0</v>
      </c>
      <c r="AF152" t="str">
        <f>Table_Query_from_DWH6[[#This Row],[VENDORID]]</f>
        <v>14141</v>
      </c>
    </row>
    <row r="153" spans="1:32" x14ac:dyDescent="0.3">
      <c r="A153" t="s">
        <v>427</v>
      </c>
      <c r="B153" t="s">
        <v>1262</v>
      </c>
      <c r="C153" t="s">
        <v>2973</v>
      </c>
      <c r="D153" t="s">
        <v>2974</v>
      </c>
      <c r="E153" t="s">
        <v>55</v>
      </c>
      <c r="F153" t="s">
        <v>55</v>
      </c>
      <c r="G153" t="s">
        <v>1086</v>
      </c>
      <c r="H153" t="s">
        <v>55</v>
      </c>
      <c r="I153" t="s">
        <v>2975</v>
      </c>
      <c r="J153" t="s">
        <v>1866</v>
      </c>
      <c r="K153" t="s">
        <v>486</v>
      </c>
      <c r="L153" t="s">
        <v>2976</v>
      </c>
      <c r="M153" t="s">
        <v>393</v>
      </c>
      <c r="N153" t="s">
        <v>2977</v>
      </c>
      <c r="O153" t="s">
        <v>401</v>
      </c>
      <c r="P153" t="s">
        <v>2795</v>
      </c>
      <c r="Q153" t="s">
        <v>2142</v>
      </c>
      <c r="R153" t="s">
        <v>381</v>
      </c>
      <c r="S153" t="s">
        <v>55</v>
      </c>
      <c r="T153" t="s">
        <v>55</v>
      </c>
      <c r="U153" t="s">
        <v>2978</v>
      </c>
      <c r="V153" t="s">
        <v>2973</v>
      </c>
      <c r="W153" t="s">
        <v>2977</v>
      </c>
      <c r="X153" t="s">
        <v>2976</v>
      </c>
      <c r="Y153" t="s">
        <v>2973</v>
      </c>
      <c r="Z153" t="s">
        <v>401</v>
      </c>
      <c r="AA153" t="s">
        <v>2795</v>
      </c>
      <c r="AB153" t="s">
        <v>1262</v>
      </c>
      <c r="AC153" t="s">
        <v>2143</v>
      </c>
      <c r="AD153" t="s">
        <v>55</v>
      </c>
      <c r="AE153">
        <v>0</v>
      </c>
      <c r="AF153" t="str">
        <f>Table_Query_from_DWH6[[#This Row],[VENDORID]]</f>
        <v>14185</v>
      </c>
    </row>
    <row r="154" spans="1:32" x14ac:dyDescent="0.3">
      <c r="A154" t="s">
        <v>427</v>
      </c>
      <c r="B154" t="s">
        <v>1897</v>
      </c>
      <c r="C154" t="s">
        <v>2981</v>
      </c>
      <c r="D154" t="s">
        <v>2982</v>
      </c>
      <c r="E154" t="s">
        <v>2983</v>
      </c>
      <c r="F154" t="s">
        <v>855</v>
      </c>
      <c r="G154" t="s">
        <v>2984</v>
      </c>
      <c r="H154" t="s">
        <v>856</v>
      </c>
      <c r="I154" t="s">
        <v>2985</v>
      </c>
      <c r="J154" t="s">
        <v>484</v>
      </c>
      <c r="K154" t="s">
        <v>486</v>
      </c>
      <c r="L154" t="s">
        <v>393</v>
      </c>
      <c r="M154" t="s">
        <v>393</v>
      </c>
      <c r="N154" t="s">
        <v>55</v>
      </c>
      <c r="O154" t="s">
        <v>401</v>
      </c>
      <c r="P154" t="s">
        <v>2808</v>
      </c>
      <c r="Q154" t="s">
        <v>2142</v>
      </c>
      <c r="R154" t="s">
        <v>381</v>
      </c>
      <c r="S154" t="s">
        <v>55</v>
      </c>
      <c r="T154" t="s">
        <v>55</v>
      </c>
      <c r="U154" t="s">
        <v>55</v>
      </c>
      <c r="V154" t="s">
        <v>2981</v>
      </c>
      <c r="W154" t="s">
        <v>55</v>
      </c>
      <c r="X154" t="s">
        <v>393</v>
      </c>
      <c r="Y154" t="s">
        <v>2981</v>
      </c>
      <c r="Z154" t="s">
        <v>401</v>
      </c>
      <c r="AA154" t="s">
        <v>2808</v>
      </c>
      <c r="AB154" t="s">
        <v>1897</v>
      </c>
      <c r="AC154" t="s">
        <v>2143</v>
      </c>
      <c r="AD154" t="s">
        <v>55</v>
      </c>
      <c r="AE154">
        <v>0</v>
      </c>
      <c r="AF154" t="str">
        <f>Table_Query_from_DWH6[[#This Row],[VENDORID]]</f>
        <v>14056</v>
      </c>
    </row>
    <row r="155" spans="1:32" x14ac:dyDescent="0.3">
      <c r="A155" t="s">
        <v>427</v>
      </c>
      <c r="B155" t="s">
        <v>1039</v>
      </c>
      <c r="C155" t="s">
        <v>1432</v>
      </c>
      <c r="D155" t="s">
        <v>2986</v>
      </c>
      <c r="E155" t="s">
        <v>1981</v>
      </c>
      <c r="F155" t="s">
        <v>970</v>
      </c>
      <c r="G155" t="s">
        <v>970</v>
      </c>
      <c r="H155" t="s">
        <v>55</v>
      </c>
      <c r="I155" t="s">
        <v>853</v>
      </c>
      <c r="J155" t="s">
        <v>409</v>
      </c>
      <c r="K155" t="s">
        <v>412</v>
      </c>
      <c r="L155" t="s">
        <v>55</v>
      </c>
      <c r="M155" t="s">
        <v>55</v>
      </c>
      <c r="N155" t="s">
        <v>55</v>
      </c>
      <c r="O155" t="s">
        <v>401</v>
      </c>
      <c r="P155" t="s">
        <v>2987</v>
      </c>
      <c r="Q155" t="s">
        <v>2142</v>
      </c>
      <c r="R155" t="s">
        <v>381</v>
      </c>
      <c r="S155" t="s">
        <v>55</v>
      </c>
      <c r="T155" t="s">
        <v>55</v>
      </c>
      <c r="U155" t="s">
        <v>55</v>
      </c>
      <c r="V155" t="s">
        <v>1432</v>
      </c>
      <c r="W155" t="s">
        <v>55</v>
      </c>
      <c r="X155" t="s">
        <v>55</v>
      </c>
      <c r="Y155" t="s">
        <v>1432</v>
      </c>
      <c r="Z155" t="s">
        <v>401</v>
      </c>
      <c r="AA155" t="s">
        <v>2987</v>
      </c>
      <c r="AB155" t="s">
        <v>1039</v>
      </c>
      <c r="AC155" t="s">
        <v>2143</v>
      </c>
      <c r="AD155" t="s">
        <v>55</v>
      </c>
      <c r="AE155">
        <v>0</v>
      </c>
      <c r="AF155" t="str">
        <f>Table_Query_from_DWH6[[#This Row],[VENDORID]]</f>
        <v>14057</v>
      </c>
    </row>
    <row r="156" spans="1:32" x14ac:dyDescent="0.3">
      <c r="A156" t="s">
        <v>427</v>
      </c>
      <c r="B156" t="s">
        <v>465</v>
      </c>
      <c r="C156" t="s">
        <v>2988</v>
      </c>
      <c r="D156" t="s">
        <v>2989</v>
      </c>
      <c r="E156" t="s">
        <v>2990</v>
      </c>
      <c r="F156" t="s">
        <v>55</v>
      </c>
      <c r="G156" t="s">
        <v>2991</v>
      </c>
      <c r="H156" t="s">
        <v>1400</v>
      </c>
      <c r="I156" t="s">
        <v>854</v>
      </c>
      <c r="J156" t="s">
        <v>1872</v>
      </c>
      <c r="K156" t="s">
        <v>1401</v>
      </c>
      <c r="L156" t="s">
        <v>393</v>
      </c>
      <c r="M156" t="s">
        <v>55</v>
      </c>
      <c r="N156" t="s">
        <v>55</v>
      </c>
      <c r="O156" t="s">
        <v>401</v>
      </c>
      <c r="P156" t="s">
        <v>2319</v>
      </c>
      <c r="Q156" t="s">
        <v>2142</v>
      </c>
      <c r="R156" t="s">
        <v>381</v>
      </c>
      <c r="S156" t="s">
        <v>55</v>
      </c>
      <c r="T156" t="s">
        <v>55</v>
      </c>
      <c r="U156" t="s">
        <v>55</v>
      </c>
      <c r="V156" t="s">
        <v>2988</v>
      </c>
      <c r="W156" t="s">
        <v>55</v>
      </c>
      <c r="X156" t="s">
        <v>393</v>
      </c>
      <c r="Y156" t="s">
        <v>2988</v>
      </c>
      <c r="Z156" t="s">
        <v>401</v>
      </c>
      <c r="AA156" t="s">
        <v>2319</v>
      </c>
      <c r="AB156" t="s">
        <v>465</v>
      </c>
      <c r="AC156" t="s">
        <v>2143</v>
      </c>
      <c r="AD156" t="s">
        <v>55</v>
      </c>
      <c r="AE156">
        <v>0</v>
      </c>
      <c r="AF156" t="str">
        <f>Table_Query_from_DWH6[[#This Row],[VENDORID]]</f>
        <v>14122</v>
      </c>
    </row>
    <row r="157" spans="1:32" x14ac:dyDescent="0.3">
      <c r="A157" t="s">
        <v>427</v>
      </c>
      <c r="B157" t="s">
        <v>2992</v>
      </c>
      <c r="C157" t="s">
        <v>2993</v>
      </c>
      <c r="D157" t="s">
        <v>2994</v>
      </c>
      <c r="E157" t="s">
        <v>55</v>
      </c>
      <c r="F157" t="s">
        <v>55</v>
      </c>
      <c r="G157" t="s">
        <v>1231</v>
      </c>
      <c r="H157" t="s">
        <v>55</v>
      </c>
      <c r="I157" t="s">
        <v>55</v>
      </c>
      <c r="J157" t="s">
        <v>1866</v>
      </c>
      <c r="K157" t="s">
        <v>486</v>
      </c>
      <c r="L157" t="s">
        <v>2995</v>
      </c>
      <c r="M157" t="s">
        <v>393</v>
      </c>
      <c r="N157" t="s">
        <v>393</v>
      </c>
      <c r="O157" t="s">
        <v>401</v>
      </c>
      <c r="P157" t="s">
        <v>2432</v>
      </c>
      <c r="Q157" t="s">
        <v>2142</v>
      </c>
      <c r="R157" t="s">
        <v>2350</v>
      </c>
      <c r="S157" t="s">
        <v>55</v>
      </c>
      <c r="T157" t="s">
        <v>55</v>
      </c>
      <c r="U157" t="s">
        <v>2996</v>
      </c>
      <c r="V157" t="s">
        <v>2993</v>
      </c>
      <c r="W157" t="s">
        <v>393</v>
      </c>
      <c r="X157" t="s">
        <v>2995</v>
      </c>
      <c r="Y157" t="s">
        <v>2993</v>
      </c>
      <c r="Z157" t="s">
        <v>401</v>
      </c>
      <c r="AA157" t="s">
        <v>2432</v>
      </c>
      <c r="AB157" t="s">
        <v>2992</v>
      </c>
      <c r="AC157" t="s">
        <v>2143</v>
      </c>
      <c r="AD157" t="s">
        <v>55</v>
      </c>
      <c r="AE157">
        <v>0</v>
      </c>
      <c r="AF157" t="str">
        <f>Table_Query_from_DWH6[[#This Row],[VENDORID]]</f>
        <v>14259</v>
      </c>
    </row>
    <row r="158" spans="1:32" x14ac:dyDescent="0.3">
      <c r="A158" t="s">
        <v>427</v>
      </c>
      <c r="B158" t="s">
        <v>2997</v>
      </c>
      <c r="C158" t="s">
        <v>1438</v>
      </c>
      <c r="D158" t="s">
        <v>1439</v>
      </c>
      <c r="E158" t="s">
        <v>55</v>
      </c>
      <c r="F158" t="s">
        <v>55</v>
      </c>
      <c r="G158" t="s">
        <v>1440</v>
      </c>
      <c r="H158" t="s">
        <v>55</v>
      </c>
      <c r="I158" t="s">
        <v>1441</v>
      </c>
      <c r="J158" t="s">
        <v>1445</v>
      </c>
      <c r="K158" t="s">
        <v>720</v>
      </c>
      <c r="L158" t="s">
        <v>1446</v>
      </c>
      <c r="M158" t="s">
        <v>393</v>
      </c>
      <c r="N158" t="s">
        <v>55</v>
      </c>
      <c r="O158" t="s">
        <v>401</v>
      </c>
      <c r="P158" t="s">
        <v>2998</v>
      </c>
      <c r="Q158" t="s">
        <v>2142</v>
      </c>
      <c r="R158" t="s">
        <v>381</v>
      </c>
      <c r="S158" t="s">
        <v>1442</v>
      </c>
      <c r="T158" t="s">
        <v>55</v>
      </c>
      <c r="U158" t="s">
        <v>1443</v>
      </c>
      <c r="V158" t="s">
        <v>1438</v>
      </c>
      <c r="W158" t="s">
        <v>55</v>
      </c>
      <c r="X158" t="s">
        <v>1446</v>
      </c>
      <c r="Y158" t="s">
        <v>1438</v>
      </c>
      <c r="Z158" t="s">
        <v>401</v>
      </c>
      <c r="AA158" t="s">
        <v>2998</v>
      </c>
      <c r="AB158" t="s">
        <v>2997</v>
      </c>
      <c r="AC158" t="s">
        <v>2143</v>
      </c>
      <c r="AD158" t="s">
        <v>55</v>
      </c>
      <c r="AE158">
        <v>0</v>
      </c>
      <c r="AF158" t="str">
        <f>Table_Query_from_DWH6[[#This Row],[VENDORID]]</f>
        <v>14218</v>
      </c>
    </row>
    <row r="159" spans="1:32" x14ac:dyDescent="0.3">
      <c r="A159" t="s">
        <v>427</v>
      </c>
      <c r="B159" t="s">
        <v>607</v>
      </c>
      <c r="C159" t="s">
        <v>2999</v>
      </c>
      <c r="D159" t="s">
        <v>2383</v>
      </c>
      <c r="E159" t="s">
        <v>2384</v>
      </c>
      <c r="F159" t="s">
        <v>55</v>
      </c>
      <c r="G159" t="s">
        <v>2385</v>
      </c>
      <c r="H159" t="s">
        <v>520</v>
      </c>
      <c r="I159" t="s">
        <v>2386</v>
      </c>
      <c r="J159" t="s">
        <v>425</v>
      </c>
      <c r="K159" t="s">
        <v>389</v>
      </c>
      <c r="L159" t="s">
        <v>3000</v>
      </c>
      <c r="M159" t="s">
        <v>393</v>
      </c>
      <c r="N159" t="s">
        <v>55</v>
      </c>
      <c r="O159" t="s">
        <v>401</v>
      </c>
      <c r="P159" t="s">
        <v>2883</v>
      </c>
      <c r="Q159" t="s">
        <v>2142</v>
      </c>
      <c r="R159" t="s">
        <v>418</v>
      </c>
      <c r="S159" t="s">
        <v>55</v>
      </c>
      <c r="T159" t="s">
        <v>55</v>
      </c>
      <c r="U159" t="s">
        <v>55</v>
      </c>
      <c r="V159" t="s">
        <v>2999</v>
      </c>
      <c r="W159" t="s">
        <v>55</v>
      </c>
      <c r="X159" t="s">
        <v>3000</v>
      </c>
      <c r="Y159" t="s">
        <v>2999</v>
      </c>
      <c r="Z159" t="s">
        <v>401</v>
      </c>
      <c r="AA159" t="s">
        <v>2883</v>
      </c>
      <c r="AB159" t="s">
        <v>607</v>
      </c>
      <c r="AC159" t="s">
        <v>2143</v>
      </c>
      <c r="AD159" t="s">
        <v>55</v>
      </c>
      <c r="AE159">
        <v>0</v>
      </c>
      <c r="AF159" t="str">
        <f>Table_Query_from_DWH6[[#This Row],[VENDORID]]</f>
        <v>14166</v>
      </c>
    </row>
    <row r="160" spans="1:32" x14ac:dyDescent="0.3">
      <c r="A160" t="s">
        <v>427</v>
      </c>
      <c r="B160" t="s">
        <v>1669</v>
      </c>
      <c r="C160" t="s">
        <v>3001</v>
      </c>
      <c r="D160" t="s">
        <v>3002</v>
      </c>
      <c r="E160" t="s">
        <v>55</v>
      </c>
      <c r="F160" t="s">
        <v>55</v>
      </c>
      <c r="G160" t="s">
        <v>3003</v>
      </c>
      <c r="H160" t="s">
        <v>55</v>
      </c>
      <c r="I160" t="s">
        <v>3004</v>
      </c>
      <c r="J160" t="s">
        <v>1445</v>
      </c>
      <c r="K160" t="s">
        <v>720</v>
      </c>
      <c r="L160" t="s">
        <v>55</v>
      </c>
      <c r="M160" t="s">
        <v>55</v>
      </c>
      <c r="N160" t="s">
        <v>55</v>
      </c>
      <c r="O160" t="s">
        <v>401</v>
      </c>
      <c r="P160" t="s">
        <v>3005</v>
      </c>
      <c r="Q160" t="s">
        <v>2142</v>
      </c>
      <c r="R160" t="s">
        <v>381</v>
      </c>
      <c r="S160" t="s">
        <v>55</v>
      </c>
      <c r="T160" t="s">
        <v>55</v>
      </c>
      <c r="U160" t="s">
        <v>3006</v>
      </c>
      <c r="V160" t="s">
        <v>3001</v>
      </c>
      <c r="W160" t="s">
        <v>55</v>
      </c>
      <c r="X160" t="s">
        <v>55</v>
      </c>
      <c r="Y160" t="s">
        <v>3001</v>
      </c>
      <c r="Z160" t="s">
        <v>401</v>
      </c>
      <c r="AA160" t="s">
        <v>3005</v>
      </c>
      <c r="AB160" t="s">
        <v>1669</v>
      </c>
      <c r="AC160" t="s">
        <v>2143</v>
      </c>
      <c r="AD160" t="s">
        <v>55</v>
      </c>
      <c r="AE160">
        <v>0</v>
      </c>
      <c r="AF160" t="str">
        <f>Table_Query_from_DWH6[[#This Row],[VENDORID]]</f>
        <v>14202</v>
      </c>
    </row>
    <row r="161" spans="1:32" x14ac:dyDescent="0.3">
      <c r="A161" t="s">
        <v>427</v>
      </c>
      <c r="B161" t="s">
        <v>746</v>
      </c>
      <c r="C161" t="s">
        <v>3007</v>
      </c>
      <c r="D161" t="s">
        <v>3008</v>
      </c>
      <c r="E161" t="s">
        <v>3009</v>
      </c>
      <c r="F161" t="s">
        <v>392</v>
      </c>
      <c r="G161" t="s">
        <v>55</v>
      </c>
      <c r="H161" t="s">
        <v>861</v>
      </c>
      <c r="I161" t="s">
        <v>2980</v>
      </c>
      <c r="J161" t="s">
        <v>390</v>
      </c>
      <c r="K161" t="s">
        <v>391</v>
      </c>
      <c r="L161" t="s">
        <v>3010</v>
      </c>
      <c r="M161" t="s">
        <v>393</v>
      </c>
      <c r="N161" t="s">
        <v>55</v>
      </c>
      <c r="O161" t="s">
        <v>401</v>
      </c>
      <c r="P161" t="s">
        <v>3011</v>
      </c>
      <c r="Q161" t="s">
        <v>2142</v>
      </c>
      <c r="R161" t="s">
        <v>418</v>
      </c>
      <c r="S161" t="s">
        <v>55</v>
      </c>
      <c r="T161" t="s">
        <v>55</v>
      </c>
      <c r="U161" t="s">
        <v>55</v>
      </c>
      <c r="V161" t="s">
        <v>3007</v>
      </c>
      <c r="W161" t="s">
        <v>55</v>
      </c>
      <c r="X161" t="s">
        <v>3010</v>
      </c>
      <c r="Y161" t="s">
        <v>3007</v>
      </c>
      <c r="Z161" t="s">
        <v>401</v>
      </c>
      <c r="AA161" t="s">
        <v>3011</v>
      </c>
      <c r="AB161" t="s">
        <v>746</v>
      </c>
      <c r="AC161" t="s">
        <v>2143</v>
      </c>
      <c r="AD161" t="s">
        <v>55</v>
      </c>
      <c r="AE161">
        <v>0</v>
      </c>
      <c r="AF161" t="str">
        <f>Table_Query_from_DWH6[[#This Row],[VENDORID]]</f>
        <v>14110</v>
      </c>
    </row>
    <row r="162" spans="1:32" x14ac:dyDescent="0.3">
      <c r="A162" t="s">
        <v>427</v>
      </c>
      <c r="B162" t="s">
        <v>1999</v>
      </c>
      <c r="C162" t="s">
        <v>1476</v>
      </c>
      <c r="D162" t="s">
        <v>3012</v>
      </c>
      <c r="E162" t="s">
        <v>55</v>
      </c>
      <c r="F162" t="s">
        <v>3013</v>
      </c>
      <c r="G162" t="s">
        <v>850</v>
      </c>
      <c r="H162" t="s">
        <v>55</v>
      </c>
      <c r="I162" t="s">
        <v>851</v>
      </c>
      <c r="J162" t="s">
        <v>849</v>
      </c>
      <c r="K162" t="s">
        <v>852</v>
      </c>
      <c r="L162" t="s">
        <v>55</v>
      </c>
      <c r="M162" t="s">
        <v>55</v>
      </c>
      <c r="N162" t="s">
        <v>55</v>
      </c>
      <c r="O162" t="s">
        <v>401</v>
      </c>
      <c r="P162" t="s">
        <v>2863</v>
      </c>
      <c r="Q162" t="s">
        <v>2142</v>
      </c>
      <c r="R162" t="s">
        <v>381</v>
      </c>
      <c r="S162" t="s">
        <v>55</v>
      </c>
      <c r="T162" t="s">
        <v>55</v>
      </c>
      <c r="U162" t="s">
        <v>55</v>
      </c>
      <c r="V162" t="s">
        <v>3014</v>
      </c>
      <c r="W162" t="s">
        <v>55</v>
      </c>
      <c r="X162" t="s">
        <v>55</v>
      </c>
      <c r="Y162" t="s">
        <v>1476</v>
      </c>
      <c r="Z162" t="s">
        <v>401</v>
      </c>
      <c r="AA162" t="s">
        <v>2863</v>
      </c>
      <c r="AB162" t="s">
        <v>1999</v>
      </c>
      <c r="AC162" t="s">
        <v>2143</v>
      </c>
      <c r="AD162" t="s">
        <v>55</v>
      </c>
      <c r="AE162">
        <v>0</v>
      </c>
      <c r="AF162" t="str">
        <f>Table_Query_from_DWH6[[#This Row],[VENDORID]]</f>
        <v>14058</v>
      </c>
    </row>
    <row r="163" spans="1:32" x14ac:dyDescent="0.3">
      <c r="A163" t="s">
        <v>427</v>
      </c>
      <c r="B163" t="s">
        <v>3015</v>
      </c>
      <c r="C163" t="s">
        <v>3016</v>
      </c>
      <c r="D163" t="s">
        <v>3017</v>
      </c>
      <c r="E163" t="s">
        <v>55</v>
      </c>
      <c r="F163" t="s">
        <v>55</v>
      </c>
      <c r="G163" t="s">
        <v>504</v>
      </c>
      <c r="H163" t="s">
        <v>417</v>
      </c>
      <c r="I163" t="s">
        <v>2532</v>
      </c>
      <c r="J163" t="s">
        <v>390</v>
      </c>
      <c r="K163" t="s">
        <v>391</v>
      </c>
      <c r="L163" t="s">
        <v>3018</v>
      </c>
      <c r="M163" t="s">
        <v>393</v>
      </c>
      <c r="N163" t="s">
        <v>3019</v>
      </c>
      <c r="O163" t="s">
        <v>401</v>
      </c>
      <c r="P163" t="s">
        <v>2408</v>
      </c>
      <c r="Q163" t="s">
        <v>2142</v>
      </c>
      <c r="R163" t="s">
        <v>2470</v>
      </c>
      <c r="S163" t="s">
        <v>55</v>
      </c>
      <c r="T163" t="s">
        <v>55</v>
      </c>
      <c r="U163" t="s">
        <v>55</v>
      </c>
      <c r="V163" t="s">
        <v>3016</v>
      </c>
      <c r="W163" t="s">
        <v>3019</v>
      </c>
      <c r="X163" t="s">
        <v>3018</v>
      </c>
      <c r="Y163" t="s">
        <v>3016</v>
      </c>
      <c r="Z163" t="s">
        <v>401</v>
      </c>
      <c r="AA163" t="s">
        <v>2408</v>
      </c>
      <c r="AB163" t="s">
        <v>3015</v>
      </c>
      <c r="AC163" t="s">
        <v>2143</v>
      </c>
      <c r="AD163" t="s">
        <v>55</v>
      </c>
      <c r="AE163">
        <v>0</v>
      </c>
      <c r="AF163" t="str">
        <f>Table_Query_from_DWH6[[#This Row],[VENDORID]]</f>
        <v>14192</v>
      </c>
    </row>
    <row r="164" spans="1:32" x14ac:dyDescent="0.3">
      <c r="A164" t="s">
        <v>427</v>
      </c>
      <c r="B164" t="s">
        <v>3020</v>
      </c>
      <c r="C164" t="s">
        <v>3021</v>
      </c>
      <c r="D164" t="s">
        <v>3022</v>
      </c>
      <c r="E164" t="s">
        <v>3023</v>
      </c>
      <c r="F164" t="s">
        <v>55</v>
      </c>
      <c r="G164" t="s">
        <v>663</v>
      </c>
      <c r="H164" t="s">
        <v>55</v>
      </c>
      <c r="I164" t="s">
        <v>3024</v>
      </c>
      <c r="J164" t="s">
        <v>470</v>
      </c>
      <c r="K164" t="s">
        <v>423</v>
      </c>
      <c r="L164" t="s">
        <v>55</v>
      </c>
      <c r="M164" t="s">
        <v>55</v>
      </c>
      <c r="N164" t="s">
        <v>55</v>
      </c>
      <c r="O164" t="s">
        <v>401</v>
      </c>
      <c r="P164" t="s">
        <v>2167</v>
      </c>
      <c r="Q164" t="s">
        <v>2142</v>
      </c>
      <c r="R164" t="s">
        <v>394</v>
      </c>
      <c r="S164" t="s">
        <v>55</v>
      </c>
      <c r="T164" t="s">
        <v>55</v>
      </c>
      <c r="U164" t="s">
        <v>2634</v>
      </c>
      <c r="V164" t="s">
        <v>3021</v>
      </c>
      <c r="W164" t="s">
        <v>55</v>
      </c>
      <c r="X164" t="s">
        <v>55</v>
      </c>
      <c r="Y164" t="s">
        <v>3021</v>
      </c>
      <c r="Z164" t="s">
        <v>401</v>
      </c>
      <c r="AA164" t="s">
        <v>2167</v>
      </c>
      <c r="AB164" t="s">
        <v>3020</v>
      </c>
      <c r="AC164" t="s">
        <v>2143</v>
      </c>
      <c r="AD164" t="s">
        <v>55</v>
      </c>
      <c r="AE164">
        <v>0</v>
      </c>
      <c r="AF164" t="str">
        <f>Table_Query_from_DWH6[[#This Row],[VENDORID]]</f>
        <v>14222</v>
      </c>
    </row>
    <row r="165" spans="1:32" x14ac:dyDescent="0.3">
      <c r="A165" t="s">
        <v>427</v>
      </c>
      <c r="B165" t="s">
        <v>641</v>
      </c>
      <c r="C165" t="s">
        <v>3025</v>
      </c>
      <c r="D165" t="s">
        <v>3026</v>
      </c>
      <c r="E165" t="s">
        <v>55</v>
      </c>
      <c r="F165" t="s">
        <v>55</v>
      </c>
      <c r="G165" t="s">
        <v>538</v>
      </c>
      <c r="H165" t="s">
        <v>417</v>
      </c>
      <c r="I165" t="s">
        <v>3027</v>
      </c>
      <c r="J165" t="s">
        <v>390</v>
      </c>
      <c r="K165" t="s">
        <v>391</v>
      </c>
      <c r="L165" t="s">
        <v>393</v>
      </c>
      <c r="M165" t="s">
        <v>393</v>
      </c>
      <c r="N165" t="s">
        <v>393</v>
      </c>
      <c r="O165" t="s">
        <v>1882</v>
      </c>
      <c r="P165" t="s">
        <v>2192</v>
      </c>
      <c r="Q165" t="s">
        <v>2142</v>
      </c>
      <c r="R165" t="s">
        <v>381</v>
      </c>
      <c r="S165" t="s">
        <v>55</v>
      </c>
      <c r="T165" t="s">
        <v>55</v>
      </c>
      <c r="U165" t="s">
        <v>55</v>
      </c>
      <c r="V165" t="s">
        <v>3025</v>
      </c>
      <c r="W165" t="s">
        <v>393</v>
      </c>
      <c r="X165" t="s">
        <v>393</v>
      </c>
      <c r="Y165" t="s">
        <v>3025</v>
      </c>
      <c r="Z165" t="s">
        <v>1882</v>
      </c>
      <c r="AA165" t="s">
        <v>2192</v>
      </c>
      <c r="AB165" t="s">
        <v>641</v>
      </c>
      <c r="AC165" t="s">
        <v>2143</v>
      </c>
      <c r="AD165" t="s">
        <v>55</v>
      </c>
      <c r="AE165">
        <v>0</v>
      </c>
      <c r="AF165" t="str">
        <f>Table_Query_from_DWH6[[#This Row],[VENDORID]]</f>
        <v>14003</v>
      </c>
    </row>
    <row r="166" spans="1:32" x14ac:dyDescent="0.3">
      <c r="A166" t="s">
        <v>427</v>
      </c>
      <c r="B166" t="s">
        <v>3029</v>
      </c>
      <c r="C166" t="s">
        <v>3030</v>
      </c>
      <c r="D166" t="s">
        <v>3031</v>
      </c>
      <c r="E166" t="s">
        <v>3032</v>
      </c>
      <c r="F166" t="s">
        <v>3033</v>
      </c>
      <c r="G166" t="s">
        <v>3034</v>
      </c>
      <c r="H166" t="s">
        <v>55</v>
      </c>
      <c r="I166" t="s">
        <v>55</v>
      </c>
      <c r="J166" t="s">
        <v>1872</v>
      </c>
      <c r="K166" t="s">
        <v>1401</v>
      </c>
      <c r="L166" t="s">
        <v>3035</v>
      </c>
      <c r="M166" t="s">
        <v>393</v>
      </c>
      <c r="N166" t="s">
        <v>393</v>
      </c>
      <c r="O166" t="s">
        <v>401</v>
      </c>
      <c r="P166" t="s">
        <v>2285</v>
      </c>
      <c r="Q166" t="s">
        <v>2142</v>
      </c>
      <c r="R166" t="s">
        <v>2350</v>
      </c>
      <c r="S166" t="s">
        <v>55</v>
      </c>
      <c r="T166" t="s">
        <v>55</v>
      </c>
      <c r="U166" t="s">
        <v>3036</v>
      </c>
      <c r="V166" t="s">
        <v>3030</v>
      </c>
      <c r="W166" t="s">
        <v>393</v>
      </c>
      <c r="X166" t="s">
        <v>3035</v>
      </c>
      <c r="Y166" t="s">
        <v>3030</v>
      </c>
      <c r="Z166" t="s">
        <v>401</v>
      </c>
      <c r="AA166" t="s">
        <v>2285</v>
      </c>
      <c r="AB166" t="s">
        <v>3029</v>
      </c>
      <c r="AC166" t="s">
        <v>2143</v>
      </c>
      <c r="AD166" t="s">
        <v>55</v>
      </c>
      <c r="AE166">
        <v>0</v>
      </c>
      <c r="AF166" t="str">
        <f>Table_Query_from_DWH6[[#This Row],[VENDORID]]</f>
        <v>14270</v>
      </c>
    </row>
    <row r="167" spans="1:32" x14ac:dyDescent="0.3">
      <c r="A167" t="s">
        <v>427</v>
      </c>
      <c r="B167" t="s">
        <v>1477</v>
      </c>
      <c r="C167" t="s">
        <v>3037</v>
      </c>
      <c r="D167" t="s">
        <v>3038</v>
      </c>
      <c r="E167" t="s">
        <v>3039</v>
      </c>
      <c r="F167" t="s">
        <v>55</v>
      </c>
      <c r="G167" t="s">
        <v>1085</v>
      </c>
      <c r="H167" t="s">
        <v>55</v>
      </c>
      <c r="I167" t="s">
        <v>55</v>
      </c>
      <c r="J167" t="s">
        <v>1866</v>
      </c>
      <c r="K167" t="s">
        <v>486</v>
      </c>
      <c r="L167" t="s">
        <v>55</v>
      </c>
      <c r="M167" t="s">
        <v>55</v>
      </c>
      <c r="N167" t="s">
        <v>55</v>
      </c>
      <c r="O167" t="s">
        <v>401</v>
      </c>
      <c r="P167" t="s">
        <v>2319</v>
      </c>
      <c r="Q167" t="s">
        <v>2142</v>
      </c>
      <c r="R167" t="s">
        <v>381</v>
      </c>
      <c r="S167" t="s">
        <v>55</v>
      </c>
      <c r="T167" t="s">
        <v>55</v>
      </c>
      <c r="U167" t="s">
        <v>55</v>
      </c>
      <c r="V167" t="s">
        <v>3037</v>
      </c>
      <c r="W167" t="s">
        <v>55</v>
      </c>
      <c r="X167" t="s">
        <v>55</v>
      </c>
      <c r="Y167" t="s">
        <v>3037</v>
      </c>
      <c r="Z167" t="s">
        <v>401</v>
      </c>
      <c r="AA167" t="s">
        <v>2319</v>
      </c>
      <c r="AB167" t="s">
        <v>1477</v>
      </c>
      <c r="AC167" t="s">
        <v>2143</v>
      </c>
      <c r="AD167" t="s">
        <v>55</v>
      </c>
      <c r="AE167">
        <v>0</v>
      </c>
      <c r="AF167" t="str">
        <f>Table_Query_from_DWH6[[#This Row],[VENDORID]]</f>
        <v>14121</v>
      </c>
    </row>
    <row r="168" spans="1:32" x14ac:dyDescent="0.3">
      <c r="A168" t="s">
        <v>427</v>
      </c>
      <c r="B168" t="s">
        <v>542</v>
      </c>
      <c r="C168" t="s">
        <v>3040</v>
      </c>
      <c r="D168" t="s">
        <v>3041</v>
      </c>
      <c r="E168" t="s">
        <v>55</v>
      </c>
      <c r="F168" t="s">
        <v>55</v>
      </c>
      <c r="G168" t="s">
        <v>3042</v>
      </c>
      <c r="H168" t="s">
        <v>754</v>
      </c>
      <c r="I168" t="s">
        <v>3043</v>
      </c>
      <c r="J168" t="s">
        <v>425</v>
      </c>
      <c r="K168" t="s">
        <v>389</v>
      </c>
      <c r="L168" t="s">
        <v>3044</v>
      </c>
      <c r="M168" t="s">
        <v>393</v>
      </c>
      <c r="N168" t="s">
        <v>3045</v>
      </c>
      <c r="O168" t="s">
        <v>401</v>
      </c>
      <c r="P168" t="s">
        <v>2913</v>
      </c>
      <c r="Q168" t="s">
        <v>2142</v>
      </c>
      <c r="R168" t="s">
        <v>381</v>
      </c>
      <c r="S168" t="s">
        <v>55</v>
      </c>
      <c r="T168" t="s">
        <v>55</v>
      </c>
      <c r="U168" t="s">
        <v>55</v>
      </c>
      <c r="V168" t="s">
        <v>3040</v>
      </c>
      <c r="W168" t="s">
        <v>3045</v>
      </c>
      <c r="X168" t="s">
        <v>3044</v>
      </c>
      <c r="Y168" t="s">
        <v>3040</v>
      </c>
      <c r="Z168" t="s">
        <v>401</v>
      </c>
      <c r="AA168" t="s">
        <v>2913</v>
      </c>
      <c r="AB168" t="s">
        <v>542</v>
      </c>
      <c r="AC168" t="s">
        <v>2143</v>
      </c>
      <c r="AD168" t="s">
        <v>55</v>
      </c>
      <c r="AE168">
        <v>0</v>
      </c>
      <c r="AF168" t="str">
        <f>Table_Query_from_DWH6[[#This Row],[VENDORID]]</f>
        <v>14143</v>
      </c>
    </row>
    <row r="169" spans="1:32" x14ac:dyDescent="0.3">
      <c r="A169" t="s">
        <v>427</v>
      </c>
      <c r="B169" t="s">
        <v>1716</v>
      </c>
      <c r="C169" t="s">
        <v>3046</v>
      </c>
      <c r="D169" t="s">
        <v>3047</v>
      </c>
      <c r="E169" t="s">
        <v>55</v>
      </c>
      <c r="F169" t="s">
        <v>55</v>
      </c>
      <c r="G169" t="s">
        <v>1397</v>
      </c>
      <c r="H169" t="s">
        <v>599</v>
      </c>
      <c r="I169" t="s">
        <v>1398</v>
      </c>
      <c r="J169" t="s">
        <v>385</v>
      </c>
      <c r="K169" t="s">
        <v>389</v>
      </c>
      <c r="L169" t="s">
        <v>55</v>
      </c>
      <c r="M169" t="s">
        <v>55</v>
      </c>
      <c r="N169" t="s">
        <v>55</v>
      </c>
      <c r="O169" t="s">
        <v>401</v>
      </c>
      <c r="P169" t="s">
        <v>3048</v>
      </c>
      <c r="Q169" t="s">
        <v>2142</v>
      </c>
      <c r="R169" t="s">
        <v>381</v>
      </c>
      <c r="S169" t="s">
        <v>55</v>
      </c>
      <c r="T169" t="s">
        <v>55</v>
      </c>
      <c r="U169" t="s">
        <v>55</v>
      </c>
      <c r="V169" t="s">
        <v>3046</v>
      </c>
      <c r="W169" t="s">
        <v>55</v>
      </c>
      <c r="X169" t="s">
        <v>55</v>
      </c>
      <c r="Y169" t="s">
        <v>3046</v>
      </c>
      <c r="Z169" t="s">
        <v>401</v>
      </c>
      <c r="AA169" t="s">
        <v>3048</v>
      </c>
      <c r="AB169" t="s">
        <v>1716</v>
      </c>
      <c r="AC169" t="s">
        <v>2143</v>
      </c>
      <c r="AD169" t="s">
        <v>55</v>
      </c>
      <c r="AE169">
        <v>0</v>
      </c>
      <c r="AF169" t="str">
        <f>Table_Query_from_DWH6[[#This Row],[VENDORID]]</f>
        <v>14060</v>
      </c>
    </row>
    <row r="170" spans="1:32" x14ac:dyDescent="0.3">
      <c r="A170" t="s">
        <v>427</v>
      </c>
      <c r="B170" t="s">
        <v>3049</v>
      </c>
      <c r="C170" t="s">
        <v>3050</v>
      </c>
      <c r="D170" t="s">
        <v>915</v>
      </c>
      <c r="E170" t="s">
        <v>55</v>
      </c>
      <c r="F170" t="s">
        <v>55</v>
      </c>
      <c r="G170" t="s">
        <v>1593</v>
      </c>
      <c r="H170" t="s">
        <v>55</v>
      </c>
      <c r="I170" t="s">
        <v>3051</v>
      </c>
      <c r="J170" t="s">
        <v>1445</v>
      </c>
      <c r="K170" t="s">
        <v>720</v>
      </c>
      <c r="L170" t="s">
        <v>3052</v>
      </c>
      <c r="M170" t="s">
        <v>393</v>
      </c>
      <c r="N170" t="s">
        <v>55</v>
      </c>
      <c r="O170" t="s">
        <v>401</v>
      </c>
      <c r="P170" t="s">
        <v>2238</v>
      </c>
      <c r="Q170" t="s">
        <v>2142</v>
      </c>
      <c r="R170" t="s">
        <v>381</v>
      </c>
      <c r="S170" t="s">
        <v>55</v>
      </c>
      <c r="T170" t="s">
        <v>55</v>
      </c>
      <c r="U170" t="s">
        <v>3053</v>
      </c>
      <c r="V170" t="s">
        <v>3050</v>
      </c>
      <c r="W170" t="s">
        <v>55</v>
      </c>
      <c r="X170" t="s">
        <v>3052</v>
      </c>
      <c r="Y170" t="s">
        <v>3050</v>
      </c>
      <c r="Z170" t="s">
        <v>401</v>
      </c>
      <c r="AA170" t="s">
        <v>2238</v>
      </c>
      <c r="AB170" t="s">
        <v>3049</v>
      </c>
      <c r="AC170" t="s">
        <v>2143</v>
      </c>
      <c r="AD170" t="s">
        <v>55</v>
      </c>
      <c r="AE170">
        <v>0</v>
      </c>
      <c r="AF170" t="str">
        <f>Table_Query_from_DWH6[[#This Row],[VENDORID]]</f>
        <v>14198</v>
      </c>
    </row>
    <row r="171" spans="1:32" x14ac:dyDescent="0.3">
      <c r="A171" t="s">
        <v>427</v>
      </c>
      <c r="B171" t="s">
        <v>1500</v>
      </c>
      <c r="C171" t="s">
        <v>1569</v>
      </c>
      <c r="D171" t="s">
        <v>1571</v>
      </c>
      <c r="E171" t="s">
        <v>55</v>
      </c>
      <c r="F171" t="s">
        <v>55</v>
      </c>
      <c r="G171" t="s">
        <v>55</v>
      </c>
      <c r="H171" t="s">
        <v>55</v>
      </c>
      <c r="I171" t="s">
        <v>1572</v>
      </c>
      <c r="J171" t="s">
        <v>508</v>
      </c>
      <c r="K171" t="s">
        <v>509</v>
      </c>
      <c r="L171" t="s">
        <v>393</v>
      </c>
      <c r="M171" t="s">
        <v>55</v>
      </c>
      <c r="N171" t="s">
        <v>55</v>
      </c>
      <c r="O171" t="s">
        <v>401</v>
      </c>
      <c r="P171" t="s">
        <v>3054</v>
      </c>
      <c r="Q171" t="s">
        <v>2142</v>
      </c>
      <c r="R171" t="s">
        <v>1567</v>
      </c>
      <c r="S171" t="s">
        <v>55</v>
      </c>
      <c r="T171" t="s">
        <v>55</v>
      </c>
      <c r="U171" t="s">
        <v>55</v>
      </c>
      <c r="V171" t="s">
        <v>1569</v>
      </c>
      <c r="W171" t="s">
        <v>55</v>
      </c>
      <c r="X171" t="s">
        <v>393</v>
      </c>
      <c r="Y171" t="s">
        <v>1569</v>
      </c>
      <c r="Z171" t="s">
        <v>401</v>
      </c>
      <c r="AA171" t="s">
        <v>3054</v>
      </c>
      <c r="AB171" t="s">
        <v>1500</v>
      </c>
      <c r="AC171" t="s">
        <v>2143</v>
      </c>
      <c r="AD171" t="s">
        <v>55</v>
      </c>
      <c r="AE171">
        <v>0</v>
      </c>
      <c r="AF171" t="str">
        <f>Table_Query_from_DWH6[[#This Row],[VENDORID]]</f>
        <v>14061</v>
      </c>
    </row>
    <row r="172" spans="1:32" x14ac:dyDescent="0.3">
      <c r="A172" t="s">
        <v>427</v>
      </c>
      <c r="B172" t="s">
        <v>3058</v>
      </c>
      <c r="C172" t="s">
        <v>3057</v>
      </c>
      <c r="D172" t="s">
        <v>2288</v>
      </c>
      <c r="E172" t="s">
        <v>3059</v>
      </c>
      <c r="F172" t="s">
        <v>2382</v>
      </c>
      <c r="G172" t="s">
        <v>3055</v>
      </c>
      <c r="H172" t="s">
        <v>396</v>
      </c>
      <c r="I172" t="s">
        <v>3056</v>
      </c>
      <c r="J172" t="s">
        <v>390</v>
      </c>
      <c r="K172" t="s">
        <v>391</v>
      </c>
      <c r="L172" t="s">
        <v>393</v>
      </c>
      <c r="M172" t="s">
        <v>55</v>
      </c>
      <c r="N172" t="s">
        <v>55</v>
      </c>
      <c r="O172" t="s">
        <v>1882</v>
      </c>
      <c r="P172" t="s">
        <v>2148</v>
      </c>
      <c r="Q172" t="s">
        <v>2142</v>
      </c>
      <c r="R172" t="s">
        <v>381</v>
      </c>
      <c r="S172" t="s">
        <v>55</v>
      </c>
      <c r="T172" t="s">
        <v>55</v>
      </c>
      <c r="U172" t="s">
        <v>55</v>
      </c>
      <c r="V172" t="s">
        <v>3057</v>
      </c>
      <c r="W172" t="s">
        <v>55</v>
      </c>
      <c r="X172" t="s">
        <v>393</v>
      </c>
      <c r="Y172" t="s">
        <v>3057</v>
      </c>
      <c r="Z172" t="s">
        <v>1882</v>
      </c>
      <c r="AA172" t="s">
        <v>2148</v>
      </c>
      <c r="AB172" t="s">
        <v>3058</v>
      </c>
      <c r="AC172" t="s">
        <v>2143</v>
      </c>
      <c r="AD172" t="s">
        <v>55</v>
      </c>
      <c r="AE172">
        <v>0</v>
      </c>
      <c r="AF172" t="str">
        <f>Table_Query_from_DWH6[[#This Row],[VENDORID]]</f>
        <v>14204</v>
      </c>
    </row>
    <row r="173" spans="1:32" x14ac:dyDescent="0.3">
      <c r="A173" t="s">
        <v>427</v>
      </c>
      <c r="B173" t="s">
        <v>1982</v>
      </c>
      <c r="C173" t="s">
        <v>3060</v>
      </c>
      <c r="D173" t="s">
        <v>3061</v>
      </c>
      <c r="E173" t="s">
        <v>55</v>
      </c>
      <c r="F173" t="s">
        <v>55</v>
      </c>
      <c r="G173" t="s">
        <v>1697</v>
      </c>
      <c r="H173" t="s">
        <v>55</v>
      </c>
      <c r="I173" t="s">
        <v>55</v>
      </c>
      <c r="J173" t="s">
        <v>3062</v>
      </c>
      <c r="K173" t="s">
        <v>1437</v>
      </c>
      <c r="L173" t="s">
        <v>3063</v>
      </c>
      <c r="M173" t="s">
        <v>393</v>
      </c>
      <c r="N173" t="s">
        <v>393</v>
      </c>
      <c r="O173" t="s">
        <v>401</v>
      </c>
      <c r="P173" t="s">
        <v>2432</v>
      </c>
      <c r="Q173" t="s">
        <v>2142</v>
      </c>
      <c r="R173" t="s">
        <v>2350</v>
      </c>
      <c r="S173" t="s">
        <v>55</v>
      </c>
      <c r="T173" t="s">
        <v>55</v>
      </c>
      <c r="U173" t="s">
        <v>3064</v>
      </c>
      <c r="V173" t="s">
        <v>3060</v>
      </c>
      <c r="W173" t="s">
        <v>393</v>
      </c>
      <c r="X173" t="s">
        <v>3063</v>
      </c>
      <c r="Y173" t="s">
        <v>3060</v>
      </c>
      <c r="Z173" t="s">
        <v>401</v>
      </c>
      <c r="AA173" t="s">
        <v>2432</v>
      </c>
      <c r="AB173" t="s">
        <v>1982</v>
      </c>
      <c r="AC173" t="s">
        <v>2143</v>
      </c>
      <c r="AD173" t="s">
        <v>55</v>
      </c>
      <c r="AE173">
        <v>0</v>
      </c>
      <c r="AF173" t="str">
        <f>Table_Query_from_DWH6[[#This Row],[VENDORID]]</f>
        <v>14260</v>
      </c>
    </row>
    <row r="174" spans="1:32" x14ac:dyDescent="0.3">
      <c r="A174" t="s">
        <v>427</v>
      </c>
      <c r="B174" t="s">
        <v>1372</v>
      </c>
      <c r="C174" t="s">
        <v>3065</v>
      </c>
      <c r="D174" t="s">
        <v>3066</v>
      </c>
      <c r="E174" t="s">
        <v>3067</v>
      </c>
      <c r="F174" t="s">
        <v>55</v>
      </c>
      <c r="G174" t="s">
        <v>3068</v>
      </c>
      <c r="H174" t="s">
        <v>3069</v>
      </c>
      <c r="I174" t="s">
        <v>55</v>
      </c>
      <c r="J174" t="s">
        <v>1872</v>
      </c>
      <c r="K174" t="s">
        <v>1401</v>
      </c>
      <c r="L174" t="s">
        <v>393</v>
      </c>
      <c r="M174" t="s">
        <v>55</v>
      </c>
      <c r="N174" t="s">
        <v>55</v>
      </c>
      <c r="O174" t="s">
        <v>401</v>
      </c>
      <c r="P174" t="s">
        <v>2433</v>
      </c>
      <c r="Q174" t="s">
        <v>2142</v>
      </c>
      <c r="R174" t="s">
        <v>381</v>
      </c>
      <c r="S174" t="s">
        <v>55</v>
      </c>
      <c r="T174" t="s">
        <v>55</v>
      </c>
      <c r="U174" t="s">
        <v>55</v>
      </c>
      <c r="V174" t="s">
        <v>3065</v>
      </c>
      <c r="W174" t="s">
        <v>55</v>
      </c>
      <c r="X174" t="s">
        <v>393</v>
      </c>
      <c r="Y174" t="s">
        <v>3065</v>
      </c>
      <c r="Z174" t="s">
        <v>401</v>
      </c>
      <c r="AA174" t="s">
        <v>2433</v>
      </c>
      <c r="AB174" t="s">
        <v>1372</v>
      </c>
      <c r="AC174" t="s">
        <v>2143</v>
      </c>
      <c r="AD174" t="s">
        <v>55</v>
      </c>
      <c r="AE174">
        <v>0</v>
      </c>
      <c r="AF174" t="str">
        <f>Table_Query_from_DWH6[[#This Row],[VENDORID]]</f>
        <v>14139</v>
      </c>
    </row>
    <row r="175" spans="1:32" x14ac:dyDescent="0.3">
      <c r="A175" t="s">
        <v>427</v>
      </c>
      <c r="B175" t="s">
        <v>2040</v>
      </c>
      <c r="C175" t="s">
        <v>3070</v>
      </c>
      <c r="D175" t="s">
        <v>3071</v>
      </c>
      <c r="E175" t="s">
        <v>55</v>
      </c>
      <c r="F175" t="s">
        <v>55</v>
      </c>
      <c r="G175" t="s">
        <v>501</v>
      </c>
      <c r="H175" t="s">
        <v>55</v>
      </c>
      <c r="I175" t="s">
        <v>3072</v>
      </c>
      <c r="J175" t="s">
        <v>3073</v>
      </c>
      <c r="K175" t="s">
        <v>399</v>
      </c>
      <c r="L175" t="s">
        <v>55</v>
      </c>
      <c r="M175" t="s">
        <v>55</v>
      </c>
      <c r="N175" t="s">
        <v>55</v>
      </c>
      <c r="O175" t="s">
        <v>401</v>
      </c>
      <c r="P175" t="s">
        <v>2542</v>
      </c>
      <c r="Q175" t="s">
        <v>2142</v>
      </c>
      <c r="R175" t="s">
        <v>381</v>
      </c>
      <c r="S175" t="s">
        <v>3074</v>
      </c>
      <c r="T175" t="s">
        <v>55</v>
      </c>
      <c r="U175" t="s">
        <v>3075</v>
      </c>
      <c r="V175" t="s">
        <v>3070</v>
      </c>
      <c r="W175" t="s">
        <v>55</v>
      </c>
      <c r="X175" t="s">
        <v>55</v>
      </c>
      <c r="Y175" t="s">
        <v>3070</v>
      </c>
      <c r="Z175" t="s">
        <v>401</v>
      </c>
      <c r="AA175" t="s">
        <v>2542</v>
      </c>
      <c r="AB175" t="s">
        <v>2040</v>
      </c>
      <c r="AC175" t="s">
        <v>2143</v>
      </c>
      <c r="AD175" t="s">
        <v>55</v>
      </c>
      <c r="AE175">
        <v>0</v>
      </c>
      <c r="AF175" t="str">
        <f>Table_Query_from_DWH6[[#This Row],[VENDORID]]</f>
        <v>14174</v>
      </c>
    </row>
    <row r="176" spans="1:32" x14ac:dyDescent="0.3">
      <c r="A176" t="s">
        <v>427</v>
      </c>
      <c r="B176" t="s">
        <v>3076</v>
      </c>
      <c r="C176" t="s">
        <v>1616</v>
      </c>
      <c r="D176" t="s">
        <v>1618</v>
      </c>
      <c r="E176" t="s">
        <v>1619</v>
      </c>
      <c r="F176" t="s">
        <v>1087</v>
      </c>
      <c r="G176" t="s">
        <v>665</v>
      </c>
      <c r="H176" t="s">
        <v>55</v>
      </c>
      <c r="I176" t="s">
        <v>55</v>
      </c>
      <c r="J176" t="s">
        <v>672</v>
      </c>
      <c r="K176" t="s">
        <v>602</v>
      </c>
      <c r="L176" t="s">
        <v>1620</v>
      </c>
      <c r="M176" t="s">
        <v>1621</v>
      </c>
      <c r="N176" t="s">
        <v>55</v>
      </c>
      <c r="O176" t="s">
        <v>401</v>
      </c>
      <c r="P176" t="s">
        <v>2247</v>
      </c>
      <c r="Q176" t="s">
        <v>2142</v>
      </c>
      <c r="R176" t="s">
        <v>381</v>
      </c>
      <c r="S176" t="s">
        <v>3077</v>
      </c>
      <c r="T176" t="s">
        <v>55</v>
      </c>
      <c r="U176" t="s">
        <v>1617</v>
      </c>
      <c r="V176" t="s">
        <v>1616</v>
      </c>
      <c r="W176" t="s">
        <v>55</v>
      </c>
      <c r="X176" t="s">
        <v>1620</v>
      </c>
      <c r="Y176" t="s">
        <v>1616</v>
      </c>
      <c r="Z176" t="s">
        <v>401</v>
      </c>
      <c r="AA176" t="s">
        <v>2247</v>
      </c>
      <c r="AB176" t="s">
        <v>3076</v>
      </c>
      <c r="AC176" t="s">
        <v>2143</v>
      </c>
      <c r="AD176" t="s">
        <v>55</v>
      </c>
      <c r="AE176">
        <v>0</v>
      </c>
      <c r="AF176" t="str">
        <f>Table_Query_from_DWH6[[#This Row],[VENDORID]]</f>
        <v>14200</v>
      </c>
    </row>
    <row r="177" spans="1:32" x14ac:dyDescent="0.3">
      <c r="A177" t="s">
        <v>427</v>
      </c>
      <c r="B177" t="s">
        <v>1342</v>
      </c>
      <c r="C177" t="s">
        <v>3078</v>
      </c>
      <c r="D177" t="s">
        <v>3079</v>
      </c>
      <c r="E177" t="s">
        <v>3080</v>
      </c>
      <c r="F177" t="s">
        <v>55</v>
      </c>
      <c r="G177" t="s">
        <v>1436</v>
      </c>
      <c r="H177" t="s">
        <v>55</v>
      </c>
      <c r="I177" t="s">
        <v>3081</v>
      </c>
      <c r="J177" t="s">
        <v>1866</v>
      </c>
      <c r="K177" t="s">
        <v>486</v>
      </c>
      <c r="L177" t="s">
        <v>55</v>
      </c>
      <c r="M177" t="s">
        <v>55</v>
      </c>
      <c r="N177" t="s">
        <v>55</v>
      </c>
      <c r="O177" t="s">
        <v>401</v>
      </c>
      <c r="P177" t="s">
        <v>3082</v>
      </c>
      <c r="Q177" t="s">
        <v>2142</v>
      </c>
      <c r="R177" t="s">
        <v>381</v>
      </c>
      <c r="S177" t="s">
        <v>55</v>
      </c>
      <c r="T177" t="s">
        <v>55</v>
      </c>
      <c r="U177" t="s">
        <v>55</v>
      </c>
      <c r="V177" t="s">
        <v>3078</v>
      </c>
      <c r="W177" t="s">
        <v>55</v>
      </c>
      <c r="X177" t="s">
        <v>55</v>
      </c>
      <c r="Y177" t="s">
        <v>3078</v>
      </c>
      <c r="Z177" t="s">
        <v>401</v>
      </c>
      <c r="AA177" t="s">
        <v>3082</v>
      </c>
      <c r="AB177" t="s">
        <v>1342</v>
      </c>
      <c r="AC177" t="s">
        <v>2143</v>
      </c>
      <c r="AD177" t="s">
        <v>55</v>
      </c>
      <c r="AE177">
        <v>0</v>
      </c>
      <c r="AF177" t="str">
        <f>Table_Query_from_DWH6[[#This Row],[VENDORID]]</f>
        <v>14163</v>
      </c>
    </row>
    <row r="178" spans="1:32" x14ac:dyDescent="0.3">
      <c r="A178" t="s">
        <v>427</v>
      </c>
      <c r="B178" t="s">
        <v>3083</v>
      </c>
      <c r="C178" t="s">
        <v>3084</v>
      </c>
      <c r="D178" t="s">
        <v>3085</v>
      </c>
      <c r="E178" t="s">
        <v>3086</v>
      </c>
      <c r="F178" t="s">
        <v>55</v>
      </c>
      <c r="G178" t="s">
        <v>3087</v>
      </c>
      <c r="H178" t="s">
        <v>55</v>
      </c>
      <c r="I178" t="s">
        <v>3088</v>
      </c>
      <c r="J178" t="s">
        <v>470</v>
      </c>
      <c r="K178" t="s">
        <v>423</v>
      </c>
      <c r="L178" t="s">
        <v>3089</v>
      </c>
      <c r="M178" t="s">
        <v>393</v>
      </c>
      <c r="N178" t="s">
        <v>393</v>
      </c>
      <c r="O178" t="s">
        <v>401</v>
      </c>
      <c r="P178" t="s">
        <v>2183</v>
      </c>
      <c r="Q178" t="s">
        <v>2142</v>
      </c>
      <c r="R178" t="s">
        <v>55</v>
      </c>
      <c r="S178" t="s">
        <v>55</v>
      </c>
      <c r="T178" t="s">
        <v>55</v>
      </c>
      <c r="U178" t="s">
        <v>3090</v>
      </c>
      <c r="V178" t="s">
        <v>3084</v>
      </c>
      <c r="W178" t="s">
        <v>393</v>
      </c>
      <c r="X178" t="s">
        <v>3089</v>
      </c>
      <c r="Y178" t="s">
        <v>3084</v>
      </c>
      <c r="Z178" t="s">
        <v>401</v>
      </c>
      <c r="AA178" t="s">
        <v>2183</v>
      </c>
      <c r="AB178" t="s">
        <v>3083</v>
      </c>
      <c r="AC178" t="s">
        <v>2143</v>
      </c>
      <c r="AD178" t="s">
        <v>55</v>
      </c>
      <c r="AE178">
        <v>0</v>
      </c>
      <c r="AF178" t="str">
        <f>Table_Query_from_DWH6[[#This Row],[VENDORID]]</f>
        <v>14263</v>
      </c>
    </row>
    <row r="179" spans="1:32" x14ac:dyDescent="0.3">
      <c r="A179" t="s">
        <v>427</v>
      </c>
      <c r="B179" t="s">
        <v>3091</v>
      </c>
      <c r="C179" t="s">
        <v>3092</v>
      </c>
      <c r="D179" t="s">
        <v>3093</v>
      </c>
      <c r="E179" t="s">
        <v>55</v>
      </c>
      <c r="F179" t="s">
        <v>55</v>
      </c>
      <c r="G179" t="s">
        <v>508</v>
      </c>
      <c r="H179" t="s">
        <v>55</v>
      </c>
      <c r="I179" t="s">
        <v>55</v>
      </c>
      <c r="J179" t="s">
        <v>507</v>
      </c>
      <c r="K179" t="s">
        <v>509</v>
      </c>
      <c r="L179" t="s">
        <v>3094</v>
      </c>
      <c r="M179" t="s">
        <v>393</v>
      </c>
      <c r="N179" t="s">
        <v>55</v>
      </c>
      <c r="O179" t="s">
        <v>401</v>
      </c>
      <c r="P179" t="s">
        <v>2312</v>
      </c>
      <c r="Q179" t="s">
        <v>2142</v>
      </c>
      <c r="R179" t="s">
        <v>381</v>
      </c>
      <c r="S179" t="s">
        <v>55</v>
      </c>
      <c r="T179" t="s">
        <v>55</v>
      </c>
      <c r="U179" t="s">
        <v>3095</v>
      </c>
      <c r="V179" t="s">
        <v>3092</v>
      </c>
      <c r="W179" t="s">
        <v>55</v>
      </c>
      <c r="X179" t="s">
        <v>3094</v>
      </c>
      <c r="Y179" t="s">
        <v>3092</v>
      </c>
      <c r="Z179" t="s">
        <v>401</v>
      </c>
      <c r="AA179" t="s">
        <v>2312</v>
      </c>
      <c r="AB179" t="s">
        <v>3091</v>
      </c>
      <c r="AC179" t="s">
        <v>2143</v>
      </c>
      <c r="AD179" t="s">
        <v>55</v>
      </c>
      <c r="AE179">
        <v>0</v>
      </c>
      <c r="AF179" t="str">
        <f>Table_Query_from_DWH6[[#This Row],[VENDORID]]</f>
        <v>14203</v>
      </c>
    </row>
    <row r="180" spans="1:32" x14ac:dyDescent="0.3">
      <c r="A180" t="s">
        <v>427</v>
      </c>
      <c r="B180" t="s">
        <v>1622</v>
      </c>
      <c r="C180" t="s">
        <v>3098</v>
      </c>
      <c r="D180" t="s">
        <v>3099</v>
      </c>
      <c r="E180" t="s">
        <v>3100</v>
      </c>
      <c r="F180" t="s">
        <v>55</v>
      </c>
      <c r="G180" t="s">
        <v>508</v>
      </c>
      <c r="H180" t="s">
        <v>55</v>
      </c>
      <c r="I180" t="s">
        <v>3101</v>
      </c>
      <c r="J180" t="s">
        <v>507</v>
      </c>
      <c r="K180" t="s">
        <v>509</v>
      </c>
      <c r="L180" t="s">
        <v>3102</v>
      </c>
      <c r="M180" t="s">
        <v>393</v>
      </c>
      <c r="N180" t="s">
        <v>55</v>
      </c>
      <c r="O180" t="s">
        <v>401</v>
      </c>
      <c r="P180" t="s">
        <v>2266</v>
      </c>
      <c r="Q180" t="s">
        <v>2142</v>
      </c>
      <c r="R180" t="s">
        <v>394</v>
      </c>
      <c r="S180" t="s">
        <v>55</v>
      </c>
      <c r="T180" t="s">
        <v>55</v>
      </c>
      <c r="U180" t="s">
        <v>55</v>
      </c>
      <c r="V180" t="s">
        <v>3098</v>
      </c>
      <c r="W180" t="s">
        <v>55</v>
      </c>
      <c r="X180" t="s">
        <v>3102</v>
      </c>
      <c r="Y180" t="s">
        <v>3098</v>
      </c>
      <c r="Z180" t="s">
        <v>401</v>
      </c>
      <c r="AA180" t="s">
        <v>2266</v>
      </c>
      <c r="AB180" t="s">
        <v>1622</v>
      </c>
      <c r="AC180" t="s">
        <v>2143</v>
      </c>
      <c r="AD180" t="s">
        <v>55</v>
      </c>
      <c r="AE180">
        <v>0</v>
      </c>
      <c r="AF180" t="str">
        <f>Table_Query_from_DWH6[[#This Row],[VENDORID]]</f>
        <v>14152</v>
      </c>
    </row>
    <row r="181" spans="1:32" x14ac:dyDescent="0.3">
      <c r="A181" t="s">
        <v>427</v>
      </c>
      <c r="B181" t="s">
        <v>3103</v>
      </c>
      <c r="C181" t="s">
        <v>3104</v>
      </c>
      <c r="D181" t="s">
        <v>3105</v>
      </c>
      <c r="E181" t="s">
        <v>3106</v>
      </c>
      <c r="F181" t="s">
        <v>55</v>
      </c>
      <c r="G181" t="s">
        <v>593</v>
      </c>
      <c r="H181" t="s">
        <v>3107</v>
      </c>
      <c r="I181" t="s">
        <v>2010</v>
      </c>
      <c r="J181" t="s">
        <v>470</v>
      </c>
      <c r="K181" t="s">
        <v>423</v>
      </c>
      <c r="L181" t="s">
        <v>3108</v>
      </c>
      <c r="M181" t="s">
        <v>393</v>
      </c>
      <c r="N181" t="s">
        <v>393</v>
      </c>
      <c r="O181" t="s">
        <v>401</v>
      </c>
      <c r="P181" t="s">
        <v>2161</v>
      </c>
      <c r="Q181" t="s">
        <v>2142</v>
      </c>
      <c r="R181" t="s">
        <v>394</v>
      </c>
      <c r="S181" t="s">
        <v>55</v>
      </c>
      <c r="T181" t="s">
        <v>55</v>
      </c>
      <c r="U181" t="s">
        <v>3109</v>
      </c>
      <c r="V181" t="s">
        <v>3104</v>
      </c>
      <c r="W181" t="s">
        <v>393</v>
      </c>
      <c r="X181" t="s">
        <v>3108</v>
      </c>
      <c r="Y181" t="s">
        <v>3104</v>
      </c>
      <c r="Z181" t="s">
        <v>401</v>
      </c>
      <c r="AA181" t="s">
        <v>2161</v>
      </c>
      <c r="AB181" t="s">
        <v>3103</v>
      </c>
      <c r="AC181" t="s">
        <v>2143</v>
      </c>
      <c r="AD181" t="s">
        <v>55</v>
      </c>
      <c r="AE181">
        <v>0</v>
      </c>
      <c r="AF181" t="str">
        <f>Table_Query_from_DWH6[[#This Row],[VENDORID]]</f>
        <v>14242</v>
      </c>
    </row>
    <row r="182" spans="1:32" x14ac:dyDescent="0.3">
      <c r="A182" t="s">
        <v>427</v>
      </c>
      <c r="B182" t="s">
        <v>3110</v>
      </c>
      <c r="C182" t="s">
        <v>3111</v>
      </c>
      <c r="D182" t="s">
        <v>3112</v>
      </c>
      <c r="E182" t="s">
        <v>55</v>
      </c>
      <c r="F182" t="s">
        <v>55</v>
      </c>
      <c r="G182" t="s">
        <v>858</v>
      </c>
      <c r="H182" t="s">
        <v>386</v>
      </c>
      <c r="I182" t="s">
        <v>3113</v>
      </c>
      <c r="J182" t="s">
        <v>425</v>
      </c>
      <c r="K182" t="s">
        <v>389</v>
      </c>
      <c r="L182" t="s">
        <v>3114</v>
      </c>
      <c r="M182" t="s">
        <v>3115</v>
      </c>
      <c r="N182" t="s">
        <v>393</v>
      </c>
      <c r="O182" t="s">
        <v>401</v>
      </c>
      <c r="P182" t="s">
        <v>2818</v>
      </c>
      <c r="Q182" t="s">
        <v>2142</v>
      </c>
      <c r="R182" t="s">
        <v>2350</v>
      </c>
      <c r="S182" t="s">
        <v>55</v>
      </c>
      <c r="T182" t="s">
        <v>55</v>
      </c>
      <c r="U182" t="s">
        <v>3116</v>
      </c>
      <c r="V182" t="s">
        <v>3111</v>
      </c>
      <c r="W182" t="s">
        <v>393</v>
      </c>
      <c r="X182" t="s">
        <v>3114</v>
      </c>
      <c r="Y182" t="s">
        <v>3111</v>
      </c>
      <c r="Z182" t="s">
        <v>401</v>
      </c>
      <c r="AA182" t="s">
        <v>2818</v>
      </c>
      <c r="AB182" t="s">
        <v>3110</v>
      </c>
      <c r="AC182" t="s">
        <v>2143</v>
      </c>
      <c r="AD182" t="s">
        <v>55</v>
      </c>
      <c r="AE182">
        <v>0</v>
      </c>
      <c r="AF182" t="str">
        <f>Table_Query_from_DWH6[[#This Row],[VENDORID]]</f>
        <v>14256</v>
      </c>
    </row>
    <row r="183" spans="1:32" x14ac:dyDescent="0.3">
      <c r="A183" t="s">
        <v>427</v>
      </c>
      <c r="B183" t="s">
        <v>3117</v>
      </c>
      <c r="C183" t="s">
        <v>3118</v>
      </c>
      <c r="D183" t="s">
        <v>3119</v>
      </c>
      <c r="E183" t="s">
        <v>3120</v>
      </c>
      <c r="F183" t="s">
        <v>55</v>
      </c>
      <c r="G183" t="s">
        <v>55</v>
      </c>
      <c r="H183" t="s">
        <v>55</v>
      </c>
      <c r="I183" t="s">
        <v>55</v>
      </c>
      <c r="J183" t="s">
        <v>670</v>
      </c>
      <c r="K183" t="s">
        <v>571</v>
      </c>
      <c r="L183" t="s">
        <v>3121</v>
      </c>
      <c r="M183" t="s">
        <v>393</v>
      </c>
      <c r="N183" t="s">
        <v>55</v>
      </c>
      <c r="O183" t="s">
        <v>401</v>
      </c>
      <c r="P183" t="s">
        <v>2387</v>
      </c>
      <c r="Q183" t="s">
        <v>2142</v>
      </c>
      <c r="R183" t="s">
        <v>394</v>
      </c>
      <c r="S183" t="s">
        <v>55</v>
      </c>
      <c r="T183" t="s">
        <v>55</v>
      </c>
      <c r="U183" t="s">
        <v>55</v>
      </c>
      <c r="V183" t="s">
        <v>3118</v>
      </c>
      <c r="W183" t="s">
        <v>55</v>
      </c>
      <c r="X183" t="s">
        <v>3121</v>
      </c>
      <c r="Y183" t="s">
        <v>3118</v>
      </c>
      <c r="Z183" t="s">
        <v>401</v>
      </c>
      <c r="AA183" t="s">
        <v>2387</v>
      </c>
      <c r="AB183" t="s">
        <v>3117</v>
      </c>
      <c r="AC183" t="s">
        <v>2143</v>
      </c>
      <c r="AD183" t="s">
        <v>55</v>
      </c>
      <c r="AE183">
        <v>0</v>
      </c>
      <c r="AF183" t="str">
        <f>Table_Query_from_DWH6[[#This Row],[VENDORID]]</f>
        <v>14245</v>
      </c>
    </row>
    <row r="184" spans="1:32" x14ac:dyDescent="0.3">
      <c r="A184" t="s">
        <v>427</v>
      </c>
      <c r="B184" t="s">
        <v>3122</v>
      </c>
      <c r="C184" t="s">
        <v>3123</v>
      </c>
      <c r="D184" t="s">
        <v>3124</v>
      </c>
      <c r="E184" t="s">
        <v>3125</v>
      </c>
      <c r="F184" t="s">
        <v>55</v>
      </c>
      <c r="G184" t="s">
        <v>3126</v>
      </c>
      <c r="H184" t="s">
        <v>55</v>
      </c>
      <c r="I184" t="s">
        <v>55</v>
      </c>
      <c r="J184" t="s">
        <v>982</v>
      </c>
      <c r="K184" t="s">
        <v>847</v>
      </c>
      <c r="L184" t="s">
        <v>55</v>
      </c>
      <c r="M184" t="s">
        <v>55</v>
      </c>
      <c r="N184" t="s">
        <v>55</v>
      </c>
      <c r="O184" t="s">
        <v>401</v>
      </c>
      <c r="P184" t="s">
        <v>2919</v>
      </c>
      <c r="Q184" t="s">
        <v>2142</v>
      </c>
      <c r="R184" t="s">
        <v>394</v>
      </c>
      <c r="S184" t="s">
        <v>55</v>
      </c>
      <c r="T184" t="s">
        <v>55</v>
      </c>
      <c r="U184" t="s">
        <v>55</v>
      </c>
      <c r="V184" t="s">
        <v>3123</v>
      </c>
      <c r="W184" t="s">
        <v>55</v>
      </c>
      <c r="X184" t="s">
        <v>55</v>
      </c>
      <c r="Y184" t="s">
        <v>3123</v>
      </c>
      <c r="Z184" t="s">
        <v>401</v>
      </c>
      <c r="AA184" t="s">
        <v>2919</v>
      </c>
      <c r="AB184" t="s">
        <v>3122</v>
      </c>
      <c r="AC184" t="s">
        <v>2143</v>
      </c>
      <c r="AD184" t="s">
        <v>55</v>
      </c>
      <c r="AE184">
        <v>0</v>
      </c>
      <c r="AF184" t="str">
        <f>Table_Query_from_DWH6[[#This Row],[VENDORID]]</f>
        <v>14197</v>
      </c>
    </row>
    <row r="185" spans="1:32" x14ac:dyDescent="0.3">
      <c r="A185" t="s">
        <v>427</v>
      </c>
      <c r="B185" t="s">
        <v>908</v>
      </c>
      <c r="C185" t="s">
        <v>3127</v>
      </c>
      <c r="D185" t="s">
        <v>3128</v>
      </c>
      <c r="E185" t="s">
        <v>55</v>
      </c>
      <c r="F185" t="s">
        <v>55</v>
      </c>
      <c r="G185" t="s">
        <v>3129</v>
      </c>
      <c r="H185" t="s">
        <v>3130</v>
      </c>
      <c r="I185" t="s">
        <v>55</v>
      </c>
      <c r="J185" t="s">
        <v>484</v>
      </c>
      <c r="K185" t="s">
        <v>486</v>
      </c>
      <c r="L185" t="s">
        <v>393</v>
      </c>
      <c r="M185" t="s">
        <v>55</v>
      </c>
      <c r="N185" t="s">
        <v>55</v>
      </c>
      <c r="O185" t="s">
        <v>401</v>
      </c>
      <c r="P185" t="s">
        <v>2462</v>
      </c>
      <c r="Q185" t="s">
        <v>2142</v>
      </c>
      <c r="R185" t="s">
        <v>381</v>
      </c>
      <c r="S185" t="s">
        <v>55</v>
      </c>
      <c r="T185" t="s">
        <v>55</v>
      </c>
      <c r="U185" t="s">
        <v>55</v>
      </c>
      <c r="V185" t="s">
        <v>3127</v>
      </c>
      <c r="W185" t="s">
        <v>55</v>
      </c>
      <c r="X185" t="s">
        <v>393</v>
      </c>
      <c r="Y185" t="s">
        <v>3127</v>
      </c>
      <c r="Z185" t="s">
        <v>401</v>
      </c>
      <c r="AA185" t="s">
        <v>2462</v>
      </c>
      <c r="AB185" t="s">
        <v>908</v>
      </c>
      <c r="AC185" t="s">
        <v>2143</v>
      </c>
      <c r="AD185" t="s">
        <v>55</v>
      </c>
      <c r="AE185">
        <v>0</v>
      </c>
      <c r="AF185" t="str">
        <f>Table_Query_from_DWH6[[#This Row],[VENDORID]]</f>
        <v>14062</v>
      </c>
    </row>
    <row r="186" spans="1:32" x14ac:dyDescent="0.3">
      <c r="A186" t="s">
        <v>427</v>
      </c>
      <c r="B186" t="s">
        <v>3131</v>
      </c>
      <c r="C186" t="s">
        <v>3132</v>
      </c>
      <c r="D186" t="s">
        <v>3133</v>
      </c>
      <c r="E186" t="s">
        <v>55</v>
      </c>
      <c r="F186" t="s">
        <v>55</v>
      </c>
      <c r="G186" t="s">
        <v>597</v>
      </c>
      <c r="H186" t="s">
        <v>55</v>
      </c>
      <c r="I186" t="s">
        <v>55</v>
      </c>
      <c r="J186" t="s">
        <v>1866</v>
      </c>
      <c r="K186" t="s">
        <v>486</v>
      </c>
      <c r="L186" t="s">
        <v>3134</v>
      </c>
      <c r="M186" t="s">
        <v>393</v>
      </c>
      <c r="N186" t="s">
        <v>393</v>
      </c>
      <c r="O186" t="s">
        <v>401</v>
      </c>
      <c r="P186" t="s">
        <v>2497</v>
      </c>
      <c r="Q186" t="s">
        <v>2142</v>
      </c>
      <c r="R186" t="s">
        <v>381</v>
      </c>
      <c r="S186" t="s">
        <v>55</v>
      </c>
      <c r="T186" t="s">
        <v>55</v>
      </c>
      <c r="U186" t="s">
        <v>3135</v>
      </c>
      <c r="V186" t="s">
        <v>3132</v>
      </c>
      <c r="W186" t="s">
        <v>393</v>
      </c>
      <c r="X186" t="s">
        <v>3134</v>
      </c>
      <c r="Y186" t="s">
        <v>3132</v>
      </c>
      <c r="Z186" t="s">
        <v>401</v>
      </c>
      <c r="AA186" t="s">
        <v>2497</v>
      </c>
      <c r="AB186" t="s">
        <v>3131</v>
      </c>
      <c r="AC186" t="s">
        <v>2143</v>
      </c>
      <c r="AD186" t="s">
        <v>55</v>
      </c>
      <c r="AE186">
        <v>0</v>
      </c>
      <c r="AF186" t="str">
        <f>Table_Query_from_DWH6[[#This Row],[VENDORID]]</f>
        <v>14238</v>
      </c>
    </row>
    <row r="187" spans="1:32" x14ac:dyDescent="0.3">
      <c r="A187" t="s">
        <v>427</v>
      </c>
      <c r="B187" t="s">
        <v>1245</v>
      </c>
      <c r="C187" t="s">
        <v>3136</v>
      </c>
      <c r="D187" t="s">
        <v>3137</v>
      </c>
      <c r="E187" t="s">
        <v>3138</v>
      </c>
      <c r="F187" t="s">
        <v>3139</v>
      </c>
      <c r="G187" t="s">
        <v>597</v>
      </c>
      <c r="H187" t="s">
        <v>55</v>
      </c>
      <c r="I187" t="s">
        <v>55</v>
      </c>
      <c r="J187" t="s">
        <v>1866</v>
      </c>
      <c r="K187" t="s">
        <v>486</v>
      </c>
      <c r="L187" t="s">
        <v>3140</v>
      </c>
      <c r="M187" t="s">
        <v>393</v>
      </c>
      <c r="N187" t="s">
        <v>55</v>
      </c>
      <c r="O187" t="s">
        <v>401</v>
      </c>
      <c r="P187" t="s">
        <v>2464</v>
      </c>
      <c r="Q187" t="s">
        <v>2142</v>
      </c>
      <c r="R187" t="s">
        <v>381</v>
      </c>
      <c r="S187" t="s">
        <v>55</v>
      </c>
      <c r="T187" t="s">
        <v>55</v>
      </c>
      <c r="U187" t="s">
        <v>55</v>
      </c>
      <c r="V187" t="s">
        <v>3136</v>
      </c>
      <c r="W187" t="s">
        <v>55</v>
      </c>
      <c r="X187" t="s">
        <v>3140</v>
      </c>
      <c r="Y187" t="s">
        <v>3136</v>
      </c>
      <c r="Z187" t="s">
        <v>401</v>
      </c>
      <c r="AA187" t="s">
        <v>2464</v>
      </c>
      <c r="AB187" t="s">
        <v>1245</v>
      </c>
      <c r="AC187" t="s">
        <v>2143</v>
      </c>
      <c r="AD187" t="s">
        <v>55</v>
      </c>
      <c r="AE187">
        <v>0</v>
      </c>
      <c r="AF187" t="str">
        <f>Table_Query_from_DWH6[[#This Row],[VENDORID]]</f>
        <v>14115</v>
      </c>
    </row>
    <row r="188" spans="1:32" x14ac:dyDescent="0.3">
      <c r="A188" t="s">
        <v>427</v>
      </c>
      <c r="B188" t="s">
        <v>3148</v>
      </c>
      <c r="C188" t="s">
        <v>3141</v>
      </c>
      <c r="D188" t="s">
        <v>3142</v>
      </c>
      <c r="E188" t="s">
        <v>55</v>
      </c>
      <c r="F188" t="s">
        <v>3143</v>
      </c>
      <c r="G188" t="s">
        <v>3144</v>
      </c>
      <c r="H188" t="s">
        <v>597</v>
      </c>
      <c r="I188" t="s">
        <v>3145</v>
      </c>
      <c r="J188" t="s">
        <v>484</v>
      </c>
      <c r="K188" t="s">
        <v>486</v>
      </c>
      <c r="L188" t="s">
        <v>393</v>
      </c>
      <c r="M188" t="s">
        <v>393</v>
      </c>
      <c r="N188" t="s">
        <v>393</v>
      </c>
      <c r="O188" t="s">
        <v>401</v>
      </c>
      <c r="P188" t="s">
        <v>3146</v>
      </c>
      <c r="Q188" t="s">
        <v>2142</v>
      </c>
      <c r="R188" t="s">
        <v>381</v>
      </c>
      <c r="S188" t="s">
        <v>55</v>
      </c>
      <c r="T188" t="s">
        <v>55</v>
      </c>
      <c r="U188" t="s">
        <v>55</v>
      </c>
      <c r="V188" t="s">
        <v>3147</v>
      </c>
      <c r="W188" t="s">
        <v>393</v>
      </c>
      <c r="X188" t="s">
        <v>393</v>
      </c>
      <c r="Y188" t="s">
        <v>3141</v>
      </c>
      <c r="Z188" t="s">
        <v>401</v>
      </c>
      <c r="AA188" t="s">
        <v>3146</v>
      </c>
      <c r="AB188" t="s">
        <v>3148</v>
      </c>
      <c r="AC188" t="s">
        <v>2143</v>
      </c>
      <c r="AD188" t="s">
        <v>55</v>
      </c>
      <c r="AE188">
        <v>0</v>
      </c>
      <c r="AF188" t="str">
        <f>Table_Query_from_DWH6[[#This Row],[VENDORID]]</f>
        <v>14073</v>
      </c>
    </row>
    <row r="189" spans="1:32" x14ac:dyDescent="0.3">
      <c r="A189" t="s">
        <v>427</v>
      </c>
      <c r="B189" t="s">
        <v>3149</v>
      </c>
      <c r="C189" t="s">
        <v>3150</v>
      </c>
      <c r="D189" t="s">
        <v>3151</v>
      </c>
      <c r="E189" t="s">
        <v>3152</v>
      </c>
      <c r="F189" t="s">
        <v>55</v>
      </c>
      <c r="G189" t="s">
        <v>597</v>
      </c>
      <c r="H189" t="s">
        <v>55</v>
      </c>
      <c r="I189" t="s">
        <v>55</v>
      </c>
      <c r="J189" t="s">
        <v>1866</v>
      </c>
      <c r="K189" t="s">
        <v>486</v>
      </c>
      <c r="L189" t="s">
        <v>3153</v>
      </c>
      <c r="M189" t="s">
        <v>393</v>
      </c>
      <c r="N189" t="s">
        <v>393</v>
      </c>
      <c r="O189" t="s">
        <v>401</v>
      </c>
      <c r="P189" t="s">
        <v>3154</v>
      </c>
      <c r="Q189" t="s">
        <v>2142</v>
      </c>
      <c r="R189" t="s">
        <v>2350</v>
      </c>
      <c r="S189" t="s">
        <v>55</v>
      </c>
      <c r="T189" t="s">
        <v>55</v>
      </c>
      <c r="U189" t="s">
        <v>3155</v>
      </c>
      <c r="V189" t="s">
        <v>3150</v>
      </c>
      <c r="W189" t="s">
        <v>393</v>
      </c>
      <c r="X189" t="s">
        <v>3153</v>
      </c>
      <c r="Y189" t="s">
        <v>3150</v>
      </c>
      <c r="Z189" t="s">
        <v>401</v>
      </c>
      <c r="AA189" t="s">
        <v>3154</v>
      </c>
      <c r="AB189" t="s">
        <v>3149</v>
      </c>
      <c r="AC189" t="s">
        <v>2143</v>
      </c>
      <c r="AD189" t="s">
        <v>55</v>
      </c>
      <c r="AE189">
        <v>0</v>
      </c>
      <c r="AF189" t="str">
        <f>Table_Query_from_DWH6[[#This Row],[VENDORID]]</f>
        <v>14267</v>
      </c>
    </row>
    <row r="190" spans="1:32" x14ac:dyDescent="0.3">
      <c r="A190" t="s">
        <v>427</v>
      </c>
      <c r="B190" t="s">
        <v>3156</v>
      </c>
      <c r="C190" t="s">
        <v>3157</v>
      </c>
      <c r="D190" t="s">
        <v>3158</v>
      </c>
      <c r="E190" t="s">
        <v>3159</v>
      </c>
      <c r="F190" t="s">
        <v>55</v>
      </c>
      <c r="G190" t="s">
        <v>597</v>
      </c>
      <c r="H190" t="s">
        <v>55</v>
      </c>
      <c r="I190" t="s">
        <v>55</v>
      </c>
      <c r="J190" t="s">
        <v>1866</v>
      </c>
      <c r="K190" t="s">
        <v>486</v>
      </c>
      <c r="L190" t="s">
        <v>3160</v>
      </c>
      <c r="M190" t="s">
        <v>393</v>
      </c>
      <c r="N190" t="s">
        <v>393</v>
      </c>
      <c r="O190" t="s">
        <v>2181</v>
      </c>
      <c r="P190" t="s">
        <v>2424</v>
      </c>
      <c r="Q190" t="s">
        <v>2142</v>
      </c>
      <c r="R190" t="s">
        <v>2350</v>
      </c>
      <c r="S190" t="s">
        <v>55</v>
      </c>
      <c r="T190" t="s">
        <v>55</v>
      </c>
      <c r="U190" t="s">
        <v>3161</v>
      </c>
      <c r="V190" t="s">
        <v>3157</v>
      </c>
      <c r="W190" t="s">
        <v>393</v>
      </c>
      <c r="X190" t="s">
        <v>3160</v>
      </c>
      <c r="Y190" t="s">
        <v>3157</v>
      </c>
      <c r="Z190" t="s">
        <v>2181</v>
      </c>
      <c r="AA190" t="s">
        <v>2424</v>
      </c>
      <c r="AB190" t="s">
        <v>3156</v>
      </c>
      <c r="AC190" t="s">
        <v>2143</v>
      </c>
      <c r="AD190" t="s">
        <v>55</v>
      </c>
      <c r="AE190">
        <v>0</v>
      </c>
      <c r="AF190" t="str">
        <f>Table_Query_from_DWH6[[#This Row],[VENDORID]]</f>
        <v>14282</v>
      </c>
    </row>
    <row r="191" spans="1:32" x14ac:dyDescent="0.3">
      <c r="A191" t="s">
        <v>427</v>
      </c>
      <c r="B191" t="s">
        <v>757</v>
      </c>
      <c r="C191" t="s">
        <v>3162</v>
      </c>
      <c r="D191" t="s">
        <v>3163</v>
      </c>
      <c r="E191" t="s">
        <v>3164</v>
      </c>
      <c r="F191" t="s">
        <v>55</v>
      </c>
      <c r="G191" t="s">
        <v>597</v>
      </c>
      <c r="H191" t="s">
        <v>55</v>
      </c>
      <c r="I191" t="s">
        <v>3165</v>
      </c>
      <c r="J191" t="s">
        <v>1866</v>
      </c>
      <c r="K191" t="s">
        <v>486</v>
      </c>
      <c r="L191" t="s">
        <v>55</v>
      </c>
      <c r="M191" t="s">
        <v>55</v>
      </c>
      <c r="N191" t="s">
        <v>55</v>
      </c>
      <c r="O191" t="s">
        <v>401</v>
      </c>
      <c r="P191" t="s">
        <v>2557</v>
      </c>
      <c r="Q191" t="s">
        <v>2142</v>
      </c>
      <c r="R191" t="s">
        <v>381</v>
      </c>
      <c r="S191" t="s">
        <v>55</v>
      </c>
      <c r="T191" t="s">
        <v>55</v>
      </c>
      <c r="U191" t="s">
        <v>55</v>
      </c>
      <c r="V191" t="s">
        <v>3162</v>
      </c>
      <c r="W191" t="s">
        <v>55</v>
      </c>
      <c r="X191" t="s">
        <v>55</v>
      </c>
      <c r="Y191" t="s">
        <v>3162</v>
      </c>
      <c r="Z191" t="s">
        <v>401</v>
      </c>
      <c r="AA191" t="s">
        <v>2557</v>
      </c>
      <c r="AB191" t="s">
        <v>757</v>
      </c>
      <c r="AC191" t="s">
        <v>2143</v>
      </c>
      <c r="AD191" t="s">
        <v>55</v>
      </c>
      <c r="AE191">
        <v>0</v>
      </c>
      <c r="AF191" t="str">
        <f>Table_Query_from_DWH6[[#This Row],[VENDORID]]</f>
        <v>14168</v>
      </c>
    </row>
    <row r="192" spans="1:32" x14ac:dyDescent="0.3">
      <c r="A192" t="s">
        <v>427</v>
      </c>
      <c r="B192" t="s">
        <v>3166</v>
      </c>
      <c r="C192" t="s">
        <v>3167</v>
      </c>
      <c r="D192" t="s">
        <v>3168</v>
      </c>
      <c r="E192" t="s">
        <v>1217</v>
      </c>
      <c r="F192" t="s">
        <v>55</v>
      </c>
      <c r="G192" t="s">
        <v>3169</v>
      </c>
      <c r="H192" t="s">
        <v>55</v>
      </c>
      <c r="I192" t="s">
        <v>55</v>
      </c>
      <c r="J192" t="s">
        <v>1866</v>
      </c>
      <c r="K192" t="s">
        <v>486</v>
      </c>
      <c r="L192" t="s">
        <v>3170</v>
      </c>
      <c r="M192" t="s">
        <v>393</v>
      </c>
      <c r="N192" t="s">
        <v>55</v>
      </c>
      <c r="O192" t="s">
        <v>401</v>
      </c>
      <c r="P192" t="s">
        <v>2258</v>
      </c>
      <c r="Q192" t="s">
        <v>2142</v>
      </c>
      <c r="R192" t="s">
        <v>2350</v>
      </c>
      <c r="S192" t="s">
        <v>55</v>
      </c>
      <c r="T192" t="s">
        <v>55</v>
      </c>
      <c r="U192" t="s">
        <v>3171</v>
      </c>
      <c r="V192" t="s">
        <v>3167</v>
      </c>
      <c r="W192" t="s">
        <v>55</v>
      </c>
      <c r="X192" t="s">
        <v>3170</v>
      </c>
      <c r="Y192" t="s">
        <v>3167</v>
      </c>
      <c r="Z192" t="s">
        <v>401</v>
      </c>
      <c r="AA192" t="s">
        <v>2258</v>
      </c>
      <c r="AB192" t="s">
        <v>3166</v>
      </c>
      <c r="AC192" t="s">
        <v>2143</v>
      </c>
      <c r="AD192" t="s">
        <v>55</v>
      </c>
      <c r="AE192">
        <v>0</v>
      </c>
      <c r="AF192" t="str">
        <f>Table_Query_from_DWH6[[#This Row],[VENDORID]]</f>
        <v>14280</v>
      </c>
    </row>
    <row r="193" spans="1:32" x14ac:dyDescent="0.3">
      <c r="A193" t="s">
        <v>427</v>
      </c>
      <c r="B193" t="s">
        <v>1744</v>
      </c>
      <c r="C193" t="s">
        <v>3173</v>
      </c>
      <c r="D193" t="s">
        <v>3174</v>
      </c>
      <c r="E193" t="s">
        <v>55</v>
      </c>
      <c r="F193" t="s">
        <v>55</v>
      </c>
      <c r="G193" t="s">
        <v>3172</v>
      </c>
      <c r="H193" t="s">
        <v>55</v>
      </c>
      <c r="I193" t="s">
        <v>55</v>
      </c>
      <c r="J193" t="s">
        <v>1866</v>
      </c>
      <c r="K193" t="s">
        <v>486</v>
      </c>
      <c r="L193" t="s">
        <v>3175</v>
      </c>
      <c r="M193" t="s">
        <v>393</v>
      </c>
      <c r="N193" t="s">
        <v>393</v>
      </c>
      <c r="O193" t="s">
        <v>401</v>
      </c>
      <c r="P193" t="s">
        <v>2455</v>
      </c>
      <c r="Q193" t="s">
        <v>2142</v>
      </c>
      <c r="R193" t="s">
        <v>381</v>
      </c>
      <c r="S193" t="s">
        <v>3176</v>
      </c>
      <c r="T193" t="s">
        <v>55</v>
      </c>
      <c r="U193" t="s">
        <v>3177</v>
      </c>
      <c r="V193" t="s">
        <v>3173</v>
      </c>
      <c r="W193" t="s">
        <v>393</v>
      </c>
      <c r="X193" t="s">
        <v>3175</v>
      </c>
      <c r="Y193" t="s">
        <v>3173</v>
      </c>
      <c r="Z193" t="s">
        <v>401</v>
      </c>
      <c r="AA193" t="s">
        <v>2455</v>
      </c>
      <c r="AB193" t="s">
        <v>1744</v>
      </c>
      <c r="AC193" t="s">
        <v>2143</v>
      </c>
      <c r="AD193" t="s">
        <v>55</v>
      </c>
      <c r="AE193">
        <v>0</v>
      </c>
      <c r="AF193" t="str">
        <f>Table_Query_from_DWH6[[#This Row],[VENDORID]]</f>
        <v>14179</v>
      </c>
    </row>
    <row r="194" spans="1:32" x14ac:dyDescent="0.3">
      <c r="A194" t="s">
        <v>427</v>
      </c>
      <c r="B194" t="s">
        <v>1844</v>
      </c>
      <c r="C194" t="s">
        <v>3178</v>
      </c>
      <c r="D194" t="s">
        <v>3179</v>
      </c>
      <c r="E194" t="s">
        <v>55</v>
      </c>
      <c r="F194" t="s">
        <v>55</v>
      </c>
      <c r="G194" t="s">
        <v>3180</v>
      </c>
      <c r="H194" t="s">
        <v>755</v>
      </c>
      <c r="I194" t="s">
        <v>55</v>
      </c>
      <c r="J194" t="s">
        <v>1866</v>
      </c>
      <c r="K194" t="s">
        <v>486</v>
      </c>
      <c r="L194" t="s">
        <v>3181</v>
      </c>
      <c r="M194" t="s">
        <v>3182</v>
      </c>
      <c r="N194" t="s">
        <v>3183</v>
      </c>
      <c r="O194" t="s">
        <v>401</v>
      </c>
      <c r="P194" t="s">
        <v>3184</v>
      </c>
      <c r="Q194" t="s">
        <v>2142</v>
      </c>
      <c r="R194" t="s">
        <v>381</v>
      </c>
      <c r="S194" t="s">
        <v>55</v>
      </c>
      <c r="T194" t="s">
        <v>55</v>
      </c>
      <c r="U194" t="s">
        <v>3185</v>
      </c>
      <c r="V194" t="s">
        <v>3178</v>
      </c>
      <c r="W194" t="s">
        <v>3183</v>
      </c>
      <c r="X194" t="s">
        <v>3181</v>
      </c>
      <c r="Y194" t="s">
        <v>3178</v>
      </c>
      <c r="Z194" t="s">
        <v>401</v>
      </c>
      <c r="AA194" t="s">
        <v>3184</v>
      </c>
      <c r="AB194" t="s">
        <v>1844</v>
      </c>
      <c r="AC194" t="s">
        <v>2143</v>
      </c>
      <c r="AD194" t="s">
        <v>55</v>
      </c>
      <c r="AE194">
        <v>0</v>
      </c>
      <c r="AF194" t="str">
        <f>Table_Query_from_DWH6[[#This Row],[VENDORID]]</f>
        <v>14157</v>
      </c>
    </row>
    <row r="195" spans="1:32" x14ac:dyDescent="0.3">
      <c r="A195" t="s">
        <v>427</v>
      </c>
      <c r="B195" t="s">
        <v>1794</v>
      </c>
      <c r="C195" t="s">
        <v>3186</v>
      </c>
      <c r="D195" t="s">
        <v>3187</v>
      </c>
      <c r="E195" t="s">
        <v>3188</v>
      </c>
      <c r="F195" t="s">
        <v>55</v>
      </c>
      <c r="G195" t="s">
        <v>2162</v>
      </c>
      <c r="H195" t="s">
        <v>55</v>
      </c>
      <c r="I195" t="s">
        <v>55</v>
      </c>
      <c r="J195" t="s">
        <v>1866</v>
      </c>
      <c r="K195" t="s">
        <v>486</v>
      </c>
      <c r="L195" t="s">
        <v>3189</v>
      </c>
      <c r="M195" t="s">
        <v>393</v>
      </c>
      <c r="N195" t="s">
        <v>393</v>
      </c>
      <c r="O195" t="s">
        <v>401</v>
      </c>
      <c r="P195" t="s">
        <v>2455</v>
      </c>
      <c r="Q195" t="s">
        <v>2142</v>
      </c>
      <c r="R195" t="s">
        <v>381</v>
      </c>
      <c r="S195" t="s">
        <v>55</v>
      </c>
      <c r="T195" t="s">
        <v>55</v>
      </c>
      <c r="U195" t="s">
        <v>3190</v>
      </c>
      <c r="V195" t="s">
        <v>3186</v>
      </c>
      <c r="W195" t="s">
        <v>393</v>
      </c>
      <c r="X195" t="s">
        <v>3189</v>
      </c>
      <c r="Y195" t="s">
        <v>3186</v>
      </c>
      <c r="Z195" t="s">
        <v>401</v>
      </c>
      <c r="AA195" t="s">
        <v>2455</v>
      </c>
      <c r="AB195" t="s">
        <v>1794</v>
      </c>
      <c r="AC195" t="s">
        <v>2143</v>
      </c>
      <c r="AD195" t="s">
        <v>55</v>
      </c>
      <c r="AE195">
        <v>1</v>
      </c>
      <c r="AF195" t="str">
        <f>Table_Query_from_DWH6[[#This Row],[VENDORID]]</f>
        <v>14176</v>
      </c>
    </row>
    <row r="196" spans="1:32" x14ac:dyDescent="0.3">
      <c r="A196" t="s">
        <v>427</v>
      </c>
      <c r="B196" t="s">
        <v>1601</v>
      </c>
      <c r="C196" t="s">
        <v>3191</v>
      </c>
      <c r="D196" t="s">
        <v>3192</v>
      </c>
      <c r="E196" t="s">
        <v>3193</v>
      </c>
      <c r="F196" t="s">
        <v>55</v>
      </c>
      <c r="G196" t="s">
        <v>2162</v>
      </c>
      <c r="H196" t="s">
        <v>55</v>
      </c>
      <c r="I196" t="s">
        <v>55</v>
      </c>
      <c r="J196" t="s">
        <v>1866</v>
      </c>
      <c r="K196" t="s">
        <v>486</v>
      </c>
      <c r="L196" t="s">
        <v>3194</v>
      </c>
      <c r="M196" t="s">
        <v>393</v>
      </c>
      <c r="N196" t="s">
        <v>3195</v>
      </c>
      <c r="O196" t="s">
        <v>401</v>
      </c>
      <c r="P196" t="s">
        <v>2455</v>
      </c>
      <c r="Q196" t="s">
        <v>2142</v>
      </c>
      <c r="R196" t="s">
        <v>381</v>
      </c>
      <c r="S196" t="s">
        <v>55</v>
      </c>
      <c r="T196" t="s">
        <v>55</v>
      </c>
      <c r="U196" t="s">
        <v>3196</v>
      </c>
      <c r="V196" t="s">
        <v>3191</v>
      </c>
      <c r="W196" t="s">
        <v>3195</v>
      </c>
      <c r="X196" t="s">
        <v>3194</v>
      </c>
      <c r="Y196" t="s">
        <v>3191</v>
      </c>
      <c r="Z196" t="s">
        <v>401</v>
      </c>
      <c r="AA196" t="s">
        <v>2455</v>
      </c>
      <c r="AB196" t="s">
        <v>1601</v>
      </c>
      <c r="AC196" t="s">
        <v>2143</v>
      </c>
      <c r="AD196" t="s">
        <v>55</v>
      </c>
      <c r="AE196">
        <v>0</v>
      </c>
      <c r="AF196" t="str">
        <f>Table_Query_from_DWH6[[#This Row],[VENDORID]]</f>
        <v>14180</v>
      </c>
    </row>
    <row r="197" spans="1:32" x14ac:dyDescent="0.3">
      <c r="A197" t="s">
        <v>427</v>
      </c>
      <c r="B197" t="s">
        <v>3197</v>
      </c>
      <c r="C197" t="s">
        <v>3198</v>
      </c>
      <c r="D197" t="s">
        <v>3199</v>
      </c>
      <c r="E197" t="s">
        <v>3200</v>
      </c>
      <c r="F197" t="s">
        <v>55</v>
      </c>
      <c r="G197" t="s">
        <v>3201</v>
      </c>
      <c r="H197" t="s">
        <v>55</v>
      </c>
      <c r="I197" t="s">
        <v>55</v>
      </c>
      <c r="J197" t="s">
        <v>1866</v>
      </c>
      <c r="K197" t="s">
        <v>486</v>
      </c>
      <c r="L197" t="s">
        <v>3202</v>
      </c>
      <c r="M197" t="s">
        <v>393</v>
      </c>
      <c r="N197" t="s">
        <v>55</v>
      </c>
      <c r="O197" t="s">
        <v>2182</v>
      </c>
      <c r="P197" t="s">
        <v>3097</v>
      </c>
      <c r="Q197" t="s">
        <v>2142</v>
      </c>
      <c r="R197" t="s">
        <v>2350</v>
      </c>
      <c r="S197" t="s">
        <v>55</v>
      </c>
      <c r="T197" t="s">
        <v>55</v>
      </c>
      <c r="U197" t="s">
        <v>3203</v>
      </c>
      <c r="V197" t="s">
        <v>3198</v>
      </c>
      <c r="W197" t="s">
        <v>55</v>
      </c>
      <c r="X197" t="s">
        <v>3202</v>
      </c>
      <c r="Y197" t="s">
        <v>3198</v>
      </c>
      <c r="Z197" t="s">
        <v>2182</v>
      </c>
      <c r="AA197" t="s">
        <v>3097</v>
      </c>
      <c r="AB197" t="s">
        <v>3197</v>
      </c>
      <c r="AC197" t="s">
        <v>2143</v>
      </c>
      <c r="AD197" t="s">
        <v>55</v>
      </c>
      <c r="AE197">
        <v>0</v>
      </c>
      <c r="AF197" t="str">
        <f>Table_Query_from_DWH6[[#This Row],[VENDORID]]</f>
        <v>14277</v>
      </c>
    </row>
    <row r="198" spans="1:32" x14ac:dyDescent="0.3">
      <c r="A198" t="s">
        <v>427</v>
      </c>
      <c r="B198" t="s">
        <v>1204</v>
      </c>
      <c r="C198" t="s">
        <v>3204</v>
      </c>
      <c r="D198" t="s">
        <v>3205</v>
      </c>
      <c r="E198" t="s">
        <v>55</v>
      </c>
      <c r="F198" t="s">
        <v>55</v>
      </c>
      <c r="G198" t="s">
        <v>690</v>
      </c>
      <c r="H198" t="s">
        <v>391</v>
      </c>
      <c r="I198" t="s">
        <v>3206</v>
      </c>
      <c r="J198" t="s">
        <v>425</v>
      </c>
      <c r="K198" t="s">
        <v>389</v>
      </c>
      <c r="L198" t="s">
        <v>393</v>
      </c>
      <c r="M198" t="s">
        <v>55</v>
      </c>
      <c r="N198" t="s">
        <v>55</v>
      </c>
      <c r="O198" t="s">
        <v>401</v>
      </c>
      <c r="P198" t="s">
        <v>3207</v>
      </c>
      <c r="Q198" t="s">
        <v>2142</v>
      </c>
      <c r="R198" t="s">
        <v>381</v>
      </c>
      <c r="S198" t="s">
        <v>55</v>
      </c>
      <c r="T198" t="s">
        <v>55</v>
      </c>
      <c r="U198" t="s">
        <v>55</v>
      </c>
      <c r="V198" t="s">
        <v>3204</v>
      </c>
      <c r="W198" t="s">
        <v>55</v>
      </c>
      <c r="X198" t="s">
        <v>393</v>
      </c>
      <c r="Y198" t="s">
        <v>3204</v>
      </c>
      <c r="Z198" t="s">
        <v>401</v>
      </c>
      <c r="AA198" t="s">
        <v>3207</v>
      </c>
      <c r="AB198" t="s">
        <v>1204</v>
      </c>
      <c r="AC198" t="s">
        <v>2143</v>
      </c>
      <c r="AD198" t="s">
        <v>55</v>
      </c>
      <c r="AE198">
        <v>0</v>
      </c>
      <c r="AF198" t="str">
        <f>Table_Query_from_DWH6[[#This Row],[VENDORID]]</f>
        <v>14140</v>
      </c>
    </row>
    <row r="199" spans="1:32" x14ac:dyDescent="0.3">
      <c r="A199" t="s">
        <v>427</v>
      </c>
      <c r="B199" t="s">
        <v>899</v>
      </c>
      <c r="C199" t="s">
        <v>3209</v>
      </c>
      <c r="D199" t="s">
        <v>3210</v>
      </c>
      <c r="E199" t="s">
        <v>952</v>
      </c>
      <c r="F199" t="s">
        <v>55</v>
      </c>
      <c r="G199" t="s">
        <v>1916</v>
      </c>
      <c r="H199" t="s">
        <v>3211</v>
      </c>
      <c r="I199" t="s">
        <v>3212</v>
      </c>
      <c r="J199" t="s">
        <v>484</v>
      </c>
      <c r="K199" t="s">
        <v>486</v>
      </c>
      <c r="L199" t="s">
        <v>2612</v>
      </c>
      <c r="M199" t="s">
        <v>393</v>
      </c>
      <c r="N199" t="s">
        <v>55</v>
      </c>
      <c r="O199" t="s">
        <v>401</v>
      </c>
      <c r="P199" t="s">
        <v>2311</v>
      </c>
      <c r="Q199" t="s">
        <v>2142</v>
      </c>
      <c r="R199" t="s">
        <v>381</v>
      </c>
      <c r="S199" t="s">
        <v>55</v>
      </c>
      <c r="T199" t="s">
        <v>55</v>
      </c>
      <c r="U199" t="s">
        <v>55</v>
      </c>
      <c r="V199" t="s">
        <v>3209</v>
      </c>
      <c r="W199" t="s">
        <v>55</v>
      </c>
      <c r="X199" t="s">
        <v>2612</v>
      </c>
      <c r="Y199" t="s">
        <v>3209</v>
      </c>
      <c r="Z199" t="s">
        <v>401</v>
      </c>
      <c r="AA199" t="s">
        <v>2311</v>
      </c>
      <c r="AB199" t="s">
        <v>899</v>
      </c>
      <c r="AC199" t="s">
        <v>2143</v>
      </c>
      <c r="AD199" t="s">
        <v>55</v>
      </c>
      <c r="AE199">
        <v>0</v>
      </c>
      <c r="AF199" t="str">
        <f>Table_Query_from_DWH6[[#This Row],[VENDORID]]</f>
        <v>14064</v>
      </c>
    </row>
    <row r="200" spans="1:32" x14ac:dyDescent="0.3">
      <c r="A200" t="s">
        <v>427</v>
      </c>
      <c r="B200" t="s">
        <v>1562</v>
      </c>
      <c r="C200" t="s">
        <v>3213</v>
      </c>
      <c r="D200" t="s">
        <v>1667</v>
      </c>
      <c r="E200" t="s">
        <v>1668</v>
      </c>
      <c r="F200" t="s">
        <v>55</v>
      </c>
      <c r="G200" t="s">
        <v>883</v>
      </c>
      <c r="H200" t="s">
        <v>534</v>
      </c>
      <c r="I200" t="s">
        <v>1669</v>
      </c>
      <c r="J200" t="s">
        <v>385</v>
      </c>
      <c r="K200" t="s">
        <v>389</v>
      </c>
      <c r="L200" t="s">
        <v>55</v>
      </c>
      <c r="M200" t="s">
        <v>55</v>
      </c>
      <c r="N200" t="s">
        <v>55</v>
      </c>
      <c r="O200" t="s">
        <v>401</v>
      </c>
      <c r="P200" t="s">
        <v>3028</v>
      </c>
      <c r="Q200" t="s">
        <v>2142</v>
      </c>
      <c r="R200" t="s">
        <v>418</v>
      </c>
      <c r="S200" t="s">
        <v>55</v>
      </c>
      <c r="T200" t="s">
        <v>55</v>
      </c>
      <c r="U200" t="s">
        <v>55</v>
      </c>
      <c r="V200" t="s">
        <v>3213</v>
      </c>
      <c r="W200" t="s">
        <v>55</v>
      </c>
      <c r="X200" t="s">
        <v>55</v>
      </c>
      <c r="Y200" t="s">
        <v>3213</v>
      </c>
      <c r="Z200" t="s">
        <v>401</v>
      </c>
      <c r="AA200" t="s">
        <v>3028</v>
      </c>
      <c r="AB200" t="s">
        <v>1562</v>
      </c>
      <c r="AC200" t="s">
        <v>2143</v>
      </c>
      <c r="AD200" t="s">
        <v>55</v>
      </c>
      <c r="AE200">
        <v>0</v>
      </c>
      <c r="AF200" t="str">
        <f>Table_Query_from_DWH6[[#This Row],[VENDORID]]</f>
        <v>14065</v>
      </c>
    </row>
    <row r="201" spans="1:32" x14ac:dyDescent="0.3">
      <c r="A201" t="s">
        <v>427</v>
      </c>
      <c r="B201" t="s">
        <v>1422</v>
      </c>
      <c r="C201" t="s">
        <v>3218</v>
      </c>
      <c r="D201" t="s">
        <v>3214</v>
      </c>
      <c r="E201" t="s">
        <v>3219</v>
      </c>
      <c r="F201" t="s">
        <v>3215</v>
      </c>
      <c r="G201" t="s">
        <v>3216</v>
      </c>
      <c r="H201" t="s">
        <v>3217</v>
      </c>
      <c r="I201" t="s">
        <v>55</v>
      </c>
      <c r="J201" t="s">
        <v>409</v>
      </c>
      <c r="K201" t="s">
        <v>412</v>
      </c>
      <c r="L201" t="s">
        <v>3220</v>
      </c>
      <c r="M201" t="s">
        <v>55</v>
      </c>
      <c r="N201" t="s">
        <v>3221</v>
      </c>
      <c r="O201" t="s">
        <v>401</v>
      </c>
      <c r="P201" t="s">
        <v>2313</v>
      </c>
      <c r="Q201" t="s">
        <v>2142</v>
      </c>
      <c r="R201" t="s">
        <v>381</v>
      </c>
      <c r="S201" t="s">
        <v>55</v>
      </c>
      <c r="T201" t="s">
        <v>55</v>
      </c>
      <c r="U201" t="s">
        <v>55</v>
      </c>
      <c r="V201" t="s">
        <v>3218</v>
      </c>
      <c r="W201" t="s">
        <v>3221</v>
      </c>
      <c r="X201" t="s">
        <v>3220</v>
      </c>
      <c r="Y201" t="s">
        <v>3218</v>
      </c>
      <c r="Z201" t="s">
        <v>401</v>
      </c>
      <c r="AA201" t="s">
        <v>2313</v>
      </c>
      <c r="AB201" t="s">
        <v>1422</v>
      </c>
      <c r="AC201" t="s">
        <v>2143</v>
      </c>
      <c r="AD201" t="s">
        <v>55</v>
      </c>
      <c r="AE201">
        <v>0</v>
      </c>
      <c r="AF201" t="str">
        <f>Table_Query_from_DWH6[[#This Row],[VENDORID]]</f>
        <v>14066</v>
      </c>
    </row>
    <row r="202" spans="1:32" x14ac:dyDescent="0.3">
      <c r="A202" t="s">
        <v>427</v>
      </c>
      <c r="B202" t="s">
        <v>767</v>
      </c>
      <c r="C202" t="s">
        <v>3222</v>
      </c>
      <c r="D202" t="s">
        <v>3223</v>
      </c>
      <c r="E202" t="s">
        <v>55</v>
      </c>
      <c r="F202" t="s">
        <v>1672</v>
      </c>
      <c r="G202" t="s">
        <v>1828</v>
      </c>
      <c r="H202" t="s">
        <v>55</v>
      </c>
      <c r="I202" t="s">
        <v>55</v>
      </c>
      <c r="J202" t="s">
        <v>738</v>
      </c>
      <c r="K202" t="s">
        <v>412</v>
      </c>
      <c r="L202" t="s">
        <v>55</v>
      </c>
      <c r="M202" t="s">
        <v>55</v>
      </c>
      <c r="N202" t="s">
        <v>55</v>
      </c>
      <c r="O202" t="s">
        <v>401</v>
      </c>
      <c r="P202" t="s">
        <v>2499</v>
      </c>
      <c r="Q202" t="s">
        <v>2142</v>
      </c>
      <c r="R202" t="s">
        <v>381</v>
      </c>
      <c r="S202" t="s">
        <v>55</v>
      </c>
      <c r="T202" t="s">
        <v>55</v>
      </c>
      <c r="U202" t="s">
        <v>55</v>
      </c>
      <c r="V202" t="s">
        <v>3222</v>
      </c>
      <c r="W202" t="s">
        <v>55</v>
      </c>
      <c r="X202" t="s">
        <v>55</v>
      </c>
      <c r="Y202" t="s">
        <v>3222</v>
      </c>
      <c r="Z202" t="s">
        <v>401</v>
      </c>
      <c r="AA202" t="s">
        <v>2499</v>
      </c>
      <c r="AB202" t="s">
        <v>767</v>
      </c>
      <c r="AC202" t="s">
        <v>2143</v>
      </c>
      <c r="AD202" t="s">
        <v>55</v>
      </c>
      <c r="AE202">
        <v>0</v>
      </c>
      <c r="AF202" t="str">
        <f>Table_Query_from_DWH6[[#This Row],[VENDORID]]</f>
        <v>14067</v>
      </c>
    </row>
    <row r="203" spans="1:32" x14ac:dyDescent="0.3">
      <c r="A203" t="s">
        <v>427</v>
      </c>
      <c r="B203" t="s">
        <v>2065</v>
      </c>
      <c r="C203" t="s">
        <v>3224</v>
      </c>
      <c r="D203" t="s">
        <v>1676</v>
      </c>
      <c r="E203" t="s">
        <v>1677</v>
      </c>
      <c r="F203" t="s">
        <v>55</v>
      </c>
      <c r="G203" t="s">
        <v>3225</v>
      </c>
      <c r="H203" t="s">
        <v>451</v>
      </c>
      <c r="I203" t="s">
        <v>1678</v>
      </c>
      <c r="J203" t="s">
        <v>425</v>
      </c>
      <c r="K203" t="s">
        <v>389</v>
      </c>
      <c r="L203" t="s">
        <v>3226</v>
      </c>
      <c r="M203" t="s">
        <v>393</v>
      </c>
      <c r="N203" t="s">
        <v>55</v>
      </c>
      <c r="O203" t="s">
        <v>401</v>
      </c>
      <c r="P203" t="s">
        <v>2605</v>
      </c>
      <c r="Q203" t="s">
        <v>2142</v>
      </c>
      <c r="R203" t="s">
        <v>381</v>
      </c>
      <c r="S203" t="s">
        <v>3227</v>
      </c>
      <c r="T203" t="s">
        <v>55</v>
      </c>
      <c r="U203" t="s">
        <v>1126</v>
      </c>
      <c r="V203" t="s">
        <v>3224</v>
      </c>
      <c r="W203" t="s">
        <v>55</v>
      </c>
      <c r="X203" t="s">
        <v>3226</v>
      </c>
      <c r="Y203" t="s">
        <v>3224</v>
      </c>
      <c r="Z203" t="s">
        <v>401</v>
      </c>
      <c r="AA203" t="s">
        <v>2605</v>
      </c>
      <c r="AB203" t="s">
        <v>2065</v>
      </c>
      <c r="AC203" t="s">
        <v>2143</v>
      </c>
      <c r="AD203" t="s">
        <v>55</v>
      </c>
      <c r="AE203">
        <v>0</v>
      </c>
      <c r="AF203" t="str">
        <f>Table_Query_from_DWH6[[#This Row],[VENDORID]]</f>
        <v>14045</v>
      </c>
    </row>
    <row r="204" spans="1:32" x14ac:dyDescent="0.3">
      <c r="A204" t="s">
        <v>427</v>
      </c>
      <c r="B204" t="s">
        <v>2979</v>
      </c>
      <c r="C204" t="s">
        <v>1674</v>
      </c>
      <c r="D204" t="s">
        <v>1676</v>
      </c>
      <c r="E204" t="s">
        <v>1677</v>
      </c>
      <c r="F204" t="s">
        <v>55</v>
      </c>
      <c r="G204" t="s">
        <v>3225</v>
      </c>
      <c r="H204" t="s">
        <v>451</v>
      </c>
      <c r="I204" t="s">
        <v>1678</v>
      </c>
      <c r="J204" t="s">
        <v>425</v>
      </c>
      <c r="K204" t="s">
        <v>389</v>
      </c>
      <c r="L204" t="s">
        <v>3228</v>
      </c>
      <c r="M204" t="s">
        <v>55</v>
      </c>
      <c r="N204" t="s">
        <v>55</v>
      </c>
      <c r="O204" t="s">
        <v>401</v>
      </c>
      <c r="P204" t="s">
        <v>2578</v>
      </c>
      <c r="Q204" t="s">
        <v>2144</v>
      </c>
      <c r="R204" t="s">
        <v>381</v>
      </c>
      <c r="S204" t="s">
        <v>3227</v>
      </c>
      <c r="T204" t="s">
        <v>55</v>
      </c>
      <c r="U204" t="s">
        <v>1126</v>
      </c>
      <c r="V204" t="s">
        <v>1674</v>
      </c>
      <c r="W204" t="s">
        <v>55</v>
      </c>
      <c r="X204" t="s">
        <v>3228</v>
      </c>
      <c r="Y204" t="s">
        <v>1674</v>
      </c>
      <c r="Z204" t="s">
        <v>401</v>
      </c>
      <c r="AA204" t="s">
        <v>2578</v>
      </c>
      <c r="AB204" t="s">
        <v>2979</v>
      </c>
      <c r="AC204" t="s">
        <v>2143</v>
      </c>
      <c r="AD204" t="s">
        <v>55</v>
      </c>
      <c r="AE204">
        <v>1</v>
      </c>
      <c r="AF204" t="str">
        <f>Table_Query_from_DWH6[[#This Row],[VENDORID]]</f>
        <v>12160</v>
      </c>
    </row>
    <row r="205" spans="1:32" x14ac:dyDescent="0.3">
      <c r="A205" t="s">
        <v>427</v>
      </c>
      <c r="B205" t="s">
        <v>721</v>
      </c>
      <c r="C205" t="s">
        <v>3231</v>
      </c>
      <c r="D205" t="s">
        <v>3232</v>
      </c>
      <c r="E205" t="s">
        <v>3233</v>
      </c>
      <c r="F205" t="s">
        <v>55</v>
      </c>
      <c r="G205" t="s">
        <v>3234</v>
      </c>
      <c r="H205" t="s">
        <v>1071</v>
      </c>
      <c r="I205" t="s">
        <v>55</v>
      </c>
      <c r="J205" t="s">
        <v>484</v>
      </c>
      <c r="K205" t="s">
        <v>486</v>
      </c>
      <c r="L205" t="s">
        <v>3235</v>
      </c>
      <c r="M205" t="s">
        <v>393</v>
      </c>
      <c r="N205" t="s">
        <v>3236</v>
      </c>
      <c r="O205" t="s">
        <v>401</v>
      </c>
      <c r="P205" t="s">
        <v>2790</v>
      </c>
      <c r="Q205" t="s">
        <v>2142</v>
      </c>
      <c r="R205" t="s">
        <v>381</v>
      </c>
      <c r="S205" t="s">
        <v>55</v>
      </c>
      <c r="T205" t="s">
        <v>55</v>
      </c>
      <c r="U205" t="s">
        <v>55</v>
      </c>
      <c r="V205" t="s">
        <v>3231</v>
      </c>
      <c r="W205" t="s">
        <v>3236</v>
      </c>
      <c r="X205" t="s">
        <v>3235</v>
      </c>
      <c r="Y205" t="s">
        <v>3231</v>
      </c>
      <c r="Z205" t="s">
        <v>401</v>
      </c>
      <c r="AA205" t="s">
        <v>2790</v>
      </c>
      <c r="AB205" t="s">
        <v>721</v>
      </c>
      <c r="AC205" t="s">
        <v>2143</v>
      </c>
      <c r="AD205" t="s">
        <v>55</v>
      </c>
      <c r="AE205">
        <v>0</v>
      </c>
      <c r="AF205" t="str">
        <f>Table_Query_from_DWH6[[#This Row],[VENDORID]]</f>
        <v>14068</v>
      </c>
    </row>
    <row r="206" spans="1:32" x14ac:dyDescent="0.3">
      <c r="A206" t="s">
        <v>427</v>
      </c>
      <c r="B206" t="s">
        <v>3237</v>
      </c>
      <c r="C206" t="s">
        <v>3238</v>
      </c>
      <c r="D206" t="s">
        <v>3239</v>
      </c>
      <c r="E206" t="s">
        <v>55</v>
      </c>
      <c r="F206" t="s">
        <v>55</v>
      </c>
      <c r="G206" t="s">
        <v>606</v>
      </c>
      <c r="H206" t="s">
        <v>424</v>
      </c>
      <c r="I206" t="s">
        <v>2511</v>
      </c>
      <c r="J206" t="s">
        <v>425</v>
      </c>
      <c r="K206" t="s">
        <v>389</v>
      </c>
      <c r="L206" t="s">
        <v>55</v>
      </c>
      <c r="M206" t="s">
        <v>55</v>
      </c>
      <c r="N206" t="s">
        <v>55</v>
      </c>
      <c r="O206" t="s">
        <v>401</v>
      </c>
      <c r="P206" t="s">
        <v>2513</v>
      </c>
      <c r="Q206" t="s">
        <v>2142</v>
      </c>
      <c r="R206" t="s">
        <v>381</v>
      </c>
      <c r="S206" t="s">
        <v>3240</v>
      </c>
      <c r="T206" t="s">
        <v>55</v>
      </c>
      <c r="U206" t="s">
        <v>3241</v>
      </c>
      <c r="V206" t="s">
        <v>3238</v>
      </c>
      <c r="W206" t="s">
        <v>55</v>
      </c>
      <c r="X206" t="s">
        <v>55</v>
      </c>
      <c r="Y206" t="s">
        <v>3238</v>
      </c>
      <c r="Z206" t="s">
        <v>401</v>
      </c>
      <c r="AA206" t="s">
        <v>2513</v>
      </c>
      <c r="AB206" t="s">
        <v>3237</v>
      </c>
      <c r="AC206" t="s">
        <v>2143</v>
      </c>
      <c r="AD206" t="s">
        <v>55</v>
      </c>
      <c r="AE206">
        <v>0</v>
      </c>
      <c r="AF206" t="str">
        <f>Table_Query_from_DWH6[[#This Row],[VENDORID]]</f>
        <v>14233</v>
      </c>
    </row>
    <row r="207" spans="1:32" x14ac:dyDescent="0.3">
      <c r="A207" t="s">
        <v>427</v>
      </c>
      <c r="B207" t="s">
        <v>1088</v>
      </c>
      <c r="C207" t="s">
        <v>3242</v>
      </c>
      <c r="D207" t="s">
        <v>3243</v>
      </c>
      <c r="E207" t="s">
        <v>3244</v>
      </c>
      <c r="F207" t="s">
        <v>55</v>
      </c>
      <c r="G207" t="s">
        <v>912</v>
      </c>
      <c r="H207" t="s">
        <v>55</v>
      </c>
      <c r="I207" t="s">
        <v>845</v>
      </c>
      <c r="J207" t="s">
        <v>738</v>
      </c>
      <c r="K207" t="s">
        <v>412</v>
      </c>
      <c r="L207" t="s">
        <v>393</v>
      </c>
      <c r="M207" t="s">
        <v>393</v>
      </c>
      <c r="N207" t="s">
        <v>393</v>
      </c>
      <c r="O207" t="s">
        <v>401</v>
      </c>
      <c r="P207" t="s">
        <v>2287</v>
      </c>
      <c r="Q207" t="s">
        <v>2142</v>
      </c>
      <c r="R207" t="s">
        <v>381</v>
      </c>
      <c r="S207" t="s">
        <v>55</v>
      </c>
      <c r="T207" t="s">
        <v>55</v>
      </c>
      <c r="U207" t="s">
        <v>55</v>
      </c>
      <c r="V207" t="s">
        <v>3245</v>
      </c>
      <c r="W207" t="s">
        <v>393</v>
      </c>
      <c r="X207" t="s">
        <v>393</v>
      </c>
      <c r="Y207" t="s">
        <v>3242</v>
      </c>
      <c r="Z207" t="s">
        <v>401</v>
      </c>
      <c r="AA207" t="s">
        <v>2287</v>
      </c>
      <c r="AB207" t="s">
        <v>1088</v>
      </c>
      <c r="AC207" t="s">
        <v>2143</v>
      </c>
      <c r="AD207" t="s">
        <v>55</v>
      </c>
      <c r="AE207">
        <v>0</v>
      </c>
      <c r="AF207" t="str">
        <f>Table_Query_from_DWH6[[#This Row],[VENDORID]]</f>
        <v>14069</v>
      </c>
    </row>
    <row r="208" spans="1:32" x14ac:dyDescent="0.3">
      <c r="A208" t="s">
        <v>427</v>
      </c>
      <c r="B208" t="s">
        <v>3833</v>
      </c>
      <c r="C208" t="s">
        <v>3834</v>
      </c>
      <c r="D208" t="s">
        <v>3835</v>
      </c>
      <c r="E208" t="s">
        <v>55</v>
      </c>
      <c r="F208" t="s">
        <v>55</v>
      </c>
      <c r="G208" t="s">
        <v>3836</v>
      </c>
      <c r="H208" t="s">
        <v>55</v>
      </c>
      <c r="I208" t="s">
        <v>3837</v>
      </c>
      <c r="J208" t="s">
        <v>1866</v>
      </c>
      <c r="K208" t="s">
        <v>486</v>
      </c>
      <c r="L208" t="s">
        <v>3838</v>
      </c>
      <c r="M208" t="s">
        <v>393</v>
      </c>
      <c r="N208" t="s">
        <v>55</v>
      </c>
      <c r="O208" t="s">
        <v>401</v>
      </c>
      <c r="P208" t="s">
        <v>3839</v>
      </c>
      <c r="Q208" t="s">
        <v>2142</v>
      </c>
      <c r="R208" t="s">
        <v>2350</v>
      </c>
      <c r="S208" t="s">
        <v>55</v>
      </c>
      <c r="T208" t="s">
        <v>55</v>
      </c>
      <c r="U208" t="s">
        <v>3840</v>
      </c>
      <c r="V208" t="s">
        <v>3834</v>
      </c>
      <c r="W208" t="s">
        <v>55</v>
      </c>
      <c r="X208" t="s">
        <v>3838</v>
      </c>
      <c r="Y208" t="s">
        <v>3834</v>
      </c>
      <c r="Z208" t="s">
        <v>401</v>
      </c>
      <c r="AA208" t="s">
        <v>3839</v>
      </c>
      <c r="AB208" t="s">
        <v>3833</v>
      </c>
      <c r="AC208" t="s">
        <v>2143</v>
      </c>
      <c r="AD208" t="s">
        <v>55</v>
      </c>
      <c r="AE208">
        <v>0</v>
      </c>
      <c r="AF208" t="str">
        <f>Table_Query_from_DWH6[[#This Row],[VENDORID]]</f>
        <v>14287</v>
      </c>
    </row>
    <row r="209" spans="1:32" x14ac:dyDescent="0.3">
      <c r="A209" t="s">
        <v>427</v>
      </c>
      <c r="B209" t="s">
        <v>586</v>
      </c>
      <c r="C209" t="s">
        <v>3246</v>
      </c>
      <c r="D209" t="s">
        <v>3247</v>
      </c>
      <c r="E209" t="s">
        <v>3248</v>
      </c>
      <c r="F209" t="s">
        <v>55</v>
      </c>
      <c r="G209" t="s">
        <v>835</v>
      </c>
      <c r="H209" t="s">
        <v>55</v>
      </c>
      <c r="I209" t="s">
        <v>55</v>
      </c>
      <c r="J209" t="s">
        <v>738</v>
      </c>
      <c r="K209" t="s">
        <v>412</v>
      </c>
      <c r="L209" t="s">
        <v>3249</v>
      </c>
      <c r="M209" t="s">
        <v>393</v>
      </c>
      <c r="N209" t="s">
        <v>55</v>
      </c>
      <c r="O209" t="s">
        <v>401</v>
      </c>
      <c r="P209" t="s">
        <v>3250</v>
      </c>
      <c r="Q209" t="s">
        <v>2142</v>
      </c>
      <c r="R209" t="s">
        <v>381</v>
      </c>
      <c r="S209" t="s">
        <v>55</v>
      </c>
      <c r="T209" t="s">
        <v>55</v>
      </c>
      <c r="U209" t="s">
        <v>55</v>
      </c>
      <c r="V209" t="s">
        <v>3251</v>
      </c>
      <c r="W209" t="s">
        <v>55</v>
      </c>
      <c r="X209" t="s">
        <v>3249</v>
      </c>
      <c r="Y209" t="s">
        <v>3246</v>
      </c>
      <c r="Z209" t="s">
        <v>401</v>
      </c>
      <c r="AA209" t="s">
        <v>3250</v>
      </c>
      <c r="AB209" t="s">
        <v>586</v>
      </c>
      <c r="AC209" t="s">
        <v>2143</v>
      </c>
      <c r="AD209" t="s">
        <v>55</v>
      </c>
      <c r="AE209">
        <v>0</v>
      </c>
      <c r="AF209" t="str">
        <f>Table_Query_from_DWH6[[#This Row],[VENDORID]]</f>
        <v>14070</v>
      </c>
    </row>
    <row r="210" spans="1:32" x14ac:dyDescent="0.3">
      <c r="A210" t="s">
        <v>427</v>
      </c>
      <c r="B210" t="s">
        <v>1454</v>
      </c>
      <c r="C210" t="s">
        <v>3251</v>
      </c>
      <c r="D210" t="s">
        <v>3247</v>
      </c>
      <c r="E210" t="s">
        <v>3248</v>
      </c>
      <c r="F210" t="s">
        <v>55</v>
      </c>
      <c r="G210" t="s">
        <v>835</v>
      </c>
      <c r="H210" t="s">
        <v>55</v>
      </c>
      <c r="I210" t="s">
        <v>55</v>
      </c>
      <c r="J210" t="s">
        <v>738</v>
      </c>
      <c r="K210" t="s">
        <v>412</v>
      </c>
      <c r="L210" t="s">
        <v>3249</v>
      </c>
      <c r="M210" t="s">
        <v>393</v>
      </c>
      <c r="N210" t="s">
        <v>55</v>
      </c>
      <c r="O210" t="s">
        <v>401</v>
      </c>
      <c r="P210" t="s">
        <v>3250</v>
      </c>
      <c r="Q210" t="s">
        <v>2142</v>
      </c>
      <c r="R210" t="s">
        <v>381</v>
      </c>
      <c r="S210" t="s">
        <v>55</v>
      </c>
      <c r="T210" t="s">
        <v>55</v>
      </c>
      <c r="U210" t="s">
        <v>55</v>
      </c>
      <c r="V210" t="s">
        <v>3251</v>
      </c>
      <c r="W210" t="s">
        <v>55</v>
      </c>
      <c r="X210" t="s">
        <v>3249</v>
      </c>
      <c r="Y210" t="s">
        <v>3251</v>
      </c>
      <c r="Z210" t="s">
        <v>401</v>
      </c>
      <c r="AA210" t="s">
        <v>3250</v>
      </c>
      <c r="AB210" t="s">
        <v>1454</v>
      </c>
      <c r="AC210" t="s">
        <v>2143</v>
      </c>
      <c r="AD210" t="s">
        <v>55</v>
      </c>
      <c r="AE210">
        <v>0</v>
      </c>
      <c r="AF210" t="str">
        <f>Table_Query_from_DWH6[[#This Row],[VENDORID]]</f>
        <v>14071</v>
      </c>
    </row>
    <row r="211" spans="1:32" x14ac:dyDescent="0.3">
      <c r="A211" t="s">
        <v>427</v>
      </c>
      <c r="B211" t="s">
        <v>3254</v>
      </c>
      <c r="C211" t="s">
        <v>3255</v>
      </c>
      <c r="D211" t="s">
        <v>3256</v>
      </c>
      <c r="E211" t="s">
        <v>55</v>
      </c>
      <c r="F211" t="s">
        <v>55</v>
      </c>
      <c r="G211" t="s">
        <v>559</v>
      </c>
      <c r="H211" t="s">
        <v>55</v>
      </c>
      <c r="I211" t="s">
        <v>2579</v>
      </c>
      <c r="J211" t="s">
        <v>423</v>
      </c>
      <c r="K211" t="s">
        <v>55</v>
      </c>
      <c r="L211" t="s">
        <v>393</v>
      </c>
      <c r="M211" t="s">
        <v>55</v>
      </c>
      <c r="N211" t="s">
        <v>55</v>
      </c>
      <c r="O211" t="s">
        <v>401</v>
      </c>
      <c r="P211" t="s">
        <v>2751</v>
      </c>
      <c r="Q211" t="s">
        <v>2142</v>
      </c>
      <c r="R211" t="s">
        <v>381</v>
      </c>
      <c r="S211" t="s">
        <v>55</v>
      </c>
      <c r="T211" t="s">
        <v>55</v>
      </c>
      <c r="U211" t="s">
        <v>3257</v>
      </c>
      <c r="V211" t="s">
        <v>3255</v>
      </c>
      <c r="W211" t="s">
        <v>55</v>
      </c>
      <c r="X211" t="s">
        <v>393</v>
      </c>
      <c r="Y211" t="s">
        <v>3255</v>
      </c>
      <c r="Z211" t="s">
        <v>401</v>
      </c>
      <c r="AA211" t="s">
        <v>2751</v>
      </c>
      <c r="AB211" t="s">
        <v>3254</v>
      </c>
      <c r="AC211" t="s">
        <v>2143</v>
      </c>
      <c r="AD211" t="s">
        <v>55</v>
      </c>
      <c r="AE211">
        <v>0</v>
      </c>
      <c r="AF211" t="str">
        <f>Table_Query_from_DWH6[[#This Row],[VENDORID]]</f>
        <v>14230</v>
      </c>
    </row>
    <row r="212" spans="1:32" x14ac:dyDescent="0.3">
      <c r="A212" t="s">
        <v>427</v>
      </c>
      <c r="B212" t="s">
        <v>3258</v>
      </c>
      <c r="C212" t="s">
        <v>3259</v>
      </c>
      <c r="D212" t="s">
        <v>3260</v>
      </c>
      <c r="E212" t="s">
        <v>3261</v>
      </c>
      <c r="F212" t="s">
        <v>3262</v>
      </c>
      <c r="G212" t="s">
        <v>665</v>
      </c>
      <c r="H212" t="s">
        <v>55</v>
      </c>
      <c r="I212" t="s">
        <v>55</v>
      </c>
      <c r="J212" t="s">
        <v>672</v>
      </c>
      <c r="K212" t="s">
        <v>602</v>
      </c>
      <c r="L212" t="s">
        <v>3263</v>
      </c>
      <c r="M212" t="s">
        <v>393</v>
      </c>
      <c r="N212" t="s">
        <v>393</v>
      </c>
      <c r="O212" t="s">
        <v>401</v>
      </c>
      <c r="P212" t="s">
        <v>2614</v>
      </c>
      <c r="Q212" t="s">
        <v>2142</v>
      </c>
      <c r="R212" t="s">
        <v>2350</v>
      </c>
      <c r="S212" t="s">
        <v>55</v>
      </c>
      <c r="T212" t="s">
        <v>55</v>
      </c>
      <c r="U212" t="s">
        <v>3264</v>
      </c>
      <c r="V212" t="s">
        <v>3259</v>
      </c>
      <c r="W212" t="s">
        <v>393</v>
      </c>
      <c r="X212" t="s">
        <v>3263</v>
      </c>
      <c r="Y212" t="s">
        <v>3259</v>
      </c>
      <c r="Z212" t="s">
        <v>401</v>
      </c>
      <c r="AA212" t="s">
        <v>2614</v>
      </c>
      <c r="AB212" t="s">
        <v>3258</v>
      </c>
      <c r="AC212" t="s">
        <v>2143</v>
      </c>
      <c r="AD212" t="s">
        <v>55</v>
      </c>
      <c r="AE212">
        <v>0</v>
      </c>
      <c r="AF212" t="str">
        <f>Table_Query_from_DWH6[[#This Row],[VENDORID]]</f>
        <v>14274</v>
      </c>
    </row>
    <row r="213" spans="1:32" x14ac:dyDescent="0.3">
      <c r="A213" t="s">
        <v>427</v>
      </c>
      <c r="B213" t="s">
        <v>3265</v>
      </c>
      <c r="C213" t="s">
        <v>3266</v>
      </c>
      <c r="D213" t="s">
        <v>3267</v>
      </c>
      <c r="E213" t="s">
        <v>55</v>
      </c>
      <c r="F213" t="s">
        <v>55</v>
      </c>
      <c r="G213" t="s">
        <v>464</v>
      </c>
      <c r="H213" t="s">
        <v>55</v>
      </c>
      <c r="I213" t="s">
        <v>3268</v>
      </c>
      <c r="J213" t="s">
        <v>470</v>
      </c>
      <c r="K213" t="s">
        <v>423</v>
      </c>
      <c r="L213" t="s">
        <v>3269</v>
      </c>
      <c r="M213" t="s">
        <v>393</v>
      </c>
      <c r="N213" t="s">
        <v>393</v>
      </c>
      <c r="O213" t="s">
        <v>401</v>
      </c>
      <c r="P213" t="s">
        <v>2401</v>
      </c>
      <c r="Q213" t="s">
        <v>2142</v>
      </c>
      <c r="R213" t="s">
        <v>418</v>
      </c>
      <c r="S213" t="s">
        <v>55</v>
      </c>
      <c r="T213" t="s">
        <v>55</v>
      </c>
      <c r="U213" t="s">
        <v>3270</v>
      </c>
      <c r="V213" t="s">
        <v>3266</v>
      </c>
      <c r="W213" t="s">
        <v>393</v>
      </c>
      <c r="X213" t="s">
        <v>3269</v>
      </c>
      <c r="Y213" t="s">
        <v>3266</v>
      </c>
      <c r="Z213" t="s">
        <v>401</v>
      </c>
      <c r="AA213" t="s">
        <v>2401</v>
      </c>
      <c r="AB213" t="s">
        <v>3265</v>
      </c>
      <c r="AC213" t="s">
        <v>2143</v>
      </c>
      <c r="AD213" t="s">
        <v>55</v>
      </c>
      <c r="AE213">
        <v>0</v>
      </c>
      <c r="AF213" t="str">
        <f>Table_Query_from_DWH6[[#This Row],[VENDORID]]</f>
        <v>14246</v>
      </c>
    </row>
    <row r="214" spans="1:32" x14ac:dyDescent="0.3">
      <c r="A214" t="s">
        <v>427</v>
      </c>
      <c r="B214" t="s">
        <v>1555</v>
      </c>
      <c r="C214" t="s">
        <v>3271</v>
      </c>
      <c r="D214" t="s">
        <v>3272</v>
      </c>
      <c r="E214" t="s">
        <v>55</v>
      </c>
      <c r="F214" t="s">
        <v>55</v>
      </c>
      <c r="G214" t="s">
        <v>3273</v>
      </c>
      <c r="H214" t="s">
        <v>3274</v>
      </c>
      <c r="I214" t="s">
        <v>617</v>
      </c>
      <c r="J214" t="s">
        <v>425</v>
      </c>
      <c r="K214" t="s">
        <v>389</v>
      </c>
      <c r="L214" t="s">
        <v>55</v>
      </c>
      <c r="M214" t="s">
        <v>55</v>
      </c>
      <c r="N214" t="s">
        <v>55</v>
      </c>
      <c r="O214" t="s">
        <v>401</v>
      </c>
      <c r="P214" t="s">
        <v>3253</v>
      </c>
      <c r="Q214" t="s">
        <v>2142</v>
      </c>
      <c r="R214" t="s">
        <v>660</v>
      </c>
      <c r="S214" t="s">
        <v>3275</v>
      </c>
      <c r="T214" t="s">
        <v>55</v>
      </c>
      <c r="U214" t="s">
        <v>3276</v>
      </c>
      <c r="V214" t="s">
        <v>3271</v>
      </c>
      <c r="W214" t="s">
        <v>55</v>
      </c>
      <c r="X214" t="s">
        <v>55</v>
      </c>
      <c r="Y214" t="s">
        <v>3271</v>
      </c>
      <c r="Z214" t="s">
        <v>401</v>
      </c>
      <c r="AA214" t="s">
        <v>3253</v>
      </c>
      <c r="AB214" t="s">
        <v>1555</v>
      </c>
      <c r="AC214" t="s">
        <v>2143</v>
      </c>
      <c r="AD214" t="s">
        <v>55</v>
      </c>
      <c r="AE214">
        <v>0</v>
      </c>
      <c r="AF214" t="str">
        <f>Table_Query_from_DWH6[[#This Row],[VENDORID]]</f>
        <v>14171</v>
      </c>
    </row>
    <row r="215" spans="1:32" x14ac:dyDescent="0.3">
      <c r="A215" t="s">
        <v>427</v>
      </c>
      <c r="B215" t="s">
        <v>962</v>
      </c>
      <c r="C215" t="s">
        <v>3277</v>
      </c>
      <c r="D215" t="s">
        <v>3278</v>
      </c>
      <c r="E215" t="s">
        <v>3279</v>
      </c>
      <c r="F215" t="s">
        <v>55</v>
      </c>
      <c r="G215" t="s">
        <v>3280</v>
      </c>
      <c r="H215" t="s">
        <v>55</v>
      </c>
      <c r="I215" t="s">
        <v>1213</v>
      </c>
      <c r="J215" t="s">
        <v>1872</v>
      </c>
      <c r="K215" t="s">
        <v>1401</v>
      </c>
      <c r="L215" t="s">
        <v>55</v>
      </c>
      <c r="M215" t="s">
        <v>55</v>
      </c>
      <c r="N215" t="s">
        <v>55</v>
      </c>
      <c r="O215" t="s">
        <v>401</v>
      </c>
      <c r="P215" t="s">
        <v>3281</v>
      </c>
      <c r="Q215" t="s">
        <v>2142</v>
      </c>
      <c r="R215" t="s">
        <v>381</v>
      </c>
      <c r="S215" t="s">
        <v>55</v>
      </c>
      <c r="T215" t="s">
        <v>55</v>
      </c>
      <c r="U215" t="s">
        <v>3282</v>
      </c>
      <c r="V215" t="s">
        <v>3277</v>
      </c>
      <c r="W215" t="s">
        <v>55</v>
      </c>
      <c r="X215" t="s">
        <v>55</v>
      </c>
      <c r="Y215" t="s">
        <v>3277</v>
      </c>
      <c r="Z215" t="s">
        <v>401</v>
      </c>
      <c r="AA215" t="s">
        <v>3281</v>
      </c>
      <c r="AB215" t="s">
        <v>962</v>
      </c>
      <c r="AC215" t="s">
        <v>2143</v>
      </c>
      <c r="AD215" t="s">
        <v>55</v>
      </c>
      <c r="AE215">
        <v>0</v>
      </c>
      <c r="AF215" t="str">
        <f>Table_Query_from_DWH6[[#This Row],[VENDORID]]</f>
        <v>14153</v>
      </c>
    </row>
    <row r="216" spans="1:32" x14ac:dyDescent="0.3">
      <c r="A216" t="s">
        <v>427</v>
      </c>
      <c r="B216" t="s">
        <v>1027</v>
      </c>
      <c r="C216" t="s">
        <v>3283</v>
      </c>
      <c r="D216" t="s">
        <v>3284</v>
      </c>
      <c r="E216" t="s">
        <v>535</v>
      </c>
      <c r="F216" t="s">
        <v>55</v>
      </c>
      <c r="G216" t="s">
        <v>636</v>
      </c>
      <c r="H216" t="s">
        <v>408</v>
      </c>
      <c r="I216" t="s">
        <v>839</v>
      </c>
      <c r="J216" t="s">
        <v>385</v>
      </c>
      <c r="K216" t="s">
        <v>389</v>
      </c>
      <c r="L216" t="s">
        <v>393</v>
      </c>
      <c r="M216" t="s">
        <v>393</v>
      </c>
      <c r="N216" t="s">
        <v>393</v>
      </c>
      <c r="O216" t="s">
        <v>401</v>
      </c>
      <c r="P216" t="s">
        <v>3230</v>
      </c>
      <c r="Q216" t="s">
        <v>2142</v>
      </c>
      <c r="R216" t="s">
        <v>381</v>
      </c>
      <c r="S216" t="s">
        <v>55</v>
      </c>
      <c r="T216" t="s">
        <v>55</v>
      </c>
      <c r="U216" t="s">
        <v>55</v>
      </c>
      <c r="V216" t="s">
        <v>3283</v>
      </c>
      <c r="W216" t="s">
        <v>393</v>
      </c>
      <c r="X216" t="s">
        <v>393</v>
      </c>
      <c r="Y216" t="s">
        <v>3283</v>
      </c>
      <c r="Z216" t="s">
        <v>401</v>
      </c>
      <c r="AA216" t="s">
        <v>3230</v>
      </c>
      <c r="AB216" t="s">
        <v>1027</v>
      </c>
      <c r="AC216" t="s">
        <v>2143</v>
      </c>
      <c r="AD216" t="s">
        <v>55</v>
      </c>
      <c r="AE216">
        <v>0</v>
      </c>
      <c r="AF216" t="str">
        <f>Table_Query_from_DWH6[[#This Row],[VENDORID]]</f>
        <v>14072</v>
      </c>
    </row>
    <row r="217" spans="1:32" x14ac:dyDescent="0.3">
      <c r="A217" t="s">
        <v>427</v>
      </c>
      <c r="B217" t="s">
        <v>3285</v>
      </c>
      <c r="C217" t="s">
        <v>3286</v>
      </c>
      <c r="D217" t="s">
        <v>3287</v>
      </c>
      <c r="E217" t="s">
        <v>55</v>
      </c>
      <c r="F217" t="s">
        <v>55</v>
      </c>
      <c r="G217" t="s">
        <v>742</v>
      </c>
      <c r="H217" t="s">
        <v>55</v>
      </c>
      <c r="I217" t="s">
        <v>55</v>
      </c>
      <c r="J217" t="s">
        <v>1866</v>
      </c>
      <c r="K217" t="s">
        <v>486</v>
      </c>
      <c r="L217" t="s">
        <v>3288</v>
      </c>
      <c r="M217" t="s">
        <v>393</v>
      </c>
      <c r="N217" t="s">
        <v>55</v>
      </c>
      <c r="O217" t="s">
        <v>401</v>
      </c>
      <c r="P217" t="s">
        <v>2408</v>
      </c>
      <c r="Q217" t="s">
        <v>2142</v>
      </c>
      <c r="R217" t="s">
        <v>381</v>
      </c>
      <c r="S217" t="s">
        <v>55</v>
      </c>
      <c r="T217" t="s">
        <v>55</v>
      </c>
      <c r="U217" t="s">
        <v>3289</v>
      </c>
      <c r="V217" t="s">
        <v>3286</v>
      </c>
      <c r="W217" t="s">
        <v>55</v>
      </c>
      <c r="X217" t="s">
        <v>3288</v>
      </c>
      <c r="Y217" t="s">
        <v>3286</v>
      </c>
      <c r="Z217" t="s">
        <v>401</v>
      </c>
      <c r="AA217" t="s">
        <v>2408</v>
      </c>
      <c r="AB217" t="s">
        <v>3285</v>
      </c>
      <c r="AC217" t="s">
        <v>2143</v>
      </c>
      <c r="AD217" t="s">
        <v>55</v>
      </c>
      <c r="AE217">
        <v>0</v>
      </c>
      <c r="AF217" t="str">
        <f>Table_Query_from_DWH6[[#This Row],[VENDORID]]</f>
        <v>14195</v>
      </c>
    </row>
    <row r="218" spans="1:32" x14ac:dyDescent="0.3">
      <c r="A218" t="s">
        <v>427</v>
      </c>
      <c r="B218" t="s">
        <v>3290</v>
      </c>
      <c r="C218" t="s">
        <v>3291</v>
      </c>
      <c r="D218" t="s">
        <v>3292</v>
      </c>
      <c r="E218" t="s">
        <v>3293</v>
      </c>
      <c r="F218" t="s">
        <v>55</v>
      </c>
      <c r="G218" t="s">
        <v>1311</v>
      </c>
      <c r="H218" t="s">
        <v>55</v>
      </c>
      <c r="I218" t="s">
        <v>3294</v>
      </c>
      <c r="J218" t="s">
        <v>1866</v>
      </c>
      <c r="K218" t="s">
        <v>486</v>
      </c>
      <c r="L218" t="s">
        <v>3295</v>
      </c>
      <c r="M218" t="s">
        <v>393</v>
      </c>
      <c r="N218" t="s">
        <v>393</v>
      </c>
      <c r="O218" t="s">
        <v>401</v>
      </c>
      <c r="P218" t="s">
        <v>2289</v>
      </c>
      <c r="Q218" t="s">
        <v>2142</v>
      </c>
      <c r="R218" t="s">
        <v>381</v>
      </c>
      <c r="S218" t="s">
        <v>3296</v>
      </c>
      <c r="T218" t="s">
        <v>55</v>
      </c>
      <c r="U218" t="s">
        <v>3297</v>
      </c>
      <c r="V218" t="s">
        <v>3291</v>
      </c>
      <c r="W218" t="s">
        <v>393</v>
      </c>
      <c r="X218" t="s">
        <v>3295</v>
      </c>
      <c r="Y218" t="s">
        <v>3291</v>
      </c>
      <c r="Z218" t="s">
        <v>401</v>
      </c>
      <c r="AA218" t="s">
        <v>2289</v>
      </c>
      <c r="AB218" t="s">
        <v>3290</v>
      </c>
      <c r="AC218" t="s">
        <v>2143</v>
      </c>
      <c r="AD218" t="s">
        <v>55</v>
      </c>
      <c r="AE218">
        <v>0</v>
      </c>
      <c r="AF218" t="str">
        <f>Table_Query_from_DWH6[[#This Row],[VENDORID]]</f>
        <v>14209</v>
      </c>
    </row>
    <row r="219" spans="1:32" x14ac:dyDescent="0.3">
      <c r="A219" t="s">
        <v>427</v>
      </c>
      <c r="B219" t="s">
        <v>3301</v>
      </c>
      <c r="C219" t="s">
        <v>3298</v>
      </c>
      <c r="D219" t="s">
        <v>3299</v>
      </c>
      <c r="E219" t="s">
        <v>3300</v>
      </c>
      <c r="F219" t="s">
        <v>55</v>
      </c>
      <c r="G219" t="s">
        <v>662</v>
      </c>
      <c r="H219" t="s">
        <v>55</v>
      </c>
      <c r="I219" t="s">
        <v>55</v>
      </c>
      <c r="J219" t="s">
        <v>1866</v>
      </c>
      <c r="K219" t="s">
        <v>486</v>
      </c>
      <c r="L219" t="s">
        <v>393</v>
      </c>
      <c r="M219" t="s">
        <v>393</v>
      </c>
      <c r="N219" t="s">
        <v>393</v>
      </c>
      <c r="O219" t="s">
        <v>401</v>
      </c>
      <c r="P219" t="s">
        <v>2141</v>
      </c>
      <c r="Q219" t="s">
        <v>2142</v>
      </c>
      <c r="R219" t="s">
        <v>381</v>
      </c>
      <c r="S219" t="s">
        <v>55</v>
      </c>
      <c r="T219" t="s">
        <v>55</v>
      </c>
      <c r="U219" t="s">
        <v>55</v>
      </c>
      <c r="V219" t="s">
        <v>3298</v>
      </c>
      <c r="W219" t="s">
        <v>393</v>
      </c>
      <c r="X219" t="s">
        <v>393</v>
      </c>
      <c r="Y219" t="s">
        <v>3298</v>
      </c>
      <c r="Z219" t="s">
        <v>401</v>
      </c>
      <c r="AA219" t="s">
        <v>2141</v>
      </c>
      <c r="AB219" t="s">
        <v>3301</v>
      </c>
      <c r="AC219" t="s">
        <v>2143</v>
      </c>
      <c r="AD219" t="s">
        <v>55</v>
      </c>
      <c r="AE219">
        <v>0</v>
      </c>
      <c r="AF219" t="str">
        <f>Table_Query_from_DWH6[[#This Row],[VENDORID]]</f>
        <v>14264</v>
      </c>
    </row>
    <row r="220" spans="1:32" x14ac:dyDescent="0.3">
      <c r="A220" t="s">
        <v>427</v>
      </c>
      <c r="B220" t="s">
        <v>1485</v>
      </c>
      <c r="C220" t="s">
        <v>3302</v>
      </c>
      <c r="D220" t="s">
        <v>3303</v>
      </c>
      <c r="E220" t="s">
        <v>1311</v>
      </c>
      <c r="F220" t="s">
        <v>55</v>
      </c>
      <c r="G220" t="s">
        <v>743</v>
      </c>
      <c r="H220" t="s">
        <v>55</v>
      </c>
      <c r="I220" t="s">
        <v>55</v>
      </c>
      <c r="J220" t="s">
        <v>1866</v>
      </c>
      <c r="K220" t="s">
        <v>486</v>
      </c>
      <c r="L220" t="s">
        <v>393</v>
      </c>
      <c r="M220" t="s">
        <v>393</v>
      </c>
      <c r="N220" t="s">
        <v>55</v>
      </c>
      <c r="O220" t="s">
        <v>401</v>
      </c>
      <c r="P220" t="s">
        <v>2443</v>
      </c>
      <c r="Q220" t="s">
        <v>2142</v>
      </c>
      <c r="R220" t="s">
        <v>394</v>
      </c>
      <c r="S220" t="s">
        <v>55</v>
      </c>
      <c r="T220" t="s">
        <v>55</v>
      </c>
      <c r="U220" t="s">
        <v>3282</v>
      </c>
      <c r="V220" t="s">
        <v>3302</v>
      </c>
      <c r="W220" t="s">
        <v>55</v>
      </c>
      <c r="X220" t="s">
        <v>393</v>
      </c>
      <c r="Y220" t="s">
        <v>3302</v>
      </c>
      <c r="Z220" t="s">
        <v>401</v>
      </c>
      <c r="AA220" t="s">
        <v>2443</v>
      </c>
      <c r="AB220" t="s">
        <v>1485</v>
      </c>
      <c r="AC220" t="s">
        <v>2143</v>
      </c>
      <c r="AD220" t="s">
        <v>55</v>
      </c>
      <c r="AE220">
        <v>0</v>
      </c>
      <c r="AF220" t="str">
        <f>Table_Query_from_DWH6[[#This Row],[VENDORID]]</f>
        <v>14172</v>
      </c>
    </row>
    <row r="221" spans="1:32" x14ac:dyDescent="0.3">
      <c r="A221" t="s">
        <v>427</v>
      </c>
      <c r="B221" t="s">
        <v>1154</v>
      </c>
      <c r="C221" t="s">
        <v>3304</v>
      </c>
      <c r="D221" t="s">
        <v>3305</v>
      </c>
      <c r="E221" t="s">
        <v>55</v>
      </c>
      <c r="F221" t="s">
        <v>55</v>
      </c>
      <c r="G221" t="s">
        <v>2320</v>
      </c>
      <c r="H221" t="s">
        <v>743</v>
      </c>
      <c r="I221" t="s">
        <v>55</v>
      </c>
      <c r="J221" t="s">
        <v>484</v>
      </c>
      <c r="K221" t="s">
        <v>486</v>
      </c>
      <c r="L221" t="s">
        <v>393</v>
      </c>
      <c r="M221" t="s">
        <v>55</v>
      </c>
      <c r="N221" t="s">
        <v>55</v>
      </c>
      <c r="O221" t="s">
        <v>401</v>
      </c>
      <c r="P221" t="s">
        <v>2834</v>
      </c>
      <c r="Q221" t="s">
        <v>2142</v>
      </c>
      <c r="R221" t="s">
        <v>381</v>
      </c>
      <c r="S221" t="s">
        <v>55</v>
      </c>
      <c r="T221" t="s">
        <v>55</v>
      </c>
      <c r="U221" t="s">
        <v>55</v>
      </c>
      <c r="V221" t="s">
        <v>3304</v>
      </c>
      <c r="W221" t="s">
        <v>55</v>
      </c>
      <c r="X221" t="s">
        <v>393</v>
      </c>
      <c r="Y221" t="s">
        <v>3304</v>
      </c>
      <c r="Z221" t="s">
        <v>401</v>
      </c>
      <c r="AA221" t="s">
        <v>2834</v>
      </c>
      <c r="AB221" t="s">
        <v>1154</v>
      </c>
      <c r="AC221" t="s">
        <v>2143</v>
      </c>
      <c r="AD221" t="s">
        <v>55</v>
      </c>
      <c r="AE221">
        <v>0</v>
      </c>
      <c r="AF221" t="str">
        <f>Table_Query_from_DWH6[[#This Row],[VENDORID]]</f>
        <v>14074</v>
      </c>
    </row>
    <row r="222" spans="1:32" x14ac:dyDescent="0.3">
      <c r="A222" t="s">
        <v>427</v>
      </c>
      <c r="B222" t="s">
        <v>1976</v>
      </c>
      <c r="C222" t="s">
        <v>3306</v>
      </c>
      <c r="D222" t="s">
        <v>3307</v>
      </c>
      <c r="E222" t="s">
        <v>3308</v>
      </c>
      <c r="F222" t="s">
        <v>3309</v>
      </c>
      <c r="G222" t="s">
        <v>1311</v>
      </c>
      <c r="H222" t="s">
        <v>743</v>
      </c>
      <c r="I222" t="s">
        <v>55</v>
      </c>
      <c r="J222" t="s">
        <v>1866</v>
      </c>
      <c r="K222" t="s">
        <v>486</v>
      </c>
      <c r="L222" t="s">
        <v>3310</v>
      </c>
      <c r="M222" t="s">
        <v>393</v>
      </c>
      <c r="N222" t="s">
        <v>3311</v>
      </c>
      <c r="O222" t="s">
        <v>401</v>
      </c>
      <c r="P222" t="s">
        <v>3312</v>
      </c>
      <c r="Q222" t="s">
        <v>2142</v>
      </c>
      <c r="R222" t="s">
        <v>381</v>
      </c>
      <c r="S222" t="s">
        <v>55</v>
      </c>
      <c r="T222" t="s">
        <v>55</v>
      </c>
      <c r="U222" t="s">
        <v>55</v>
      </c>
      <c r="V222" t="s">
        <v>3306</v>
      </c>
      <c r="W222" t="s">
        <v>3311</v>
      </c>
      <c r="X222" t="s">
        <v>3310</v>
      </c>
      <c r="Y222" t="s">
        <v>3306</v>
      </c>
      <c r="Z222" t="s">
        <v>401</v>
      </c>
      <c r="AA222" t="s">
        <v>3312</v>
      </c>
      <c r="AB222" t="s">
        <v>1976</v>
      </c>
      <c r="AC222" t="s">
        <v>2143</v>
      </c>
      <c r="AD222" t="s">
        <v>55</v>
      </c>
      <c r="AE222">
        <v>0</v>
      </c>
      <c r="AF222" t="str">
        <f>Table_Query_from_DWH6[[#This Row],[VENDORID]]</f>
        <v>14112</v>
      </c>
    </row>
    <row r="223" spans="1:32" x14ac:dyDescent="0.3">
      <c r="A223" t="s">
        <v>427</v>
      </c>
      <c r="B223" t="s">
        <v>3314</v>
      </c>
      <c r="C223" t="s">
        <v>3315</v>
      </c>
      <c r="D223" t="s">
        <v>3316</v>
      </c>
      <c r="E223" t="s">
        <v>3069</v>
      </c>
      <c r="F223" t="s">
        <v>55</v>
      </c>
      <c r="G223" t="s">
        <v>3069</v>
      </c>
      <c r="H223" t="s">
        <v>55</v>
      </c>
      <c r="I223" t="s">
        <v>1514</v>
      </c>
      <c r="J223" t="s">
        <v>1872</v>
      </c>
      <c r="K223" t="s">
        <v>1401</v>
      </c>
      <c r="L223" t="s">
        <v>3035</v>
      </c>
      <c r="M223" t="s">
        <v>393</v>
      </c>
      <c r="N223" t="s">
        <v>393</v>
      </c>
      <c r="O223" t="s">
        <v>401</v>
      </c>
      <c r="P223" t="s">
        <v>3317</v>
      </c>
      <c r="Q223" t="s">
        <v>2142</v>
      </c>
      <c r="R223" t="s">
        <v>2350</v>
      </c>
      <c r="S223" t="s">
        <v>55</v>
      </c>
      <c r="T223" t="s">
        <v>55</v>
      </c>
      <c r="U223" t="s">
        <v>3318</v>
      </c>
      <c r="V223" t="s">
        <v>3315</v>
      </c>
      <c r="W223" t="s">
        <v>393</v>
      </c>
      <c r="X223" t="s">
        <v>3035</v>
      </c>
      <c r="Y223" t="s">
        <v>3315</v>
      </c>
      <c r="Z223" t="s">
        <v>401</v>
      </c>
      <c r="AA223" t="s">
        <v>3317</v>
      </c>
      <c r="AB223" t="s">
        <v>3314</v>
      </c>
      <c r="AC223" t="s">
        <v>2143</v>
      </c>
      <c r="AD223" t="s">
        <v>55</v>
      </c>
      <c r="AE223">
        <v>0</v>
      </c>
      <c r="AF223" t="str">
        <f>Table_Query_from_DWH6[[#This Row],[VENDORID]]</f>
        <v>14261</v>
      </c>
    </row>
    <row r="224" spans="1:32" x14ac:dyDescent="0.3">
      <c r="A224" t="s">
        <v>427</v>
      </c>
      <c r="B224" t="s">
        <v>802</v>
      </c>
      <c r="C224" t="s">
        <v>3319</v>
      </c>
      <c r="D224" t="s">
        <v>3320</v>
      </c>
      <c r="E224" t="s">
        <v>3321</v>
      </c>
      <c r="F224" t="s">
        <v>55</v>
      </c>
      <c r="G224" t="s">
        <v>3322</v>
      </c>
      <c r="H224" t="s">
        <v>3323</v>
      </c>
      <c r="I224" t="s">
        <v>55</v>
      </c>
      <c r="J224" t="s">
        <v>484</v>
      </c>
      <c r="K224" t="s">
        <v>486</v>
      </c>
      <c r="L224" t="s">
        <v>393</v>
      </c>
      <c r="M224" t="s">
        <v>55</v>
      </c>
      <c r="N224" t="s">
        <v>55</v>
      </c>
      <c r="O224" t="s">
        <v>401</v>
      </c>
      <c r="P224" t="s">
        <v>2298</v>
      </c>
      <c r="Q224" t="s">
        <v>2142</v>
      </c>
      <c r="R224" t="s">
        <v>381</v>
      </c>
      <c r="S224" t="s">
        <v>55</v>
      </c>
      <c r="T224" t="s">
        <v>55</v>
      </c>
      <c r="U224" t="s">
        <v>55</v>
      </c>
      <c r="V224" t="s">
        <v>3319</v>
      </c>
      <c r="W224" t="s">
        <v>55</v>
      </c>
      <c r="X224" t="s">
        <v>393</v>
      </c>
      <c r="Y224" t="s">
        <v>3319</v>
      </c>
      <c r="Z224" t="s">
        <v>401</v>
      </c>
      <c r="AA224" t="s">
        <v>2298</v>
      </c>
      <c r="AB224" t="s">
        <v>802</v>
      </c>
      <c r="AC224" t="s">
        <v>2143</v>
      </c>
      <c r="AD224" t="s">
        <v>55</v>
      </c>
      <c r="AE224">
        <v>0</v>
      </c>
      <c r="AF224" t="str">
        <f>Table_Query_from_DWH6[[#This Row],[VENDORID]]</f>
        <v>14075</v>
      </c>
    </row>
    <row r="225" spans="1:32" x14ac:dyDescent="0.3">
      <c r="A225" t="s">
        <v>427</v>
      </c>
      <c r="B225" t="s">
        <v>1673</v>
      </c>
      <c r="C225" t="s">
        <v>3324</v>
      </c>
      <c r="D225" t="s">
        <v>3325</v>
      </c>
      <c r="E225" t="s">
        <v>3326</v>
      </c>
      <c r="F225" t="s">
        <v>55</v>
      </c>
      <c r="G225" t="s">
        <v>410</v>
      </c>
      <c r="H225" t="s">
        <v>55</v>
      </c>
      <c r="I225" t="s">
        <v>506</v>
      </c>
      <c r="J225" t="s">
        <v>738</v>
      </c>
      <c r="K225" t="s">
        <v>412</v>
      </c>
      <c r="L225" t="s">
        <v>3327</v>
      </c>
      <c r="M225" t="s">
        <v>393</v>
      </c>
      <c r="N225" t="s">
        <v>55</v>
      </c>
      <c r="O225" t="s">
        <v>401</v>
      </c>
      <c r="P225" t="s">
        <v>2273</v>
      </c>
      <c r="Q225" t="s">
        <v>2142</v>
      </c>
      <c r="R225" t="s">
        <v>381</v>
      </c>
      <c r="S225" t="s">
        <v>55</v>
      </c>
      <c r="T225" t="s">
        <v>55</v>
      </c>
      <c r="U225" t="s">
        <v>55</v>
      </c>
      <c r="V225" t="s">
        <v>3324</v>
      </c>
      <c r="W225" t="s">
        <v>55</v>
      </c>
      <c r="X225" t="s">
        <v>3327</v>
      </c>
      <c r="Y225" t="s">
        <v>3324</v>
      </c>
      <c r="Z225" t="s">
        <v>401</v>
      </c>
      <c r="AA225" t="s">
        <v>2273</v>
      </c>
      <c r="AB225" t="s">
        <v>1673</v>
      </c>
      <c r="AC225" t="s">
        <v>2143</v>
      </c>
      <c r="AD225" t="s">
        <v>55</v>
      </c>
      <c r="AE225">
        <v>0</v>
      </c>
      <c r="AF225" t="str">
        <f>Table_Query_from_DWH6[[#This Row],[VENDORID]]</f>
        <v>14076</v>
      </c>
    </row>
    <row r="226" spans="1:32" x14ac:dyDescent="0.3">
      <c r="A226" t="s">
        <v>427</v>
      </c>
      <c r="B226" t="s">
        <v>1124</v>
      </c>
      <c r="C226" t="s">
        <v>1869</v>
      </c>
      <c r="D226" t="s">
        <v>1871</v>
      </c>
      <c r="E226" t="s">
        <v>55</v>
      </c>
      <c r="F226" t="s">
        <v>55</v>
      </c>
      <c r="G226" t="s">
        <v>1873</v>
      </c>
      <c r="H226" t="s">
        <v>1874</v>
      </c>
      <c r="I226" t="s">
        <v>55</v>
      </c>
      <c r="J226" t="s">
        <v>1399</v>
      </c>
      <c r="K226" t="s">
        <v>1401</v>
      </c>
      <c r="L226" t="s">
        <v>55</v>
      </c>
      <c r="M226" t="s">
        <v>55</v>
      </c>
      <c r="N226" t="s">
        <v>55</v>
      </c>
      <c r="O226" t="s">
        <v>401</v>
      </c>
      <c r="P226" t="s">
        <v>2834</v>
      </c>
      <c r="Q226" t="s">
        <v>2142</v>
      </c>
      <c r="R226" t="s">
        <v>381</v>
      </c>
      <c r="S226" t="s">
        <v>55</v>
      </c>
      <c r="T226" t="s">
        <v>55</v>
      </c>
      <c r="U226" t="s">
        <v>55</v>
      </c>
      <c r="V226" t="s">
        <v>1869</v>
      </c>
      <c r="W226" t="s">
        <v>55</v>
      </c>
      <c r="X226" t="s">
        <v>55</v>
      </c>
      <c r="Y226" t="s">
        <v>1869</v>
      </c>
      <c r="Z226" t="s">
        <v>401</v>
      </c>
      <c r="AA226" t="s">
        <v>2834</v>
      </c>
      <c r="AB226" t="s">
        <v>1124</v>
      </c>
      <c r="AC226" t="s">
        <v>2143</v>
      </c>
      <c r="AD226" t="s">
        <v>55</v>
      </c>
      <c r="AE226">
        <v>0</v>
      </c>
      <c r="AF226" t="str">
        <f>Table_Query_from_DWH6[[#This Row],[VENDORID]]</f>
        <v>14077</v>
      </c>
    </row>
    <row r="227" spans="1:32" x14ac:dyDescent="0.3">
      <c r="A227" t="s">
        <v>427</v>
      </c>
      <c r="B227" t="s">
        <v>885</v>
      </c>
      <c r="C227" t="s">
        <v>3328</v>
      </c>
      <c r="D227" t="s">
        <v>3329</v>
      </c>
      <c r="E227" t="s">
        <v>3330</v>
      </c>
      <c r="F227" t="s">
        <v>55</v>
      </c>
      <c r="G227" t="s">
        <v>55</v>
      </c>
      <c r="H227" t="s">
        <v>55</v>
      </c>
      <c r="I227" t="s">
        <v>3331</v>
      </c>
      <c r="J227" t="s">
        <v>507</v>
      </c>
      <c r="K227" t="s">
        <v>509</v>
      </c>
      <c r="L227" t="s">
        <v>55</v>
      </c>
      <c r="M227" t="s">
        <v>55</v>
      </c>
      <c r="N227" t="s">
        <v>55</v>
      </c>
      <c r="O227" t="s">
        <v>401</v>
      </c>
      <c r="P227" t="s">
        <v>3332</v>
      </c>
      <c r="Q227" t="s">
        <v>2142</v>
      </c>
      <c r="R227" t="s">
        <v>381</v>
      </c>
      <c r="S227" t="s">
        <v>55</v>
      </c>
      <c r="T227" t="s">
        <v>55</v>
      </c>
      <c r="U227" t="s">
        <v>55</v>
      </c>
      <c r="V227" t="s">
        <v>3328</v>
      </c>
      <c r="W227" t="s">
        <v>55</v>
      </c>
      <c r="X227" t="s">
        <v>55</v>
      </c>
      <c r="Y227" t="s">
        <v>3328</v>
      </c>
      <c r="Z227" t="s">
        <v>401</v>
      </c>
      <c r="AA227" t="s">
        <v>3332</v>
      </c>
      <c r="AB227" t="s">
        <v>885</v>
      </c>
      <c r="AC227" t="s">
        <v>2143</v>
      </c>
      <c r="AD227" t="s">
        <v>55</v>
      </c>
      <c r="AE227">
        <v>0</v>
      </c>
      <c r="AF227" t="str">
        <f>Table_Query_from_DWH6[[#This Row],[VENDORID]]</f>
        <v>14156</v>
      </c>
    </row>
    <row r="228" spans="1:32" x14ac:dyDescent="0.3">
      <c r="A228" t="s">
        <v>427</v>
      </c>
      <c r="B228" t="s">
        <v>442</v>
      </c>
      <c r="C228" t="s">
        <v>3208</v>
      </c>
      <c r="D228" t="s">
        <v>1880</v>
      </c>
      <c r="E228" t="s">
        <v>55</v>
      </c>
      <c r="F228" t="s">
        <v>55</v>
      </c>
      <c r="G228" t="s">
        <v>708</v>
      </c>
      <c r="H228" t="s">
        <v>55</v>
      </c>
      <c r="I228" t="s">
        <v>848</v>
      </c>
      <c r="J228" t="s">
        <v>745</v>
      </c>
      <c r="K228" t="s">
        <v>441</v>
      </c>
      <c r="L228" t="s">
        <v>393</v>
      </c>
      <c r="M228" t="s">
        <v>393</v>
      </c>
      <c r="N228" t="s">
        <v>3333</v>
      </c>
      <c r="O228" t="s">
        <v>539</v>
      </c>
      <c r="P228" t="s">
        <v>3334</v>
      </c>
      <c r="Q228" t="s">
        <v>2142</v>
      </c>
      <c r="R228" t="s">
        <v>394</v>
      </c>
      <c r="S228" t="s">
        <v>55</v>
      </c>
      <c r="T228" t="s">
        <v>55</v>
      </c>
      <c r="U228" t="s">
        <v>55</v>
      </c>
      <c r="V228" t="s">
        <v>3208</v>
      </c>
      <c r="W228" t="s">
        <v>3333</v>
      </c>
      <c r="X228" t="s">
        <v>393</v>
      </c>
      <c r="Y228" t="s">
        <v>3208</v>
      </c>
      <c r="Z228" t="s">
        <v>539</v>
      </c>
      <c r="AA228" t="s">
        <v>3334</v>
      </c>
      <c r="AB228" t="s">
        <v>442</v>
      </c>
      <c r="AC228" t="s">
        <v>2143</v>
      </c>
      <c r="AD228" t="s">
        <v>55</v>
      </c>
      <c r="AE228">
        <v>0</v>
      </c>
      <c r="AF228" t="str">
        <f>Table_Query_from_DWH6[[#This Row],[VENDORID]]</f>
        <v>14104</v>
      </c>
    </row>
    <row r="229" spans="1:32" x14ac:dyDescent="0.3">
      <c r="A229" t="s">
        <v>427</v>
      </c>
      <c r="B229" t="s">
        <v>825</v>
      </c>
      <c r="C229" t="s">
        <v>1883</v>
      </c>
      <c r="D229" t="s">
        <v>3335</v>
      </c>
      <c r="E229" t="s">
        <v>3336</v>
      </c>
      <c r="F229" t="s">
        <v>3337</v>
      </c>
      <c r="G229" t="s">
        <v>559</v>
      </c>
      <c r="H229" t="s">
        <v>55</v>
      </c>
      <c r="I229" t="s">
        <v>902</v>
      </c>
      <c r="J229" t="s">
        <v>470</v>
      </c>
      <c r="K229" t="s">
        <v>423</v>
      </c>
      <c r="L229" t="s">
        <v>3338</v>
      </c>
      <c r="M229" t="s">
        <v>393</v>
      </c>
      <c r="N229" t="s">
        <v>3339</v>
      </c>
      <c r="O229" t="s">
        <v>539</v>
      </c>
      <c r="P229" t="s">
        <v>3340</v>
      </c>
      <c r="Q229" t="s">
        <v>2142</v>
      </c>
      <c r="R229" t="s">
        <v>394</v>
      </c>
      <c r="S229" t="s">
        <v>55</v>
      </c>
      <c r="T229" t="s">
        <v>55</v>
      </c>
      <c r="U229" t="s">
        <v>55</v>
      </c>
      <c r="V229" t="s">
        <v>1883</v>
      </c>
      <c r="W229" t="s">
        <v>3339</v>
      </c>
      <c r="X229" t="s">
        <v>3338</v>
      </c>
      <c r="Y229" t="s">
        <v>1883</v>
      </c>
      <c r="Z229" t="s">
        <v>539</v>
      </c>
      <c r="AA229" t="s">
        <v>3340</v>
      </c>
      <c r="AB229" t="s">
        <v>825</v>
      </c>
      <c r="AC229" t="s">
        <v>2143</v>
      </c>
      <c r="AD229" t="s">
        <v>55</v>
      </c>
      <c r="AE229">
        <v>0</v>
      </c>
      <c r="AF229" t="str">
        <f>Table_Query_from_DWH6[[#This Row],[VENDORID]]</f>
        <v>14155</v>
      </c>
    </row>
    <row r="230" spans="1:32" x14ac:dyDescent="0.3">
      <c r="A230" t="s">
        <v>427</v>
      </c>
      <c r="B230" t="s">
        <v>2020</v>
      </c>
      <c r="C230" t="s">
        <v>1895</v>
      </c>
      <c r="D230" t="s">
        <v>1884</v>
      </c>
      <c r="E230" t="s">
        <v>55</v>
      </c>
      <c r="F230" t="s">
        <v>55</v>
      </c>
      <c r="G230" t="s">
        <v>1066</v>
      </c>
      <c r="H230" t="s">
        <v>417</v>
      </c>
      <c r="I230" t="s">
        <v>1067</v>
      </c>
      <c r="J230" t="s">
        <v>390</v>
      </c>
      <c r="K230" t="s">
        <v>391</v>
      </c>
      <c r="L230" t="s">
        <v>540</v>
      </c>
      <c r="M230" t="s">
        <v>55</v>
      </c>
      <c r="N230" t="s">
        <v>55</v>
      </c>
      <c r="O230" t="s">
        <v>539</v>
      </c>
      <c r="P230" t="s">
        <v>2901</v>
      </c>
      <c r="Q230" t="s">
        <v>2142</v>
      </c>
      <c r="R230" t="s">
        <v>394</v>
      </c>
      <c r="S230" t="s">
        <v>55</v>
      </c>
      <c r="T230" t="s">
        <v>55</v>
      </c>
      <c r="U230" t="s">
        <v>55</v>
      </c>
      <c r="V230" t="s">
        <v>1895</v>
      </c>
      <c r="W230" t="s">
        <v>55</v>
      </c>
      <c r="X230" t="s">
        <v>540</v>
      </c>
      <c r="Y230" t="s">
        <v>1895</v>
      </c>
      <c r="Z230" t="s">
        <v>539</v>
      </c>
      <c r="AA230" t="s">
        <v>2901</v>
      </c>
      <c r="AB230" t="s">
        <v>2020</v>
      </c>
      <c r="AC230" t="s">
        <v>2143</v>
      </c>
      <c r="AD230" t="s">
        <v>55</v>
      </c>
      <c r="AE230">
        <v>0</v>
      </c>
      <c r="AF230" t="str">
        <f>Table_Query_from_DWH6[[#This Row],[VENDORID]]</f>
        <v>14101</v>
      </c>
    </row>
    <row r="231" spans="1:32" x14ac:dyDescent="0.3">
      <c r="A231" t="s">
        <v>427</v>
      </c>
      <c r="B231" t="s">
        <v>1991</v>
      </c>
      <c r="C231" t="s">
        <v>3341</v>
      </c>
      <c r="D231" t="s">
        <v>3342</v>
      </c>
      <c r="E231" t="s">
        <v>55</v>
      </c>
      <c r="F231" t="s">
        <v>55</v>
      </c>
      <c r="G231" t="s">
        <v>536</v>
      </c>
      <c r="H231" t="s">
        <v>391</v>
      </c>
      <c r="I231" t="s">
        <v>1409</v>
      </c>
      <c r="J231" t="s">
        <v>385</v>
      </c>
      <c r="K231" t="s">
        <v>389</v>
      </c>
      <c r="L231" t="s">
        <v>393</v>
      </c>
      <c r="M231" t="s">
        <v>55</v>
      </c>
      <c r="N231" t="s">
        <v>55</v>
      </c>
      <c r="O231" t="s">
        <v>401</v>
      </c>
      <c r="P231" t="s">
        <v>2631</v>
      </c>
      <c r="Q231" t="s">
        <v>2142</v>
      </c>
      <c r="R231" t="s">
        <v>381</v>
      </c>
      <c r="S231" t="s">
        <v>55</v>
      </c>
      <c r="T231" t="s">
        <v>55</v>
      </c>
      <c r="U231" t="s">
        <v>55</v>
      </c>
      <c r="V231" t="s">
        <v>3341</v>
      </c>
      <c r="W231" t="s">
        <v>55</v>
      </c>
      <c r="X231" t="s">
        <v>393</v>
      </c>
      <c r="Y231" t="s">
        <v>3341</v>
      </c>
      <c r="Z231" t="s">
        <v>401</v>
      </c>
      <c r="AA231" t="s">
        <v>2631</v>
      </c>
      <c r="AB231" t="s">
        <v>1991</v>
      </c>
      <c r="AC231" t="s">
        <v>2143</v>
      </c>
      <c r="AD231" t="s">
        <v>55</v>
      </c>
      <c r="AE231">
        <v>0</v>
      </c>
      <c r="AF231" t="str">
        <f>Table_Query_from_DWH6[[#This Row],[VENDORID]]</f>
        <v>14078</v>
      </c>
    </row>
    <row r="232" spans="1:32" x14ac:dyDescent="0.3">
      <c r="A232" t="s">
        <v>427</v>
      </c>
      <c r="B232" t="s">
        <v>3343</v>
      </c>
      <c r="C232" t="s">
        <v>3344</v>
      </c>
      <c r="D232" t="s">
        <v>3345</v>
      </c>
      <c r="E232" t="s">
        <v>3346</v>
      </c>
      <c r="F232" t="s">
        <v>3347</v>
      </c>
      <c r="G232" t="s">
        <v>3348</v>
      </c>
      <c r="H232" t="s">
        <v>55</v>
      </c>
      <c r="I232" t="s">
        <v>55</v>
      </c>
      <c r="J232" t="s">
        <v>1872</v>
      </c>
      <c r="K232" t="s">
        <v>1401</v>
      </c>
      <c r="L232" t="s">
        <v>3349</v>
      </c>
      <c r="M232" t="s">
        <v>393</v>
      </c>
      <c r="N232" t="s">
        <v>55</v>
      </c>
      <c r="O232" t="s">
        <v>401</v>
      </c>
      <c r="P232" t="s">
        <v>2258</v>
      </c>
      <c r="Q232" t="s">
        <v>2142</v>
      </c>
      <c r="R232" t="s">
        <v>2350</v>
      </c>
      <c r="S232" t="s">
        <v>55</v>
      </c>
      <c r="T232" t="s">
        <v>55</v>
      </c>
      <c r="U232" t="s">
        <v>3318</v>
      </c>
      <c r="V232" t="s">
        <v>3344</v>
      </c>
      <c r="W232" t="s">
        <v>55</v>
      </c>
      <c r="X232" t="s">
        <v>3349</v>
      </c>
      <c r="Y232" t="s">
        <v>3344</v>
      </c>
      <c r="Z232" t="s">
        <v>401</v>
      </c>
      <c r="AA232" t="s">
        <v>2258</v>
      </c>
      <c r="AB232" t="s">
        <v>3343</v>
      </c>
      <c r="AC232" t="s">
        <v>2143</v>
      </c>
      <c r="AD232" t="s">
        <v>55</v>
      </c>
      <c r="AE232">
        <v>0</v>
      </c>
      <c r="AF232" t="str">
        <f>Table_Query_from_DWH6[[#This Row],[VENDORID]]</f>
        <v>14278</v>
      </c>
    </row>
    <row r="233" spans="1:32" x14ac:dyDescent="0.3">
      <c r="A233" t="s">
        <v>427</v>
      </c>
      <c r="B233" t="s">
        <v>3720</v>
      </c>
      <c r="C233" t="s">
        <v>3721</v>
      </c>
      <c r="D233" t="s">
        <v>3722</v>
      </c>
      <c r="E233" t="s">
        <v>55</v>
      </c>
      <c r="F233" t="s">
        <v>55</v>
      </c>
      <c r="G233" t="s">
        <v>538</v>
      </c>
      <c r="H233" t="s">
        <v>505</v>
      </c>
      <c r="I233" t="s">
        <v>2929</v>
      </c>
      <c r="J233" t="s">
        <v>390</v>
      </c>
      <c r="K233" t="s">
        <v>391</v>
      </c>
      <c r="L233" t="s">
        <v>393</v>
      </c>
      <c r="M233" t="s">
        <v>55</v>
      </c>
      <c r="N233" t="s">
        <v>55</v>
      </c>
      <c r="O233" t="s">
        <v>3723</v>
      </c>
      <c r="P233" t="s">
        <v>3724</v>
      </c>
      <c r="Q233" t="s">
        <v>2142</v>
      </c>
      <c r="R233" t="s">
        <v>381</v>
      </c>
      <c r="S233" t="s">
        <v>55</v>
      </c>
      <c r="T233" t="s">
        <v>55</v>
      </c>
      <c r="U233" t="s">
        <v>55</v>
      </c>
      <c r="V233" t="s">
        <v>3721</v>
      </c>
      <c r="W233" t="s">
        <v>55</v>
      </c>
      <c r="X233" t="s">
        <v>393</v>
      </c>
      <c r="Y233" t="s">
        <v>3721</v>
      </c>
      <c r="Z233" t="s">
        <v>3723</v>
      </c>
      <c r="AA233" t="s">
        <v>3724</v>
      </c>
      <c r="AB233" t="s">
        <v>3720</v>
      </c>
      <c r="AC233" t="s">
        <v>2143</v>
      </c>
      <c r="AD233" t="s">
        <v>55</v>
      </c>
      <c r="AE233">
        <v>0</v>
      </c>
      <c r="AF233" t="str">
        <f>Table_Query_from_DWH6[[#This Row],[VENDORID]]</f>
        <v>14286</v>
      </c>
    </row>
    <row r="234" spans="1:32" x14ac:dyDescent="0.3">
      <c r="A234" t="s">
        <v>427</v>
      </c>
      <c r="B234" t="s">
        <v>1008</v>
      </c>
      <c r="C234" t="s">
        <v>3350</v>
      </c>
      <c r="D234" t="s">
        <v>3229</v>
      </c>
      <c r="E234" t="s">
        <v>2477</v>
      </c>
      <c r="F234" t="s">
        <v>859</v>
      </c>
      <c r="G234" t="s">
        <v>463</v>
      </c>
      <c r="H234" t="s">
        <v>1983</v>
      </c>
      <c r="I234" t="s">
        <v>3351</v>
      </c>
      <c r="J234" t="s">
        <v>425</v>
      </c>
      <c r="K234" t="s">
        <v>389</v>
      </c>
      <c r="L234" t="s">
        <v>55</v>
      </c>
      <c r="M234" t="s">
        <v>55</v>
      </c>
      <c r="N234" t="s">
        <v>55</v>
      </c>
      <c r="O234" t="s">
        <v>401</v>
      </c>
      <c r="P234" t="s">
        <v>3352</v>
      </c>
      <c r="Q234" t="s">
        <v>2142</v>
      </c>
      <c r="R234" t="s">
        <v>1068</v>
      </c>
      <c r="S234" t="s">
        <v>55</v>
      </c>
      <c r="T234" t="s">
        <v>55</v>
      </c>
      <c r="U234" t="s">
        <v>55</v>
      </c>
      <c r="V234" t="s">
        <v>3350</v>
      </c>
      <c r="W234" t="s">
        <v>55</v>
      </c>
      <c r="X234" t="s">
        <v>55</v>
      </c>
      <c r="Y234" t="s">
        <v>3350</v>
      </c>
      <c r="Z234" t="s">
        <v>401</v>
      </c>
      <c r="AA234" t="s">
        <v>3352</v>
      </c>
      <c r="AB234" t="s">
        <v>1008</v>
      </c>
      <c r="AC234" t="s">
        <v>2143</v>
      </c>
      <c r="AD234" t="s">
        <v>55</v>
      </c>
      <c r="AE234">
        <v>0</v>
      </c>
      <c r="AF234" t="str">
        <f>Table_Query_from_DWH6[[#This Row],[VENDORID]]</f>
        <v>14165</v>
      </c>
    </row>
    <row r="235" spans="1:32" x14ac:dyDescent="0.3">
      <c r="A235" t="s">
        <v>427</v>
      </c>
      <c r="B235" t="s">
        <v>1084</v>
      </c>
      <c r="C235" t="s">
        <v>3353</v>
      </c>
      <c r="D235" t="s">
        <v>3354</v>
      </c>
      <c r="E235" t="s">
        <v>55</v>
      </c>
      <c r="F235" t="s">
        <v>55</v>
      </c>
      <c r="G235" t="s">
        <v>530</v>
      </c>
      <c r="H235" t="s">
        <v>3355</v>
      </c>
      <c r="I235" t="s">
        <v>2556</v>
      </c>
      <c r="J235" t="s">
        <v>470</v>
      </c>
      <c r="K235" t="s">
        <v>423</v>
      </c>
      <c r="L235" t="s">
        <v>3356</v>
      </c>
      <c r="M235" t="s">
        <v>393</v>
      </c>
      <c r="N235" t="s">
        <v>55</v>
      </c>
      <c r="O235" t="s">
        <v>401</v>
      </c>
      <c r="P235" t="s">
        <v>2292</v>
      </c>
      <c r="Q235" t="s">
        <v>2142</v>
      </c>
      <c r="R235" t="s">
        <v>418</v>
      </c>
      <c r="S235" t="s">
        <v>55</v>
      </c>
      <c r="T235" t="s">
        <v>55</v>
      </c>
      <c r="U235" t="s">
        <v>55</v>
      </c>
      <c r="V235" t="s">
        <v>3353</v>
      </c>
      <c r="W235" t="s">
        <v>55</v>
      </c>
      <c r="X235" t="s">
        <v>3356</v>
      </c>
      <c r="Y235" t="s">
        <v>3353</v>
      </c>
      <c r="Z235" t="s">
        <v>401</v>
      </c>
      <c r="AA235" t="s">
        <v>2292</v>
      </c>
      <c r="AB235" t="s">
        <v>1084</v>
      </c>
      <c r="AC235" t="s">
        <v>2143</v>
      </c>
      <c r="AD235" t="s">
        <v>55</v>
      </c>
      <c r="AE235">
        <v>0</v>
      </c>
      <c r="AF235" t="str">
        <f>Table_Query_from_DWH6[[#This Row],[VENDORID]]</f>
        <v>14109</v>
      </c>
    </row>
    <row r="236" spans="1:32" x14ac:dyDescent="0.3">
      <c r="A236" t="s">
        <v>427</v>
      </c>
      <c r="B236" t="s">
        <v>1002</v>
      </c>
      <c r="C236" t="s">
        <v>3357</v>
      </c>
      <c r="D236" t="s">
        <v>3358</v>
      </c>
      <c r="E236" t="s">
        <v>3359</v>
      </c>
      <c r="F236" t="s">
        <v>3360</v>
      </c>
      <c r="G236" t="s">
        <v>1913</v>
      </c>
      <c r="H236" t="s">
        <v>55</v>
      </c>
      <c r="I236" t="s">
        <v>3361</v>
      </c>
      <c r="J236" t="s">
        <v>1866</v>
      </c>
      <c r="K236" t="s">
        <v>486</v>
      </c>
      <c r="L236" t="s">
        <v>3362</v>
      </c>
      <c r="M236" t="s">
        <v>393</v>
      </c>
      <c r="N236" t="s">
        <v>3363</v>
      </c>
      <c r="O236" t="s">
        <v>401</v>
      </c>
      <c r="P236" t="s">
        <v>2463</v>
      </c>
      <c r="Q236" t="s">
        <v>2142</v>
      </c>
      <c r="R236" t="s">
        <v>2350</v>
      </c>
      <c r="S236" t="s">
        <v>55</v>
      </c>
      <c r="T236" t="s">
        <v>55</v>
      </c>
      <c r="U236" t="s">
        <v>3364</v>
      </c>
      <c r="V236" t="s">
        <v>3357</v>
      </c>
      <c r="W236" t="s">
        <v>3363</v>
      </c>
      <c r="X236" t="s">
        <v>3362</v>
      </c>
      <c r="Y236" t="s">
        <v>3357</v>
      </c>
      <c r="Z236" t="s">
        <v>401</v>
      </c>
      <c r="AA236" t="s">
        <v>2463</v>
      </c>
      <c r="AB236" t="s">
        <v>1002</v>
      </c>
      <c r="AC236" t="s">
        <v>2143</v>
      </c>
      <c r="AD236" t="s">
        <v>55</v>
      </c>
      <c r="AE236">
        <v>0</v>
      </c>
      <c r="AF236" t="str">
        <f>Table_Query_from_DWH6[[#This Row],[VENDORID]]</f>
        <v>14182</v>
      </c>
    </row>
    <row r="237" spans="1:32" x14ac:dyDescent="0.3">
      <c r="A237" t="s">
        <v>427</v>
      </c>
      <c r="B237" t="s">
        <v>1160</v>
      </c>
      <c r="C237" t="s">
        <v>1914</v>
      </c>
      <c r="D237" t="s">
        <v>3365</v>
      </c>
      <c r="E237" t="s">
        <v>3366</v>
      </c>
      <c r="F237" t="s">
        <v>1915</v>
      </c>
      <c r="G237" t="s">
        <v>1913</v>
      </c>
      <c r="H237" t="s">
        <v>55</v>
      </c>
      <c r="I237" t="s">
        <v>55</v>
      </c>
      <c r="J237" t="s">
        <v>484</v>
      </c>
      <c r="K237" t="s">
        <v>486</v>
      </c>
      <c r="L237" t="s">
        <v>3367</v>
      </c>
      <c r="M237" t="s">
        <v>393</v>
      </c>
      <c r="N237" t="s">
        <v>393</v>
      </c>
      <c r="O237" t="s">
        <v>401</v>
      </c>
      <c r="P237" t="s">
        <v>2920</v>
      </c>
      <c r="Q237" t="s">
        <v>2142</v>
      </c>
      <c r="R237" t="s">
        <v>381</v>
      </c>
      <c r="S237" t="s">
        <v>55</v>
      </c>
      <c r="T237" t="s">
        <v>55</v>
      </c>
      <c r="U237" t="s">
        <v>55</v>
      </c>
      <c r="V237" t="s">
        <v>1914</v>
      </c>
      <c r="W237" t="s">
        <v>393</v>
      </c>
      <c r="X237" t="s">
        <v>3367</v>
      </c>
      <c r="Y237" t="s">
        <v>1914</v>
      </c>
      <c r="Z237" t="s">
        <v>401</v>
      </c>
      <c r="AA237" t="s">
        <v>2920</v>
      </c>
      <c r="AB237" t="s">
        <v>1160</v>
      </c>
      <c r="AC237" t="s">
        <v>2143</v>
      </c>
      <c r="AD237" t="s">
        <v>55</v>
      </c>
      <c r="AE237">
        <v>0</v>
      </c>
      <c r="AF237" t="str">
        <f>Table_Query_from_DWH6[[#This Row],[VENDORID]]</f>
        <v>14079</v>
      </c>
    </row>
    <row r="238" spans="1:32" x14ac:dyDescent="0.3">
      <c r="A238" t="s">
        <v>427</v>
      </c>
      <c r="B238" t="s">
        <v>3373</v>
      </c>
      <c r="C238" t="s">
        <v>3368</v>
      </c>
      <c r="D238" t="s">
        <v>3369</v>
      </c>
      <c r="E238" t="s">
        <v>3370</v>
      </c>
      <c r="F238" t="s">
        <v>3371</v>
      </c>
      <c r="G238" t="s">
        <v>3096</v>
      </c>
      <c r="H238" t="s">
        <v>601</v>
      </c>
      <c r="I238" t="s">
        <v>55</v>
      </c>
      <c r="J238" t="s">
        <v>672</v>
      </c>
      <c r="K238" t="s">
        <v>602</v>
      </c>
      <c r="L238" t="s">
        <v>3374</v>
      </c>
      <c r="M238" t="s">
        <v>393</v>
      </c>
      <c r="N238" t="s">
        <v>3375</v>
      </c>
      <c r="O238" t="s">
        <v>401</v>
      </c>
      <c r="P238" t="s">
        <v>2615</v>
      </c>
      <c r="Q238" t="s">
        <v>2142</v>
      </c>
      <c r="R238" t="s">
        <v>418</v>
      </c>
      <c r="S238" t="s">
        <v>55</v>
      </c>
      <c r="T238" t="s">
        <v>55</v>
      </c>
      <c r="U238" t="s">
        <v>55</v>
      </c>
      <c r="V238" t="s">
        <v>3368</v>
      </c>
      <c r="W238" t="s">
        <v>3375</v>
      </c>
      <c r="X238" t="s">
        <v>3374</v>
      </c>
      <c r="Y238" t="s">
        <v>3368</v>
      </c>
      <c r="Z238" t="s">
        <v>401</v>
      </c>
      <c r="AA238" t="s">
        <v>2615</v>
      </c>
      <c r="AB238" t="s">
        <v>3373</v>
      </c>
      <c r="AC238" t="s">
        <v>2143</v>
      </c>
      <c r="AD238" t="s">
        <v>55</v>
      </c>
      <c r="AE238">
        <v>0</v>
      </c>
      <c r="AF238" t="str">
        <f>Table_Query_from_DWH6[[#This Row],[VENDORID]]</f>
        <v>14247</v>
      </c>
    </row>
    <row r="239" spans="1:32" x14ac:dyDescent="0.3">
      <c r="A239" t="s">
        <v>427</v>
      </c>
      <c r="B239" t="s">
        <v>1966</v>
      </c>
      <c r="C239" t="s">
        <v>3376</v>
      </c>
      <c r="D239" t="s">
        <v>3377</v>
      </c>
      <c r="E239" t="s">
        <v>3378</v>
      </c>
      <c r="F239" t="s">
        <v>3379</v>
      </c>
      <c r="G239" t="s">
        <v>55</v>
      </c>
      <c r="H239" t="s">
        <v>55</v>
      </c>
      <c r="I239" t="s">
        <v>55</v>
      </c>
      <c r="J239" t="s">
        <v>672</v>
      </c>
      <c r="K239" t="s">
        <v>602</v>
      </c>
      <c r="L239" t="s">
        <v>393</v>
      </c>
      <c r="M239" t="s">
        <v>55</v>
      </c>
      <c r="N239" t="s">
        <v>55</v>
      </c>
      <c r="O239" t="s">
        <v>401</v>
      </c>
      <c r="P239" t="s">
        <v>2389</v>
      </c>
      <c r="Q239" t="s">
        <v>2144</v>
      </c>
      <c r="R239" t="s">
        <v>1068</v>
      </c>
      <c r="S239" t="s">
        <v>55</v>
      </c>
      <c r="T239" t="s">
        <v>55</v>
      </c>
      <c r="U239" t="s">
        <v>55</v>
      </c>
      <c r="V239" t="s">
        <v>3376</v>
      </c>
      <c r="W239" t="s">
        <v>55</v>
      </c>
      <c r="X239" t="s">
        <v>393</v>
      </c>
      <c r="Y239" t="s">
        <v>3376</v>
      </c>
      <c r="Z239" t="s">
        <v>401</v>
      </c>
      <c r="AA239" t="s">
        <v>2389</v>
      </c>
      <c r="AB239" t="s">
        <v>1966</v>
      </c>
      <c r="AC239" t="s">
        <v>2143</v>
      </c>
      <c r="AD239" t="s">
        <v>55</v>
      </c>
      <c r="AE239">
        <v>1</v>
      </c>
      <c r="AF239" t="str">
        <f>Table_Query_from_DWH6[[#This Row],[VENDORID]]</f>
        <v>14120</v>
      </c>
    </row>
    <row r="240" spans="1:32" x14ac:dyDescent="0.3">
      <c r="A240" t="s">
        <v>427</v>
      </c>
      <c r="B240" t="s">
        <v>3380</v>
      </c>
      <c r="C240" t="s">
        <v>3381</v>
      </c>
      <c r="D240" t="s">
        <v>3382</v>
      </c>
      <c r="E240" t="s">
        <v>55</v>
      </c>
      <c r="F240" t="s">
        <v>55</v>
      </c>
      <c r="G240" t="s">
        <v>2196</v>
      </c>
      <c r="H240" t="s">
        <v>452</v>
      </c>
      <c r="I240" t="s">
        <v>2248</v>
      </c>
      <c r="J240" t="s">
        <v>425</v>
      </c>
      <c r="K240" t="s">
        <v>389</v>
      </c>
      <c r="L240" t="s">
        <v>3383</v>
      </c>
      <c r="M240" t="s">
        <v>393</v>
      </c>
      <c r="N240" t="s">
        <v>393</v>
      </c>
      <c r="O240" t="s">
        <v>401</v>
      </c>
      <c r="P240" t="s">
        <v>2456</v>
      </c>
      <c r="Q240" t="s">
        <v>2142</v>
      </c>
      <c r="R240" t="s">
        <v>2299</v>
      </c>
      <c r="S240" t="s">
        <v>3384</v>
      </c>
      <c r="T240" t="s">
        <v>55</v>
      </c>
      <c r="U240" t="s">
        <v>3385</v>
      </c>
      <c r="V240" t="s">
        <v>3381</v>
      </c>
      <c r="W240" t="s">
        <v>393</v>
      </c>
      <c r="X240" t="s">
        <v>3383</v>
      </c>
      <c r="Y240" t="s">
        <v>3381</v>
      </c>
      <c r="Z240" t="s">
        <v>401</v>
      </c>
      <c r="AA240" t="s">
        <v>2456</v>
      </c>
      <c r="AB240" t="s">
        <v>3380</v>
      </c>
      <c r="AC240" t="s">
        <v>4</v>
      </c>
      <c r="AD240" t="s">
        <v>2225</v>
      </c>
      <c r="AE240">
        <v>0</v>
      </c>
      <c r="AF240" t="str">
        <f>Table_Query_from_DWH6[[#This Row],[VENDORID]]</f>
        <v>14216</v>
      </c>
    </row>
    <row r="241" spans="1:32" x14ac:dyDescent="0.3">
      <c r="A241" t="s">
        <v>427</v>
      </c>
      <c r="B241" t="s">
        <v>1469</v>
      </c>
      <c r="C241" t="s">
        <v>3386</v>
      </c>
      <c r="D241" t="s">
        <v>3387</v>
      </c>
      <c r="E241" t="s">
        <v>3388</v>
      </c>
      <c r="F241" t="s">
        <v>3389</v>
      </c>
      <c r="G241" t="s">
        <v>485</v>
      </c>
      <c r="H241" t="s">
        <v>55</v>
      </c>
      <c r="I241" t="s">
        <v>55</v>
      </c>
      <c r="J241" t="s">
        <v>484</v>
      </c>
      <c r="K241" t="s">
        <v>486</v>
      </c>
      <c r="L241" t="s">
        <v>393</v>
      </c>
      <c r="M241" t="s">
        <v>55</v>
      </c>
      <c r="N241" t="s">
        <v>55</v>
      </c>
      <c r="O241" t="s">
        <v>401</v>
      </c>
      <c r="P241" t="s">
        <v>3250</v>
      </c>
      <c r="Q241" t="s">
        <v>2142</v>
      </c>
      <c r="R241" t="s">
        <v>381</v>
      </c>
      <c r="S241" t="s">
        <v>55</v>
      </c>
      <c r="T241" t="s">
        <v>55</v>
      </c>
      <c r="U241" t="s">
        <v>55</v>
      </c>
      <c r="V241" t="s">
        <v>3390</v>
      </c>
      <c r="W241" t="s">
        <v>55</v>
      </c>
      <c r="X241" t="s">
        <v>393</v>
      </c>
      <c r="Y241" t="s">
        <v>3386</v>
      </c>
      <c r="Z241" t="s">
        <v>401</v>
      </c>
      <c r="AA241" t="s">
        <v>3250</v>
      </c>
      <c r="AB241" t="s">
        <v>1469</v>
      </c>
      <c r="AC241" t="s">
        <v>2143</v>
      </c>
      <c r="AD241" t="s">
        <v>55</v>
      </c>
      <c r="AE241">
        <v>0</v>
      </c>
      <c r="AF241" t="str">
        <f>Table_Query_from_DWH6[[#This Row],[VENDORID]]</f>
        <v>14081</v>
      </c>
    </row>
    <row r="242" spans="1:32" x14ac:dyDescent="0.3">
      <c r="A242" t="s">
        <v>427</v>
      </c>
      <c r="B242" t="s">
        <v>1608</v>
      </c>
      <c r="C242" t="s">
        <v>1929</v>
      </c>
      <c r="D242" t="s">
        <v>1930</v>
      </c>
      <c r="E242" t="s">
        <v>1931</v>
      </c>
      <c r="F242" t="s">
        <v>1932</v>
      </c>
      <c r="G242" t="s">
        <v>1916</v>
      </c>
      <c r="H242" t="s">
        <v>1933</v>
      </c>
      <c r="I242" t="s">
        <v>55</v>
      </c>
      <c r="J242" t="s">
        <v>484</v>
      </c>
      <c r="K242" t="s">
        <v>486</v>
      </c>
      <c r="L242" t="s">
        <v>1934</v>
      </c>
      <c r="M242" t="s">
        <v>393</v>
      </c>
      <c r="N242" t="s">
        <v>55</v>
      </c>
      <c r="O242" t="s">
        <v>401</v>
      </c>
      <c r="P242" t="s">
        <v>2884</v>
      </c>
      <c r="Q242" t="s">
        <v>2142</v>
      </c>
      <c r="R242" t="s">
        <v>381</v>
      </c>
      <c r="S242" t="s">
        <v>55</v>
      </c>
      <c r="T242" t="s">
        <v>55</v>
      </c>
      <c r="U242" t="s">
        <v>55</v>
      </c>
      <c r="V242" t="s">
        <v>1929</v>
      </c>
      <c r="W242" t="s">
        <v>55</v>
      </c>
      <c r="X242" t="s">
        <v>1934</v>
      </c>
      <c r="Y242" t="s">
        <v>1929</v>
      </c>
      <c r="Z242" t="s">
        <v>401</v>
      </c>
      <c r="AA242" t="s">
        <v>2884</v>
      </c>
      <c r="AB242" t="s">
        <v>1608</v>
      </c>
      <c r="AC242" t="s">
        <v>2143</v>
      </c>
      <c r="AD242" t="s">
        <v>55</v>
      </c>
      <c r="AE242">
        <v>0</v>
      </c>
      <c r="AF242" t="str">
        <f>Table_Query_from_DWH6[[#This Row],[VENDORID]]</f>
        <v>14080</v>
      </c>
    </row>
    <row r="243" spans="1:32" x14ac:dyDescent="0.3">
      <c r="A243" t="s">
        <v>427</v>
      </c>
      <c r="B243" t="s">
        <v>884</v>
      </c>
      <c r="C243" t="s">
        <v>3391</v>
      </c>
      <c r="D243" t="s">
        <v>3392</v>
      </c>
      <c r="E243" t="s">
        <v>3393</v>
      </c>
      <c r="F243" t="s">
        <v>55</v>
      </c>
      <c r="G243" t="s">
        <v>1916</v>
      </c>
      <c r="H243" t="s">
        <v>55</v>
      </c>
      <c r="I243" t="s">
        <v>55</v>
      </c>
      <c r="J243" t="s">
        <v>1866</v>
      </c>
      <c r="K243" t="s">
        <v>486</v>
      </c>
      <c r="L243" t="s">
        <v>3394</v>
      </c>
      <c r="M243" t="s">
        <v>393</v>
      </c>
      <c r="N243" t="s">
        <v>55</v>
      </c>
      <c r="O243" t="s">
        <v>401</v>
      </c>
      <c r="P243" t="s">
        <v>2751</v>
      </c>
      <c r="Q243" t="s">
        <v>2142</v>
      </c>
      <c r="R243" t="s">
        <v>381</v>
      </c>
      <c r="S243" t="s">
        <v>55</v>
      </c>
      <c r="T243" t="s">
        <v>55</v>
      </c>
      <c r="U243" t="s">
        <v>3395</v>
      </c>
      <c r="V243" t="s">
        <v>3391</v>
      </c>
      <c r="W243" t="s">
        <v>55</v>
      </c>
      <c r="X243" t="s">
        <v>3394</v>
      </c>
      <c r="Y243" t="s">
        <v>3391</v>
      </c>
      <c r="Z243" t="s">
        <v>401</v>
      </c>
      <c r="AA243" t="s">
        <v>2751</v>
      </c>
      <c r="AB243" t="s">
        <v>884</v>
      </c>
      <c r="AC243" t="s">
        <v>2143</v>
      </c>
      <c r="AD243" t="s">
        <v>55</v>
      </c>
      <c r="AE243">
        <v>0</v>
      </c>
      <c r="AF243" t="str">
        <f>Table_Query_from_DWH6[[#This Row],[VENDORID]]</f>
        <v>14228</v>
      </c>
    </row>
    <row r="244" spans="1:32" x14ac:dyDescent="0.3">
      <c r="A244" t="s">
        <v>427</v>
      </c>
      <c r="B244" t="s">
        <v>3396</v>
      </c>
      <c r="C244" t="s">
        <v>3397</v>
      </c>
      <c r="D244" t="s">
        <v>3398</v>
      </c>
      <c r="E244" t="s">
        <v>3399</v>
      </c>
      <c r="F244" t="s">
        <v>55</v>
      </c>
      <c r="G244" t="s">
        <v>1916</v>
      </c>
      <c r="H244" t="s">
        <v>55</v>
      </c>
      <c r="I244" t="s">
        <v>55</v>
      </c>
      <c r="J244" t="s">
        <v>1866</v>
      </c>
      <c r="K244" t="s">
        <v>486</v>
      </c>
      <c r="L244" t="s">
        <v>3400</v>
      </c>
      <c r="M244" t="s">
        <v>393</v>
      </c>
      <c r="N244" t="s">
        <v>55</v>
      </c>
      <c r="O244" t="s">
        <v>401</v>
      </c>
      <c r="P244" t="s">
        <v>3313</v>
      </c>
      <c r="Q244" t="s">
        <v>2142</v>
      </c>
      <c r="R244" t="s">
        <v>381</v>
      </c>
      <c r="S244" t="s">
        <v>55</v>
      </c>
      <c r="T244" t="s">
        <v>55</v>
      </c>
      <c r="U244" t="s">
        <v>3401</v>
      </c>
      <c r="V244" t="s">
        <v>3397</v>
      </c>
      <c r="W244" t="s">
        <v>55</v>
      </c>
      <c r="X244" t="s">
        <v>3400</v>
      </c>
      <c r="Y244" t="s">
        <v>3397</v>
      </c>
      <c r="Z244" t="s">
        <v>401</v>
      </c>
      <c r="AA244" t="s">
        <v>3313</v>
      </c>
      <c r="AB244" t="s">
        <v>3396</v>
      </c>
      <c r="AC244" t="s">
        <v>2143</v>
      </c>
      <c r="AD244" t="s">
        <v>55</v>
      </c>
      <c r="AE244">
        <v>1</v>
      </c>
      <c r="AF244" t="str">
        <f>Table_Query_from_DWH6[[#This Row],[VENDORID]]</f>
        <v>14207</v>
      </c>
    </row>
    <row r="245" spans="1:32" x14ac:dyDescent="0.3">
      <c r="A245" t="s">
        <v>427</v>
      </c>
      <c r="B245" t="s">
        <v>2085</v>
      </c>
      <c r="C245" t="s">
        <v>3397</v>
      </c>
      <c r="D245" t="s">
        <v>3402</v>
      </c>
      <c r="E245" t="s">
        <v>3403</v>
      </c>
      <c r="F245" t="s">
        <v>55</v>
      </c>
      <c r="G245" t="s">
        <v>3404</v>
      </c>
      <c r="H245" t="s">
        <v>3405</v>
      </c>
      <c r="I245" t="s">
        <v>3406</v>
      </c>
      <c r="J245" t="s">
        <v>1866</v>
      </c>
      <c r="K245" t="s">
        <v>486</v>
      </c>
      <c r="L245" t="s">
        <v>55</v>
      </c>
      <c r="M245" t="s">
        <v>55</v>
      </c>
      <c r="N245" t="s">
        <v>55</v>
      </c>
      <c r="O245" t="s">
        <v>401</v>
      </c>
      <c r="P245" t="s">
        <v>3407</v>
      </c>
      <c r="Q245" t="s">
        <v>2142</v>
      </c>
      <c r="R245" t="s">
        <v>381</v>
      </c>
      <c r="S245" t="s">
        <v>55</v>
      </c>
      <c r="T245" t="s">
        <v>55</v>
      </c>
      <c r="U245" t="s">
        <v>55</v>
      </c>
      <c r="V245" t="s">
        <v>3397</v>
      </c>
      <c r="W245" t="s">
        <v>55</v>
      </c>
      <c r="X245" t="s">
        <v>55</v>
      </c>
      <c r="Y245" t="s">
        <v>3397</v>
      </c>
      <c r="Z245" t="s">
        <v>401</v>
      </c>
      <c r="AA245" t="s">
        <v>3407</v>
      </c>
      <c r="AB245" t="s">
        <v>2085</v>
      </c>
      <c r="AC245" t="s">
        <v>2143</v>
      </c>
      <c r="AD245" t="s">
        <v>55</v>
      </c>
      <c r="AE245">
        <v>0</v>
      </c>
      <c r="AF245" t="str">
        <f>Table_Query_from_DWH6[[#This Row],[VENDORID]]</f>
        <v>14132</v>
      </c>
    </row>
    <row r="246" spans="1:32" x14ac:dyDescent="0.3">
      <c r="A246" t="s">
        <v>427</v>
      </c>
      <c r="B246" t="s">
        <v>1631</v>
      </c>
      <c r="C246" t="s">
        <v>3408</v>
      </c>
      <c r="D246" t="s">
        <v>3409</v>
      </c>
      <c r="E246" t="s">
        <v>3410</v>
      </c>
      <c r="F246" t="s">
        <v>55</v>
      </c>
      <c r="G246" t="s">
        <v>3411</v>
      </c>
      <c r="H246" t="s">
        <v>55</v>
      </c>
      <c r="I246" t="s">
        <v>55</v>
      </c>
      <c r="J246" t="s">
        <v>600</v>
      </c>
      <c r="K246" t="s">
        <v>602</v>
      </c>
      <c r="L246" t="s">
        <v>55</v>
      </c>
      <c r="M246" t="s">
        <v>55</v>
      </c>
      <c r="N246" t="s">
        <v>55</v>
      </c>
      <c r="O246" t="s">
        <v>401</v>
      </c>
      <c r="P246" t="s">
        <v>2179</v>
      </c>
      <c r="Q246" t="s">
        <v>2142</v>
      </c>
      <c r="R246" t="s">
        <v>381</v>
      </c>
      <c r="S246" t="s">
        <v>55</v>
      </c>
      <c r="T246" t="s">
        <v>55</v>
      </c>
      <c r="U246" t="s">
        <v>55</v>
      </c>
      <c r="V246" t="s">
        <v>3408</v>
      </c>
      <c r="W246" t="s">
        <v>55</v>
      </c>
      <c r="X246" t="s">
        <v>55</v>
      </c>
      <c r="Y246" t="s">
        <v>3408</v>
      </c>
      <c r="Z246" t="s">
        <v>401</v>
      </c>
      <c r="AA246" t="s">
        <v>2179</v>
      </c>
      <c r="AB246" t="s">
        <v>1631</v>
      </c>
      <c r="AC246" t="s">
        <v>2143</v>
      </c>
      <c r="AD246" t="s">
        <v>55</v>
      </c>
      <c r="AE246">
        <v>0</v>
      </c>
      <c r="AF246" t="str">
        <f>Table_Query_from_DWH6[[#This Row],[VENDORID]]</f>
        <v>14082</v>
      </c>
    </row>
    <row r="247" spans="1:32" x14ac:dyDescent="0.3">
      <c r="A247" t="s">
        <v>427</v>
      </c>
      <c r="B247" t="s">
        <v>3841</v>
      </c>
      <c r="C247" t="s">
        <v>3842</v>
      </c>
      <c r="D247" t="s">
        <v>3843</v>
      </c>
      <c r="E247" t="s">
        <v>3844</v>
      </c>
      <c r="F247" t="s">
        <v>55</v>
      </c>
      <c r="G247" t="s">
        <v>3844</v>
      </c>
      <c r="H247" t="s">
        <v>55</v>
      </c>
      <c r="I247" t="s">
        <v>55</v>
      </c>
      <c r="J247" t="s">
        <v>425</v>
      </c>
      <c r="K247" t="s">
        <v>389</v>
      </c>
      <c r="L247" t="s">
        <v>3845</v>
      </c>
      <c r="M247" t="s">
        <v>393</v>
      </c>
      <c r="N247" t="s">
        <v>55</v>
      </c>
      <c r="O247" t="s">
        <v>401</v>
      </c>
      <c r="P247" t="s">
        <v>3846</v>
      </c>
      <c r="Q247" t="s">
        <v>2142</v>
      </c>
      <c r="R247" t="s">
        <v>2350</v>
      </c>
      <c r="S247" t="s">
        <v>55</v>
      </c>
      <c r="T247" t="s">
        <v>55</v>
      </c>
      <c r="U247" t="s">
        <v>3847</v>
      </c>
      <c r="V247" t="s">
        <v>3842</v>
      </c>
      <c r="W247" t="s">
        <v>55</v>
      </c>
      <c r="X247" t="s">
        <v>3845</v>
      </c>
      <c r="Y247" t="s">
        <v>3842</v>
      </c>
      <c r="Z247" t="s">
        <v>401</v>
      </c>
      <c r="AA247" t="s">
        <v>3846</v>
      </c>
      <c r="AB247" t="s">
        <v>3841</v>
      </c>
      <c r="AC247" t="s">
        <v>2143</v>
      </c>
      <c r="AD247" t="s">
        <v>55</v>
      </c>
      <c r="AE247">
        <v>0</v>
      </c>
      <c r="AF247" t="str">
        <f>Table_Query_from_DWH6[[#This Row],[VENDORID]]</f>
        <v>14290</v>
      </c>
    </row>
    <row r="248" spans="1:32" x14ac:dyDescent="0.3">
      <c r="A248" t="s">
        <v>427</v>
      </c>
      <c r="B248" t="s">
        <v>3416</v>
      </c>
      <c r="C248" t="s">
        <v>3414</v>
      </c>
      <c r="D248" t="s">
        <v>3415</v>
      </c>
      <c r="E248" t="s">
        <v>55</v>
      </c>
      <c r="F248" t="s">
        <v>55</v>
      </c>
      <c r="G248" t="s">
        <v>1396</v>
      </c>
      <c r="H248" t="s">
        <v>3412</v>
      </c>
      <c r="I248" t="s">
        <v>3413</v>
      </c>
      <c r="J248" t="s">
        <v>425</v>
      </c>
      <c r="K248" t="s">
        <v>389</v>
      </c>
      <c r="L248" t="s">
        <v>55</v>
      </c>
      <c r="M248" t="s">
        <v>55</v>
      </c>
      <c r="N248" t="s">
        <v>55</v>
      </c>
      <c r="O248" t="s">
        <v>401</v>
      </c>
      <c r="P248" t="s">
        <v>2497</v>
      </c>
      <c r="Q248" t="s">
        <v>2142</v>
      </c>
      <c r="R248" t="s">
        <v>394</v>
      </c>
      <c r="S248" t="s">
        <v>55</v>
      </c>
      <c r="T248" t="s">
        <v>55</v>
      </c>
      <c r="U248" t="s">
        <v>55</v>
      </c>
      <c r="V248" t="s">
        <v>3414</v>
      </c>
      <c r="W248" t="s">
        <v>55</v>
      </c>
      <c r="X248" t="s">
        <v>55</v>
      </c>
      <c r="Y248" t="s">
        <v>3414</v>
      </c>
      <c r="Z248" t="s">
        <v>401</v>
      </c>
      <c r="AA248" t="s">
        <v>2497</v>
      </c>
      <c r="AB248" t="s">
        <v>3416</v>
      </c>
      <c r="AC248" t="s">
        <v>2143</v>
      </c>
      <c r="AD248" t="s">
        <v>55</v>
      </c>
      <c r="AE248">
        <v>0</v>
      </c>
      <c r="AF248" t="str">
        <f>Table_Query_from_DWH6[[#This Row],[VENDORID]]</f>
        <v>14239</v>
      </c>
    </row>
    <row r="249" spans="1:32" x14ac:dyDescent="0.3">
      <c r="A249" t="s">
        <v>427</v>
      </c>
      <c r="B249" t="s">
        <v>1147</v>
      </c>
      <c r="C249" t="s">
        <v>3421</v>
      </c>
      <c r="D249" t="s">
        <v>3418</v>
      </c>
      <c r="E249" t="s">
        <v>3419</v>
      </c>
      <c r="F249" t="s">
        <v>55</v>
      </c>
      <c r="G249" t="s">
        <v>55</v>
      </c>
      <c r="H249" t="s">
        <v>1656</v>
      </c>
      <c r="I249" t="s">
        <v>55</v>
      </c>
      <c r="J249" t="s">
        <v>600</v>
      </c>
      <c r="K249" t="s">
        <v>602</v>
      </c>
      <c r="L249" t="s">
        <v>3420</v>
      </c>
      <c r="M249" t="s">
        <v>393</v>
      </c>
      <c r="N249" t="s">
        <v>55</v>
      </c>
      <c r="O249" t="s">
        <v>401</v>
      </c>
      <c r="P249" t="s">
        <v>2164</v>
      </c>
      <c r="Q249" t="s">
        <v>2142</v>
      </c>
      <c r="R249" t="s">
        <v>381</v>
      </c>
      <c r="S249" t="s">
        <v>55</v>
      </c>
      <c r="T249" t="s">
        <v>55</v>
      </c>
      <c r="U249" t="s">
        <v>55</v>
      </c>
      <c r="V249" t="s">
        <v>3417</v>
      </c>
      <c r="W249" t="s">
        <v>55</v>
      </c>
      <c r="X249" t="s">
        <v>3420</v>
      </c>
      <c r="Y249" t="s">
        <v>3421</v>
      </c>
      <c r="Z249" t="s">
        <v>401</v>
      </c>
      <c r="AA249" t="s">
        <v>2164</v>
      </c>
      <c r="AB249" t="s">
        <v>1147</v>
      </c>
      <c r="AC249" t="s">
        <v>2143</v>
      </c>
      <c r="AD249" t="s">
        <v>55</v>
      </c>
      <c r="AE249">
        <v>0</v>
      </c>
      <c r="AF249" t="str">
        <f>Table_Query_from_DWH6[[#This Row],[VENDORID]]</f>
        <v>14083</v>
      </c>
    </row>
    <row r="250" spans="1:32" x14ac:dyDescent="0.3">
      <c r="A250" t="s">
        <v>427</v>
      </c>
      <c r="B250" t="s">
        <v>497</v>
      </c>
      <c r="C250" t="s">
        <v>3422</v>
      </c>
      <c r="D250" t="s">
        <v>3423</v>
      </c>
      <c r="E250" t="s">
        <v>55</v>
      </c>
      <c r="F250" t="s">
        <v>55</v>
      </c>
      <c r="G250" t="s">
        <v>508</v>
      </c>
      <c r="H250" t="s">
        <v>55</v>
      </c>
      <c r="I250" t="s">
        <v>3424</v>
      </c>
      <c r="J250" t="s">
        <v>507</v>
      </c>
      <c r="K250" t="s">
        <v>509</v>
      </c>
      <c r="L250" t="s">
        <v>3425</v>
      </c>
      <c r="M250" t="s">
        <v>393</v>
      </c>
      <c r="N250" t="s">
        <v>393</v>
      </c>
      <c r="O250" t="s">
        <v>401</v>
      </c>
      <c r="P250" t="s">
        <v>3426</v>
      </c>
      <c r="Q250" t="s">
        <v>2142</v>
      </c>
      <c r="R250" t="s">
        <v>381</v>
      </c>
      <c r="S250" t="s">
        <v>55</v>
      </c>
      <c r="T250" t="s">
        <v>55</v>
      </c>
      <c r="U250" t="s">
        <v>55</v>
      </c>
      <c r="V250" t="s">
        <v>3422</v>
      </c>
      <c r="W250" t="s">
        <v>393</v>
      </c>
      <c r="X250" t="s">
        <v>3425</v>
      </c>
      <c r="Y250" t="s">
        <v>3422</v>
      </c>
      <c r="Z250" t="s">
        <v>401</v>
      </c>
      <c r="AA250" t="s">
        <v>3426</v>
      </c>
      <c r="AB250" t="s">
        <v>497</v>
      </c>
      <c r="AC250" t="s">
        <v>2143</v>
      </c>
      <c r="AD250" t="s">
        <v>55</v>
      </c>
      <c r="AE250">
        <v>0</v>
      </c>
      <c r="AF250" t="str">
        <f>Table_Query_from_DWH6[[#This Row],[VENDORID]]</f>
        <v>14102</v>
      </c>
    </row>
    <row r="251" spans="1:32" x14ac:dyDescent="0.3">
      <c r="A251" t="s">
        <v>427</v>
      </c>
      <c r="B251" t="s">
        <v>916</v>
      </c>
      <c r="C251" t="s">
        <v>3427</v>
      </c>
      <c r="D251" t="s">
        <v>3428</v>
      </c>
      <c r="E251" t="s">
        <v>55</v>
      </c>
      <c r="F251" t="s">
        <v>55</v>
      </c>
      <c r="G251" t="s">
        <v>3429</v>
      </c>
      <c r="H251" t="s">
        <v>391</v>
      </c>
      <c r="I251" t="s">
        <v>3430</v>
      </c>
      <c r="J251" t="s">
        <v>385</v>
      </c>
      <c r="K251" t="s">
        <v>389</v>
      </c>
      <c r="L251" t="s">
        <v>393</v>
      </c>
      <c r="M251" t="s">
        <v>55</v>
      </c>
      <c r="N251" t="s">
        <v>55</v>
      </c>
      <c r="O251" t="s">
        <v>401</v>
      </c>
      <c r="P251" t="s">
        <v>3054</v>
      </c>
      <c r="Q251" t="s">
        <v>2142</v>
      </c>
      <c r="R251" t="s">
        <v>381</v>
      </c>
      <c r="S251" t="s">
        <v>55</v>
      </c>
      <c r="T251" t="s">
        <v>55</v>
      </c>
      <c r="U251" t="s">
        <v>55</v>
      </c>
      <c r="V251" t="s">
        <v>3427</v>
      </c>
      <c r="W251" t="s">
        <v>55</v>
      </c>
      <c r="X251" t="s">
        <v>393</v>
      </c>
      <c r="Y251" t="s">
        <v>3427</v>
      </c>
      <c r="Z251" t="s">
        <v>401</v>
      </c>
      <c r="AA251" t="s">
        <v>3054</v>
      </c>
      <c r="AB251" t="s">
        <v>916</v>
      </c>
      <c r="AC251" t="s">
        <v>2143</v>
      </c>
      <c r="AD251" t="s">
        <v>55</v>
      </c>
      <c r="AE251">
        <v>0</v>
      </c>
      <c r="AF251" t="str">
        <f>Table_Query_from_DWH6[[#This Row],[VENDORID]]</f>
        <v>14084</v>
      </c>
    </row>
    <row r="252" spans="1:32" x14ac:dyDescent="0.3">
      <c r="A252" t="s">
        <v>427</v>
      </c>
      <c r="B252" t="s">
        <v>1851</v>
      </c>
      <c r="C252" t="s">
        <v>1951</v>
      </c>
      <c r="D252" t="s">
        <v>3431</v>
      </c>
      <c r="E252" t="s">
        <v>3432</v>
      </c>
      <c r="F252" t="s">
        <v>55</v>
      </c>
      <c r="G252" t="s">
        <v>1035</v>
      </c>
      <c r="H252" t="s">
        <v>55</v>
      </c>
      <c r="I252" t="s">
        <v>3433</v>
      </c>
      <c r="J252" t="s">
        <v>738</v>
      </c>
      <c r="K252" t="s">
        <v>412</v>
      </c>
      <c r="L252" t="s">
        <v>3434</v>
      </c>
      <c r="M252" t="s">
        <v>393</v>
      </c>
      <c r="N252" t="s">
        <v>3435</v>
      </c>
      <c r="O252" t="s">
        <v>401</v>
      </c>
      <c r="P252" t="s">
        <v>2475</v>
      </c>
      <c r="Q252" t="s">
        <v>2142</v>
      </c>
      <c r="R252" t="s">
        <v>381</v>
      </c>
      <c r="S252" t="s">
        <v>55</v>
      </c>
      <c r="T252" t="s">
        <v>55</v>
      </c>
      <c r="U252" t="s">
        <v>55</v>
      </c>
      <c r="V252" t="s">
        <v>1951</v>
      </c>
      <c r="W252" t="s">
        <v>3435</v>
      </c>
      <c r="X252" t="s">
        <v>3434</v>
      </c>
      <c r="Y252" t="s">
        <v>1951</v>
      </c>
      <c r="Z252" t="s">
        <v>401</v>
      </c>
      <c r="AA252" t="s">
        <v>2475</v>
      </c>
      <c r="AB252" t="s">
        <v>1851</v>
      </c>
      <c r="AC252" t="s">
        <v>2143</v>
      </c>
      <c r="AD252" t="s">
        <v>55</v>
      </c>
      <c r="AE252">
        <v>0</v>
      </c>
      <c r="AF252" t="str">
        <f>Table_Query_from_DWH6[[#This Row],[VENDORID]]</f>
        <v>14085</v>
      </c>
    </row>
    <row r="253" spans="1:32" x14ac:dyDescent="0.3">
      <c r="A253" t="s">
        <v>427</v>
      </c>
      <c r="B253" t="s">
        <v>1426</v>
      </c>
      <c r="C253" t="s">
        <v>1977</v>
      </c>
      <c r="D253" t="s">
        <v>1979</v>
      </c>
      <c r="E253" t="s">
        <v>55</v>
      </c>
      <c r="F253" t="s">
        <v>55</v>
      </c>
      <c r="G253" t="s">
        <v>1981</v>
      </c>
      <c r="H253" t="s">
        <v>970</v>
      </c>
      <c r="I253" t="s">
        <v>1379</v>
      </c>
      <c r="J253" t="s">
        <v>738</v>
      </c>
      <c r="K253" t="s">
        <v>412</v>
      </c>
      <c r="L253" t="s">
        <v>55</v>
      </c>
      <c r="M253" t="s">
        <v>55</v>
      </c>
      <c r="N253" t="s">
        <v>55</v>
      </c>
      <c r="O253" t="s">
        <v>401</v>
      </c>
      <c r="P253" t="s">
        <v>3436</v>
      </c>
      <c r="Q253" t="s">
        <v>2142</v>
      </c>
      <c r="R253" t="s">
        <v>381</v>
      </c>
      <c r="S253" t="s">
        <v>55</v>
      </c>
      <c r="T253" t="s">
        <v>55</v>
      </c>
      <c r="U253" t="s">
        <v>55</v>
      </c>
      <c r="V253" t="s">
        <v>1977</v>
      </c>
      <c r="W253" t="s">
        <v>55</v>
      </c>
      <c r="X253" t="s">
        <v>55</v>
      </c>
      <c r="Y253" t="s">
        <v>1977</v>
      </c>
      <c r="Z253" t="s">
        <v>401</v>
      </c>
      <c r="AA253" t="s">
        <v>3436</v>
      </c>
      <c r="AB253" t="s">
        <v>1426</v>
      </c>
      <c r="AC253" t="s">
        <v>2143</v>
      </c>
      <c r="AD253" t="s">
        <v>55</v>
      </c>
      <c r="AE253">
        <v>0</v>
      </c>
      <c r="AF253" t="str">
        <f>Table_Query_from_DWH6[[#This Row],[VENDORID]]</f>
        <v>14086</v>
      </c>
    </row>
    <row r="254" spans="1:32" x14ac:dyDescent="0.3">
      <c r="A254" t="s">
        <v>427</v>
      </c>
      <c r="B254" t="s">
        <v>3437</v>
      </c>
      <c r="C254" t="s">
        <v>3438</v>
      </c>
      <c r="D254" t="s">
        <v>3439</v>
      </c>
      <c r="E254" t="s">
        <v>3440</v>
      </c>
      <c r="F254" t="s">
        <v>55</v>
      </c>
      <c r="G254" t="s">
        <v>3440</v>
      </c>
      <c r="H254" t="s">
        <v>55</v>
      </c>
      <c r="I254" t="s">
        <v>55</v>
      </c>
      <c r="J254" t="s">
        <v>672</v>
      </c>
      <c r="K254" t="s">
        <v>602</v>
      </c>
      <c r="L254" t="s">
        <v>688</v>
      </c>
      <c r="M254" t="s">
        <v>393</v>
      </c>
      <c r="N254" t="s">
        <v>55</v>
      </c>
      <c r="O254" t="s">
        <v>401</v>
      </c>
      <c r="P254" t="s">
        <v>2149</v>
      </c>
      <c r="Q254" t="s">
        <v>2142</v>
      </c>
      <c r="R254" t="s">
        <v>2350</v>
      </c>
      <c r="S254" t="s">
        <v>55</v>
      </c>
      <c r="T254" t="s">
        <v>55</v>
      </c>
      <c r="U254" t="s">
        <v>684</v>
      </c>
      <c r="V254" t="s">
        <v>3438</v>
      </c>
      <c r="W254" t="s">
        <v>55</v>
      </c>
      <c r="X254" t="s">
        <v>688</v>
      </c>
      <c r="Y254" t="s">
        <v>3438</v>
      </c>
      <c r="Z254" t="s">
        <v>401</v>
      </c>
      <c r="AA254" t="s">
        <v>2149</v>
      </c>
      <c r="AB254" t="s">
        <v>3437</v>
      </c>
      <c r="AC254" t="s">
        <v>2143</v>
      </c>
      <c r="AD254" t="s">
        <v>55</v>
      </c>
      <c r="AE254">
        <v>0</v>
      </c>
      <c r="AF254" t="str">
        <f>Table_Query_from_DWH6[[#This Row],[VENDORID]]</f>
        <v>14269</v>
      </c>
    </row>
    <row r="255" spans="1:32" x14ac:dyDescent="0.3">
      <c r="A255" t="s">
        <v>427</v>
      </c>
      <c r="B255" t="s">
        <v>984</v>
      </c>
      <c r="C255" t="s">
        <v>3441</v>
      </c>
      <c r="D255" t="s">
        <v>3442</v>
      </c>
      <c r="E255" t="s">
        <v>3443</v>
      </c>
      <c r="F255" t="s">
        <v>3444</v>
      </c>
      <c r="G255" t="s">
        <v>3445</v>
      </c>
      <c r="H255" t="s">
        <v>55</v>
      </c>
      <c r="I255" t="s">
        <v>55</v>
      </c>
      <c r="J255" t="s">
        <v>982</v>
      </c>
      <c r="K255" t="s">
        <v>847</v>
      </c>
      <c r="L255" t="s">
        <v>3295</v>
      </c>
      <c r="M255" t="s">
        <v>393</v>
      </c>
      <c r="N255" t="s">
        <v>55</v>
      </c>
      <c r="O255" t="s">
        <v>401</v>
      </c>
      <c r="P255" t="s">
        <v>2388</v>
      </c>
      <c r="Q255" t="s">
        <v>2142</v>
      </c>
      <c r="R255" t="s">
        <v>381</v>
      </c>
      <c r="S255" t="s">
        <v>55</v>
      </c>
      <c r="T255" t="s">
        <v>55</v>
      </c>
      <c r="U255" t="s">
        <v>3297</v>
      </c>
      <c r="V255" t="s">
        <v>3441</v>
      </c>
      <c r="W255" t="s">
        <v>55</v>
      </c>
      <c r="X255" t="s">
        <v>3295</v>
      </c>
      <c r="Y255" t="s">
        <v>3441</v>
      </c>
      <c r="Z255" t="s">
        <v>401</v>
      </c>
      <c r="AA255" t="s">
        <v>2388</v>
      </c>
      <c r="AB255" t="s">
        <v>984</v>
      </c>
      <c r="AC255" t="s">
        <v>2143</v>
      </c>
      <c r="AD255" t="s">
        <v>55</v>
      </c>
      <c r="AE255">
        <v>0</v>
      </c>
      <c r="AF255" t="str">
        <f>Table_Query_from_DWH6[[#This Row],[VENDORID]]</f>
        <v>14144</v>
      </c>
    </row>
    <row r="256" spans="1:32" x14ac:dyDescent="0.3">
      <c r="A256" t="s">
        <v>427</v>
      </c>
      <c r="B256" t="s">
        <v>869</v>
      </c>
      <c r="C256" t="s">
        <v>2000</v>
      </c>
      <c r="D256" t="s">
        <v>2002</v>
      </c>
      <c r="E256" t="s">
        <v>55</v>
      </c>
      <c r="F256" t="s">
        <v>55</v>
      </c>
      <c r="G256" t="s">
        <v>2003</v>
      </c>
      <c r="H256" t="s">
        <v>1201</v>
      </c>
      <c r="I256" t="s">
        <v>55</v>
      </c>
      <c r="J256" t="s">
        <v>846</v>
      </c>
      <c r="K256" t="s">
        <v>847</v>
      </c>
      <c r="L256" t="s">
        <v>3447</v>
      </c>
      <c r="M256" t="s">
        <v>393</v>
      </c>
      <c r="N256" t="s">
        <v>55</v>
      </c>
      <c r="O256" t="s">
        <v>401</v>
      </c>
      <c r="P256" t="s">
        <v>3448</v>
      </c>
      <c r="Q256" t="s">
        <v>2142</v>
      </c>
      <c r="R256" t="s">
        <v>381</v>
      </c>
      <c r="S256" t="s">
        <v>55</v>
      </c>
      <c r="T256" t="s">
        <v>55</v>
      </c>
      <c r="U256" t="s">
        <v>55</v>
      </c>
      <c r="V256" t="s">
        <v>2000</v>
      </c>
      <c r="W256" t="s">
        <v>55</v>
      </c>
      <c r="X256" t="s">
        <v>3447</v>
      </c>
      <c r="Y256" t="s">
        <v>2000</v>
      </c>
      <c r="Z256" t="s">
        <v>401</v>
      </c>
      <c r="AA256" t="s">
        <v>3448</v>
      </c>
      <c r="AB256" t="s">
        <v>869</v>
      </c>
      <c r="AC256" t="s">
        <v>2143</v>
      </c>
      <c r="AD256" t="s">
        <v>55</v>
      </c>
      <c r="AE256">
        <v>0</v>
      </c>
      <c r="AF256" t="str">
        <f>Table_Query_from_DWH6[[#This Row],[VENDORID]]</f>
        <v>14087</v>
      </c>
    </row>
    <row r="257" spans="1:32" x14ac:dyDescent="0.3">
      <c r="A257" t="s">
        <v>427</v>
      </c>
      <c r="B257" t="s">
        <v>836</v>
      </c>
      <c r="C257" t="s">
        <v>3449</v>
      </c>
      <c r="D257" t="s">
        <v>3450</v>
      </c>
      <c r="E257" t="s">
        <v>55</v>
      </c>
      <c r="F257" t="s">
        <v>55</v>
      </c>
      <c r="G257" t="s">
        <v>55</v>
      </c>
      <c r="H257" t="s">
        <v>55</v>
      </c>
      <c r="I257" t="s">
        <v>55</v>
      </c>
      <c r="J257" t="s">
        <v>390</v>
      </c>
      <c r="K257" t="s">
        <v>391</v>
      </c>
      <c r="L257" t="s">
        <v>55</v>
      </c>
      <c r="M257" t="s">
        <v>55</v>
      </c>
      <c r="N257" t="s">
        <v>55</v>
      </c>
      <c r="O257" t="s">
        <v>1882</v>
      </c>
      <c r="P257" t="s">
        <v>2154</v>
      </c>
      <c r="Q257" t="s">
        <v>2142</v>
      </c>
      <c r="R257" t="s">
        <v>394</v>
      </c>
      <c r="S257" t="s">
        <v>55</v>
      </c>
      <c r="T257" t="s">
        <v>55</v>
      </c>
      <c r="U257" t="s">
        <v>55</v>
      </c>
      <c r="V257" t="s">
        <v>3449</v>
      </c>
      <c r="W257" t="s">
        <v>55</v>
      </c>
      <c r="X257" t="s">
        <v>55</v>
      </c>
      <c r="Y257" t="s">
        <v>3449</v>
      </c>
      <c r="Z257" t="s">
        <v>1882</v>
      </c>
      <c r="AA257" t="s">
        <v>2154</v>
      </c>
      <c r="AB257" t="s">
        <v>836</v>
      </c>
      <c r="AC257" t="s">
        <v>2143</v>
      </c>
      <c r="AD257" t="s">
        <v>55</v>
      </c>
      <c r="AE257">
        <v>0</v>
      </c>
      <c r="AF257" t="str">
        <f>Table_Query_from_DWH6[[#This Row],[VENDORID]]</f>
        <v>14007</v>
      </c>
    </row>
    <row r="258" spans="1:32" x14ac:dyDescent="0.3">
      <c r="A258" t="s">
        <v>427</v>
      </c>
      <c r="B258" t="s">
        <v>3452</v>
      </c>
      <c r="C258" t="s">
        <v>3453</v>
      </c>
      <c r="D258" t="s">
        <v>3454</v>
      </c>
      <c r="E258" t="s">
        <v>3455</v>
      </c>
      <c r="F258" t="s">
        <v>55</v>
      </c>
      <c r="G258" t="s">
        <v>408</v>
      </c>
      <c r="H258" t="s">
        <v>55</v>
      </c>
      <c r="I258" t="s">
        <v>55</v>
      </c>
      <c r="J258" t="s">
        <v>425</v>
      </c>
      <c r="K258" t="s">
        <v>389</v>
      </c>
      <c r="L258" t="s">
        <v>3456</v>
      </c>
      <c r="M258" t="s">
        <v>393</v>
      </c>
      <c r="N258" t="s">
        <v>393</v>
      </c>
      <c r="O258" t="s">
        <v>401</v>
      </c>
      <c r="P258" t="s">
        <v>3457</v>
      </c>
      <c r="Q258" t="s">
        <v>2142</v>
      </c>
      <c r="R258" t="s">
        <v>2350</v>
      </c>
      <c r="S258" t="s">
        <v>55</v>
      </c>
      <c r="T258" t="s">
        <v>55</v>
      </c>
      <c r="U258" t="s">
        <v>3458</v>
      </c>
      <c r="V258" t="s">
        <v>3453</v>
      </c>
      <c r="W258" t="s">
        <v>393</v>
      </c>
      <c r="X258" t="s">
        <v>3456</v>
      </c>
      <c r="Y258" t="s">
        <v>3453</v>
      </c>
      <c r="Z258" t="s">
        <v>401</v>
      </c>
      <c r="AA258" t="s">
        <v>3457</v>
      </c>
      <c r="AB258" t="s">
        <v>3452</v>
      </c>
      <c r="AC258" t="s">
        <v>2143</v>
      </c>
      <c r="AD258" t="s">
        <v>55</v>
      </c>
      <c r="AE258">
        <v>0</v>
      </c>
      <c r="AF258" t="str">
        <f>Table_Query_from_DWH6[[#This Row],[VENDORID]]</f>
        <v>14275</v>
      </c>
    </row>
    <row r="259" spans="1:32" x14ac:dyDescent="0.3">
      <c r="A259" t="s">
        <v>427</v>
      </c>
      <c r="B259" t="s">
        <v>1114</v>
      </c>
      <c r="C259" t="s">
        <v>2026</v>
      </c>
      <c r="D259" t="s">
        <v>3460</v>
      </c>
      <c r="E259" t="s">
        <v>55</v>
      </c>
      <c r="F259" t="s">
        <v>55</v>
      </c>
      <c r="G259" t="s">
        <v>3461</v>
      </c>
      <c r="H259" t="s">
        <v>55</v>
      </c>
      <c r="I259" t="s">
        <v>55</v>
      </c>
      <c r="J259" t="s">
        <v>402</v>
      </c>
      <c r="K259" t="s">
        <v>403</v>
      </c>
      <c r="L259" t="s">
        <v>3462</v>
      </c>
      <c r="M259" t="s">
        <v>55</v>
      </c>
      <c r="N259" t="s">
        <v>3463</v>
      </c>
      <c r="O259" t="s">
        <v>401</v>
      </c>
      <c r="P259" t="s">
        <v>3465</v>
      </c>
      <c r="Q259" t="s">
        <v>2142</v>
      </c>
      <c r="R259" t="s">
        <v>381</v>
      </c>
      <c r="S259" t="s">
        <v>55</v>
      </c>
      <c r="T259" t="s">
        <v>55</v>
      </c>
      <c r="U259" t="s">
        <v>3464</v>
      </c>
      <c r="V259" t="s">
        <v>2026</v>
      </c>
      <c r="W259" t="s">
        <v>3463</v>
      </c>
      <c r="X259" t="s">
        <v>3462</v>
      </c>
      <c r="Y259" t="s">
        <v>2026</v>
      </c>
      <c r="Z259" t="s">
        <v>401</v>
      </c>
      <c r="AA259" t="s">
        <v>3465</v>
      </c>
      <c r="AB259" t="s">
        <v>1114</v>
      </c>
      <c r="AC259" t="s">
        <v>2143</v>
      </c>
      <c r="AD259" t="s">
        <v>55</v>
      </c>
      <c r="AE259">
        <v>0</v>
      </c>
      <c r="AF259" t="str">
        <f>Table_Query_from_DWH6[[#This Row],[VENDORID]]</f>
        <v>14088</v>
      </c>
    </row>
    <row r="260" spans="1:32" x14ac:dyDescent="0.3">
      <c r="A260" t="s">
        <v>427</v>
      </c>
      <c r="B260" t="s">
        <v>3466</v>
      </c>
      <c r="C260" t="s">
        <v>3467</v>
      </c>
      <c r="D260" t="s">
        <v>55</v>
      </c>
      <c r="E260" t="s">
        <v>55</v>
      </c>
      <c r="F260" t="s">
        <v>55</v>
      </c>
      <c r="G260" t="s">
        <v>55</v>
      </c>
      <c r="H260" t="s">
        <v>55</v>
      </c>
      <c r="I260" t="s">
        <v>55</v>
      </c>
      <c r="J260" t="s">
        <v>55</v>
      </c>
      <c r="K260" t="s">
        <v>55</v>
      </c>
      <c r="L260" t="s">
        <v>55</v>
      </c>
      <c r="M260" t="s">
        <v>55</v>
      </c>
      <c r="N260" t="s">
        <v>55</v>
      </c>
      <c r="O260" t="s">
        <v>1882</v>
      </c>
      <c r="P260" t="s">
        <v>2193</v>
      </c>
      <c r="Q260" t="s">
        <v>2142</v>
      </c>
      <c r="R260" t="s">
        <v>381</v>
      </c>
      <c r="S260" t="s">
        <v>55</v>
      </c>
      <c r="T260" t="s">
        <v>55</v>
      </c>
      <c r="U260" t="s">
        <v>55</v>
      </c>
      <c r="V260" t="s">
        <v>3467</v>
      </c>
      <c r="W260" t="s">
        <v>55</v>
      </c>
      <c r="X260" t="s">
        <v>55</v>
      </c>
      <c r="Y260" t="s">
        <v>3467</v>
      </c>
      <c r="Z260" t="s">
        <v>1882</v>
      </c>
      <c r="AA260" t="s">
        <v>2193</v>
      </c>
      <c r="AB260" t="s">
        <v>3466</v>
      </c>
      <c r="AC260" t="s">
        <v>2143</v>
      </c>
      <c r="AD260" t="s">
        <v>55</v>
      </c>
      <c r="AE260">
        <v>0</v>
      </c>
      <c r="AF260" t="str">
        <f>Table_Query_from_DWH6[[#This Row],[VENDORID]]</f>
        <v>14206</v>
      </c>
    </row>
    <row r="261" spans="1:32" x14ac:dyDescent="0.3">
      <c r="A261" t="s">
        <v>427</v>
      </c>
      <c r="B261" t="s">
        <v>1810</v>
      </c>
      <c r="C261" t="s">
        <v>3468</v>
      </c>
      <c r="D261" t="s">
        <v>3469</v>
      </c>
      <c r="E261" t="s">
        <v>55</v>
      </c>
      <c r="F261" t="s">
        <v>55</v>
      </c>
      <c r="G261" t="s">
        <v>538</v>
      </c>
      <c r="H261" t="s">
        <v>3470</v>
      </c>
      <c r="I261" t="s">
        <v>3471</v>
      </c>
      <c r="J261" t="s">
        <v>390</v>
      </c>
      <c r="K261" t="s">
        <v>391</v>
      </c>
      <c r="L261" t="s">
        <v>55</v>
      </c>
      <c r="M261" t="s">
        <v>55</v>
      </c>
      <c r="N261" t="s">
        <v>55</v>
      </c>
      <c r="O261" t="s">
        <v>1882</v>
      </c>
      <c r="P261" t="s">
        <v>3451</v>
      </c>
      <c r="Q261" t="s">
        <v>2142</v>
      </c>
      <c r="R261" t="s">
        <v>394</v>
      </c>
      <c r="S261" t="s">
        <v>55</v>
      </c>
      <c r="T261" t="s">
        <v>55</v>
      </c>
      <c r="U261" t="s">
        <v>55</v>
      </c>
      <c r="V261" t="s">
        <v>3468</v>
      </c>
      <c r="W261" t="s">
        <v>55</v>
      </c>
      <c r="X261" t="s">
        <v>55</v>
      </c>
      <c r="Y261" t="s">
        <v>3468</v>
      </c>
      <c r="Z261" t="s">
        <v>1882</v>
      </c>
      <c r="AA261" t="s">
        <v>3451</v>
      </c>
      <c r="AB261" t="s">
        <v>1810</v>
      </c>
      <c r="AC261" t="s">
        <v>2143</v>
      </c>
      <c r="AD261" t="s">
        <v>55</v>
      </c>
      <c r="AE261">
        <v>0</v>
      </c>
      <c r="AF261" t="str">
        <f>Table_Query_from_DWH6[[#This Row],[VENDORID]]</f>
        <v>14160</v>
      </c>
    </row>
    <row r="262" spans="1:32" x14ac:dyDescent="0.3">
      <c r="A262" t="s">
        <v>427</v>
      </c>
      <c r="B262" t="s">
        <v>2049</v>
      </c>
      <c r="C262" t="s">
        <v>3472</v>
      </c>
      <c r="D262" t="s">
        <v>3473</v>
      </c>
      <c r="E262" t="s">
        <v>55</v>
      </c>
      <c r="F262" t="s">
        <v>55</v>
      </c>
      <c r="G262" t="s">
        <v>1279</v>
      </c>
      <c r="H262" t="s">
        <v>55</v>
      </c>
      <c r="I262" t="s">
        <v>2039</v>
      </c>
      <c r="J262" t="s">
        <v>849</v>
      </c>
      <c r="K262" t="s">
        <v>852</v>
      </c>
      <c r="L262" t="s">
        <v>55</v>
      </c>
      <c r="M262" t="s">
        <v>55</v>
      </c>
      <c r="N262" t="s">
        <v>55</v>
      </c>
      <c r="O262" t="s">
        <v>401</v>
      </c>
      <c r="P262" t="s">
        <v>2325</v>
      </c>
      <c r="Q262" t="s">
        <v>2142</v>
      </c>
      <c r="R262" t="s">
        <v>381</v>
      </c>
      <c r="S262" t="s">
        <v>55</v>
      </c>
      <c r="T262" t="s">
        <v>55</v>
      </c>
      <c r="U262" t="s">
        <v>55</v>
      </c>
      <c r="V262" t="s">
        <v>3472</v>
      </c>
      <c r="W262" t="s">
        <v>55</v>
      </c>
      <c r="X262" t="s">
        <v>55</v>
      </c>
      <c r="Y262" t="s">
        <v>3472</v>
      </c>
      <c r="Z262" t="s">
        <v>401</v>
      </c>
      <c r="AA262" t="s">
        <v>2325</v>
      </c>
      <c r="AB262" t="s">
        <v>2049</v>
      </c>
      <c r="AC262" t="s">
        <v>2143</v>
      </c>
      <c r="AD262" t="s">
        <v>55</v>
      </c>
      <c r="AE262">
        <v>0</v>
      </c>
      <c r="AF262" t="str">
        <f>Table_Query_from_DWH6[[#This Row],[VENDORID]]</f>
        <v>14089</v>
      </c>
    </row>
    <row r="263" spans="1:32" x14ac:dyDescent="0.3">
      <c r="A263" t="s">
        <v>427</v>
      </c>
      <c r="B263" t="s">
        <v>1777</v>
      </c>
      <c r="C263" t="s">
        <v>3474</v>
      </c>
      <c r="D263" t="s">
        <v>3475</v>
      </c>
      <c r="E263" t="s">
        <v>952</v>
      </c>
      <c r="F263" t="s">
        <v>55</v>
      </c>
      <c r="G263" t="s">
        <v>3476</v>
      </c>
      <c r="H263" t="s">
        <v>3477</v>
      </c>
      <c r="I263" t="s">
        <v>55</v>
      </c>
      <c r="J263" t="s">
        <v>484</v>
      </c>
      <c r="K263" t="s">
        <v>486</v>
      </c>
      <c r="L263" t="s">
        <v>55</v>
      </c>
      <c r="M263" t="s">
        <v>55</v>
      </c>
      <c r="N263" t="s">
        <v>55</v>
      </c>
      <c r="O263" t="s">
        <v>401</v>
      </c>
      <c r="P263" t="s">
        <v>2291</v>
      </c>
      <c r="Q263" t="s">
        <v>2142</v>
      </c>
      <c r="R263" t="s">
        <v>381</v>
      </c>
      <c r="S263" t="s">
        <v>55</v>
      </c>
      <c r="T263" t="s">
        <v>55</v>
      </c>
      <c r="U263" t="s">
        <v>55</v>
      </c>
      <c r="V263" t="s">
        <v>3474</v>
      </c>
      <c r="W263" t="s">
        <v>55</v>
      </c>
      <c r="X263" t="s">
        <v>55</v>
      </c>
      <c r="Y263" t="s">
        <v>3474</v>
      </c>
      <c r="Z263" t="s">
        <v>401</v>
      </c>
      <c r="AA263" t="s">
        <v>2291</v>
      </c>
      <c r="AB263" t="s">
        <v>1777</v>
      </c>
      <c r="AC263" t="s">
        <v>2143</v>
      </c>
      <c r="AD263" t="s">
        <v>55</v>
      </c>
      <c r="AE263">
        <v>0</v>
      </c>
      <c r="AF263" t="str">
        <f>Table_Query_from_DWH6[[#This Row],[VENDORID]]</f>
        <v>14090</v>
      </c>
    </row>
    <row r="264" spans="1:32" x14ac:dyDescent="0.3">
      <c r="A264" t="s">
        <v>427</v>
      </c>
      <c r="B264" t="s">
        <v>709</v>
      </c>
      <c r="C264" t="s">
        <v>3478</v>
      </c>
      <c r="D264" t="s">
        <v>3479</v>
      </c>
      <c r="E264" t="s">
        <v>3480</v>
      </c>
      <c r="F264" t="s">
        <v>55</v>
      </c>
      <c r="G264" t="s">
        <v>1112</v>
      </c>
      <c r="H264" t="s">
        <v>55</v>
      </c>
      <c r="I264" t="s">
        <v>55</v>
      </c>
      <c r="J264" t="s">
        <v>1866</v>
      </c>
      <c r="K264" t="s">
        <v>486</v>
      </c>
      <c r="L264" t="s">
        <v>2586</v>
      </c>
      <c r="M264" t="s">
        <v>393</v>
      </c>
      <c r="N264" t="s">
        <v>55</v>
      </c>
      <c r="O264" t="s">
        <v>401</v>
      </c>
      <c r="P264" t="s">
        <v>2795</v>
      </c>
      <c r="Q264" t="s">
        <v>2142</v>
      </c>
      <c r="R264" t="s">
        <v>381</v>
      </c>
      <c r="S264" t="s">
        <v>55</v>
      </c>
      <c r="T264" t="s">
        <v>55</v>
      </c>
      <c r="U264" t="s">
        <v>2589</v>
      </c>
      <c r="V264" t="s">
        <v>3478</v>
      </c>
      <c r="W264" t="s">
        <v>55</v>
      </c>
      <c r="X264" t="s">
        <v>2586</v>
      </c>
      <c r="Y264" t="s">
        <v>3478</v>
      </c>
      <c r="Z264" t="s">
        <v>401</v>
      </c>
      <c r="AA264" t="s">
        <v>2795</v>
      </c>
      <c r="AB264" t="s">
        <v>709</v>
      </c>
      <c r="AC264" t="s">
        <v>2143</v>
      </c>
      <c r="AD264" t="s">
        <v>55</v>
      </c>
      <c r="AE264">
        <v>0</v>
      </c>
      <c r="AF264" t="str">
        <f>Table_Query_from_DWH6[[#This Row],[VENDORID]]</f>
        <v>14183</v>
      </c>
    </row>
    <row r="265" spans="1:32" x14ac:dyDescent="0.3">
      <c r="A265" t="s">
        <v>427</v>
      </c>
      <c r="B265" t="s">
        <v>1739</v>
      </c>
      <c r="C265" t="s">
        <v>3481</v>
      </c>
      <c r="D265" t="s">
        <v>3482</v>
      </c>
      <c r="E265" t="s">
        <v>3483</v>
      </c>
      <c r="F265" t="s">
        <v>55</v>
      </c>
      <c r="G265" t="s">
        <v>3484</v>
      </c>
      <c r="H265" t="s">
        <v>55</v>
      </c>
      <c r="I265" t="s">
        <v>55</v>
      </c>
      <c r="J265" t="s">
        <v>1866</v>
      </c>
      <c r="K265" t="s">
        <v>486</v>
      </c>
      <c r="L265" t="s">
        <v>55</v>
      </c>
      <c r="M265" t="s">
        <v>55</v>
      </c>
      <c r="N265" t="s">
        <v>55</v>
      </c>
      <c r="O265" t="s">
        <v>401</v>
      </c>
      <c r="P265" t="s">
        <v>2434</v>
      </c>
      <c r="Q265" t="s">
        <v>2142</v>
      </c>
      <c r="R265" t="s">
        <v>381</v>
      </c>
      <c r="S265" t="s">
        <v>55</v>
      </c>
      <c r="T265" t="s">
        <v>55</v>
      </c>
      <c r="U265" t="s">
        <v>55</v>
      </c>
      <c r="V265" t="s">
        <v>3481</v>
      </c>
      <c r="W265" t="s">
        <v>55</v>
      </c>
      <c r="X265" t="s">
        <v>55</v>
      </c>
      <c r="Y265" t="s">
        <v>3481</v>
      </c>
      <c r="Z265" t="s">
        <v>401</v>
      </c>
      <c r="AA265" t="s">
        <v>2434</v>
      </c>
      <c r="AB265" t="s">
        <v>1739</v>
      </c>
      <c r="AC265" t="s">
        <v>2143</v>
      </c>
      <c r="AD265" t="s">
        <v>55</v>
      </c>
      <c r="AE265">
        <v>0</v>
      </c>
      <c r="AF265" t="str">
        <f>Table_Query_from_DWH6[[#This Row],[VENDORID]]</f>
        <v>14127</v>
      </c>
    </row>
    <row r="266" spans="1:32" x14ac:dyDescent="0.3">
      <c r="A266" t="s">
        <v>427</v>
      </c>
      <c r="B266" t="s">
        <v>3485</v>
      </c>
      <c r="C266" t="s">
        <v>2050</v>
      </c>
      <c r="D266" t="s">
        <v>2053</v>
      </c>
      <c r="E266" t="s">
        <v>55</v>
      </c>
      <c r="F266" t="s">
        <v>55</v>
      </c>
      <c r="G266" t="s">
        <v>1112</v>
      </c>
      <c r="H266" t="s">
        <v>55</v>
      </c>
      <c r="I266" t="s">
        <v>55</v>
      </c>
      <c r="J266" t="s">
        <v>1866</v>
      </c>
      <c r="K266" t="s">
        <v>486</v>
      </c>
      <c r="L266" t="s">
        <v>2054</v>
      </c>
      <c r="M266" t="s">
        <v>393</v>
      </c>
      <c r="N266" t="s">
        <v>55</v>
      </c>
      <c r="O266" t="s">
        <v>401</v>
      </c>
      <c r="P266" t="s">
        <v>2497</v>
      </c>
      <c r="Q266" t="s">
        <v>2142</v>
      </c>
      <c r="R266" t="s">
        <v>381</v>
      </c>
      <c r="S266" t="s">
        <v>55</v>
      </c>
      <c r="T266" t="s">
        <v>55</v>
      </c>
      <c r="U266" t="s">
        <v>2051</v>
      </c>
      <c r="V266" t="s">
        <v>2050</v>
      </c>
      <c r="W266" t="s">
        <v>55</v>
      </c>
      <c r="X266" t="s">
        <v>2054</v>
      </c>
      <c r="Y266" t="s">
        <v>2050</v>
      </c>
      <c r="Z266" t="s">
        <v>401</v>
      </c>
      <c r="AA266" t="s">
        <v>2497</v>
      </c>
      <c r="AB266" t="s">
        <v>3485</v>
      </c>
      <c r="AC266" t="s">
        <v>2143</v>
      </c>
      <c r="AD266" t="s">
        <v>55</v>
      </c>
      <c r="AE266">
        <v>0</v>
      </c>
      <c r="AF266" t="str">
        <f>Table_Query_from_DWH6[[#This Row],[VENDORID]]</f>
        <v>14240</v>
      </c>
    </row>
    <row r="267" spans="1:32" x14ac:dyDescent="0.3">
      <c r="A267" t="s">
        <v>427</v>
      </c>
      <c r="B267" t="s">
        <v>3486</v>
      </c>
      <c r="C267" t="s">
        <v>3487</v>
      </c>
      <c r="D267" t="s">
        <v>3488</v>
      </c>
      <c r="E267" t="s">
        <v>55</v>
      </c>
      <c r="F267" t="s">
        <v>55</v>
      </c>
      <c r="G267" t="s">
        <v>1112</v>
      </c>
      <c r="H267" t="s">
        <v>55</v>
      </c>
      <c r="I267" t="s">
        <v>55</v>
      </c>
      <c r="J267" t="s">
        <v>1866</v>
      </c>
      <c r="K267" t="s">
        <v>486</v>
      </c>
      <c r="L267" t="s">
        <v>3489</v>
      </c>
      <c r="M267" t="s">
        <v>393</v>
      </c>
      <c r="N267" t="s">
        <v>393</v>
      </c>
      <c r="O267" t="s">
        <v>401</v>
      </c>
      <c r="P267" t="s">
        <v>3252</v>
      </c>
      <c r="Q267" t="s">
        <v>2142</v>
      </c>
      <c r="R267" t="s">
        <v>407</v>
      </c>
      <c r="S267" t="s">
        <v>55</v>
      </c>
      <c r="T267" t="s">
        <v>55</v>
      </c>
      <c r="U267" t="s">
        <v>3490</v>
      </c>
      <c r="V267" t="s">
        <v>3487</v>
      </c>
      <c r="W267" t="s">
        <v>393</v>
      </c>
      <c r="X267" t="s">
        <v>3489</v>
      </c>
      <c r="Y267" t="s">
        <v>3487</v>
      </c>
      <c r="Z267" t="s">
        <v>401</v>
      </c>
      <c r="AA267" t="s">
        <v>3252</v>
      </c>
      <c r="AB267" t="s">
        <v>3486</v>
      </c>
      <c r="AC267" t="s">
        <v>2143</v>
      </c>
      <c r="AD267" t="s">
        <v>55</v>
      </c>
      <c r="AE267">
        <v>0</v>
      </c>
      <c r="AF267" t="str">
        <f>Table_Query_from_DWH6[[#This Row],[VENDORID]]</f>
        <v>14250</v>
      </c>
    </row>
    <row r="268" spans="1:32" x14ac:dyDescent="0.3">
      <c r="A268" t="s">
        <v>427</v>
      </c>
      <c r="B268" t="s">
        <v>1280</v>
      </c>
      <c r="C268" t="s">
        <v>3491</v>
      </c>
      <c r="D268" t="s">
        <v>3492</v>
      </c>
      <c r="E268" t="s">
        <v>55</v>
      </c>
      <c r="F268" t="s">
        <v>55</v>
      </c>
      <c r="G268" t="s">
        <v>1112</v>
      </c>
      <c r="H268" t="s">
        <v>55</v>
      </c>
      <c r="I268" t="s">
        <v>55</v>
      </c>
      <c r="J268" t="s">
        <v>1866</v>
      </c>
      <c r="K268" t="s">
        <v>486</v>
      </c>
      <c r="L268" t="s">
        <v>3493</v>
      </c>
      <c r="M268" t="s">
        <v>393</v>
      </c>
      <c r="N268" t="s">
        <v>393</v>
      </c>
      <c r="O268" t="s">
        <v>401</v>
      </c>
      <c r="P268" t="s">
        <v>2795</v>
      </c>
      <c r="Q268" t="s">
        <v>2142</v>
      </c>
      <c r="R268" t="s">
        <v>381</v>
      </c>
      <c r="S268" t="s">
        <v>55</v>
      </c>
      <c r="T268" t="s">
        <v>55</v>
      </c>
      <c r="U268" t="s">
        <v>3494</v>
      </c>
      <c r="V268" t="s">
        <v>3491</v>
      </c>
      <c r="W268" t="s">
        <v>393</v>
      </c>
      <c r="X268" t="s">
        <v>3493</v>
      </c>
      <c r="Y268" t="s">
        <v>3491</v>
      </c>
      <c r="Z268" t="s">
        <v>401</v>
      </c>
      <c r="AA268" t="s">
        <v>2795</v>
      </c>
      <c r="AB268" t="s">
        <v>1280</v>
      </c>
      <c r="AC268" t="s">
        <v>2143</v>
      </c>
      <c r="AD268" t="s">
        <v>55</v>
      </c>
      <c r="AE268">
        <v>0</v>
      </c>
      <c r="AF268" t="str">
        <f>Table_Query_from_DWH6[[#This Row],[VENDORID]]</f>
        <v>14186</v>
      </c>
    </row>
    <row r="269" spans="1:32" x14ac:dyDescent="0.3">
      <c r="A269" t="s">
        <v>427</v>
      </c>
      <c r="B269" t="s">
        <v>1359</v>
      </c>
      <c r="C269" t="s">
        <v>3495</v>
      </c>
      <c r="D269" t="s">
        <v>3496</v>
      </c>
      <c r="E269" t="s">
        <v>55</v>
      </c>
      <c r="F269" t="s">
        <v>55</v>
      </c>
      <c r="G269" t="s">
        <v>3497</v>
      </c>
      <c r="H269" t="s">
        <v>1218</v>
      </c>
      <c r="I269" t="s">
        <v>55</v>
      </c>
      <c r="J269" t="s">
        <v>1866</v>
      </c>
      <c r="K269" t="s">
        <v>486</v>
      </c>
      <c r="L269" t="s">
        <v>393</v>
      </c>
      <c r="M269" t="s">
        <v>55</v>
      </c>
      <c r="N269" t="s">
        <v>55</v>
      </c>
      <c r="O269" t="s">
        <v>401</v>
      </c>
      <c r="P269" t="s">
        <v>2486</v>
      </c>
      <c r="Q269" t="s">
        <v>2142</v>
      </c>
      <c r="R269" t="s">
        <v>381</v>
      </c>
      <c r="S269" t="s">
        <v>55</v>
      </c>
      <c r="T269" t="s">
        <v>55</v>
      </c>
      <c r="U269" t="s">
        <v>55</v>
      </c>
      <c r="V269" t="s">
        <v>3495</v>
      </c>
      <c r="W269" t="s">
        <v>55</v>
      </c>
      <c r="X269" t="s">
        <v>393</v>
      </c>
      <c r="Y269" t="s">
        <v>3495</v>
      </c>
      <c r="Z269" t="s">
        <v>401</v>
      </c>
      <c r="AA269" t="s">
        <v>2486</v>
      </c>
      <c r="AB269" t="s">
        <v>1359</v>
      </c>
      <c r="AC269" t="s">
        <v>2143</v>
      </c>
      <c r="AD269" t="s">
        <v>55</v>
      </c>
      <c r="AE269">
        <v>0</v>
      </c>
      <c r="AF269" t="str">
        <f>Table_Query_from_DWH6[[#This Row],[VENDORID]]</f>
        <v>14137</v>
      </c>
    </row>
    <row r="270" spans="1:32" x14ac:dyDescent="0.3">
      <c r="A270" t="s">
        <v>427</v>
      </c>
      <c r="B270" t="s">
        <v>729</v>
      </c>
      <c r="C270" t="s">
        <v>3498</v>
      </c>
      <c r="D270" t="s">
        <v>55</v>
      </c>
      <c r="E270" t="s">
        <v>55</v>
      </c>
      <c r="F270" t="s">
        <v>55</v>
      </c>
      <c r="G270" t="s">
        <v>55</v>
      </c>
      <c r="H270" t="s">
        <v>55</v>
      </c>
      <c r="I270" t="s">
        <v>55</v>
      </c>
      <c r="J270" t="s">
        <v>390</v>
      </c>
      <c r="K270" t="s">
        <v>391</v>
      </c>
      <c r="L270" t="s">
        <v>393</v>
      </c>
      <c r="M270" t="s">
        <v>393</v>
      </c>
      <c r="N270" t="s">
        <v>393</v>
      </c>
      <c r="O270" t="s">
        <v>1882</v>
      </c>
      <c r="P270" t="s">
        <v>2192</v>
      </c>
      <c r="Q270" t="s">
        <v>2142</v>
      </c>
      <c r="R270" t="s">
        <v>381</v>
      </c>
      <c r="S270" t="s">
        <v>55</v>
      </c>
      <c r="T270" t="s">
        <v>55</v>
      </c>
      <c r="U270" t="s">
        <v>55</v>
      </c>
      <c r="V270" t="s">
        <v>3498</v>
      </c>
      <c r="W270" t="s">
        <v>393</v>
      </c>
      <c r="X270" t="s">
        <v>393</v>
      </c>
      <c r="Y270" t="s">
        <v>3498</v>
      </c>
      <c r="Z270" t="s">
        <v>1882</v>
      </c>
      <c r="AA270" t="s">
        <v>2192</v>
      </c>
      <c r="AB270" t="s">
        <v>729</v>
      </c>
      <c r="AC270" t="s">
        <v>2143</v>
      </c>
      <c r="AD270" t="s">
        <v>55</v>
      </c>
      <c r="AE270">
        <v>0</v>
      </c>
      <c r="AF270" t="str">
        <f>Table_Query_from_DWH6[[#This Row],[VENDORID]]</f>
        <v>14005</v>
      </c>
    </row>
    <row r="271" spans="1:32" x14ac:dyDescent="0.3">
      <c r="A271" t="s">
        <v>427</v>
      </c>
      <c r="B271" t="s">
        <v>675</v>
      </c>
      <c r="C271" t="s">
        <v>3499</v>
      </c>
      <c r="D271" t="s">
        <v>3500</v>
      </c>
      <c r="E271" t="s">
        <v>3501</v>
      </c>
      <c r="F271" t="s">
        <v>55</v>
      </c>
      <c r="G271" t="s">
        <v>3372</v>
      </c>
      <c r="H271" t="s">
        <v>665</v>
      </c>
      <c r="I271" t="s">
        <v>55</v>
      </c>
      <c r="J271" t="s">
        <v>600</v>
      </c>
      <c r="K271" t="s">
        <v>602</v>
      </c>
      <c r="L271" t="s">
        <v>55</v>
      </c>
      <c r="M271" t="s">
        <v>55</v>
      </c>
      <c r="N271" t="s">
        <v>55</v>
      </c>
      <c r="O271" t="s">
        <v>401</v>
      </c>
      <c r="P271" t="s">
        <v>3446</v>
      </c>
      <c r="Q271" t="s">
        <v>2142</v>
      </c>
      <c r="R271" t="s">
        <v>381</v>
      </c>
      <c r="S271" t="s">
        <v>55</v>
      </c>
      <c r="T271" t="s">
        <v>55</v>
      </c>
      <c r="U271" t="s">
        <v>55</v>
      </c>
      <c r="V271" t="s">
        <v>3499</v>
      </c>
      <c r="W271" t="s">
        <v>55</v>
      </c>
      <c r="X271" t="s">
        <v>55</v>
      </c>
      <c r="Y271" t="s">
        <v>3499</v>
      </c>
      <c r="Z271" t="s">
        <v>401</v>
      </c>
      <c r="AA271" t="s">
        <v>3446</v>
      </c>
      <c r="AB271" t="s">
        <v>675</v>
      </c>
      <c r="AC271" t="s">
        <v>2143</v>
      </c>
      <c r="AD271" t="s">
        <v>55</v>
      </c>
      <c r="AE271">
        <v>0</v>
      </c>
      <c r="AF271" t="str">
        <f>Table_Query_from_DWH6[[#This Row],[VENDORID]]</f>
        <v>14091</v>
      </c>
    </row>
    <row r="272" spans="1:32" x14ac:dyDescent="0.3">
      <c r="A272" t="s">
        <v>427</v>
      </c>
      <c r="B272" t="s">
        <v>1973</v>
      </c>
      <c r="C272" t="s">
        <v>3502</v>
      </c>
      <c r="D272" t="s">
        <v>3503</v>
      </c>
      <c r="E272" t="s">
        <v>3504</v>
      </c>
      <c r="F272" t="s">
        <v>55</v>
      </c>
      <c r="G272" t="s">
        <v>3505</v>
      </c>
      <c r="H272" t="s">
        <v>3506</v>
      </c>
      <c r="I272" t="s">
        <v>3507</v>
      </c>
      <c r="J272" t="s">
        <v>1069</v>
      </c>
      <c r="K272" t="s">
        <v>1070</v>
      </c>
      <c r="L272" t="s">
        <v>55</v>
      </c>
      <c r="M272" t="s">
        <v>55</v>
      </c>
      <c r="N272" t="s">
        <v>55</v>
      </c>
      <c r="O272" t="s">
        <v>401</v>
      </c>
      <c r="P272" t="s">
        <v>2960</v>
      </c>
      <c r="Q272" t="s">
        <v>2142</v>
      </c>
      <c r="R272" t="s">
        <v>381</v>
      </c>
      <c r="S272" t="s">
        <v>55</v>
      </c>
      <c r="T272" t="s">
        <v>55</v>
      </c>
      <c r="U272" t="s">
        <v>55</v>
      </c>
      <c r="V272" t="s">
        <v>3502</v>
      </c>
      <c r="W272" t="s">
        <v>55</v>
      </c>
      <c r="X272" t="s">
        <v>55</v>
      </c>
      <c r="Y272" t="s">
        <v>3502</v>
      </c>
      <c r="Z272" t="s">
        <v>401</v>
      </c>
      <c r="AA272" t="s">
        <v>2960</v>
      </c>
      <c r="AB272" t="s">
        <v>1973</v>
      </c>
      <c r="AC272" t="s">
        <v>2143</v>
      </c>
      <c r="AD272" t="s">
        <v>55</v>
      </c>
      <c r="AE272">
        <v>0</v>
      </c>
      <c r="AF272" t="str">
        <f>Table_Query_from_DWH6[[#This Row],[VENDORID]]</f>
        <v>14092</v>
      </c>
    </row>
    <row r="273" spans="1:32" x14ac:dyDescent="0.3">
      <c r="A273" t="s">
        <v>427</v>
      </c>
      <c r="B273" t="s">
        <v>1507</v>
      </c>
      <c r="C273" t="s">
        <v>3508</v>
      </c>
      <c r="D273" t="s">
        <v>3509</v>
      </c>
      <c r="E273" t="s">
        <v>3510</v>
      </c>
      <c r="F273" t="s">
        <v>55</v>
      </c>
      <c r="G273" t="s">
        <v>1194</v>
      </c>
      <c r="H273" t="s">
        <v>55</v>
      </c>
      <c r="I273" t="s">
        <v>2071</v>
      </c>
      <c r="J273" t="s">
        <v>1866</v>
      </c>
      <c r="K273" t="s">
        <v>486</v>
      </c>
      <c r="L273" t="s">
        <v>2072</v>
      </c>
      <c r="M273" t="s">
        <v>393</v>
      </c>
      <c r="N273" t="s">
        <v>55</v>
      </c>
      <c r="O273" t="s">
        <v>401</v>
      </c>
      <c r="P273" t="s">
        <v>2906</v>
      </c>
      <c r="Q273" t="s">
        <v>2142</v>
      </c>
      <c r="R273" t="s">
        <v>381</v>
      </c>
      <c r="S273" t="s">
        <v>55</v>
      </c>
      <c r="T273" t="s">
        <v>55</v>
      </c>
      <c r="U273" t="s">
        <v>55</v>
      </c>
      <c r="V273" t="s">
        <v>3508</v>
      </c>
      <c r="W273" t="s">
        <v>55</v>
      </c>
      <c r="X273" t="s">
        <v>2072</v>
      </c>
      <c r="Y273" t="s">
        <v>3508</v>
      </c>
      <c r="Z273" t="s">
        <v>401</v>
      </c>
      <c r="AA273" t="s">
        <v>2906</v>
      </c>
      <c r="AB273" t="s">
        <v>1507</v>
      </c>
      <c r="AC273" t="s">
        <v>2143</v>
      </c>
      <c r="AD273" t="s">
        <v>55</v>
      </c>
      <c r="AE273">
        <v>0</v>
      </c>
      <c r="AF273" t="str">
        <f>Table_Query_from_DWH6[[#This Row],[VENDORID]]</f>
        <v>14108</v>
      </c>
    </row>
    <row r="274" spans="1:32" x14ac:dyDescent="0.3">
      <c r="A274" t="s">
        <v>427</v>
      </c>
      <c r="B274" t="s">
        <v>1767</v>
      </c>
      <c r="C274" t="s">
        <v>3511</v>
      </c>
      <c r="D274" t="s">
        <v>3512</v>
      </c>
      <c r="E274" t="s">
        <v>3513</v>
      </c>
      <c r="F274" t="s">
        <v>55</v>
      </c>
      <c r="G274" t="s">
        <v>3513</v>
      </c>
      <c r="H274" t="s">
        <v>743</v>
      </c>
      <c r="I274" t="s">
        <v>55</v>
      </c>
      <c r="J274" t="s">
        <v>484</v>
      </c>
      <c r="K274" t="s">
        <v>486</v>
      </c>
      <c r="L274" t="s">
        <v>55</v>
      </c>
      <c r="M274" t="s">
        <v>55</v>
      </c>
      <c r="N274" t="s">
        <v>55</v>
      </c>
      <c r="O274" t="s">
        <v>401</v>
      </c>
      <c r="P274" t="s">
        <v>3514</v>
      </c>
      <c r="Q274" t="s">
        <v>2142</v>
      </c>
      <c r="R274" t="s">
        <v>381</v>
      </c>
      <c r="S274" t="s">
        <v>55</v>
      </c>
      <c r="T274" t="s">
        <v>55</v>
      </c>
      <c r="U274" t="s">
        <v>55</v>
      </c>
      <c r="V274" t="s">
        <v>3511</v>
      </c>
      <c r="W274" t="s">
        <v>55</v>
      </c>
      <c r="X274" t="s">
        <v>55</v>
      </c>
      <c r="Y274" t="s">
        <v>3511</v>
      </c>
      <c r="Z274" t="s">
        <v>401</v>
      </c>
      <c r="AA274" t="s">
        <v>3514</v>
      </c>
      <c r="AB274" t="s">
        <v>1767</v>
      </c>
      <c r="AC274" t="s">
        <v>2143</v>
      </c>
      <c r="AD274" t="s">
        <v>55</v>
      </c>
      <c r="AE274">
        <v>0</v>
      </c>
      <c r="AF274" t="str">
        <f>Table_Query_from_DWH6[[#This Row],[VENDORID]]</f>
        <v>14093</v>
      </c>
    </row>
    <row r="275" spans="1:32" x14ac:dyDescent="0.3">
      <c r="A275" t="s">
        <v>427</v>
      </c>
      <c r="B275" t="s">
        <v>3848</v>
      </c>
      <c r="C275" t="s">
        <v>3849</v>
      </c>
      <c r="D275" t="s">
        <v>3850</v>
      </c>
      <c r="E275" t="s">
        <v>3851</v>
      </c>
      <c r="F275" t="s">
        <v>3852</v>
      </c>
      <c r="G275" t="s">
        <v>3853</v>
      </c>
      <c r="H275" t="s">
        <v>55</v>
      </c>
      <c r="I275" t="s">
        <v>55</v>
      </c>
      <c r="J275" t="s">
        <v>1866</v>
      </c>
      <c r="K275" t="s">
        <v>486</v>
      </c>
      <c r="L275" t="s">
        <v>3854</v>
      </c>
      <c r="M275" t="s">
        <v>393</v>
      </c>
      <c r="N275" t="s">
        <v>55</v>
      </c>
      <c r="O275" t="s">
        <v>401</v>
      </c>
      <c r="P275" t="s">
        <v>3855</v>
      </c>
      <c r="Q275" t="s">
        <v>2142</v>
      </c>
      <c r="R275" t="s">
        <v>2350</v>
      </c>
      <c r="S275" t="s">
        <v>55</v>
      </c>
      <c r="T275" t="s">
        <v>55</v>
      </c>
      <c r="U275" t="s">
        <v>2215</v>
      </c>
      <c r="V275" t="s">
        <v>3849</v>
      </c>
      <c r="W275" t="s">
        <v>55</v>
      </c>
      <c r="X275" t="s">
        <v>3854</v>
      </c>
      <c r="Y275" t="s">
        <v>3849</v>
      </c>
      <c r="Z275" t="s">
        <v>401</v>
      </c>
      <c r="AA275" t="s">
        <v>3855</v>
      </c>
      <c r="AB275" t="s">
        <v>3848</v>
      </c>
      <c r="AC275" t="s">
        <v>2143</v>
      </c>
      <c r="AD275" t="s">
        <v>55</v>
      </c>
      <c r="AE275">
        <v>0</v>
      </c>
      <c r="AF275" t="str">
        <f>Table_Query_from_DWH6[[#This Row],[VENDORID]]</f>
        <v>14293</v>
      </c>
    </row>
    <row r="276" spans="1:32" x14ac:dyDescent="0.3">
      <c r="A276" t="s">
        <v>427</v>
      </c>
      <c r="B276" t="s">
        <v>1639</v>
      </c>
      <c r="C276" t="s">
        <v>3515</v>
      </c>
      <c r="D276" t="s">
        <v>3516</v>
      </c>
      <c r="E276" t="s">
        <v>3517</v>
      </c>
      <c r="F276" t="s">
        <v>3518</v>
      </c>
      <c r="G276" t="s">
        <v>3519</v>
      </c>
      <c r="H276" t="s">
        <v>55</v>
      </c>
      <c r="I276" t="s">
        <v>55</v>
      </c>
      <c r="J276" t="s">
        <v>3520</v>
      </c>
      <c r="K276" t="s">
        <v>406</v>
      </c>
      <c r="L276" t="s">
        <v>2213</v>
      </c>
      <c r="M276" t="s">
        <v>393</v>
      </c>
      <c r="N276" t="s">
        <v>55</v>
      </c>
      <c r="O276" t="s">
        <v>401</v>
      </c>
      <c r="P276" t="s">
        <v>2373</v>
      </c>
      <c r="Q276" t="s">
        <v>2142</v>
      </c>
      <c r="R276" t="s">
        <v>381</v>
      </c>
      <c r="S276" t="s">
        <v>55</v>
      </c>
      <c r="T276" t="s">
        <v>55</v>
      </c>
      <c r="U276" t="s">
        <v>2215</v>
      </c>
      <c r="V276" t="s">
        <v>3515</v>
      </c>
      <c r="W276" t="s">
        <v>55</v>
      </c>
      <c r="X276" t="s">
        <v>2213</v>
      </c>
      <c r="Y276" t="s">
        <v>3515</v>
      </c>
      <c r="Z276" t="s">
        <v>401</v>
      </c>
      <c r="AA276" t="s">
        <v>2373</v>
      </c>
      <c r="AB276" t="s">
        <v>1639</v>
      </c>
      <c r="AC276" t="s">
        <v>2143</v>
      </c>
      <c r="AD276" t="s">
        <v>55</v>
      </c>
      <c r="AE276">
        <v>0</v>
      </c>
      <c r="AF276" t="str">
        <f>Table_Query_from_DWH6[[#This Row],[VENDORID]]</f>
        <v>14161</v>
      </c>
    </row>
    <row r="277" spans="1:32" x14ac:dyDescent="0.3">
      <c r="A277" t="s">
        <v>427</v>
      </c>
      <c r="B277" t="s">
        <v>3521</v>
      </c>
      <c r="C277" t="s">
        <v>3522</v>
      </c>
      <c r="D277" t="s">
        <v>55</v>
      </c>
      <c r="E277" t="s">
        <v>55</v>
      </c>
      <c r="F277" t="s">
        <v>55</v>
      </c>
      <c r="G277" t="s">
        <v>3523</v>
      </c>
      <c r="H277" t="s">
        <v>55</v>
      </c>
      <c r="I277" t="s">
        <v>55</v>
      </c>
      <c r="J277" t="s">
        <v>1866</v>
      </c>
      <c r="K277" t="s">
        <v>486</v>
      </c>
      <c r="L277" t="s">
        <v>3524</v>
      </c>
      <c r="M277" t="s">
        <v>393</v>
      </c>
      <c r="N277" t="s">
        <v>393</v>
      </c>
      <c r="O277" t="s">
        <v>401</v>
      </c>
      <c r="P277" t="s">
        <v>2166</v>
      </c>
      <c r="Q277" t="s">
        <v>2142</v>
      </c>
      <c r="R277" t="s">
        <v>2350</v>
      </c>
      <c r="S277" t="s">
        <v>55</v>
      </c>
      <c r="T277" t="s">
        <v>55</v>
      </c>
      <c r="U277" t="s">
        <v>3525</v>
      </c>
      <c r="V277" t="s">
        <v>3522</v>
      </c>
      <c r="W277" t="s">
        <v>393</v>
      </c>
      <c r="X277" t="s">
        <v>3524</v>
      </c>
      <c r="Y277" t="s">
        <v>3522</v>
      </c>
      <c r="Z277" t="s">
        <v>401</v>
      </c>
      <c r="AA277" t="s">
        <v>2166</v>
      </c>
      <c r="AB277" t="s">
        <v>3521</v>
      </c>
      <c r="AC277" t="s">
        <v>2143</v>
      </c>
      <c r="AD277" t="s">
        <v>55</v>
      </c>
      <c r="AE277">
        <v>0</v>
      </c>
      <c r="AF277" t="str">
        <f>Table_Query_from_DWH6[[#This Row],[VENDORID]]</f>
        <v>14255</v>
      </c>
    </row>
    <row r="278" spans="1:32" x14ac:dyDescent="0.3">
      <c r="A278" t="s">
        <v>427</v>
      </c>
      <c r="B278" t="s">
        <v>3526</v>
      </c>
      <c r="C278" t="s">
        <v>3527</v>
      </c>
      <c r="D278" t="s">
        <v>3528</v>
      </c>
      <c r="E278" t="s">
        <v>2448</v>
      </c>
      <c r="F278" t="s">
        <v>55</v>
      </c>
      <c r="G278" t="s">
        <v>1679</v>
      </c>
      <c r="H278" t="s">
        <v>417</v>
      </c>
      <c r="I278" t="s">
        <v>3459</v>
      </c>
      <c r="J278" t="s">
        <v>390</v>
      </c>
      <c r="K278" t="s">
        <v>391</v>
      </c>
      <c r="L278" t="s">
        <v>55</v>
      </c>
      <c r="M278" t="s">
        <v>55</v>
      </c>
      <c r="N278" t="s">
        <v>55</v>
      </c>
      <c r="O278" t="s">
        <v>401</v>
      </c>
      <c r="P278" t="s">
        <v>2617</v>
      </c>
      <c r="Q278" t="s">
        <v>2142</v>
      </c>
      <c r="R278" t="s">
        <v>381</v>
      </c>
      <c r="S278" t="s">
        <v>55</v>
      </c>
      <c r="T278" t="s">
        <v>55</v>
      </c>
      <c r="U278" t="s">
        <v>55</v>
      </c>
      <c r="V278" t="s">
        <v>3527</v>
      </c>
      <c r="W278" t="s">
        <v>55</v>
      </c>
      <c r="X278" t="s">
        <v>55</v>
      </c>
      <c r="Y278" t="s">
        <v>3527</v>
      </c>
      <c r="Z278" t="s">
        <v>401</v>
      </c>
      <c r="AA278" t="s">
        <v>2617</v>
      </c>
      <c r="AB278" t="s">
        <v>3526</v>
      </c>
      <c r="AC278" t="s">
        <v>2143</v>
      </c>
      <c r="AD278" t="s">
        <v>55</v>
      </c>
      <c r="AE278">
        <v>0</v>
      </c>
      <c r="AF278" t="str">
        <f>Table_Query_from_DWH6[[#This Row],[VENDORID]]</f>
        <v>14234</v>
      </c>
    </row>
    <row r="279" spans="1:32" x14ac:dyDescent="0.3">
      <c r="A279" t="s">
        <v>427</v>
      </c>
      <c r="B279" t="s">
        <v>1072</v>
      </c>
      <c r="C279" t="s">
        <v>3529</v>
      </c>
      <c r="D279" t="s">
        <v>3530</v>
      </c>
      <c r="E279" t="s">
        <v>3531</v>
      </c>
      <c r="F279" t="s">
        <v>2249</v>
      </c>
      <c r="G279" t="s">
        <v>3532</v>
      </c>
      <c r="H279" t="s">
        <v>856</v>
      </c>
      <c r="I279" t="s">
        <v>55</v>
      </c>
      <c r="J279" t="s">
        <v>1866</v>
      </c>
      <c r="K279" t="s">
        <v>486</v>
      </c>
      <c r="L279" t="s">
        <v>3533</v>
      </c>
      <c r="M279" t="s">
        <v>393</v>
      </c>
      <c r="N279" t="s">
        <v>55</v>
      </c>
      <c r="O279" t="s">
        <v>401</v>
      </c>
      <c r="P279" t="s">
        <v>3534</v>
      </c>
      <c r="Q279" t="s">
        <v>2142</v>
      </c>
      <c r="R279" t="s">
        <v>381</v>
      </c>
      <c r="S279" t="s">
        <v>55</v>
      </c>
      <c r="T279" t="s">
        <v>55</v>
      </c>
      <c r="U279" t="s">
        <v>55</v>
      </c>
      <c r="V279" t="s">
        <v>3529</v>
      </c>
      <c r="W279" t="s">
        <v>55</v>
      </c>
      <c r="X279" t="s">
        <v>3533</v>
      </c>
      <c r="Y279" t="s">
        <v>3529</v>
      </c>
      <c r="Z279" t="s">
        <v>401</v>
      </c>
      <c r="AA279" t="s">
        <v>3534</v>
      </c>
      <c r="AB279" t="s">
        <v>1072</v>
      </c>
      <c r="AC279" t="s">
        <v>2143</v>
      </c>
      <c r="AD279" t="s">
        <v>55</v>
      </c>
      <c r="AE279">
        <v>0</v>
      </c>
      <c r="AF279" t="str">
        <f>Table_Query_from_DWH6[[#This Row],[VENDORID]]</f>
        <v>14111</v>
      </c>
    </row>
    <row r="280" spans="1:32" x14ac:dyDescent="0.3">
      <c r="A280" t="s">
        <v>427</v>
      </c>
      <c r="B280" t="s">
        <v>3535</v>
      </c>
      <c r="C280" t="s">
        <v>3536</v>
      </c>
      <c r="D280" t="s">
        <v>3537</v>
      </c>
      <c r="E280" t="s">
        <v>55</v>
      </c>
      <c r="F280" t="s">
        <v>3538</v>
      </c>
      <c r="G280" t="s">
        <v>3539</v>
      </c>
      <c r="H280" t="s">
        <v>755</v>
      </c>
      <c r="I280" t="s">
        <v>55</v>
      </c>
      <c r="J280" t="s">
        <v>1866</v>
      </c>
      <c r="K280" t="s">
        <v>486</v>
      </c>
      <c r="L280" t="s">
        <v>3540</v>
      </c>
      <c r="M280" t="s">
        <v>3540</v>
      </c>
      <c r="N280" t="s">
        <v>55</v>
      </c>
      <c r="O280" t="s">
        <v>401</v>
      </c>
      <c r="P280" t="s">
        <v>2245</v>
      </c>
      <c r="Q280" t="s">
        <v>2142</v>
      </c>
      <c r="R280" t="s">
        <v>381</v>
      </c>
      <c r="S280" t="s">
        <v>55</v>
      </c>
      <c r="T280" t="s">
        <v>55</v>
      </c>
      <c r="U280" t="s">
        <v>3541</v>
      </c>
      <c r="V280" t="s">
        <v>3536</v>
      </c>
      <c r="W280" t="s">
        <v>55</v>
      </c>
      <c r="X280" t="s">
        <v>3540</v>
      </c>
      <c r="Y280" t="s">
        <v>3536</v>
      </c>
      <c r="Z280" t="s">
        <v>401</v>
      </c>
      <c r="AA280" t="s">
        <v>2245</v>
      </c>
      <c r="AB280" t="s">
        <v>3535</v>
      </c>
      <c r="AC280" t="s">
        <v>2143</v>
      </c>
      <c r="AD280" t="s">
        <v>55</v>
      </c>
      <c r="AE280">
        <v>0</v>
      </c>
      <c r="AF280" t="str">
        <f>Table_Query_from_DWH6[[#This Row],[VENDORID]]</f>
        <v>14281</v>
      </c>
    </row>
    <row r="281" spans="1:32" x14ac:dyDescent="0.3">
      <c r="A281" t="s">
        <v>427</v>
      </c>
      <c r="B281" t="s">
        <v>3542</v>
      </c>
      <c r="C281" t="s">
        <v>3543</v>
      </c>
      <c r="D281" t="s">
        <v>3544</v>
      </c>
      <c r="E281" t="s">
        <v>3545</v>
      </c>
      <c r="F281" t="s">
        <v>55</v>
      </c>
      <c r="G281" t="s">
        <v>755</v>
      </c>
      <c r="H281" t="s">
        <v>55</v>
      </c>
      <c r="I281" t="s">
        <v>55</v>
      </c>
      <c r="J281" t="s">
        <v>1866</v>
      </c>
      <c r="K281" t="s">
        <v>486</v>
      </c>
      <c r="L281" t="s">
        <v>393</v>
      </c>
      <c r="M281" t="s">
        <v>55</v>
      </c>
      <c r="N281" t="s">
        <v>55</v>
      </c>
      <c r="O281" t="s">
        <v>401</v>
      </c>
      <c r="P281" t="s">
        <v>2521</v>
      </c>
      <c r="Q281" t="s">
        <v>2142</v>
      </c>
      <c r="R281" t="s">
        <v>407</v>
      </c>
      <c r="S281" t="s">
        <v>55</v>
      </c>
      <c r="T281" t="s">
        <v>55</v>
      </c>
      <c r="U281" t="s">
        <v>3546</v>
      </c>
      <c r="V281" t="s">
        <v>3543</v>
      </c>
      <c r="W281" t="s">
        <v>55</v>
      </c>
      <c r="X281" t="s">
        <v>393</v>
      </c>
      <c r="Y281" t="s">
        <v>3543</v>
      </c>
      <c r="Z281" t="s">
        <v>401</v>
      </c>
      <c r="AA281" t="s">
        <v>2521</v>
      </c>
      <c r="AB281" t="s">
        <v>3542</v>
      </c>
      <c r="AC281" t="s">
        <v>2143</v>
      </c>
      <c r="AD281" t="s">
        <v>55</v>
      </c>
      <c r="AE281">
        <v>0</v>
      </c>
      <c r="AF281" t="str">
        <f>Table_Query_from_DWH6[[#This Row],[VENDORID]]</f>
        <v>14224</v>
      </c>
    </row>
    <row r="282" spans="1:32" x14ac:dyDescent="0.3">
      <c r="A282" t="s">
        <v>427</v>
      </c>
      <c r="B282" t="s">
        <v>3547</v>
      </c>
      <c r="C282" t="s">
        <v>3548</v>
      </c>
      <c r="D282" t="s">
        <v>3549</v>
      </c>
      <c r="E282" t="s">
        <v>55</v>
      </c>
      <c r="F282" t="s">
        <v>55</v>
      </c>
      <c r="G282" t="s">
        <v>3550</v>
      </c>
      <c r="H282" t="s">
        <v>55</v>
      </c>
      <c r="I282" t="s">
        <v>3551</v>
      </c>
      <c r="J282" t="s">
        <v>1866</v>
      </c>
      <c r="K282" t="s">
        <v>486</v>
      </c>
      <c r="L282" t="s">
        <v>3552</v>
      </c>
      <c r="M282" t="s">
        <v>393</v>
      </c>
      <c r="N282" t="s">
        <v>393</v>
      </c>
      <c r="O282" t="s">
        <v>401</v>
      </c>
      <c r="P282" t="s">
        <v>2432</v>
      </c>
      <c r="Q282" t="s">
        <v>2142</v>
      </c>
      <c r="R282" t="s">
        <v>2350</v>
      </c>
      <c r="S282" t="s">
        <v>55</v>
      </c>
      <c r="T282" t="s">
        <v>55</v>
      </c>
      <c r="U282" t="s">
        <v>3553</v>
      </c>
      <c r="V282" t="s">
        <v>3548</v>
      </c>
      <c r="W282" t="s">
        <v>393</v>
      </c>
      <c r="X282" t="s">
        <v>3552</v>
      </c>
      <c r="Y282" t="s">
        <v>3548</v>
      </c>
      <c r="Z282" t="s">
        <v>401</v>
      </c>
      <c r="AA282" t="s">
        <v>2432</v>
      </c>
      <c r="AB282" t="s">
        <v>3547</v>
      </c>
      <c r="AC282" t="s">
        <v>2143</v>
      </c>
      <c r="AD282" t="s">
        <v>55</v>
      </c>
      <c r="AE282">
        <v>0</v>
      </c>
      <c r="AF282" t="str">
        <f>Table_Query_from_DWH6[[#This Row],[VENDORID]]</f>
        <v>14258</v>
      </c>
    </row>
    <row r="283" spans="1:32" x14ac:dyDescent="0.3">
      <c r="A283" t="s">
        <v>427</v>
      </c>
      <c r="B283" t="s">
        <v>2113</v>
      </c>
      <c r="C283" t="s">
        <v>3554</v>
      </c>
      <c r="D283" t="s">
        <v>3555</v>
      </c>
      <c r="E283" t="s">
        <v>55</v>
      </c>
      <c r="F283" t="s">
        <v>55</v>
      </c>
      <c r="G283" t="s">
        <v>1230</v>
      </c>
      <c r="H283" t="s">
        <v>755</v>
      </c>
      <c r="I283" t="s">
        <v>3556</v>
      </c>
      <c r="J283" t="s">
        <v>484</v>
      </c>
      <c r="K283" t="s">
        <v>486</v>
      </c>
      <c r="L283" t="s">
        <v>3557</v>
      </c>
      <c r="M283" t="s">
        <v>393</v>
      </c>
      <c r="N283" t="s">
        <v>55</v>
      </c>
      <c r="O283" t="s">
        <v>401</v>
      </c>
      <c r="P283" t="s">
        <v>2580</v>
      </c>
      <c r="Q283" t="s">
        <v>2142</v>
      </c>
      <c r="R283" t="s">
        <v>381</v>
      </c>
      <c r="S283" t="s">
        <v>55</v>
      </c>
      <c r="T283" t="s">
        <v>55</v>
      </c>
      <c r="U283" t="s">
        <v>55</v>
      </c>
      <c r="V283" t="s">
        <v>3554</v>
      </c>
      <c r="W283" t="s">
        <v>55</v>
      </c>
      <c r="X283" t="s">
        <v>3557</v>
      </c>
      <c r="Y283" t="s">
        <v>3554</v>
      </c>
      <c r="Z283" t="s">
        <v>401</v>
      </c>
      <c r="AA283" t="s">
        <v>2580</v>
      </c>
      <c r="AB283" t="s">
        <v>2113</v>
      </c>
      <c r="AC283" t="s">
        <v>2143</v>
      </c>
      <c r="AD283" t="s">
        <v>55</v>
      </c>
      <c r="AE283">
        <v>0</v>
      </c>
      <c r="AF283" t="str">
        <f>Table_Query_from_DWH6[[#This Row],[VENDORID]]</f>
        <v>14094</v>
      </c>
    </row>
    <row r="284" spans="1:32" x14ac:dyDescent="0.3">
      <c r="A284" t="s">
        <v>427</v>
      </c>
      <c r="B284" t="s">
        <v>1176</v>
      </c>
      <c r="C284" t="s">
        <v>3558</v>
      </c>
      <c r="D284" t="s">
        <v>3559</v>
      </c>
      <c r="E284" t="s">
        <v>3560</v>
      </c>
      <c r="F284" t="s">
        <v>55</v>
      </c>
      <c r="G284" t="s">
        <v>743</v>
      </c>
      <c r="H284" t="s">
        <v>55</v>
      </c>
      <c r="I284" t="s">
        <v>55</v>
      </c>
      <c r="J284" t="s">
        <v>1866</v>
      </c>
      <c r="K284" t="s">
        <v>486</v>
      </c>
      <c r="L284" t="s">
        <v>55</v>
      </c>
      <c r="M284" t="s">
        <v>55</v>
      </c>
      <c r="N284" t="s">
        <v>55</v>
      </c>
      <c r="O284" t="s">
        <v>401</v>
      </c>
      <c r="P284" t="s">
        <v>2806</v>
      </c>
      <c r="Q284" t="s">
        <v>2142</v>
      </c>
      <c r="R284" t="s">
        <v>381</v>
      </c>
      <c r="S284" t="s">
        <v>55</v>
      </c>
      <c r="T284" t="s">
        <v>55</v>
      </c>
      <c r="U284" t="s">
        <v>55</v>
      </c>
      <c r="V284" t="s">
        <v>3558</v>
      </c>
      <c r="W284" t="s">
        <v>55</v>
      </c>
      <c r="X284" t="s">
        <v>55</v>
      </c>
      <c r="Y284" t="s">
        <v>3558</v>
      </c>
      <c r="Z284" t="s">
        <v>401</v>
      </c>
      <c r="AA284" t="s">
        <v>2806</v>
      </c>
      <c r="AB284" t="s">
        <v>1176</v>
      </c>
      <c r="AC284" t="s">
        <v>2143</v>
      </c>
      <c r="AD284" t="s">
        <v>55</v>
      </c>
      <c r="AE284">
        <v>0</v>
      </c>
      <c r="AF284" t="str">
        <f>Table_Query_from_DWH6[[#This Row],[VENDORID]]</f>
        <v>14126</v>
      </c>
    </row>
    <row r="285" spans="1:32" x14ac:dyDescent="0.3">
      <c r="A285" t="s">
        <v>427</v>
      </c>
      <c r="B285" t="s">
        <v>562</v>
      </c>
      <c r="C285" t="s">
        <v>3561</v>
      </c>
      <c r="D285" t="s">
        <v>3562</v>
      </c>
      <c r="E285" t="s">
        <v>3563</v>
      </c>
      <c r="F285" t="s">
        <v>55</v>
      </c>
      <c r="G285" t="s">
        <v>1086</v>
      </c>
      <c r="H285" t="s">
        <v>743</v>
      </c>
      <c r="I285" t="s">
        <v>55</v>
      </c>
      <c r="J285" t="s">
        <v>484</v>
      </c>
      <c r="K285" t="s">
        <v>486</v>
      </c>
      <c r="L285" t="s">
        <v>393</v>
      </c>
      <c r="M285" t="s">
        <v>55</v>
      </c>
      <c r="N285" t="s">
        <v>55</v>
      </c>
      <c r="O285" t="s">
        <v>401</v>
      </c>
      <c r="P285" t="s">
        <v>3564</v>
      </c>
      <c r="Q285" t="s">
        <v>2142</v>
      </c>
      <c r="R285" t="s">
        <v>381</v>
      </c>
      <c r="S285" t="s">
        <v>55</v>
      </c>
      <c r="T285" t="s">
        <v>55</v>
      </c>
      <c r="U285" t="s">
        <v>55</v>
      </c>
      <c r="V285" t="s">
        <v>3561</v>
      </c>
      <c r="W285" t="s">
        <v>55</v>
      </c>
      <c r="X285" t="s">
        <v>393</v>
      </c>
      <c r="Y285" t="s">
        <v>3561</v>
      </c>
      <c r="Z285" t="s">
        <v>401</v>
      </c>
      <c r="AA285" t="s">
        <v>3564</v>
      </c>
      <c r="AB285" t="s">
        <v>562</v>
      </c>
      <c r="AC285" t="s">
        <v>2143</v>
      </c>
      <c r="AD285" t="s">
        <v>55</v>
      </c>
      <c r="AE285">
        <v>0</v>
      </c>
      <c r="AF285" t="str">
        <f>Table_Query_from_DWH6[[#This Row],[VENDORID]]</f>
        <v>14095</v>
      </c>
    </row>
    <row r="286" spans="1:32" x14ac:dyDescent="0.3">
      <c r="A286" t="s">
        <v>427</v>
      </c>
      <c r="B286" t="s">
        <v>1167</v>
      </c>
      <c r="C286" t="s">
        <v>3565</v>
      </c>
      <c r="D286" t="s">
        <v>3566</v>
      </c>
      <c r="E286" t="s">
        <v>55</v>
      </c>
      <c r="F286" t="s">
        <v>55</v>
      </c>
      <c r="G286" t="s">
        <v>3567</v>
      </c>
      <c r="H286" t="s">
        <v>856</v>
      </c>
      <c r="I286" t="s">
        <v>3568</v>
      </c>
      <c r="J286" t="s">
        <v>1866</v>
      </c>
      <c r="K286" t="s">
        <v>486</v>
      </c>
      <c r="L286" t="s">
        <v>55</v>
      </c>
      <c r="M286" t="s">
        <v>55</v>
      </c>
      <c r="N286" t="s">
        <v>55</v>
      </c>
      <c r="O286" t="s">
        <v>401</v>
      </c>
      <c r="P286" t="s">
        <v>3569</v>
      </c>
      <c r="Q286" t="s">
        <v>2142</v>
      </c>
      <c r="R286" t="s">
        <v>381</v>
      </c>
      <c r="S286" t="s">
        <v>55</v>
      </c>
      <c r="T286" t="s">
        <v>55</v>
      </c>
      <c r="U286" t="s">
        <v>55</v>
      </c>
      <c r="V286" t="s">
        <v>3565</v>
      </c>
      <c r="W286" t="s">
        <v>55</v>
      </c>
      <c r="X286" t="s">
        <v>55</v>
      </c>
      <c r="Y286" t="s">
        <v>3565</v>
      </c>
      <c r="Z286" t="s">
        <v>401</v>
      </c>
      <c r="AA286" t="s">
        <v>3569</v>
      </c>
      <c r="AB286" t="s">
        <v>1167</v>
      </c>
      <c r="AC286" t="s">
        <v>2143</v>
      </c>
      <c r="AD286" t="s">
        <v>55</v>
      </c>
      <c r="AE286">
        <v>0</v>
      </c>
      <c r="AF286" t="str">
        <f>Table_Query_from_DWH6[[#This Row],[VENDORID]]</f>
        <v>14138</v>
      </c>
    </row>
    <row r="287" spans="1:32" x14ac:dyDescent="0.3">
      <c r="A287" t="s">
        <v>427</v>
      </c>
      <c r="B287" t="s">
        <v>1390</v>
      </c>
      <c r="C287" t="s">
        <v>3570</v>
      </c>
      <c r="D287" t="s">
        <v>3571</v>
      </c>
      <c r="E287" t="s">
        <v>3572</v>
      </c>
      <c r="F287" t="s">
        <v>55</v>
      </c>
      <c r="G287" t="s">
        <v>2056</v>
      </c>
      <c r="H287" t="s">
        <v>55</v>
      </c>
      <c r="I287" t="s">
        <v>55</v>
      </c>
      <c r="J287" t="s">
        <v>484</v>
      </c>
      <c r="K287" t="s">
        <v>486</v>
      </c>
      <c r="L287" t="s">
        <v>55</v>
      </c>
      <c r="M287" t="s">
        <v>55</v>
      </c>
      <c r="N287" t="s">
        <v>55</v>
      </c>
      <c r="O287" t="s">
        <v>401</v>
      </c>
      <c r="P287" t="s">
        <v>2682</v>
      </c>
      <c r="Q287" t="s">
        <v>2142</v>
      </c>
      <c r="R287" t="s">
        <v>381</v>
      </c>
      <c r="S287" t="s">
        <v>55</v>
      </c>
      <c r="T287" t="s">
        <v>55</v>
      </c>
      <c r="U287" t="s">
        <v>55</v>
      </c>
      <c r="V287" t="s">
        <v>3570</v>
      </c>
      <c r="W287" t="s">
        <v>55</v>
      </c>
      <c r="X287" t="s">
        <v>55</v>
      </c>
      <c r="Y287" t="s">
        <v>3570</v>
      </c>
      <c r="Z287" t="s">
        <v>401</v>
      </c>
      <c r="AA287" t="s">
        <v>2682</v>
      </c>
      <c r="AB287" t="s">
        <v>1390</v>
      </c>
      <c r="AC287" t="s">
        <v>2143</v>
      </c>
      <c r="AD287" t="s">
        <v>55</v>
      </c>
      <c r="AE287">
        <v>0</v>
      </c>
      <c r="AF287" t="str">
        <f>Table_Query_from_DWH6[[#This Row],[VENDORID]]</f>
        <v>14096</v>
      </c>
    </row>
    <row r="288" spans="1:32" x14ac:dyDescent="0.3">
      <c r="A288" t="s">
        <v>427</v>
      </c>
      <c r="B288" t="s">
        <v>1861</v>
      </c>
      <c r="C288" t="s">
        <v>3573</v>
      </c>
      <c r="D288" t="s">
        <v>3574</v>
      </c>
      <c r="E288" t="s">
        <v>3575</v>
      </c>
      <c r="F288" t="s">
        <v>55</v>
      </c>
      <c r="G288" t="s">
        <v>55</v>
      </c>
      <c r="H288" t="s">
        <v>55</v>
      </c>
      <c r="I288" t="s">
        <v>55</v>
      </c>
      <c r="J288" t="s">
        <v>672</v>
      </c>
      <c r="K288" t="s">
        <v>602</v>
      </c>
      <c r="L288" t="s">
        <v>3576</v>
      </c>
      <c r="M288" t="s">
        <v>393</v>
      </c>
      <c r="N288" t="s">
        <v>3576</v>
      </c>
      <c r="O288" t="s">
        <v>401</v>
      </c>
      <c r="P288" t="s">
        <v>3577</v>
      </c>
      <c r="Q288" t="s">
        <v>2142</v>
      </c>
      <c r="R288" t="s">
        <v>381</v>
      </c>
      <c r="S288" t="s">
        <v>55</v>
      </c>
      <c r="T288" t="s">
        <v>55</v>
      </c>
      <c r="U288" t="s">
        <v>55</v>
      </c>
      <c r="V288" t="s">
        <v>3573</v>
      </c>
      <c r="W288" t="s">
        <v>3576</v>
      </c>
      <c r="X288" t="s">
        <v>3576</v>
      </c>
      <c r="Y288" t="s">
        <v>3573</v>
      </c>
      <c r="Z288" t="s">
        <v>401</v>
      </c>
      <c r="AA288" t="s">
        <v>3577</v>
      </c>
      <c r="AB288" t="s">
        <v>1861</v>
      </c>
      <c r="AC288" t="s">
        <v>2143</v>
      </c>
      <c r="AD288" t="s">
        <v>55</v>
      </c>
      <c r="AE288">
        <v>0</v>
      </c>
      <c r="AF288" t="str">
        <f>Table_Query_from_DWH6[[#This Row],[VENDORID]]</f>
        <v>14098</v>
      </c>
    </row>
    <row r="289" spans="1:32" x14ac:dyDescent="0.3">
      <c r="A289" t="s">
        <v>427</v>
      </c>
      <c r="B289" t="s">
        <v>2004</v>
      </c>
      <c r="C289" t="s">
        <v>3578</v>
      </c>
      <c r="D289" t="s">
        <v>3579</v>
      </c>
      <c r="E289" t="s">
        <v>55</v>
      </c>
      <c r="F289" t="s">
        <v>55</v>
      </c>
      <c r="G289" t="s">
        <v>600</v>
      </c>
      <c r="H289" t="s">
        <v>55</v>
      </c>
      <c r="I289" t="s">
        <v>55</v>
      </c>
      <c r="J289" t="s">
        <v>672</v>
      </c>
      <c r="K289" t="s">
        <v>602</v>
      </c>
      <c r="L289" t="s">
        <v>3580</v>
      </c>
      <c r="M289" t="s">
        <v>55</v>
      </c>
      <c r="N289" t="s">
        <v>55</v>
      </c>
      <c r="O289" t="s">
        <v>401</v>
      </c>
      <c r="P289" t="s">
        <v>2542</v>
      </c>
      <c r="Q289" t="s">
        <v>2142</v>
      </c>
      <c r="R289" t="s">
        <v>381</v>
      </c>
      <c r="S289" t="s">
        <v>55</v>
      </c>
      <c r="T289" t="s">
        <v>55</v>
      </c>
      <c r="U289" t="s">
        <v>3581</v>
      </c>
      <c r="V289" t="s">
        <v>3578</v>
      </c>
      <c r="W289" t="s">
        <v>55</v>
      </c>
      <c r="X289" t="s">
        <v>3580</v>
      </c>
      <c r="Y289" t="s">
        <v>3578</v>
      </c>
      <c r="Z289" t="s">
        <v>401</v>
      </c>
      <c r="AA289" t="s">
        <v>2542</v>
      </c>
      <c r="AB289" t="s">
        <v>2004</v>
      </c>
      <c r="AC289" t="s">
        <v>2143</v>
      </c>
      <c r="AD289" t="s">
        <v>55</v>
      </c>
      <c r="AE289">
        <v>0</v>
      </c>
      <c r="AF289" t="str">
        <f>Table_Query_from_DWH6[[#This Row],[VENDORID]]</f>
        <v>14059</v>
      </c>
    </row>
    <row r="290" spans="1:32" x14ac:dyDescent="0.3">
      <c r="A290" t="s">
        <v>427</v>
      </c>
      <c r="B290" t="s">
        <v>1531</v>
      </c>
      <c r="C290" t="s">
        <v>3582</v>
      </c>
      <c r="D290" t="s">
        <v>3583</v>
      </c>
      <c r="E290" t="s">
        <v>3584</v>
      </c>
      <c r="F290" t="s">
        <v>55</v>
      </c>
      <c r="G290" t="s">
        <v>3585</v>
      </c>
      <c r="H290" t="s">
        <v>3586</v>
      </c>
      <c r="I290" t="s">
        <v>55</v>
      </c>
      <c r="J290" t="s">
        <v>484</v>
      </c>
      <c r="K290" t="s">
        <v>486</v>
      </c>
      <c r="L290" t="s">
        <v>393</v>
      </c>
      <c r="M290" t="s">
        <v>55</v>
      </c>
      <c r="N290" t="s">
        <v>55</v>
      </c>
      <c r="O290" t="s">
        <v>401</v>
      </c>
      <c r="P290" t="s">
        <v>2190</v>
      </c>
      <c r="Q290" t="s">
        <v>2142</v>
      </c>
      <c r="R290" t="s">
        <v>2350</v>
      </c>
      <c r="S290" t="s">
        <v>55</v>
      </c>
      <c r="T290" t="s">
        <v>55</v>
      </c>
      <c r="U290" t="s">
        <v>55</v>
      </c>
      <c r="V290" t="s">
        <v>3582</v>
      </c>
      <c r="W290" t="s">
        <v>55</v>
      </c>
      <c r="X290" t="s">
        <v>393</v>
      </c>
      <c r="Y290" t="s">
        <v>3582</v>
      </c>
      <c r="Z290" t="s">
        <v>401</v>
      </c>
      <c r="AA290" t="s">
        <v>2190</v>
      </c>
      <c r="AB290" t="s">
        <v>1531</v>
      </c>
      <c r="AC290" t="s">
        <v>2143</v>
      </c>
      <c r="AD290" t="s">
        <v>55</v>
      </c>
      <c r="AE290">
        <v>0</v>
      </c>
      <c r="AF290" t="str">
        <f>Table_Query_from_DWH6[[#This Row],[VENDORID]]</f>
        <v>14097</v>
      </c>
    </row>
    <row r="291" spans="1:32" x14ac:dyDescent="0.3">
      <c r="A291" t="s">
        <v>427</v>
      </c>
      <c r="B291" t="s">
        <v>3587</v>
      </c>
      <c r="C291" t="s">
        <v>3588</v>
      </c>
      <c r="D291" t="s">
        <v>3589</v>
      </c>
      <c r="E291" t="s">
        <v>3590</v>
      </c>
      <c r="F291" t="s">
        <v>55</v>
      </c>
      <c r="G291" t="s">
        <v>3591</v>
      </c>
      <c r="H291" t="s">
        <v>55</v>
      </c>
      <c r="I291" t="s">
        <v>55</v>
      </c>
      <c r="J291" t="s">
        <v>1866</v>
      </c>
      <c r="K291" t="s">
        <v>486</v>
      </c>
      <c r="L291" t="s">
        <v>3592</v>
      </c>
      <c r="M291" t="s">
        <v>393</v>
      </c>
      <c r="N291" t="s">
        <v>55</v>
      </c>
      <c r="O291" t="s">
        <v>401</v>
      </c>
      <c r="P291" t="s">
        <v>2855</v>
      </c>
      <c r="Q291" t="s">
        <v>2142</v>
      </c>
      <c r="R291" t="s">
        <v>381</v>
      </c>
      <c r="S291" t="s">
        <v>3593</v>
      </c>
      <c r="T291" t="s">
        <v>55</v>
      </c>
      <c r="U291" t="s">
        <v>3594</v>
      </c>
      <c r="V291" t="s">
        <v>3588</v>
      </c>
      <c r="W291" t="s">
        <v>55</v>
      </c>
      <c r="X291" t="s">
        <v>3592</v>
      </c>
      <c r="Y291" t="s">
        <v>3588</v>
      </c>
      <c r="Z291" t="s">
        <v>401</v>
      </c>
      <c r="AA291" t="s">
        <v>2855</v>
      </c>
      <c r="AB291" t="s">
        <v>3587</v>
      </c>
      <c r="AC291" t="s">
        <v>2143</v>
      </c>
      <c r="AD291" t="s">
        <v>55</v>
      </c>
      <c r="AE291">
        <v>0</v>
      </c>
      <c r="AF291" t="str">
        <f>Table_Query_from_DWH6[[#This Row],[VENDORID]]</f>
        <v>14214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686927956FFF4A8AB9BEEDA06865F9" ma:contentTypeVersion="0" ma:contentTypeDescription="Create a new document." ma:contentTypeScope="" ma:versionID="ccfdeb0c66118387ee765869a343a1d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82AEB5-C055-44AD-9EF7-CCD3B0D2F2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7A7C29B-BE1D-44EA-A4DD-23A2B2CED2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3FA43E-0D49-48DB-896C-F03A029500B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 Sample1</vt:lpstr>
      <vt:lpstr>Deal Data</vt:lpstr>
      <vt:lpstr>Cashflow Mapping</vt:lpstr>
      <vt:lpstr>IF Deal</vt:lpstr>
      <vt:lpstr>MktView</vt:lpstr>
      <vt:lpstr>Customer</vt:lpstr>
      <vt:lpstr>Vendor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2022-12-01T16:20:46Z</dcterms:created>
  <dcterms:modified xsi:type="dcterms:W3CDTF">2023-09-11T09:40:07Z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0x0101000B686927956FFF4A8AB9BEEDA06865F9</vt:lpwstr>
  </property>
  <property fmtid="{D5CDD505-2E9C-101B-9397-08002B2CF9AE}" pid="3" name="MSIP_Label_4368ef30-8469-43ff-980c-69cce1d2adf0_Enabled">
    <vt:lpwstr>true</vt:lpwstr>
  </property>
  <property fmtid="{D5CDD505-2E9C-101B-9397-08002B2CF9AE}" pid="4" name="MSIP_Label_4368ef30-8469-43ff-980c-69cce1d2adf0_SetDate">
    <vt:lpwstr>2023-08-11T20:17:57Z</vt:lpwstr>
  </property>
  <property fmtid="{D5CDD505-2E9C-101B-9397-08002B2CF9AE}" pid="5" name="MSIP_Label_4368ef30-8469-43ff-980c-69cce1d2adf0_Method">
    <vt:lpwstr>Standard</vt:lpwstr>
  </property>
  <property fmtid="{D5CDD505-2E9C-101B-9397-08002B2CF9AE}" pid="6" name="MSIP_Label_4368ef30-8469-43ff-980c-69cce1d2adf0_Name">
    <vt:lpwstr>Public</vt:lpwstr>
  </property>
  <property fmtid="{D5CDD505-2E9C-101B-9397-08002B2CF9AE}" pid="7" name="MSIP_Label_4368ef30-8469-43ff-980c-69cce1d2adf0_SiteId">
    <vt:lpwstr>26422a3a-c74b-4d07-9e29-8d6ecf66fa8d</vt:lpwstr>
  </property>
  <property fmtid="{D5CDD505-2E9C-101B-9397-08002B2CF9AE}" pid="8" name="MSIP_Label_4368ef30-8469-43ff-980c-69cce1d2adf0_ActionId">
    <vt:lpwstr>5dbf005d-bfe6-4559-ac47-9e56340b708f</vt:lpwstr>
  </property>
  <property fmtid="{D5CDD505-2E9C-101B-9397-08002B2CF9AE}" pid="9" name="MSIP_Label_4368ef30-8469-43ff-980c-69cce1d2adf0_ContentBits">
    <vt:lpwstr>0</vt:lpwstr>
  </property>
</Properties>
</file>