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cifer/Desktop/ElginCity FC/"/>
    </mc:Choice>
  </mc:AlternateContent>
  <xr:revisionPtr revIDLastSave="0" documentId="13_ncr:1_{6164D3B7-C874-1947-A7AF-940E2F44723A}" xr6:coauthVersionLast="47" xr6:coauthVersionMax="47" xr10:uidLastSave="{00000000-0000-0000-0000-000000000000}"/>
  <bookViews>
    <workbookView xWindow="0" yWindow="500" windowWidth="28800" windowHeight="16240" activeTab="8" xr2:uid="{00000000-000D-0000-FFFF-FFFF00000000}"/>
  </bookViews>
  <sheets>
    <sheet name="Scout Hub" sheetId="1" r:id="rId1"/>
    <sheet name="FB Analysis L1 &amp; L2" sheetId="12" r:id="rId2"/>
    <sheet name="GK" sheetId="9" r:id="rId3"/>
    <sheet name="FB" sheetId="7" r:id="rId4"/>
    <sheet name="CB" sheetId="2" r:id="rId5"/>
    <sheet name="CM" sheetId="3" r:id="rId6"/>
    <sheet name="CAM" sheetId="4" r:id="rId7"/>
    <sheet name="Wing" sheetId="5" r:id="rId8"/>
    <sheet name="CF" sheetId="6" r:id="rId9"/>
  </sheets>
  <definedNames>
    <definedName name="_xlnm._FilterDatabase" localSheetId="6" hidden="1">CAM!$A$6:$AD$6</definedName>
    <definedName name="_xlnm._FilterDatabase" localSheetId="4" hidden="1">CB!$A$8:$AB$8</definedName>
    <definedName name="_xlnm._FilterDatabase" localSheetId="8" hidden="1">CF!$A$8:$AB$8</definedName>
    <definedName name="_xlnm._FilterDatabase" localSheetId="5" hidden="1">CM!$A$11:$AE$11</definedName>
    <definedName name="_xlnm._FilterDatabase" localSheetId="3" hidden="1">FB!$A$6:$Z$6</definedName>
    <definedName name="_xlnm._FilterDatabase" localSheetId="1" hidden="1">'FB Analysis L1 &amp; L2'!$A$6:$Y$6</definedName>
    <definedName name="_xlnm._FilterDatabase" localSheetId="2" hidden="1">GK!$A$5:$Z$5</definedName>
    <definedName name="_xlnm._FilterDatabase" localSheetId="0" hidden="1">'Scout Hub'!$A$1:$H$1</definedName>
    <definedName name="_xlnm._FilterDatabase" localSheetId="7" hidden="1">Wing!$A$11:$AD$11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S+ae+zKbLCUc9+9wO38GaVjJnl9oF5m5DYhwwTMpR3k="/>
    </ext>
  </extLst>
</workbook>
</file>

<file path=xl/calcChain.xml><?xml version="1.0" encoding="utf-8"?>
<calcChain xmlns="http://schemas.openxmlformats.org/spreadsheetml/2006/main">
  <c r="AG12" i="6" l="1"/>
  <c r="AH12" i="6"/>
  <c r="AI12" i="6"/>
  <c r="AO12" i="6"/>
  <c r="AO14" i="6"/>
  <c r="AH15" i="6"/>
  <c r="AI15" i="6"/>
  <c r="AH17" i="6"/>
  <c r="AO17" i="6"/>
  <c r="AP17" i="6"/>
  <c r="AG20" i="6"/>
  <c r="AH20" i="6"/>
  <c r="AI20" i="6"/>
  <c r="AL20" i="6"/>
  <c r="AO22" i="6"/>
  <c r="AE23" i="6"/>
  <c r="AH25" i="6"/>
  <c r="AK25" i="6"/>
  <c r="AL25" i="6"/>
  <c r="AP25" i="6"/>
  <c r="AI28" i="6"/>
  <c r="AL28" i="6"/>
  <c r="AO30" i="6"/>
  <c r="AH33" i="6"/>
  <c r="AK33" i="6"/>
  <c r="AL33" i="6"/>
  <c r="AM33" i="6"/>
  <c r="AF36" i="6"/>
  <c r="AG36" i="6"/>
  <c r="AG38" i="6"/>
  <c r="AJ38" i="6"/>
  <c r="AK38" i="6"/>
  <c r="AH40" i="6"/>
  <c r="AI40" i="6"/>
  <c r="AL40" i="6"/>
  <c r="AM40" i="6"/>
  <c r="AJ42" i="6"/>
  <c r="AK42" i="6"/>
  <c r="AO42" i="6"/>
  <c r="AN44" i="6"/>
  <c r="AO44" i="6"/>
  <c r="AI46" i="6"/>
  <c r="AJ46" i="6"/>
  <c r="AM46" i="6"/>
  <c r="AH48" i="6"/>
  <c r="AI48" i="6"/>
  <c r="AJ48" i="6"/>
  <c r="AK48" i="6"/>
  <c r="AG50" i="6"/>
  <c r="AH50" i="6"/>
  <c r="AI50" i="6"/>
  <c r="AJ50" i="6"/>
  <c r="AH52" i="6"/>
  <c r="AI52" i="6"/>
  <c r="AP53" i="6"/>
  <c r="AE54" i="6"/>
  <c r="AF54" i="6"/>
  <c r="AO55" i="6"/>
  <c r="AP55" i="6"/>
  <c r="AP57" i="6"/>
  <c r="AE58" i="6"/>
  <c r="AM59" i="6"/>
  <c r="AN59" i="6"/>
  <c r="AP60" i="6"/>
  <c r="AJ61" i="6"/>
  <c r="AK61" i="6"/>
  <c r="AJ62" i="6"/>
  <c r="AK62" i="6"/>
  <c r="AN62" i="6"/>
  <c r="AE63" i="6"/>
  <c r="AF64" i="6"/>
  <c r="AG64" i="6"/>
  <c r="AG65" i="6"/>
  <c r="AK65" i="6"/>
  <c r="AM66" i="6"/>
  <c r="AN66" i="6"/>
  <c r="AE68" i="6"/>
  <c r="AH68" i="6"/>
  <c r="AG69" i="6"/>
  <c r="AJ70" i="6"/>
  <c r="AK70" i="6"/>
  <c r="AN70" i="6"/>
  <c r="AO70" i="6"/>
  <c r="AF72" i="6"/>
  <c r="AG72" i="6"/>
  <c r="AG73" i="6"/>
  <c r="AH73" i="6"/>
  <c r="AI74" i="6"/>
  <c r="AJ74" i="6"/>
  <c r="AK74" i="6"/>
  <c r="AG75" i="6"/>
  <c r="AH75" i="6"/>
  <c r="AI75" i="6"/>
  <c r="AN75" i="6"/>
  <c r="AJ76" i="6"/>
  <c r="AK76" i="6"/>
  <c r="AM76" i="6"/>
  <c r="AJ77" i="6"/>
  <c r="AK77" i="6"/>
  <c r="AO77" i="6"/>
  <c r="AP77" i="6"/>
  <c r="AO78" i="6"/>
  <c r="AP78" i="6"/>
  <c r="AF80" i="6"/>
  <c r="AO80" i="6"/>
  <c r="AP80" i="6"/>
  <c r="AD81" i="6"/>
  <c r="AI81" i="6"/>
  <c r="AG82" i="6"/>
  <c r="AO82" i="6"/>
  <c r="AP82" i="6"/>
  <c r="AG83" i="6"/>
  <c r="AH83" i="6"/>
  <c r="AP83" i="6"/>
  <c r="AE84" i="6"/>
  <c r="AG85" i="6"/>
  <c r="AO85" i="6"/>
  <c r="AP85" i="6"/>
  <c r="AD86" i="6"/>
  <c r="AH86" i="6"/>
  <c r="AP86" i="6"/>
  <c r="AO87" i="6"/>
  <c r="AF88" i="6"/>
  <c r="AG88" i="6"/>
  <c r="AO88" i="6"/>
  <c r="AP88" i="6"/>
  <c r="AD89" i="6"/>
  <c r="AP89" i="6"/>
  <c r="AE90" i="6"/>
  <c r="AN90" i="6"/>
  <c r="AO90" i="6"/>
  <c r="AH91" i="6"/>
  <c r="AI91" i="6"/>
  <c r="AJ91" i="6"/>
  <c r="AK91" i="6"/>
  <c r="AI92" i="6"/>
  <c r="AJ92" i="6"/>
  <c r="AK92" i="6"/>
  <c r="AG93" i="6"/>
  <c r="AH93" i="6"/>
  <c r="AO93" i="6"/>
  <c r="AP93" i="6"/>
  <c r="AG94" i="6"/>
  <c r="AO94" i="6"/>
  <c r="AP94" i="6"/>
  <c r="AG95" i="6"/>
  <c r="AI95" i="6"/>
  <c r="AJ95" i="6"/>
  <c r="AK95" i="6"/>
  <c r="AP95" i="6"/>
  <c r="AF96" i="6"/>
  <c r="AG96" i="6"/>
  <c r="AN96" i="6"/>
  <c r="AO96" i="6"/>
  <c r="AG97" i="6"/>
  <c r="AH97" i="6"/>
  <c r="AI97" i="6"/>
  <c r="AJ97" i="6"/>
  <c r="AO97" i="6"/>
  <c r="AP97" i="6"/>
  <c r="AD98" i="6"/>
  <c r="AE98" i="6"/>
  <c r="AI98" i="6"/>
  <c r="AJ98" i="6"/>
  <c r="AK98" i="6"/>
  <c r="AL98" i="6"/>
  <c r="AM98" i="6"/>
  <c r="AG99" i="6"/>
  <c r="AH99" i="6"/>
  <c r="AO99" i="6"/>
  <c r="AP99" i="6"/>
  <c r="AG100" i="6"/>
  <c r="AH100" i="6"/>
  <c r="AI100" i="6"/>
  <c r="AJ100" i="6"/>
  <c r="AK100" i="6"/>
  <c r="AO100" i="6"/>
  <c r="AP100" i="6"/>
  <c r="AN101" i="6"/>
  <c r="AG102" i="6"/>
  <c r="AH102" i="6"/>
  <c r="AI102" i="6"/>
  <c r="AO102" i="6"/>
  <c r="AP102" i="6"/>
  <c r="AH103" i="6"/>
  <c r="AI103" i="6"/>
  <c r="AJ103" i="6"/>
  <c r="AK103" i="6"/>
  <c r="AL103" i="6"/>
  <c r="AP103" i="6"/>
  <c r="AG104" i="6"/>
  <c r="AO104" i="6"/>
  <c r="AG105" i="6"/>
  <c r="AH105" i="6"/>
  <c r="AI105" i="6"/>
  <c r="AJ105" i="6"/>
  <c r="AO105" i="6"/>
  <c r="AP105" i="6"/>
  <c r="AD106" i="6"/>
  <c r="AE106" i="6"/>
  <c r="AI106" i="6"/>
  <c r="AJ106" i="6"/>
  <c r="AK106" i="6"/>
  <c r="AL106" i="6"/>
  <c r="AG107" i="6"/>
  <c r="AH107" i="6"/>
  <c r="AN107" i="6"/>
  <c r="AO107" i="6"/>
  <c r="AP107" i="6"/>
  <c r="AG108" i="6"/>
  <c r="AH108" i="6"/>
  <c r="AI108" i="6"/>
  <c r="AJ108" i="6"/>
  <c r="AK108" i="6"/>
  <c r="AO108" i="6"/>
  <c r="AP108" i="6"/>
  <c r="AE9" i="6"/>
  <c r="AF9" i="6"/>
  <c r="AG9" i="6"/>
  <c r="AO9" i="6"/>
  <c r="V3" i="6"/>
  <c r="X3" i="6" s="1"/>
  <c r="F111" i="6"/>
  <c r="G111" i="6"/>
  <c r="H111" i="6"/>
  <c r="AC45" i="6" s="1"/>
  <c r="I111" i="6"/>
  <c r="AD103" i="6" s="1"/>
  <c r="J111" i="6"/>
  <c r="AE80" i="6" s="1"/>
  <c r="K111" i="6"/>
  <c r="L111" i="6"/>
  <c r="AG49" i="6" s="1"/>
  <c r="M111" i="6"/>
  <c r="AH51" i="6" s="1"/>
  <c r="N111" i="6"/>
  <c r="AI51" i="6" s="1"/>
  <c r="O111" i="6"/>
  <c r="AJ11" i="6" s="1"/>
  <c r="P111" i="6"/>
  <c r="Q111" i="6"/>
  <c r="AL61" i="6" s="1"/>
  <c r="R111" i="6"/>
  <c r="AM101" i="6" s="1"/>
  <c r="S111" i="6"/>
  <c r="T111" i="6"/>
  <c r="AO13" i="6" s="1"/>
  <c r="U111" i="6"/>
  <c r="AP13" i="6" s="1"/>
  <c r="E111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E110" i="6"/>
  <c r="AD9" i="6"/>
  <c r="AC13" i="6"/>
  <c r="AC18" i="6"/>
  <c r="AC55" i="6"/>
  <c r="AC57" i="6"/>
  <c r="AC62" i="6"/>
  <c r="AC79" i="6"/>
  <c r="AC82" i="6"/>
  <c r="AC83" i="6"/>
  <c r="AC95" i="6"/>
  <c r="AC98" i="6"/>
  <c r="AC99" i="6"/>
  <c r="F160" i="5"/>
  <c r="G160" i="5"/>
  <c r="H160" i="5"/>
  <c r="AE38" i="5" s="1"/>
  <c r="I160" i="5"/>
  <c r="J160" i="5"/>
  <c r="AG37" i="5" s="1"/>
  <c r="K160" i="5"/>
  <c r="AH4" i="5" s="1"/>
  <c r="L160" i="5"/>
  <c r="M160" i="5"/>
  <c r="N160" i="5"/>
  <c r="AK14" i="5" s="1"/>
  <c r="O160" i="5"/>
  <c r="AL3" i="5" s="1"/>
  <c r="P160" i="5"/>
  <c r="AM57" i="5" s="1"/>
  <c r="Q160" i="5"/>
  <c r="R160" i="5"/>
  <c r="AO26" i="5" s="1"/>
  <c r="S160" i="5"/>
  <c r="AP17" i="5" s="1"/>
  <c r="T160" i="5"/>
  <c r="U160" i="5"/>
  <c r="V160" i="5"/>
  <c r="AS16" i="5" s="1"/>
  <c r="W160" i="5"/>
  <c r="AT47" i="5" s="1"/>
  <c r="E160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E159" i="5"/>
  <c r="AI3" i="5"/>
  <c r="AH15" i="5"/>
  <c r="AI22" i="5"/>
  <c r="AH23" i="5"/>
  <c r="AH24" i="5"/>
  <c r="AI24" i="5"/>
  <c r="AQ24" i="5"/>
  <c r="AI30" i="5"/>
  <c r="AI31" i="5"/>
  <c r="AQ33" i="5"/>
  <c r="AH35" i="5"/>
  <c r="AI35" i="5"/>
  <c r="AH37" i="5"/>
  <c r="AF38" i="5"/>
  <c r="AH38" i="5"/>
  <c r="AI38" i="5"/>
  <c r="AQ38" i="5"/>
  <c r="AH39" i="5"/>
  <c r="AE41" i="5"/>
  <c r="AH41" i="5"/>
  <c r="AE42" i="5"/>
  <c r="AH42" i="5"/>
  <c r="AJ42" i="5"/>
  <c r="AK43" i="5"/>
  <c r="AE44" i="5"/>
  <c r="AI44" i="5"/>
  <c r="AN44" i="5"/>
  <c r="AH45" i="5"/>
  <c r="AI45" i="5"/>
  <c r="AK45" i="5"/>
  <c r="AM45" i="5"/>
  <c r="AQ45" i="5"/>
  <c r="AI46" i="5"/>
  <c r="AJ46" i="5"/>
  <c r="AK46" i="5"/>
  <c r="AQ46" i="5"/>
  <c r="AS46" i="5"/>
  <c r="AF47" i="5"/>
  <c r="AK47" i="5"/>
  <c r="AP47" i="5"/>
  <c r="AH48" i="5"/>
  <c r="AI48" i="5"/>
  <c r="AQ48" i="5"/>
  <c r="AF49" i="5"/>
  <c r="AK49" i="5"/>
  <c r="AN49" i="5"/>
  <c r="AS49" i="5"/>
  <c r="AE50" i="5"/>
  <c r="AF50" i="5"/>
  <c r="AH50" i="5"/>
  <c r="AS50" i="5"/>
  <c r="AH51" i="5"/>
  <c r="AJ51" i="5"/>
  <c r="AK51" i="5"/>
  <c r="AP51" i="5"/>
  <c r="AE52" i="5"/>
  <c r="AK52" i="5"/>
  <c r="AN52" i="5"/>
  <c r="AQ52" i="5"/>
  <c r="AF53" i="5"/>
  <c r="AH53" i="5"/>
  <c r="AK53" i="5"/>
  <c r="AN53" i="5"/>
  <c r="AQ53" i="5"/>
  <c r="AS53" i="5"/>
  <c r="AH54" i="5"/>
  <c r="AI54" i="5"/>
  <c r="AM54" i="5"/>
  <c r="AN54" i="5"/>
  <c r="AS54" i="5"/>
  <c r="AH55" i="5"/>
  <c r="AN55" i="5"/>
  <c r="AP55" i="5"/>
  <c r="AS55" i="5"/>
  <c r="AH56" i="5"/>
  <c r="AI56" i="5"/>
  <c r="AJ56" i="5"/>
  <c r="AN56" i="5"/>
  <c r="AP56" i="5"/>
  <c r="AQ56" i="5"/>
  <c r="AS56" i="5"/>
  <c r="AH57" i="5"/>
  <c r="AJ57" i="5"/>
  <c r="AN57" i="5"/>
  <c r="AP57" i="5"/>
  <c r="AR57" i="5"/>
  <c r="AS57" i="5"/>
  <c r="AE58" i="5"/>
  <c r="AH58" i="5"/>
  <c r="AK58" i="5"/>
  <c r="AN58" i="5"/>
  <c r="AR58" i="5"/>
  <c r="AS58" i="5"/>
  <c r="AF59" i="5"/>
  <c r="AH59" i="5"/>
  <c r="AK59" i="5"/>
  <c r="AN59" i="5"/>
  <c r="AR59" i="5"/>
  <c r="AS59" i="5"/>
  <c r="AH60" i="5"/>
  <c r="AI60" i="5"/>
  <c r="AK60" i="5"/>
  <c r="AS60" i="5"/>
  <c r="AF61" i="5"/>
  <c r="AH61" i="5"/>
  <c r="AJ61" i="5"/>
  <c r="AK61" i="5"/>
  <c r="AS61" i="5"/>
  <c r="AE62" i="5"/>
  <c r="AF62" i="5"/>
  <c r="AH62" i="5"/>
  <c r="AI62" i="5"/>
  <c r="AK62" i="5"/>
  <c r="AP62" i="5"/>
  <c r="AF63" i="5"/>
  <c r="AH63" i="5"/>
  <c r="AJ63" i="5"/>
  <c r="AK63" i="5"/>
  <c r="AP63" i="5"/>
  <c r="AH64" i="5"/>
  <c r="AK64" i="5"/>
  <c r="AP64" i="5"/>
  <c r="AF65" i="5"/>
  <c r="AH65" i="5"/>
  <c r="AK65" i="5"/>
  <c r="AP65" i="5"/>
  <c r="AQ65" i="5"/>
  <c r="AR65" i="5"/>
  <c r="AE66" i="5"/>
  <c r="AH66" i="5"/>
  <c r="AK66" i="5"/>
  <c r="AP66" i="5"/>
  <c r="AS66" i="5"/>
  <c r="AH67" i="5"/>
  <c r="AI67" i="5"/>
  <c r="AK67" i="5"/>
  <c r="AN67" i="5"/>
  <c r="AP67" i="5"/>
  <c r="AS67" i="5"/>
  <c r="AE68" i="5"/>
  <c r="AH68" i="5"/>
  <c r="AK68" i="5"/>
  <c r="AL68" i="5"/>
  <c r="AP68" i="5"/>
  <c r="AR68" i="5"/>
  <c r="AS68" i="5"/>
  <c r="AF69" i="5"/>
  <c r="AH69" i="5"/>
  <c r="AJ69" i="5"/>
  <c r="AK69" i="5"/>
  <c r="AL69" i="5"/>
  <c r="AP69" i="5"/>
  <c r="AQ69" i="5"/>
  <c r="AS69" i="5"/>
  <c r="AE70" i="5"/>
  <c r="AF70" i="5"/>
  <c r="AH70" i="5"/>
  <c r="AJ70" i="5"/>
  <c r="AK70" i="5"/>
  <c r="AN70" i="5"/>
  <c r="AP70" i="5"/>
  <c r="AS70" i="5"/>
  <c r="AE71" i="5"/>
  <c r="AH71" i="5"/>
  <c r="AJ71" i="5"/>
  <c r="AK71" i="5"/>
  <c r="AN71" i="5"/>
  <c r="AP71" i="5"/>
  <c r="AR71" i="5"/>
  <c r="AS71" i="5"/>
  <c r="AE72" i="5"/>
  <c r="AH72" i="5"/>
  <c r="AK72" i="5"/>
  <c r="AM72" i="5"/>
  <c r="AP72" i="5"/>
  <c r="AQ72" i="5"/>
  <c r="AR72" i="5"/>
  <c r="AS72" i="5"/>
  <c r="AE73" i="5"/>
  <c r="AF73" i="5"/>
  <c r="AH73" i="5"/>
  <c r="AJ73" i="5"/>
  <c r="AK73" i="5"/>
  <c r="AM73" i="5"/>
  <c r="AP73" i="5"/>
  <c r="AS73" i="5"/>
  <c r="AE74" i="5"/>
  <c r="AF74" i="5"/>
  <c r="AH74" i="5"/>
  <c r="AI74" i="5"/>
  <c r="AK74" i="5"/>
  <c r="AL74" i="5"/>
  <c r="AM74" i="5"/>
  <c r="AP74" i="5"/>
  <c r="AS74" i="5"/>
  <c r="AE75" i="5"/>
  <c r="AF75" i="5"/>
  <c r="AH75" i="5"/>
  <c r="AI75" i="5"/>
  <c r="AK75" i="5"/>
  <c r="AM75" i="5"/>
  <c r="AN75" i="5"/>
  <c r="AP75" i="5"/>
  <c r="AR75" i="5"/>
  <c r="AS75" i="5"/>
  <c r="AE76" i="5"/>
  <c r="AH76" i="5"/>
  <c r="AK76" i="5"/>
  <c r="AM76" i="5"/>
  <c r="AP76" i="5"/>
  <c r="AQ76" i="5"/>
  <c r="AR76" i="5"/>
  <c r="AS76" i="5"/>
  <c r="AE77" i="5"/>
  <c r="AF77" i="5"/>
  <c r="AH77" i="5"/>
  <c r="AJ77" i="5"/>
  <c r="AK77" i="5"/>
  <c r="AM77" i="5"/>
  <c r="AP77" i="5"/>
  <c r="AS77" i="5"/>
  <c r="AE78" i="5"/>
  <c r="AF78" i="5"/>
  <c r="AH78" i="5"/>
  <c r="AI78" i="5"/>
  <c r="AK78" i="5"/>
  <c r="AM78" i="5"/>
  <c r="AP78" i="5"/>
  <c r="AS78" i="5"/>
  <c r="AE79" i="5"/>
  <c r="AF79" i="5"/>
  <c r="AH79" i="5"/>
  <c r="AI79" i="5"/>
  <c r="AK79" i="5"/>
  <c r="AM79" i="5"/>
  <c r="AN79" i="5"/>
  <c r="AP79" i="5"/>
  <c r="AR79" i="5"/>
  <c r="AS79" i="5"/>
  <c r="AE80" i="5"/>
  <c r="AH80" i="5"/>
  <c r="AK80" i="5"/>
  <c r="AM80" i="5"/>
  <c r="AP80" i="5"/>
  <c r="AQ80" i="5"/>
  <c r="AR80" i="5"/>
  <c r="AS80" i="5"/>
  <c r="AT80" i="5"/>
  <c r="AE81" i="5"/>
  <c r="AF81" i="5"/>
  <c r="AH81" i="5"/>
  <c r="AJ81" i="5"/>
  <c r="AK81" i="5"/>
  <c r="AM81" i="5"/>
  <c r="AP81" i="5"/>
  <c r="AS81" i="5"/>
  <c r="AE82" i="5"/>
  <c r="AF82" i="5"/>
  <c r="AH82" i="5"/>
  <c r="AI82" i="5"/>
  <c r="AK82" i="5"/>
  <c r="AM82" i="5"/>
  <c r="AP82" i="5"/>
  <c r="AS82" i="5"/>
  <c r="AE83" i="5"/>
  <c r="AF83" i="5"/>
  <c r="AH83" i="5"/>
  <c r="AI83" i="5"/>
  <c r="AK83" i="5"/>
  <c r="AM83" i="5"/>
  <c r="AN83" i="5"/>
  <c r="AP83" i="5"/>
  <c r="AR83" i="5"/>
  <c r="AS83" i="5"/>
  <c r="AT83" i="5"/>
  <c r="AE84" i="5"/>
  <c r="AH84" i="5"/>
  <c r="AK84" i="5"/>
  <c r="AM84" i="5"/>
  <c r="AP84" i="5"/>
  <c r="AQ84" i="5"/>
  <c r="AR84" i="5"/>
  <c r="AS84" i="5"/>
  <c r="AE85" i="5"/>
  <c r="AF85" i="5"/>
  <c r="AH85" i="5"/>
  <c r="AJ85" i="5"/>
  <c r="AK85" i="5"/>
  <c r="AM85" i="5"/>
  <c r="AP85" i="5"/>
  <c r="AS85" i="5"/>
  <c r="AE86" i="5"/>
  <c r="AF86" i="5"/>
  <c r="AG86" i="5"/>
  <c r="AH86" i="5"/>
  <c r="AK86" i="5"/>
  <c r="AM86" i="5"/>
  <c r="AN86" i="5"/>
  <c r="AP86" i="5"/>
  <c r="AQ86" i="5"/>
  <c r="AS86" i="5"/>
  <c r="AE87" i="5"/>
  <c r="AG87" i="5"/>
  <c r="AH87" i="5"/>
  <c r="AK87" i="5"/>
  <c r="AM87" i="5"/>
  <c r="AP87" i="5"/>
  <c r="AR87" i="5"/>
  <c r="AS87" i="5"/>
  <c r="AE88" i="5"/>
  <c r="AF88" i="5"/>
  <c r="AG88" i="5"/>
  <c r="AH88" i="5"/>
  <c r="AJ88" i="5"/>
  <c r="AK88" i="5"/>
  <c r="AM88" i="5"/>
  <c r="AN88" i="5"/>
  <c r="AP88" i="5"/>
  <c r="AS88" i="5"/>
  <c r="AE89" i="5"/>
  <c r="AF89" i="5"/>
  <c r="AG89" i="5"/>
  <c r="AH89" i="5"/>
  <c r="AI89" i="5"/>
  <c r="AK89" i="5"/>
  <c r="AM89" i="5"/>
  <c r="AN89" i="5"/>
  <c r="AP89" i="5"/>
  <c r="AR89" i="5"/>
  <c r="AS89" i="5"/>
  <c r="AT89" i="5"/>
  <c r="AE90" i="5"/>
  <c r="AF90" i="5"/>
  <c r="AG90" i="5"/>
  <c r="AH90" i="5"/>
  <c r="AJ90" i="5"/>
  <c r="AK90" i="5"/>
  <c r="AM90" i="5"/>
  <c r="AN90" i="5"/>
  <c r="AP90" i="5"/>
  <c r="AS90" i="5"/>
  <c r="AT90" i="5"/>
  <c r="AE91" i="5"/>
  <c r="AG91" i="5"/>
  <c r="AH91" i="5"/>
  <c r="AI91" i="5"/>
  <c r="AK91" i="5"/>
  <c r="AM91" i="5"/>
  <c r="AO91" i="5"/>
  <c r="AP91" i="5"/>
  <c r="AQ91" i="5"/>
  <c r="AS91" i="5"/>
  <c r="AE92" i="5"/>
  <c r="AG92" i="5"/>
  <c r="AH92" i="5"/>
  <c r="AI92" i="5"/>
  <c r="AK92" i="5"/>
  <c r="AM92" i="5"/>
  <c r="AO92" i="5"/>
  <c r="AP92" i="5"/>
  <c r="AS92" i="5"/>
  <c r="AE93" i="5"/>
  <c r="AF93" i="5"/>
  <c r="AG93" i="5"/>
  <c r="AH93" i="5"/>
  <c r="AI93" i="5"/>
  <c r="AK93" i="5"/>
  <c r="AM93" i="5"/>
  <c r="AN93" i="5"/>
  <c r="AO93" i="5"/>
  <c r="AP93" i="5"/>
  <c r="AQ93" i="5"/>
  <c r="AR93" i="5"/>
  <c r="AS93" i="5"/>
  <c r="AE94" i="5"/>
  <c r="AF94" i="5"/>
  <c r="AG94" i="5"/>
  <c r="AH94" i="5"/>
  <c r="AI94" i="5"/>
  <c r="AJ94" i="5"/>
  <c r="AK94" i="5"/>
  <c r="AM94" i="5"/>
  <c r="AN94" i="5"/>
  <c r="AO94" i="5"/>
  <c r="AP94" i="5"/>
  <c r="AQ94" i="5"/>
  <c r="AR94" i="5"/>
  <c r="AS94" i="5"/>
  <c r="AE95" i="5"/>
  <c r="AF95" i="5"/>
  <c r="AG95" i="5"/>
  <c r="AH95" i="5"/>
  <c r="AI95" i="5"/>
  <c r="AJ95" i="5"/>
  <c r="AK95" i="5"/>
  <c r="AM95" i="5"/>
  <c r="AN95" i="5"/>
  <c r="AO95" i="5"/>
  <c r="AP95" i="5"/>
  <c r="AQ95" i="5"/>
  <c r="AR95" i="5"/>
  <c r="AS95" i="5"/>
  <c r="AE96" i="5"/>
  <c r="AF96" i="5"/>
  <c r="AG96" i="5"/>
  <c r="AH96" i="5"/>
  <c r="AI96" i="5"/>
  <c r="AJ96" i="5"/>
  <c r="AK96" i="5"/>
  <c r="AM96" i="5"/>
  <c r="AN96" i="5"/>
  <c r="AO96" i="5"/>
  <c r="AP96" i="5"/>
  <c r="AQ96" i="5"/>
  <c r="AR96" i="5"/>
  <c r="AS96" i="5"/>
  <c r="AE97" i="5"/>
  <c r="AF97" i="5"/>
  <c r="AG97" i="5"/>
  <c r="AH97" i="5"/>
  <c r="AI97" i="5"/>
  <c r="AJ97" i="5"/>
  <c r="AK97" i="5"/>
  <c r="AM97" i="5"/>
  <c r="AN97" i="5"/>
  <c r="AO97" i="5"/>
  <c r="AP97" i="5"/>
  <c r="AQ97" i="5"/>
  <c r="AR97" i="5"/>
  <c r="AS97" i="5"/>
  <c r="AE98" i="5"/>
  <c r="AF98" i="5"/>
  <c r="AG98" i="5"/>
  <c r="AH98" i="5"/>
  <c r="AI98" i="5"/>
  <c r="AJ98" i="5"/>
  <c r="AK98" i="5"/>
  <c r="AM98" i="5"/>
  <c r="AN98" i="5"/>
  <c r="AO98" i="5"/>
  <c r="AP98" i="5"/>
  <c r="AQ98" i="5"/>
  <c r="AR98" i="5"/>
  <c r="AS98" i="5"/>
  <c r="AE99" i="5"/>
  <c r="AF99" i="5"/>
  <c r="AG99" i="5"/>
  <c r="AH99" i="5"/>
  <c r="AI99" i="5"/>
  <c r="AJ99" i="5"/>
  <c r="AK99" i="5"/>
  <c r="AM99" i="5"/>
  <c r="AN99" i="5"/>
  <c r="AO99" i="5"/>
  <c r="AP99" i="5"/>
  <c r="AQ99" i="5"/>
  <c r="AR99" i="5"/>
  <c r="AS99" i="5"/>
  <c r="AE100" i="5"/>
  <c r="AF100" i="5"/>
  <c r="AG100" i="5"/>
  <c r="AH100" i="5"/>
  <c r="AI100" i="5"/>
  <c r="AJ100" i="5"/>
  <c r="AK100" i="5"/>
  <c r="AM100" i="5"/>
  <c r="AN100" i="5"/>
  <c r="AO100" i="5"/>
  <c r="AP100" i="5"/>
  <c r="AQ100" i="5"/>
  <c r="AR100" i="5"/>
  <c r="AS100" i="5"/>
  <c r="AE101" i="5"/>
  <c r="AF101" i="5"/>
  <c r="AG101" i="5"/>
  <c r="AH101" i="5"/>
  <c r="AI101" i="5"/>
  <c r="AJ101" i="5"/>
  <c r="AK101" i="5"/>
  <c r="AM101" i="5"/>
  <c r="AN101" i="5"/>
  <c r="AO101" i="5"/>
  <c r="AP101" i="5"/>
  <c r="AQ101" i="5"/>
  <c r="AR101" i="5"/>
  <c r="AS101" i="5"/>
  <c r="AE102" i="5"/>
  <c r="AF102" i="5"/>
  <c r="AG102" i="5"/>
  <c r="AH102" i="5"/>
  <c r="AI102" i="5"/>
  <c r="AJ102" i="5"/>
  <c r="AK102" i="5"/>
  <c r="AM102" i="5"/>
  <c r="AN102" i="5"/>
  <c r="AO102" i="5"/>
  <c r="AP102" i="5"/>
  <c r="AQ102" i="5"/>
  <c r="AR102" i="5"/>
  <c r="AS102" i="5"/>
  <c r="AE103" i="5"/>
  <c r="AF103" i="5"/>
  <c r="AG103" i="5"/>
  <c r="AH103" i="5"/>
  <c r="AI103" i="5"/>
  <c r="AJ103" i="5"/>
  <c r="AK103" i="5"/>
  <c r="AM103" i="5"/>
  <c r="AN103" i="5"/>
  <c r="AO103" i="5"/>
  <c r="AP103" i="5"/>
  <c r="AQ103" i="5"/>
  <c r="AR103" i="5"/>
  <c r="AS103" i="5"/>
  <c r="AE104" i="5"/>
  <c r="AF104" i="5"/>
  <c r="AG104" i="5"/>
  <c r="AH104" i="5"/>
  <c r="AI104" i="5"/>
  <c r="AJ104" i="5"/>
  <c r="AK104" i="5"/>
  <c r="AM104" i="5"/>
  <c r="AN104" i="5"/>
  <c r="AO104" i="5"/>
  <c r="AP104" i="5"/>
  <c r="AQ104" i="5"/>
  <c r="AR104" i="5"/>
  <c r="AS104" i="5"/>
  <c r="AE105" i="5"/>
  <c r="AF105" i="5"/>
  <c r="AG105" i="5"/>
  <c r="AH105" i="5"/>
  <c r="AI105" i="5"/>
  <c r="AJ105" i="5"/>
  <c r="AK105" i="5"/>
  <c r="AM105" i="5"/>
  <c r="AN105" i="5"/>
  <c r="AO105" i="5"/>
  <c r="AP105" i="5"/>
  <c r="AQ105" i="5"/>
  <c r="AR105" i="5"/>
  <c r="AS105" i="5"/>
  <c r="AE106" i="5"/>
  <c r="AF106" i="5"/>
  <c r="AG106" i="5"/>
  <c r="AH106" i="5"/>
  <c r="AI106" i="5"/>
  <c r="AJ106" i="5"/>
  <c r="AK106" i="5"/>
  <c r="AM106" i="5"/>
  <c r="AN106" i="5"/>
  <c r="AO106" i="5"/>
  <c r="AP106" i="5"/>
  <c r="AQ106" i="5"/>
  <c r="AR106" i="5"/>
  <c r="AS106" i="5"/>
  <c r="AE107" i="5"/>
  <c r="AF107" i="5"/>
  <c r="AG107" i="5"/>
  <c r="AH107" i="5"/>
  <c r="AI107" i="5"/>
  <c r="AJ107" i="5"/>
  <c r="AK107" i="5"/>
  <c r="AM107" i="5"/>
  <c r="AN107" i="5"/>
  <c r="AO107" i="5"/>
  <c r="AP107" i="5"/>
  <c r="AQ107" i="5"/>
  <c r="AR107" i="5"/>
  <c r="AS107" i="5"/>
  <c r="AE108" i="5"/>
  <c r="AF108" i="5"/>
  <c r="AG108" i="5"/>
  <c r="AH108" i="5"/>
  <c r="AI108" i="5"/>
  <c r="AJ108" i="5"/>
  <c r="AK108" i="5"/>
  <c r="AM108" i="5"/>
  <c r="AN108" i="5"/>
  <c r="AO108" i="5"/>
  <c r="AP108" i="5"/>
  <c r="AQ108" i="5"/>
  <c r="AR108" i="5"/>
  <c r="AS108" i="5"/>
  <c r="AE109" i="5"/>
  <c r="AF109" i="5"/>
  <c r="AG109" i="5"/>
  <c r="AH109" i="5"/>
  <c r="AI109" i="5"/>
  <c r="AJ109" i="5"/>
  <c r="AK109" i="5"/>
  <c r="AM109" i="5"/>
  <c r="AN109" i="5"/>
  <c r="AO109" i="5"/>
  <c r="AP109" i="5"/>
  <c r="AQ109" i="5"/>
  <c r="AR109" i="5"/>
  <c r="AS109" i="5"/>
  <c r="AE110" i="5"/>
  <c r="AF110" i="5"/>
  <c r="AG110" i="5"/>
  <c r="AH110" i="5"/>
  <c r="AI110" i="5"/>
  <c r="AJ110" i="5"/>
  <c r="AK110" i="5"/>
  <c r="AM110" i="5"/>
  <c r="AN110" i="5"/>
  <c r="AO110" i="5"/>
  <c r="AP110" i="5"/>
  <c r="AQ110" i="5"/>
  <c r="AR110" i="5"/>
  <c r="AS110" i="5"/>
  <c r="AE111" i="5"/>
  <c r="AF111" i="5"/>
  <c r="AG111" i="5"/>
  <c r="AH111" i="5"/>
  <c r="AI111" i="5"/>
  <c r="AJ111" i="5"/>
  <c r="AK111" i="5"/>
  <c r="AM111" i="5"/>
  <c r="AN111" i="5"/>
  <c r="AO111" i="5"/>
  <c r="AP111" i="5"/>
  <c r="AQ111" i="5"/>
  <c r="AR111" i="5"/>
  <c r="AS111" i="5"/>
  <c r="AE112" i="5"/>
  <c r="AF112" i="5"/>
  <c r="AG112" i="5"/>
  <c r="AH112" i="5"/>
  <c r="AI112" i="5"/>
  <c r="AJ112" i="5"/>
  <c r="AK112" i="5"/>
  <c r="AM112" i="5"/>
  <c r="AN112" i="5"/>
  <c r="AO112" i="5"/>
  <c r="AP112" i="5"/>
  <c r="AQ112" i="5"/>
  <c r="AR112" i="5"/>
  <c r="AS112" i="5"/>
  <c r="AE113" i="5"/>
  <c r="AF113" i="5"/>
  <c r="AG113" i="5"/>
  <c r="AH113" i="5"/>
  <c r="AI113" i="5"/>
  <c r="AJ113" i="5"/>
  <c r="AK113" i="5"/>
  <c r="AM113" i="5"/>
  <c r="AN113" i="5"/>
  <c r="AO113" i="5"/>
  <c r="AP113" i="5"/>
  <c r="AQ113" i="5"/>
  <c r="AR113" i="5"/>
  <c r="AS113" i="5"/>
  <c r="AE114" i="5"/>
  <c r="AF114" i="5"/>
  <c r="AG114" i="5"/>
  <c r="AH114" i="5"/>
  <c r="AI114" i="5"/>
  <c r="AJ114" i="5"/>
  <c r="AK114" i="5"/>
  <c r="AM114" i="5"/>
  <c r="AN114" i="5"/>
  <c r="AO114" i="5"/>
  <c r="AP114" i="5"/>
  <c r="AQ114" i="5"/>
  <c r="AR114" i="5"/>
  <c r="AS114" i="5"/>
  <c r="AE115" i="5"/>
  <c r="AF115" i="5"/>
  <c r="AG115" i="5"/>
  <c r="AH115" i="5"/>
  <c r="AI115" i="5"/>
  <c r="AJ115" i="5"/>
  <c r="AK115" i="5"/>
  <c r="AM115" i="5"/>
  <c r="AN115" i="5"/>
  <c r="AO115" i="5"/>
  <c r="AP115" i="5"/>
  <c r="AQ115" i="5"/>
  <c r="AR115" i="5"/>
  <c r="AS115" i="5"/>
  <c r="AE116" i="5"/>
  <c r="AF116" i="5"/>
  <c r="AG116" i="5"/>
  <c r="AH116" i="5"/>
  <c r="AI116" i="5"/>
  <c r="AJ116" i="5"/>
  <c r="AK116" i="5"/>
  <c r="AM116" i="5"/>
  <c r="AN116" i="5"/>
  <c r="AO116" i="5"/>
  <c r="AP116" i="5"/>
  <c r="AQ116" i="5"/>
  <c r="AR116" i="5"/>
  <c r="AS116" i="5"/>
  <c r="AE117" i="5"/>
  <c r="AF117" i="5"/>
  <c r="AG117" i="5"/>
  <c r="AH117" i="5"/>
  <c r="AI117" i="5"/>
  <c r="AJ117" i="5"/>
  <c r="AK117" i="5"/>
  <c r="AM117" i="5"/>
  <c r="AN117" i="5"/>
  <c r="AO117" i="5"/>
  <c r="AP117" i="5"/>
  <c r="AQ117" i="5"/>
  <c r="AR117" i="5"/>
  <c r="AS117" i="5"/>
  <c r="AE118" i="5"/>
  <c r="AF118" i="5"/>
  <c r="AG118" i="5"/>
  <c r="AH118" i="5"/>
  <c r="AI118" i="5"/>
  <c r="AJ118" i="5"/>
  <c r="AK118" i="5"/>
  <c r="AM118" i="5"/>
  <c r="AN118" i="5"/>
  <c r="AO118" i="5"/>
  <c r="AP118" i="5"/>
  <c r="AQ118" i="5"/>
  <c r="AR118" i="5"/>
  <c r="AS118" i="5"/>
  <c r="AE119" i="5"/>
  <c r="AF119" i="5"/>
  <c r="AG119" i="5"/>
  <c r="AH119" i="5"/>
  <c r="AI119" i="5"/>
  <c r="AJ119" i="5"/>
  <c r="AK119" i="5"/>
  <c r="AM119" i="5"/>
  <c r="AN119" i="5"/>
  <c r="AO119" i="5"/>
  <c r="AP119" i="5"/>
  <c r="AQ119" i="5"/>
  <c r="AR119" i="5"/>
  <c r="AS119" i="5"/>
  <c r="AE120" i="5"/>
  <c r="AF120" i="5"/>
  <c r="AG120" i="5"/>
  <c r="AH120" i="5"/>
  <c r="AI120" i="5"/>
  <c r="AJ120" i="5"/>
  <c r="AK120" i="5"/>
  <c r="AM120" i="5"/>
  <c r="AN120" i="5"/>
  <c r="AO120" i="5"/>
  <c r="AP120" i="5"/>
  <c r="AQ120" i="5"/>
  <c r="AR120" i="5"/>
  <c r="AS120" i="5"/>
  <c r="AE121" i="5"/>
  <c r="AF121" i="5"/>
  <c r="AG121" i="5"/>
  <c r="AH121" i="5"/>
  <c r="AI121" i="5"/>
  <c r="AJ121" i="5"/>
  <c r="AK121" i="5"/>
  <c r="AM121" i="5"/>
  <c r="AN121" i="5"/>
  <c r="AO121" i="5"/>
  <c r="AP121" i="5"/>
  <c r="AQ121" i="5"/>
  <c r="AR121" i="5"/>
  <c r="AS121" i="5"/>
  <c r="AE122" i="5"/>
  <c r="AF122" i="5"/>
  <c r="AG122" i="5"/>
  <c r="AH122" i="5"/>
  <c r="AI122" i="5"/>
  <c r="AJ122" i="5"/>
  <c r="AK122" i="5"/>
  <c r="AM122" i="5"/>
  <c r="AN122" i="5"/>
  <c r="AO122" i="5"/>
  <c r="AP122" i="5"/>
  <c r="AQ122" i="5"/>
  <c r="AR122" i="5"/>
  <c r="AS122" i="5"/>
  <c r="AE123" i="5"/>
  <c r="AF123" i="5"/>
  <c r="AG123" i="5"/>
  <c r="AH123" i="5"/>
  <c r="AI123" i="5"/>
  <c r="AJ123" i="5"/>
  <c r="AK123" i="5"/>
  <c r="AM123" i="5"/>
  <c r="AN123" i="5"/>
  <c r="AO123" i="5"/>
  <c r="AP123" i="5"/>
  <c r="AQ123" i="5"/>
  <c r="AR123" i="5"/>
  <c r="AS123" i="5"/>
  <c r="AE124" i="5"/>
  <c r="AF124" i="5"/>
  <c r="AG124" i="5"/>
  <c r="AH124" i="5"/>
  <c r="AI124" i="5"/>
  <c r="AJ124" i="5"/>
  <c r="AK124" i="5"/>
  <c r="AM124" i="5"/>
  <c r="AN124" i="5"/>
  <c r="AO124" i="5"/>
  <c r="AP124" i="5"/>
  <c r="AQ124" i="5"/>
  <c r="AR124" i="5"/>
  <c r="AS124" i="5"/>
  <c r="AE125" i="5"/>
  <c r="AF125" i="5"/>
  <c r="AG125" i="5"/>
  <c r="AH125" i="5"/>
  <c r="AI125" i="5"/>
  <c r="AJ125" i="5"/>
  <c r="AK125" i="5"/>
  <c r="AM125" i="5"/>
  <c r="AN125" i="5"/>
  <c r="AO125" i="5"/>
  <c r="AP125" i="5"/>
  <c r="AQ125" i="5"/>
  <c r="AR125" i="5"/>
  <c r="AS125" i="5"/>
  <c r="AE126" i="5"/>
  <c r="AF126" i="5"/>
  <c r="AG126" i="5"/>
  <c r="AH126" i="5"/>
  <c r="AI126" i="5"/>
  <c r="AJ126" i="5"/>
  <c r="AK126" i="5"/>
  <c r="AM126" i="5"/>
  <c r="AN126" i="5"/>
  <c r="AO126" i="5"/>
  <c r="AP126" i="5"/>
  <c r="AQ126" i="5"/>
  <c r="AR126" i="5"/>
  <c r="AS126" i="5"/>
  <c r="AE127" i="5"/>
  <c r="AF127" i="5"/>
  <c r="AG127" i="5"/>
  <c r="AH127" i="5"/>
  <c r="AI127" i="5"/>
  <c r="AJ127" i="5"/>
  <c r="AK127" i="5"/>
  <c r="AM127" i="5"/>
  <c r="AN127" i="5"/>
  <c r="AO127" i="5"/>
  <c r="AP127" i="5"/>
  <c r="AQ127" i="5"/>
  <c r="AR127" i="5"/>
  <c r="AS127" i="5"/>
  <c r="AE128" i="5"/>
  <c r="AF128" i="5"/>
  <c r="AG128" i="5"/>
  <c r="AH128" i="5"/>
  <c r="AI128" i="5"/>
  <c r="AJ128" i="5"/>
  <c r="AK128" i="5"/>
  <c r="AM128" i="5"/>
  <c r="AN128" i="5"/>
  <c r="AO128" i="5"/>
  <c r="AP128" i="5"/>
  <c r="AQ128" i="5"/>
  <c r="AR128" i="5"/>
  <c r="AS128" i="5"/>
  <c r="AE129" i="5"/>
  <c r="AF129" i="5"/>
  <c r="AG129" i="5"/>
  <c r="AH129" i="5"/>
  <c r="AI129" i="5"/>
  <c r="AJ129" i="5"/>
  <c r="AK129" i="5"/>
  <c r="AM129" i="5"/>
  <c r="AN129" i="5"/>
  <c r="AO129" i="5"/>
  <c r="AP129" i="5"/>
  <c r="AQ129" i="5"/>
  <c r="AR129" i="5"/>
  <c r="AS129" i="5"/>
  <c r="AE130" i="5"/>
  <c r="AF130" i="5"/>
  <c r="AG130" i="5"/>
  <c r="AH130" i="5"/>
  <c r="AI130" i="5"/>
  <c r="AJ130" i="5"/>
  <c r="AK130" i="5"/>
  <c r="AM130" i="5"/>
  <c r="AN130" i="5"/>
  <c r="AO130" i="5"/>
  <c r="AP130" i="5"/>
  <c r="AQ130" i="5"/>
  <c r="AR130" i="5"/>
  <c r="AS130" i="5"/>
  <c r="AE131" i="5"/>
  <c r="AF131" i="5"/>
  <c r="AG131" i="5"/>
  <c r="AH131" i="5"/>
  <c r="AI131" i="5"/>
  <c r="AJ131" i="5"/>
  <c r="AK131" i="5"/>
  <c r="AM131" i="5"/>
  <c r="AN131" i="5"/>
  <c r="AO131" i="5"/>
  <c r="AP131" i="5"/>
  <c r="AQ131" i="5"/>
  <c r="AR131" i="5"/>
  <c r="AS131" i="5"/>
  <c r="AE132" i="5"/>
  <c r="AF132" i="5"/>
  <c r="AG132" i="5"/>
  <c r="AH132" i="5"/>
  <c r="AI132" i="5"/>
  <c r="AJ132" i="5"/>
  <c r="AK132" i="5"/>
  <c r="AM132" i="5"/>
  <c r="AN132" i="5"/>
  <c r="AO132" i="5"/>
  <c r="AP132" i="5"/>
  <c r="AQ132" i="5"/>
  <c r="AR132" i="5"/>
  <c r="AS132" i="5"/>
  <c r="AE133" i="5"/>
  <c r="AF133" i="5"/>
  <c r="AG133" i="5"/>
  <c r="AH133" i="5"/>
  <c r="AI133" i="5"/>
  <c r="AJ133" i="5"/>
  <c r="AK133" i="5"/>
  <c r="AM133" i="5"/>
  <c r="AN133" i="5"/>
  <c r="AO133" i="5"/>
  <c r="AP133" i="5"/>
  <c r="AQ133" i="5"/>
  <c r="AR133" i="5"/>
  <c r="AS133" i="5"/>
  <c r="AE134" i="5"/>
  <c r="AF134" i="5"/>
  <c r="AG134" i="5"/>
  <c r="AH134" i="5"/>
  <c r="AI134" i="5"/>
  <c r="AJ134" i="5"/>
  <c r="AK134" i="5"/>
  <c r="AM134" i="5"/>
  <c r="AN134" i="5"/>
  <c r="AO134" i="5"/>
  <c r="AP134" i="5"/>
  <c r="AQ134" i="5"/>
  <c r="AR134" i="5"/>
  <c r="AS134" i="5"/>
  <c r="AE135" i="5"/>
  <c r="AF135" i="5"/>
  <c r="AG135" i="5"/>
  <c r="AH135" i="5"/>
  <c r="AI135" i="5"/>
  <c r="AJ135" i="5"/>
  <c r="AK135" i="5"/>
  <c r="AM135" i="5"/>
  <c r="AN135" i="5"/>
  <c r="AO135" i="5"/>
  <c r="AP135" i="5"/>
  <c r="AQ135" i="5"/>
  <c r="AR135" i="5"/>
  <c r="AS135" i="5"/>
  <c r="AE136" i="5"/>
  <c r="AF136" i="5"/>
  <c r="AG136" i="5"/>
  <c r="AH136" i="5"/>
  <c r="AI136" i="5"/>
  <c r="AJ136" i="5"/>
  <c r="AK136" i="5"/>
  <c r="AM136" i="5"/>
  <c r="AN136" i="5"/>
  <c r="AO136" i="5"/>
  <c r="AP136" i="5"/>
  <c r="AQ136" i="5"/>
  <c r="AR136" i="5"/>
  <c r="AS136" i="5"/>
  <c r="AE137" i="5"/>
  <c r="AF137" i="5"/>
  <c r="AG137" i="5"/>
  <c r="AH137" i="5"/>
  <c r="AI137" i="5"/>
  <c r="AJ137" i="5"/>
  <c r="AK137" i="5"/>
  <c r="AM137" i="5"/>
  <c r="AN137" i="5"/>
  <c r="AO137" i="5"/>
  <c r="AP137" i="5"/>
  <c r="AQ137" i="5"/>
  <c r="AR137" i="5"/>
  <c r="AS137" i="5"/>
  <c r="AE138" i="5"/>
  <c r="AF138" i="5"/>
  <c r="AG138" i="5"/>
  <c r="AH138" i="5"/>
  <c r="AI138" i="5"/>
  <c r="AJ138" i="5"/>
  <c r="AK138" i="5"/>
  <c r="AM138" i="5"/>
  <c r="AN138" i="5"/>
  <c r="AO138" i="5"/>
  <c r="AP138" i="5"/>
  <c r="AQ138" i="5"/>
  <c r="AR138" i="5"/>
  <c r="AS138" i="5"/>
  <c r="AE139" i="5"/>
  <c r="AF139" i="5"/>
  <c r="AG139" i="5"/>
  <c r="AH139" i="5"/>
  <c r="AI139" i="5"/>
  <c r="AJ139" i="5"/>
  <c r="AK139" i="5"/>
  <c r="AM139" i="5"/>
  <c r="AN139" i="5"/>
  <c r="AO139" i="5"/>
  <c r="AP139" i="5"/>
  <c r="AQ139" i="5"/>
  <c r="AR139" i="5"/>
  <c r="AS139" i="5"/>
  <c r="AE140" i="5"/>
  <c r="AF140" i="5"/>
  <c r="AG140" i="5"/>
  <c r="AH140" i="5"/>
  <c r="AI140" i="5"/>
  <c r="AJ140" i="5"/>
  <c r="AK140" i="5"/>
  <c r="AM140" i="5"/>
  <c r="AN140" i="5"/>
  <c r="AO140" i="5"/>
  <c r="AP140" i="5"/>
  <c r="AQ140" i="5"/>
  <c r="AR140" i="5"/>
  <c r="AS140" i="5"/>
  <c r="AE141" i="5"/>
  <c r="AF141" i="5"/>
  <c r="AG141" i="5"/>
  <c r="AH141" i="5"/>
  <c r="AI141" i="5"/>
  <c r="AJ141" i="5"/>
  <c r="AK141" i="5"/>
  <c r="AM141" i="5"/>
  <c r="AN141" i="5"/>
  <c r="AO141" i="5"/>
  <c r="AP141" i="5"/>
  <c r="AQ141" i="5"/>
  <c r="AR141" i="5"/>
  <c r="AS141" i="5"/>
  <c r="AE142" i="5"/>
  <c r="AF142" i="5"/>
  <c r="AG142" i="5"/>
  <c r="AH142" i="5"/>
  <c r="AI142" i="5"/>
  <c r="AJ142" i="5"/>
  <c r="AK142" i="5"/>
  <c r="AM142" i="5"/>
  <c r="AN142" i="5"/>
  <c r="AO142" i="5"/>
  <c r="AP142" i="5"/>
  <c r="AQ142" i="5"/>
  <c r="AR142" i="5"/>
  <c r="AS142" i="5"/>
  <c r="AE143" i="5"/>
  <c r="AF143" i="5"/>
  <c r="AG143" i="5"/>
  <c r="AH143" i="5"/>
  <c r="AI143" i="5"/>
  <c r="AJ143" i="5"/>
  <c r="AK143" i="5"/>
  <c r="AM143" i="5"/>
  <c r="AN143" i="5"/>
  <c r="AO143" i="5"/>
  <c r="AP143" i="5"/>
  <c r="AQ143" i="5"/>
  <c r="AR143" i="5"/>
  <c r="AS143" i="5"/>
  <c r="AE144" i="5"/>
  <c r="AF144" i="5"/>
  <c r="AG144" i="5"/>
  <c r="AH144" i="5"/>
  <c r="AI144" i="5"/>
  <c r="AJ144" i="5"/>
  <c r="AK144" i="5"/>
  <c r="AM144" i="5"/>
  <c r="AN144" i="5"/>
  <c r="AO144" i="5"/>
  <c r="AP144" i="5"/>
  <c r="AQ144" i="5"/>
  <c r="AR144" i="5"/>
  <c r="AS144" i="5"/>
  <c r="AE145" i="5"/>
  <c r="AF145" i="5"/>
  <c r="AG145" i="5"/>
  <c r="AH145" i="5"/>
  <c r="AI145" i="5"/>
  <c r="AJ145" i="5"/>
  <c r="AK145" i="5"/>
  <c r="AM145" i="5"/>
  <c r="AN145" i="5"/>
  <c r="AO145" i="5"/>
  <c r="AP145" i="5"/>
  <c r="AQ145" i="5"/>
  <c r="AR145" i="5"/>
  <c r="AS145" i="5"/>
  <c r="AE146" i="5"/>
  <c r="AF146" i="5"/>
  <c r="AG146" i="5"/>
  <c r="AH146" i="5"/>
  <c r="AI146" i="5"/>
  <c r="AJ146" i="5"/>
  <c r="AK146" i="5"/>
  <c r="AM146" i="5"/>
  <c r="AN146" i="5"/>
  <c r="AO146" i="5"/>
  <c r="AP146" i="5"/>
  <c r="AQ146" i="5"/>
  <c r="AR146" i="5"/>
  <c r="AS146" i="5"/>
  <c r="AE147" i="5"/>
  <c r="AF147" i="5"/>
  <c r="AG147" i="5"/>
  <c r="AH147" i="5"/>
  <c r="AI147" i="5"/>
  <c r="AJ147" i="5"/>
  <c r="AK147" i="5"/>
  <c r="AM147" i="5"/>
  <c r="AN147" i="5"/>
  <c r="AO147" i="5"/>
  <c r="AP147" i="5"/>
  <c r="AQ147" i="5"/>
  <c r="AR147" i="5"/>
  <c r="AS147" i="5"/>
  <c r="AE148" i="5"/>
  <c r="AF148" i="5"/>
  <c r="AG148" i="5"/>
  <c r="AH148" i="5"/>
  <c r="AI148" i="5"/>
  <c r="AJ148" i="5"/>
  <c r="AK148" i="5"/>
  <c r="AM148" i="5"/>
  <c r="AN148" i="5"/>
  <c r="AO148" i="5"/>
  <c r="AP148" i="5"/>
  <c r="AQ148" i="5"/>
  <c r="AR148" i="5"/>
  <c r="AS148" i="5"/>
  <c r="AE149" i="5"/>
  <c r="AF149" i="5"/>
  <c r="AG149" i="5"/>
  <c r="AH149" i="5"/>
  <c r="AI149" i="5"/>
  <c r="AJ149" i="5"/>
  <c r="AK149" i="5"/>
  <c r="AM149" i="5"/>
  <c r="AN149" i="5"/>
  <c r="AO149" i="5"/>
  <c r="AP149" i="5"/>
  <c r="AQ149" i="5"/>
  <c r="AR149" i="5"/>
  <c r="AS149" i="5"/>
  <c r="AE150" i="5"/>
  <c r="AF150" i="5"/>
  <c r="AG150" i="5"/>
  <c r="AH150" i="5"/>
  <c r="AI150" i="5"/>
  <c r="AJ150" i="5"/>
  <c r="AK150" i="5"/>
  <c r="AM150" i="5"/>
  <c r="AN150" i="5"/>
  <c r="AO150" i="5"/>
  <c r="AP150" i="5"/>
  <c r="AQ150" i="5"/>
  <c r="AR150" i="5"/>
  <c r="AS150" i="5"/>
  <c r="AE151" i="5"/>
  <c r="AF151" i="5"/>
  <c r="AG151" i="5"/>
  <c r="AH151" i="5"/>
  <c r="AI151" i="5"/>
  <c r="AJ151" i="5"/>
  <c r="AK151" i="5"/>
  <c r="AM151" i="5"/>
  <c r="AN151" i="5"/>
  <c r="AO151" i="5"/>
  <c r="AP151" i="5"/>
  <c r="AQ151" i="5"/>
  <c r="AR151" i="5"/>
  <c r="AS151" i="5"/>
  <c r="AE152" i="5"/>
  <c r="AF152" i="5"/>
  <c r="AG152" i="5"/>
  <c r="AH152" i="5"/>
  <c r="AI152" i="5"/>
  <c r="AJ152" i="5"/>
  <c r="AK152" i="5"/>
  <c r="AM152" i="5"/>
  <c r="AN152" i="5"/>
  <c r="AO152" i="5"/>
  <c r="AP152" i="5"/>
  <c r="AQ152" i="5"/>
  <c r="AR152" i="5"/>
  <c r="AS152" i="5"/>
  <c r="AE153" i="5"/>
  <c r="AF153" i="5"/>
  <c r="AG153" i="5"/>
  <c r="AH153" i="5"/>
  <c r="AI153" i="5"/>
  <c r="AJ153" i="5"/>
  <c r="AK153" i="5"/>
  <c r="AM153" i="5"/>
  <c r="AN153" i="5"/>
  <c r="AO153" i="5"/>
  <c r="AP153" i="5"/>
  <c r="AQ153" i="5"/>
  <c r="AR153" i="5"/>
  <c r="AS153" i="5"/>
  <c r="AE154" i="5"/>
  <c r="AF154" i="5"/>
  <c r="AG154" i="5"/>
  <c r="AH154" i="5"/>
  <c r="AI154" i="5"/>
  <c r="AJ154" i="5"/>
  <c r="AK154" i="5"/>
  <c r="AM154" i="5"/>
  <c r="AN154" i="5"/>
  <c r="AO154" i="5"/>
  <c r="AP154" i="5"/>
  <c r="AQ154" i="5"/>
  <c r="AR154" i="5"/>
  <c r="AS154" i="5"/>
  <c r="AE155" i="5"/>
  <c r="AF155" i="5"/>
  <c r="AG155" i="5"/>
  <c r="AH155" i="5"/>
  <c r="AI155" i="5"/>
  <c r="AJ155" i="5"/>
  <c r="AK155" i="5"/>
  <c r="AM155" i="5"/>
  <c r="AN155" i="5"/>
  <c r="AO155" i="5"/>
  <c r="AP155" i="5"/>
  <c r="AQ155" i="5"/>
  <c r="AR155" i="5"/>
  <c r="AS155" i="5"/>
  <c r="AE156" i="5"/>
  <c r="AF156" i="5"/>
  <c r="AG156" i="5"/>
  <c r="AH156" i="5"/>
  <c r="AI156" i="5"/>
  <c r="AJ156" i="5"/>
  <c r="AK156" i="5"/>
  <c r="AM156" i="5"/>
  <c r="AN156" i="5"/>
  <c r="AO156" i="5"/>
  <c r="AP156" i="5"/>
  <c r="AQ156" i="5"/>
  <c r="AR156" i="5"/>
  <c r="AS156" i="5"/>
  <c r="AE157" i="5"/>
  <c r="AF157" i="5"/>
  <c r="AG157" i="5"/>
  <c r="AH157" i="5"/>
  <c r="AI157" i="5"/>
  <c r="AJ157" i="5"/>
  <c r="AK157" i="5"/>
  <c r="AM157" i="5"/>
  <c r="AN157" i="5"/>
  <c r="AO157" i="5"/>
  <c r="AP157" i="5"/>
  <c r="AQ157" i="5"/>
  <c r="AR157" i="5"/>
  <c r="AS157" i="5"/>
  <c r="AN16" i="6" l="1"/>
  <c r="AN24" i="6"/>
  <c r="AN32" i="6"/>
  <c r="AN40" i="6"/>
  <c r="AN48" i="6"/>
  <c r="AN56" i="6"/>
  <c r="AN13" i="6"/>
  <c r="AN21" i="6"/>
  <c r="AN29" i="6"/>
  <c r="AN37" i="6"/>
  <c r="AN20" i="6"/>
  <c r="AN34" i="6"/>
  <c r="AN38" i="6"/>
  <c r="AN50" i="6"/>
  <c r="AN57" i="6"/>
  <c r="AN68" i="6"/>
  <c r="AN76" i="6"/>
  <c r="AN11" i="6"/>
  <c r="AN25" i="6"/>
  <c r="AN39" i="6"/>
  <c r="AN43" i="6"/>
  <c r="AN55" i="6"/>
  <c r="AN65" i="6"/>
  <c r="AN12" i="6"/>
  <c r="AN26" i="6"/>
  <c r="AN30" i="6"/>
  <c r="AN28" i="6"/>
  <c r="AN49" i="6"/>
  <c r="AN67" i="6"/>
  <c r="AN71" i="6"/>
  <c r="AN74" i="6"/>
  <c r="AN81" i="6"/>
  <c r="AN89" i="6"/>
  <c r="AN15" i="6"/>
  <c r="AN23" i="6"/>
  <c r="AN31" i="6"/>
  <c r="AN36" i="6"/>
  <c r="AN51" i="6"/>
  <c r="AN53" i="6"/>
  <c r="AN72" i="6"/>
  <c r="AN79" i="6"/>
  <c r="AN86" i="6"/>
  <c r="AN18" i="6"/>
  <c r="AN19" i="6"/>
  <c r="AN27" i="6"/>
  <c r="AN35" i="6"/>
  <c r="AN52" i="6"/>
  <c r="AN63" i="6"/>
  <c r="AN77" i="6"/>
  <c r="AN83" i="6"/>
  <c r="AN33" i="6"/>
  <c r="AN47" i="6"/>
  <c r="AN10" i="6"/>
  <c r="AN54" i="6"/>
  <c r="AN61" i="6"/>
  <c r="AN69" i="6"/>
  <c r="AN98" i="6"/>
  <c r="AN106" i="6"/>
  <c r="AN58" i="6"/>
  <c r="AN64" i="6"/>
  <c r="AN73" i="6"/>
  <c r="AN95" i="6"/>
  <c r="AN103" i="6"/>
  <c r="AN14" i="6"/>
  <c r="AN78" i="6"/>
  <c r="AN94" i="6"/>
  <c r="AN99" i="6"/>
  <c r="AN60" i="6"/>
  <c r="AN92" i="6"/>
  <c r="AN100" i="6"/>
  <c r="AN108" i="6"/>
  <c r="AN41" i="6"/>
  <c r="AN45" i="6"/>
  <c r="AN80" i="6"/>
  <c r="AN82" i="6"/>
  <c r="AN85" i="6"/>
  <c r="AN88" i="6"/>
  <c r="AN93" i="6"/>
  <c r="AN97" i="6"/>
  <c r="AN105" i="6"/>
  <c r="AN22" i="6"/>
  <c r="AN84" i="6"/>
  <c r="AN87" i="6"/>
  <c r="AN102" i="6"/>
  <c r="AN17" i="6"/>
  <c r="AF16" i="6"/>
  <c r="AF24" i="6"/>
  <c r="AF32" i="6"/>
  <c r="AF40" i="6"/>
  <c r="AF48" i="6"/>
  <c r="AF56" i="6"/>
  <c r="AF13" i="6"/>
  <c r="AF21" i="6"/>
  <c r="AF29" i="6"/>
  <c r="AF37" i="6"/>
  <c r="AF10" i="6"/>
  <c r="AF14" i="6"/>
  <c r="AF28" i="6"/>
  <c r="AF42" i="6"/>
  <c r="AF45" i="6"/>
  <c r="AF52" i="6"/>
  <c r="AF59" i="6"/>
  <c r="AF68" i="6"/>
  <c r="AF76" i="6"/>
  <c r="AF15" i="6"/>
  <c r="AF19" i="6"/>
  <c r="AF33" i="6"/>
  <c r="AF50" i="6"/>
  <c r="AF57" i="6"/>
  <c r="AF65" i="6"/>
  <c r="AF20" i="6"/>
  <c r="AF34" i="6"/>
  <c r="AF22" i="6"/>
  <c r="AF30" i="6"/>
  <c r="AF43" i="6"/>
  <c r="AF44" i="6"/>
  <c r="AF60" i="6"/>
  <c r="AF81" i="6"/>
  <c r="AF89" i="6"/>
  <c r="AF17" i="6"/>
  <c r="AF25" i="6"/>
  <c r="AF46" i="6"/>
  <c r="AF61" i="6"/>
  <c r="AF62" i="6"/>
  <c r="AF66" i="6"/>
  <c r="AF74" i="6"/>
  <c r="AF86" i="6"/>
  <c r="AF94" i="6"/>
  <c r="AB94" i="6" s="1"/>
  <c r="AA94" i="6" s="1"/>
  <c r="AF12" i="6"/>
  <c r="AF39" i="6"/>
  <c r="AF41" i="6"/>
  <c r="AF47" i="6"/>
  <c r="AF67" i="6"/>
  <c r="AF71" i="6"/>
  <c r="AF79" i="6"/>
  <c r="AF83" i="6"/>
  <c r="AF18" i="6"/>
  <c r="AF26" i="6"/>
  <c r="AF27" i="6"/>
  <c r="AF35" i="6"/>
  <c r="AF58" i="6"/>
  <c r="AF49" i="6"/>
  <c r="AF63" i="6"/>
  <c r="AF90" i="6"/>
  <c r="AF98" i="6"/>
  <c r="AF106" i="6"/>
  <c r="AF73" i="6"/>
  <c r="AF11" i="6"/>
  <c r="AF51" i="6"/>
  <c r="AF53" i="6"/>
  <c r="AF77" i="6"/>
  <c r="AF78" i="6"/>
  <c r="AF91" i="6"/>
  <c r="AF103" i="6"/>
  <c r="AF38" i="6"/>
  <c r="AF102" i="6"/>
  <c r="AF69" i="6"/>
  <c r="AF55" i="6"/>
  <c r="AF95" i="6"/>
  <c r="AB95" i="6" s="1"/>
  <c r="AA95" i="6" s="1"/>
  <c r="AF100" i="6"/>
  <c r="V100" i="6" s="1"/>
  <c r="X100" i="6" s="1"/>
  <c r="AF108" i="6"/>
  <c r="AF92" i="6"/>
  <c r="AF99" i="6"/>
  <c r="AF70" i="6"/>
  <c r="AF75" i="6"/>
  <c r="AF97" i="6"/>
  <c r="AF105" i="6"/>
  <c r="AF93" i="6"/>
  <c r="AN9" i="6"/>
  <c r="AN104" i="6"/>
  <c r="AL95" i="6"/>
  <c r="AD94" i="6"/>
  <c r="AN91" i="6"/>
  <c r="AD90" i="6"/>
  <c r="AL76" i="6"/>
  <c r="AL65" i="6"/>
  <c r="AM13" i="6"/>
  <c r="AM21" i="6"/>
  <c r="AM29" i="6"/>
  <c r="AM37" i="6"/>
  <c r="AM45" i="6"/>
  <c r="AM53" i="6"/>
  <c r="AM61" i="6"/>
  <c r="AM10" i="6"/>
  <c r="AM18" i="6"/>
  <c r="AM26" i="6"/>
  <c r="AM34" i="6"/>
  <c r="AM42" i="6"/>
  <c r="AM11" i="6"/>
  <c r="AM25" i="6"/>
  <c r="AM39" i="6"/>
  <c r="AM43" i="6"/>
  <c r="AM55" i="6"/>
  <c r="AM65" i="6"/>
  <c r="AM73" i="6"/>
  <c r="AM12" i="6"/>
  <c r="AM16" i="6"/>
  <c r="AM30" i="6"/>
  <c r="AM48" i="6"/>
  <c r="AM60" i="6"/>
  <c r="AM62" i="6"/>
  <c r="AM70" i="6"/>
  <c r="AM17" i="6"/>
  <c r="AM31" i="6"/>
  <c r="AM35" i="6"/>
  <c r="AM15" i="6"/>
  <c r="AM23" i="6"/>
  <c r="AM24" i="6"/>
  <c r="AM32" i="6"/>
  <c r="AM36" i="6"/>
  <c r="AM38" i="6"/>
  <c r="AM50" i="6"/>
  <c r="AM51" i="6"/>
  <c r="AM72" i="6"/>
  <c r="AM79" i="6"/>
  <c r="AM86" i="6"/>
  <c r="AM94" i="6"/>
  <c r="AM19" i="6"/>
  <c r="AM27" i="6"/>
  <c r="AM52" i="6"/>
  <c r="AM63" i="6"/>
  <c r="AM77" i="6"/>
  <c r="AM83" i="6"/>
  <c r="AM91" i="6"/>
  <c r="AM14" i="6"/>
  <c r="AM22" i="6"/>
  <c r="AM54" i="6"/>
  <c r="AM64" i="6"/>
  <c r="AM68" i="6"/>
  <c r="AM75" i="6"/>
  <c r="AM88" i="6"/>
  <c r="AM20" i="6"/>
  <c r="AM28" i="6"/>
  <c r="AM49" i="6"/>
  <c r="AM56" i="6"/>
  <c r="AM58" i="6"/>
  <c r="AM95" i="6"/>
  <c r="AM103" i="6"/>
  <c r="AM78" i="6"/>
  <c r="AM57" i="6"/>
  <c r="AM104" i="6"/>
  <c r="AM74" i="6"/>
  <c r="AM92" i="6"/>
  <c r="AM100" i="6"/>
  <c r="AM108" i="6"/>
  <c r="AM99" i="6"/>
  <c r="AM41" i="6"/>
  <c r="AM80" i="6"/>
  <c r="AM82" i="6"/>
  <c r="AM85" i="6"/>
  <c r="AM93" i="6"/>
  <c r="AM97" i="6"/>
  <c r="AM105" i="6"/>
  <c r="AM89" i="6"/>
  <c r="AM107" i="6"/>
  <c r="AM44" i="6"/>
  <c r="AM96" i="6"/>
  <c r="AM47" i="6"/>
  <c r="AM81" i="6"/>
  <c r="AM84" i="6"/>
  <c r="AM87" i="6"/>
  <c r="AM102" i="6"/>
  <c r="AM67" i="6"/>
  <c r="AM71" i="6"/>
  <c r="AM90" i="6"/>
  <c r="AE13" i="6"/>
  <c r="AE21" i="6"/>
  <c r="AE29" i="6"/>
  <c r="AE37" i="6"/>
  <c r="AE45" i="6"/>
  <c r="AE53" i="6"/>
  <c r="AE61" i="6"/>
  <c r="AE10" i="6"/>
  <c r="AE18" i="6"/>
  <c r="AE26" i="6"/>
  <c r="AE34" i="6"/>
  <c r="AE42" i="6"/>
  <c r="AE15" i="6"/>
  <c r="AE19" i="6"/>
  <c r="AE33" i="6"/>
  <c r="V33" i="6" s="1"/>
  <c r="X33" i="6" s="1"/>
  <c r="AE50" i="6"/>
  <c r="AE57" i="6"/>
  <c r="AE65" i="6"/>
  <c r="AE73" i="6"/>
  <c r="AE81" i="6"/>
  <c r="AE20" i="6"/>
  <c r="AE24" i="6"/>
  <c r="AE38" i="6"/>
  <c r="AE55" i="6"/>
  <c r="AE62" i="6"/>
  <c r="AE70" i="6"/>
  <c r="AE11" i="6"/>
  <c r="AE25" i="6"/>
  <c r="AE17" i="6"/>
  <c r="AE46" i="6"/>
  <c r="AE59" i="6"/>
  <c r="AE66" i="6"/>
  <c r="AE74" i="6"/>
  <c r="AE86" i="6"/>
  <c r="AE94" i="6"/>
  <c r="AE12" i="6"/>
  <c r="AE39" i="6"/>
  <c r="AE41" i="6"/>
  <c r="AE47" i="6"/>
  <c r="AE48" i="6"/>
  <c r="AE67" i="6"/>
  <c r="AE71" i="6"/>
  <c r="AE79" i="6"/>
  <c r="AE83" i="6"/>
  <c r="AE91" i="6"/>
  <c r="AE16" i="6"/>
  <c r="AE40" i="6"/>
  <c r="AE49" i="6"/>
  <c r="AE72" i="6"/>
  <c r="AE77" i="6"/>
  <c r="AE88" i="6"/>
  <c r="AE14" i="6"/>
  <c r="AE22" i="6"/>
  <c r="AE30" i="6"/>
  <c r="AE43" i="6"/>
  <c r="AE44" i="6"/>
  <c r="AE60" i="6"/>
  <c r="AE51" i="6"/>
  <c r="AE78" i="6"/>
  <c r="AE103" i="6"/>
  <c r="AE93" i="6"/>
  <c r="AE64" i="6"/>
  <c r="AE96" i="6"/>
  <c r="AE104" i="6"/>
  <c r="AE95" i="6"/>
  <c r="AE100" i="6"/>
  <c r="AE108" i="6"/>
  <c r="AE69" i="6"/>
  <c r="V69" i="6" s="1"/>
  <c r="X69" i="6" s="1"/>
  <c r="AE107" i="6"/>
  <c r="AE28" i="6"/>
  <c r="AE36" i="6"/>
  <c r="AE82" i="6"/>
  <c r="AE85" i="6"/>
  <c r="AE32" i="6"/>
  <c r="AE75" i="6"/>
  <c r="AE97" i="6"/>
  <c r="AE105" i="6"/>
  <c r="AE99" i="6"/>
  <c r="AE27" i="6"/>
  <c r="AE35" i="6"/>
  <c r="AE76" i="6"/>
  <c r="AE92" i="6"/>
  <c r="AE102" i="6"/>
  <c r="AE52" i="6"/>
  <c r="AM9" i="6"/>
  <c r="AF107" i="6"/>
  <c r="AF101" i="6"/>
  <c r="AF87" i="6"/>
  <c r="AF85" i="6"/>
  <c r="AE56" i="6"/>
  <c r="AN42" i="6"/>
  <c r="AF31" i="6"/>
  <c r="AL10" i="6"/>
  <c r="AL18" i="6"/>
  <c r="AL26" i="6"/>
  <c r="AL34" i="6"/>
  <c r="AL42" i="6"/>
  <c r="AL50" i="6"/>
  <c r="AL58" i="6"/>
  <c r="AL15" i="6"/>
  <c r="AL23" i="6"/>
  <c r="AL31" i="6"/>
  <c r="AL39" i="6"/>
  <c r="AL12" i="6"/>
  <c r="AL16" i="6"/>
  <c r="AL30" i="6"/>
  <c r="AL48" i="6"/>
  <c r="AL60" i="6"/>
  <c r="AL62" i="6"/>
  <c r="AL70" i="6"/>
  <c r="AL78" i="6"/>
  <c r="AL17" i="6"/>
  <c r="AL21" i="6"/>
  <c r="AL35" i="6"/>
  <c r="AL46" i="6"/>
  <c r="AL53" i="6"/>
  <c r="AL67" i="6"/>
  <c r="AL22" i="6"/>
  <c r="AL11" i="6"/>
  <c r="AL19" i="6"/>
  <c r="AL27" i="6"/>
  <c r="AL37" i="6"/>
  <c r="AL52" i="6"/>
  <c r="AL63" i="6"/>
  <c r="AL77" i="6"/>
  <c r="AL83" i="6"/>
  <c r="AL91" i="6"/>
  <c r="AL14" i="6"/>
  <c r="AL54" i="6"/>
  <c r="AL64" i="6"/>
  <c r="AL68" i="6"/>
  <c r="AL75" i="6"/>
  <c r="AL88" i="6"/>
  <c r="AL55" i="6"/>
  <c r="AL56" i="6"/>
  <c r="AL69" i="6"/>
  <c r="AL80" i="6"/>
  <c r="AL85" i="6"/>
  <c r="AL24" i="6"/>
  <c r="AL32" i="6"/>
  <c r="AL36" i="6"/>
  <c r="AL38" i="6"/>
  <c r="AL51" i="6"/>
  <c r="AL13" i="6"/>
  <c r="AL73" i="6"/>
  <c r="AL74" i="6"/>
  <c r="AL92" i="6"/>
  <c r="AL100" i="6"/>
  <c r="AL108" i="6"/>
  <c r="AL79" i="6"/>
  <c r="AL101" i="6"/>
  <c r="AL41" i="6"/>
  <c r="AL43" i="6"/>
  <c r="AL82" i="6"/>
  <c r="AL93" i="6"/>
  <c r="AL97" i="6"/>
  <c r="AL105" i="6"/>
  <c r="AL44" i="6"/>
  <c r="AL90" i="6"/>
  <c r="AL94" i="6"/>
  <c r="AL96" i="6"/>
  <c r="AL104" i="6"/>
  <c r="AL9" i="6"/>
  <c r="AL45" i="6"/>
  <c r="AL47" i="6"/>
  <c r="AL72" i="6"/>
  <c r="AL81" i="6"/>
  <c r="AL84" i="6"/>
  <c r="AL87" i="6"/>
  <c r="AL102" i="6"/>
  <c r="AL66" i="6"/>
  <c r="AL29" i="6"/>
  <c r="AL49" i="6"/>
  <c r="AL86" i="6"/>
  <c r="AL89" i="6"/>
  <c r="AL99" i="6"/>
  <c r="AL107" i="6"/>
  <c r="AL57" i="6"/>
  <c r="AL71" i="6"/>
  <c r="AL59" i="6"/>
  <c r="AD10" i="6"/>
  <c r="AD18" i="6"/>
  <c r="AD26" i="6"/>
  <c r="AD34" i="6"/>
  <c r="AD42" i="6"/>
  <c r="AD50" i="6"/>
  <c r="AD58" i="6"/>
  <c r="AD15" i="6"/>
  <c r="AD23" i="6"/>
  <c r="AD31" i="6"/>
  <c r="AD39" i="6"/>
  <c r="AD20" i="6"/>
  <c r="AD24" i="6"/>
  <c r="AD38" i="6"/>
  <c r="AD55" i="6"/>
  <c r="AD62" i="6"/>
  <c r="AD70" i="6"/>
  <c r="AD78" i="6"/>
  <c r="AD11" i="6"/>
  <c r="AD25" i="6"/>
  <c r="AD29" i="6"/>
  <c r="AD43" i="6"/>
  <c r="AD48" i="6"/>
  <c r="AD60" i="6"/>
  <c r="AD67" i="6"/>
  <c r="AD12" i="6"/>
  <c r="AD16" i="6"/>
  <c r="AD30" i="6"/>
  <c r="AD13" i="6"/>
  <c r="AD21" i="6"/>
  <c r="AD41" i="6"/>
  <c r="AD45" i="6"/>
  <c r="V45" i="6" s="1"/>
  <c r="X45" i="6" s="1"/>
  <c r="AD47" i="6"/>
  <c r="AD61" i="6"/>
  <c r="AD71" i="6"/>
  <c r="AD79" i="6"/>
  <c r="AD83" i="6"/>
  <c r="AD91" i="6"/>
  <c r="AD40" i="6"/>
  <c r="AD49" i="6"/>
  <c r="AD72" i="6"/>
  <c r="AD77" i="6"/>
  <c r="AD88" i="6"/>
  <c r="AD33" i="6"/>
  <c r="AD51" i="6"/>
  <c r="AD63" i="6"/>
  <c r="AD75" i="6"/>
  <c r="AD85" i="6"/>
  <c r="AD17" i="6"/>
  <c r="AD46" i="6"/>
  <c r="AD59" i="6"/>
  <c r="AD53" i="6"/>
  <c r="AD95" i="6"/>
  <c r="AD100" i="6"/>
  <c r="AD108" i="6"/>
  <c r="AD65" i="6"/>
  <c r="AD82" i="6"/>
  <c r="AD96" i="6"/>
  <c r="AD68" i="6"/>
  <c r="AD80" i="6"/>
  <c r="AD32" i="6"/>
  <c r="AD37" i="6"/>
  <c r="AD97" i="6"/>
  <c r="AD105" i="6"/>
  <c r="AD28" i="6"/>
  <c r="AD36" i="6"/>
  <c r="AD64" i="6"/>
  <c r="AD73" i="6"/>
  <c r="AD19" i="6"/>
  <c r="AD27" i="6"/>
  <c r="AD35" i="6"/>
  <c r="AD66" i="6"/>
  <c r="AD76" i="6"/>
  <c r="AD92" i="6"/>
  <c r="AD102" i="6"/>
  <c r="AD52" i="6"/>
  <c r="AD104" i="6"/>
  <c r="AD54" i="6"/>
  <c r="AD84" i="6"/>
  <c r="AD87" i="6"/>
  <c r="AD14" i="6"/>
  <c r="AD22" i="6"/>
  <c r="AD44" i="6"/>
  <c r="AB44" i="6" s="1"/>
  <c r="AA44" i="6" s="1"/>
  <c r="AD57" i="6"/>
  <c r="AD69" i="6"/>
  <c r="AD93" i="6"/>
  <c r="AD99" i="6"/>
  <c r="AD107" i="6"/>
  <c r="V107" i="6" s="1"/>
  <c r="X107" i="6" s="1"/>
  <c r="AD74" i="6"/>
  <c r="AD101" i="6"/>
  <c r="AM106" i="6"/>
  <c r="AF104" i="6"/>
  <c r="AE101" i="6"/>
  <c r="AE89" i="6"/>
  <c r="AE87" i="6"/>
  <c r="AF84" i="6"/>
  <c r="AF82" i="6"/>
  <c r="AM69" i="6"/>
  <c r="AD56" i="6"/>
  <c r="AN46" i="6"/>
  <c r="AE31" i="6"/>
  <c r="AF23" i="6"/>
  <c r="AK15" i="6"/>
  <c r="AK23" i="6"/>
  <c r="AK31" i="6"/>
  <c r="AK39" i="6"/>
  <c r="AK47" i="6"/>
  <c r="AK55" i="6"/>
  <c r="AK12" i="6"/>
  <c r="AK20" i="6"/>
  <c r="AK28" i="6"/>
  <c r="AK36" i="6"/>
  <c r="AK17" i="6"/>
  <c r="AK21" i="6"/>
  <c r="AK35" i="6"/>
  <c r="AK46" i="6"/>
  <c r="AK53" i="6"/>
  <c r="AK67" i="6"/>
  <c r="AK75" i="6"/>
  <c r="AK22" i="6"/>
  <c r="AK26" i="6"/>
  <c r="AK40" i="6"/>
  <c r="AK44" i="6"/>
  <c r="AK51" i="6"/>
  <c r="AK58" i="6"/>
  <c r="AK64" i="6"/>
  <c r="AK72" i="6"/>
  <c r="AK13" i="6"/>
  <c r="AK27" i="6"/>
  <c r="AK14" i="6"/>
  <c r="AK54" i="6"/>
  <c r="AK68" i="6"/>
  <c r="AK88" i="6"/>
  <c r="AK18" i="6"/>
  <c r="AK56" i="6"/>
  <c r="AK69" i="6"/>
  <c r="AK80" i="6"/>
  <c r="AK85" i="6"/>
  <c r="AK93" i="6"/>
  <c r="AK10" i="6"/>
  <c r="AK57" i="6"/>
  <c r="AK73" i="6"/>
  <c r="AK82" i="6"/>
  <c r="AK11" i="6"/>
  <c r="AK19" i="6"/>
  <c r="AK37" i="6"/>
  <c r="AK50" i="6"/>
  <c r="AK52" i="6"/>
  <c r="AC93" i="6"/>
  <c r="AC76" i="6"/>
  <c r="AC48" i="6"/>
  <c r="AK9" i="6"/>
  <c r="AK104" i="6"/>
  <c r="AJ101" i="6"/>
  <c r="AK96" i="6"/>
  <c r="AK94" i="6"/>
  <c r="AK90" i="6"/>
  <c r="AO83" i="6"/>
  <c r="AK79" i="6"/>
  <c r="AK78" i="6"/>
  <c r="AH77" i="6"/>
  <c r="AP73" i="6"/>
  <c r="AP72" i="6"/>
  <c r="AK71" i="6"/>
  <c r="AJ67" i="6"/>
  <c r="AJ66" i="6"/>
  <c r="AP64" i="6"/>
  <c r="AK63" i="6"/>
  <c r="AI62" i="6"/>
  <c r="AO60" i="6"/>
  <c r="AP58" i="6"/>
  <c r="AG55" i="6"/>
  <c r="AH53" i="6"/>
  <c r="AJ39" i="6"/>
  <c r="AJ37" i="6"/>
  <c r="AK32" i="6"/>
  <c r="AK24" i="6"/>
  <c r="AJ19" i="6"/>
  <c r="AK16" i="6"/>
  <c r="AJ12" i="6"/>
  <c r="AJ20" i="6"/>
  <c r="AJ28" i="6"/>
  <c r="AJ36" i="6"/>
  <c r="AJ44" i="6"/>
  <c r="AJ52" i="6"/>
  <c r="AJ60" i="6"/>
  <c r="AJ17" i="6"/>
  <c r="AJ25" i="6"/>
  <c r="AJ33" i="6"/>
  <c r="AJ41" i="6"/>
  <c r="AJ22" i="6"/>
  <c r="AJ26" i="6"/>
  <c r="AJ40" i="6"/>
  <c r="AJ51" i="6"/>
  <c r="AJ58" i="6"/>
  <c r="AJ64" i="6"/>
  <c r="AJ72" i="6"/>
  <c r="AJ80" i="6"/>
  <c r="AJ13" i="6"/>
  <c r="AJ27" i="6"/>
  <c r="AJ31" i="6"/>
  <c r="AJ49" i="6"/>
  <c r="AJ56" i="6"/>
  <c r="AJ69" i="6"/>
  <c r="AJ14" i="6"/>
  <c r="AJ18" i="6"/>
  <c r="AJ32" i="6"/>
  <c r="AJ53" i="6"/>
  <c r="AJ75" i="6"/>
  <c r="AJ85" i="6"/>
  <c r="AJ93" i="6"/>
  <c r="AJ10" i="6"/>
  <c r="AJ35" i="6"/>
  <c r="AJ55" i="6"/>
  <c r="AJ57" i="6"/>
  <c r="AJ73" i="6"/>
  <c r="AJ82" i="6"/>
  <c r="AJ90" i="6"/>
  <c r="AJ30" i="6"/>
  <c r="AJ43" i="6"/>
  <c r="AJ59" i="6"/>
  <c r="AJ65" i="6"/>
  <c r="AJ78" i="6"/>
  <c r="AJ87" i="6"/>
  <c r="AJ15" i="6"/>
  <c r="AJ23" i="6"/>
  <c r="AJ54" i="6"/>
  <c r="AC107" i="6"/>
  <c r="AC90" i="6"/>
  <c r="AC70" i="6"/>
  <c r="AC44" i="6"/>
  <c r="AI17" i="6"/>
  <c r="AI25" i="6"/>
  <c r="AI33" i="6"/>
  <c r="AI41" i="6"/>
  <c r="AI49" i="6"/>
  <c r="AI57" i="6"/>
  <c r="AI14" i="6"/>
  <c r="AI22" i="6"/>
  <c r="AI30" i="6"/>
  <c r="AI38" i="6"/>
  <c r="AI13" i="6"/>
  <c r="AI27" i="6"/>
  <c r="AI31" i="6"/>
  <c r="AI44" i="6"/>
  <c r="AI56" i="6"/>
  <c r="AI69" i="6"/>
  <c r="AI77" i="6"/>
  <c r="AI18" i="6"/>
  <c r="AI32" i="6"/>
  <c r="AI36" i="6"/>
  <c r="AI54" i="6"/>
  <c r="AI61" i="6"/>
  <c r="AI66" i="6"/>
  <c r="AI19" i="6"/>
  <c r="AI23" i="6"/>
  <c r="AI10" i="6"/>
  <c r="AI35" i="6"/>
  <c r="AI55" i="6"/>
  <c r="AI64" i="6"/>
  <c r="AI73" i="6"/>
  <c r="AI80" i="6"/>
  <c r="AI82" i="6"/>
  <c r="AI90" i="6"/>
  <c r="AI43" i="6"/>
  <c r="AI59" i="6"/>
  <c r="AI65" i="6"/>
  <c r="AI78" i="6"/>
  <c r="AI87" i="6"/>
  <c r="AI26" i="6"/>
  <c r="AI34" i="6"/>
  <c r="AI42" i="6"/>
  <c r="AI45" i="6"/>
  <c r="AI58" i="6"/>
  <c r="AI70" i="6"/>
  <c r="AI76" i="6"/>
  <c r="AI84" i="6"/>
  <c r="AI53" i="6"/>
  <c r="AJ9" i="6"/>
  <c r="AK107" i="6"/>
  <c r="AP106" i="6"/>
  <c r="AH106" i="6"/>
  <c r="AJ104" i="6"/>
  <c r="AO103" i="6"/>
  <c r="AG103" i="6"/>
  <c r="AI101" i="6"/>
  <c r="AK99" i="6"/>
  <c r="AP98" i="6"/>
  <c r="AH98" i="6"/>
  <c r="AJ96" i="6"/>
  <c r="AO95" i="6"/>
  <c r="AJ94" i="6"/>
  <c r="AG91" i="6"/>
  <c r="AH90" i="6"/>
  <c r="AK89" i="6"/>
  <c r="AJ88" i="6"/>
  <c r="AK86" i="6"/>
  <c r="AK83" i="6"/>
  <c r="AJ79" i="6"/>
  <c r="AG78" i="6"/>
  <c r="AG77" i="6"/>
  <c r="AO73" i="6"/>
  <c r="AJ71" i="6"/>
  <c r="AP69" i="6"/>
  <c r="AP68" i="6"/>
  <c r="AI67" i="6"/>
  <c r="AO64" i="6"/>
  <c r="AJ63" i="6"/>
  <c r="AH62" i="6"/>
  <c r="AO58" i="6"/>
  <c r="AP56" i="6"/>
  <c r="AG53" i="6"/>
  <c r="AK49" i="6"/>
  <c r="AP43" i="6"/>
  <c r="AI39" i="6"/>
  <c r="AI37" i="6"/>
  <c r="AK29" i="6"/>
  <c r="AJ24" i="6"/>
  <c r="AP21" i="6"/>
  <c r="AJ16" i="6"/>
  <c r="AI11" i="6"/>
  <c r="AC78" i="6"/>
  <c r="V78" i="6" s="1"/>
  <c r="X78" i="6" s="1"/>
  <c r="AC9" i="6"/>
  <c r="AK66" i="6"/>
  <c r="AK59" i="6"/>
  <c r="AK30" i="6"/>
  <c r="AC104" i="6"/>
  <c r="AC88" i="6"/>
  <c r="AC68" i="6"/>
  <c r="AB68" i="6" s="1"/>
  <c r="AA68" i="6" s="1"/>
  <c r="AC37" i="6"/>
  <c r="AP14" i="6"/>
  <c r="AP22" i="6"/>
  <c r="AP30" i="6"/>
  <c r="AP38" i="6"/>
  <c r="AP46" i="6"/>
  <c r="AP54" i="6"/>
  <c r="AP11" i="6"/>
  <c r="AP19" i="6"/>
  <c r="AP27" i="6"/>
  <c r="AP35" i="6"/>
  <c r="AP10" i="6"/>
  <c r="AP24" i="6"/>
  <c r="AP28" i="6"/>
  <c r="AP42" i="6"/>
  <c r="AP47" i="6"/>
  <c r="AP59" i="6"/>
  <c r="AP66" i="6"/>
  <c r="AP74" i="6"/>
  <c r="AP15" i="6"/>
  <c r="AP29" i="6"/>
  <c r="AP33" i="6"/>
  <c r="AP45" i="6"/>
  <c r="AP52" i="6"/>
  <c r="AP63" i="6"/>
  <c r="AP71" i="6"/>
  <c r="AP16" i="6"/>
  <c r="AP20" i="6"/>
  <c r="AP34" i="6"/>
  <c r="AP39" i="6"/>
  <c r="AP41" i="6"/>
  <c r="AP48" i="6"/>
  <c r="AP61" i="6"/>
  <c r="AP76" i="6"/>
  <c r="AP87" i="6"/>
  <c r="AP32" i="6"/>
  <c r="AP50" i="6"/>
  <c r="AP62" i="6"/>
  <c r="AP84" i="6"/>
  <c r="AP92" i="6"/>
  <c r="AP37" i="6"/>
  <c r="AP49" i="6"/>
  <c r="AP51" i="6"/>
  <c r="AP67" i="6"/>
  <c r="AP79" i="6"/>
  <c r="AP81" i="6"/>
  <c r="AP12" i="6"/>
  <c r="AP40" i="6"/>
  <c r="AP44" i="6"/>
  <c r="AH14" i="6"/>
  <c r="AH22" i="6"/>
  <c r="AH30" i="6"/>
  <c r="AH38" i="6"/>
  <c r="AH46" i="6"/>
  <c r="AH54" i="6"/>
  <c r="AH11" i="6"/>
  <c r="AH19" i="6"/>
  <c r="AH27" i="6"/>
  <c r="AH35" i="6"/>
  <c r="AH43" i="6"/>
  <c r="AH18" i="6"/>
  <c r="AH32" i="6"/>
  <c r="AH36" i="6"/>
  <c r="AH49" i="6"/>
  <c r="AH61" i="6"/>
  <c r="AH66" i="6"/>
  <c r="AH74" i="6"/>
  <c r="AH23" i="6"/>
  <c r="AH37" i="6"/>
  <c r="AH41" i="6"/>
  <c r="AH47" i="6"/>
  <c r="AH59" i="6"/>
  <c r="AH63" i="6"/>
  <c r="AH71" i="6"/>
  <c r="AH10" i="6"/>
  <c r="AH24" i="6"/>
  <c r="AH28" i="6"/>
  <c r="AH31" i="6"/>
  <c r="AH56" i="6"/>
  <c r="AH57" i="6"/>
  <c r="AH65" i="6"/>
  <c r="AH69" i="6"/>
  <c r="AH78" i="6"/>
  <c r="AH87" i="6"/>
  <c r="AH95" i="6"/>
  <c r="AH26" i="6"/>
  <c r="AH34" i="6"/>
  <c r="AH42" i="6"/>
  <c r="AH45" i="6"/>
  <c r="AH58" i="6"/>
  <c r="AH70" i="6"/>
  <c r="AH76" i="6"/>
  <c r="AH84" i="6"/>
  <c r="AH92" i="6"/>
  <c r="AH13" i="6"/>
  <c r="AH21" i="6"/>
  <c r="AH29" i="6"/>
  <c r="AH44" i="6"/>
  <c r="AH60" i="6"/>
  <c r="AH81" i="6"/>
  <c r="AH89" i="6"/>
  <c r="AH55" i="6"/>
  <c r="AI9" i="6"/>
  <c r="AJ107" i="6"/>
  <c r="AO106" i="6"/>
  <c r="AG106" i="6"/>
  <c r="AI104" i="6"/>
  <c r="AK102" i="6"/>
  <c r="AP101" i="6"/>
  <c r="AH101" i="6"/>
  <c r="AJ99" i="6"/>
  <c r="AO98" i="6"/>
  <c r="AG98" i="6"/>
  <c r="AI96" i="6"/>
  <c r="AI94" i="6"/>
  <c r="AP91" i="6"/>
  <c r="AG90" i="6"/>
  <c r="AJ89" i="6"/>
  <c r="AI88" i="6"/>
  <c r="AK87" i="6"/>
  <c r="AJ86" i="6"/>
  <c r="AI85" i="6"/>
  <c r="AK84" i="6"/>
  <c r="AJ83" i="6"/>
  <c r="AK81" i="6"/>
  <c r="AH80" i="6"/>
  <c r="AI79" i="6"/>
  <c r="AP75" i="6"/>
  <c r="AI72" i="6"/>
  <c r="AI71" i="6"/>
  <c r="AO69" i="6"/>
  <c r="AJ68" i="6"/>
  <c r="AH67" i="6"/>
  <c r="AP65" i="6"/>
  <c r="AI63" i="6"/>
  <c r="AO61" i="6"/>
  <c r="AK60" i="6"/>
  <c r="AO56" i="6"/>
  <c r="AO54" i="6"/>
  <c r="AJ47" i="6"/>
  <c r="AK45" i="6"/>
  <c r="AH39" i="6"/>
  <c r="AK34" i="6"/>
  <c r="AJ29" i="6"/>
  <c r="AP26" i="6"/>
  <c r="AI24" i="6"/>
  <c r="AJ21" i="6"/>
  <c r="AP18" i="6"/>
  <c r="AI16" i="6"/>
  <c r="AC94" i="6"/>
  <c r="AC53" i="6"/>
  <c r="AK101" i="6"/>
  <c r="AC103" i="6"/>
  <c r="V103" i="6" s="1"/>
  <c r="X103" i="6" s="1"/>
  <c r="AC87" i="6"/>
  <c r="AC66" i="6"/>
  <c r="AC26" i="6"/>
  <c r="AO6" i="6"/>
  <c r="AO11" i="6"/>
  <c r="AO19" i="6"/>
  <c r="AO27" i="6"/>
  <c r="AO35" i="6"/>
  <c r="AO43" i="6"/>
  <c r="AO51" i="6"/>
  <c r="AO59" i="6"/>
  <c r="AO16" i="6"/>
  <c r="AO24" i="6"/>
  <c r="AO32" i="6"/>
  <c r="AO40" i="6"/>
  <c r="AO15" i="6"/>
  <c r="AO29" i="6"/>
  <c r="AO33" i="6"/>
  <c r="AO45" i="6"/>
  <c r="AO52" i="6"/>
  <c r="AO63" i="6"/>
  <c r="AO71" i="6"/>
  <c r="AO79" i="6"/>
  <c r="AO20" i="6"/>
  <c r="AO34" i="6"/>
  <c r="AO38" i="6"/>
  <c r="AO50" i="6"/>
  <c r="AO57" i="6"/>
  <c r="AO68" i="6"/>
  <c r="AO21" i="6"/>
  <c r="AO25" i="6"/>
  <c r="AO10" i="6"/>
  <c r="AO47" i="6"/>
  <c r="AO62" i="6"/>
  <c r="AO66" i="6"/>
  <c r="AO84" i="6"/>
  <c r="AO92" i="6"/>
  <c r="AO28" i="6"/>
  <c r="AO37" i="6"/>
  <c r="AO49" i="6"/>
  <c r="AO67" i="6"/>
  <c r="AO74" i="6"/>
  <c r="AO81" i="6"/>
  <c r="AO89" i="6"/>
  <c r="AO23" i="6"/>
  <c r="AO31" i="6"/>
  <c r="AO36" i="6"/>
  <c r="AO53" i="6"/>
  <c r="AO72" i="6"/>
  <c r="AO86" i="6"/>
  <c r="AO39" i="6"/>
  <c r="AO41" i="6"/>
  <c r="AO46" i="6"/>
  <c r="AO48" i="6"/>
  <c r="AG6" i="6"/>
  <c r="AG11" i="6"/>
  <c r="AG19" i="6"/>
  <c r="AG27" i="6"/>
  <c r="AG35" i="6"/>
  <c r="AG43" i="6"/>
  <c r="AG51" i="6"/>
  <c r="AG59" i="6"/>
  <c r="AG16" i="6"/>
  <c r="AG24" i="6"/>
  <c r="AG32" i="6"/>
  <c r="AG40" i="6"/>
  <c r="AG23" i="6"/>
  <c r="AG37" i="6"/>
  <c r="AG41" i="6"/>
  <c r="AG47" i="6"/>
  <c r="AG54" i="6"/>
  <c r="AG63" i="6"/>
  <c r="AG71" i="6"/>
  <c r="AG79" i="6"/>
  <c r="AG10" i="6"/>
  <c r="AG14" i="6"/>
  <c r="AG28" i="6"/>
  <c r="AG42" i="6"/>
  <c r="AG45" i="6"/>
  <c r="AG52" i="6"/>
  <c r="AG68" i="6"/>
  <c r="AG15" i="6"/>
  <c r="AG29" i="6"/>
  <c r="AG33" i="6"/>
  <c r="AG18" i="6"/>
  <c r="AG26" i="6"/>
  <c r="AG34" i="6"/>
  <c r="AG58" i="6"/>
  <c r="AG70" i="6"/>
  <c r="AG76" i="6"/>
  <c r="AG84" i="6"/>
  <c r="AG92" i="6"/>
  <c r="AG13" i="6"/>
  <c r="AG21" i="6"/>
  <c r="AG22" i="6"/>
  <c r="AG30" i="6"/>
  <c r="AG44" i="6"/>
  <c r="AG60" i="6"/>
  <c r="AG81" i="6"/>
  <c r="AG89" i="6"/>
  <c r="AG17" i="6"/>
  <c r="AG25" i="6"/>
  <c r="AG46" i="6"/>
  <c r="AG48" i="6"/>
  <c r="AG61" i="6"/>
  <c r="AG62" i="6"/>
  <c r="AG66" i="6"/>
  <c r="AG74" i="6"/>
  <c r="AG86" i="6"/>
  <c r="AG31" i="6"/>
  <c r="AG56" i="6"/>
  <c r="AG57" i="6"/>
  <c r="AP9" i="6"/>
  <c r="AH9" i="6"/>
  <c r="AI107" i="6"/>
  <c r="AK105" i="6"/>
  <c r="AP104" i="6"/>
  <c r="AH104" i="6"/>
  <c r="V104" i="6" s="1"/>
  <c r="X104" i="6" s="1"/>
  <c r="AJ102" i="6"/>
  <c r="AO101" i="6"/>
  <c r="AG101" i="6"/>
  <c r="AI99" i="6"/>
  <c r="AK97" i="6"/>
  <c r="AP96" i="6"/>
  <c r="AH96" i="6"/>
  <c r="AH94" i="6"/>
  <c r="AI93" i="6"/>
  <c r="AB93" i="6" s="1"/>
  <c r="AA93" i="6" s="1"/>
  <c r="AO91" i="6"/>
  <c r="V91" i="6" s="1"/>
  <c r="X91" i="6" s="1"/>
  <c r="AP90" i="6"/>
  <c r="AI89" i="6"/>
  <c r="AH88" i="6"/>
  <c r="AG87" i="6"/>
  <c r="AI86" i="6"/>
  <c r="AH85" i="6"/>
  <c r="AJ84" i="6"/>
  <c r="AI83" i="6"/>
  <c r="AH82" i="6"/>
  <c r="AJ81" i="6"/>
  <c r="AG80" i="6"/>
  <c r="AH79" i="6"/>
  <c r="AO76" i="6"/>
  <c r="AO75" i="6"/>
  <c r="AH72" i="6"/>
  <c r="AP70" i="6"/>
  <c r="AI68" i="6"/>
  <c r="AG67" i="6"/>
  <c r="AO65" i="6"/>
  <c r="AH64" i="6"/>
  <c r="AI60" i="6"/>
  <c r="AI47" i="6"/>
  <c r="AJ45" i="6"/>
  <c r="AK43" i="6"/>
  <c r="AK41" i="6"/>
  <c r="AG39" i="6"/>
  <c r="AP36" i="6"/>
  <c r="AJ34" i="6"/>
  <c r="AP31" i="6"/>
  <c r="AI29" i="6"/>
  <c r="AO26" i="6"/>
  <c r="AP23" i="6"/>
  <c r="AI21" i="6"/>
  <c r="AO18" i="6"/>
  <c r="AH16" i="6"/>
  <c r="AL156" i="5"/>
  <c r="AT154" i="5"/>
  <c r="AT153" i="5"/>
  <c r="AT152" i="5"/>
  <c r="AT151" i="5"/>
  <c r="AT150" i="5"/>
  <c r="X150" i="5" s="1"/>
  <c r="Z150" i="5" s="1"/>
  <c r="AT149" i="5"/>
  <c r="AT148" i="5"/>
  <c r="AT147" i="5"/>
  <c r="AT146" i="5"/>
  <c r="AT145" i="5"/>
  <c r="AT143" i="5"/>
  <c r="AL141" i="5"/>
  <c r="AT138" i="5"/>
  <c r="AD138" i="5" s="1"/>
  <c r="AC138" i="5" s="1"/>
  <c r="AT137" i="5"/>
  <c r="AT135" i="5"/>
  <c r="AT130" i="5"/>
  <c r="AL128" i="5"/>
  <c r="AL126" i="5"/>
  <c r="AL90" i="5"/>
  <c r="AT79" i="5"/>
  <c r="AT53" i="5"/>
  <c r="AT157" i="5"/>
  <c r="AL157" i="5"/>
  <c r="AT156" i="5"/>
  <c r="AT155" i="5"/>
  <c r="AL155" i="5"/>
  <c r="AL154" i="5"/>
  <c r="AL153" i="5"/>
  <c r="X153" i="5" s="1"/>
  <c r="Z153" i="5" s="1"/>
  <c r="AL152" i="5"/>
  <c r="AL151" i="5"/>
  <c r="AL150" i="5"/>
  <c r="AL149" i="5"/>
  <c r="AL148" i="5"/>
  <c r="AL147" i="5"/>
  <c r="AL146" i="5"/>
  <c r="AL145" i="5"/>
  <c r="AT144" i="5"/>
  <c r="AL144" i="5"/>
  <c r="AL143" i="5"/>
  <c r="AT142" i="5"/>
  <c r="AL142" i="5"/>
  <c r="AT141" i="5"/>
  <c r="AT140" i="5"/>
  <c r="AL140" i="5"/>
  <c r="AT139" i="5"/>
  <c r="AL139" i="5"/>
  <c r="AL138" i="5"/>
  <c r="AL137" i="5"/>
  <c r="AT136" i="5"/>
  <c r="AL136" i="5"/>
  <c r="AL135" i="5"/>
  <c r="AT134" i="5"/>
  <c r="AL134" i="5"/>
  <c r="AT133" i="5"/>
  <c r="AL133" i="5"/>
  <c r="AT132" i="5"/>
  <c r="AL132" i="5"/>
  <c r="AT131" i="5"/>
  <c r="AL131" i="5"/>
  <c r="AL130" i="5"/>
  <c r="AD130" i="5" s="1"/>
  <c r="AC130" i="5" s="1"/>
  <c r="AT129" i="5"/>
  <c r="AL129" i="5"/>
  <c r="AT128" i="5"/>
  <c r="AT127" i="5"/>
  <c r="AL127" i="5"/>
  <c r="AT126" i="5"/>
  <c r="AT91" i="5"/>
  <c r="AL87" i="5"/>
  <c r="AL82" i="5"/>
  <c r="AT72" i="5"/>
  <c r="AL55" i="5"/>
  <c r="AL92" i="5"/>
  <c r="AT84" i="5"/>
  <c r="AT71" i="5"/>
  <c r="AB107" i="6"/>
  <c r="AA107" i="6" s="1"/>
  <c r="AT5" i="5"/>
  <c r="AT51" i="5"/>
  <c r="AT57" i="5"/>
  <c r="AT65" i="5"/>
  <c r="AT67" i="5"/>
  <c r="AT62" i="5"/>
  <c r="AT45" i="5"/>
  <c r="AT55" i="5"/>
  <c r="AT63" i="5"/>
  <c r="AT66" i="5"/>
  <c r="AT88" i="5"/>
  <c r="AT41" i="5"/>
  <c r="AT68" i="5"/>
  <c r="AT74" i="5"/>
  <c r="AT78" i="5"/>
  <c r="AT82" i="5"/>
  <c r="AT87" i="5"/>
  <c r="AT73" i="5"/>
  <c r="AT77" i="5"/>
  <c r="AT81" i="5"/>
  <c r="AT85" i="5"/>
  <c r="AT26" i="5"/>
  <c r="AT56" i="5"/>
  <c r="AT93" i="5"/>
  <c r="AT94" i="5"/>
  <c r="AT95" i="5"/>
  <c r="AT96" i="5"/>
  <c r="AT97" i="5"/>
  <c r="AD97" i="5" s="1"/>
  <c r="AC97" i="5" s="1"/>
  <c r="AT98" i="5"/>
  <c r="X98" i="5" s="1"/>
  <c r="Z98" i="5" s="1"/>
  <c r="AT99" i="5"/>
  <c r="AT100" i="5"/>
  <c r="AT101" i="5"/>
  <c r="AT102" i="5"/>
  <c r="AT103" i="5"/>
  <c r="AT104" i="5"/>
  <c r="AT105" i="5"/>
  <c r="AD105" i="5" s="1"/>
  <c r="AC105" i="5" s="1"/>
  <c r="AT106" i="5"/>
  <c r="AD106" i="5" s="1"/>
  <c r="AC106" i="5" s="1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D121" i="5" s="1"/>
  <c r="AC121" i="5" s="1"/>
  <c r="AT122" i="5"/>
  <c r="X122" i="5" s="1"/>
  <c r="Z122" i="5" s="1"/>
  <c r="AT123" i="5"/>
  <c r="AT124" i="5"/>
  <c r="AT125" i="5"/>
  <c r="AT69" i="5"/>
  <c r="AT64" i="5"/>
  <c r="AL6" i="5"/>
  <c r="AL8" i="5"/>
  <c r="AL86" i="5"/>
  <c r="AT76" i="5"/>
  <c r="AT92" i="5"/>
  <c r="AT75" i="5"/>
  <c r="AL58" i="5"/>
  <c r="AR29" i="5"/>
  <c r="AR52" i="5"/>
  <c r="AR90" i="5"/>
  <c r="AR91" i="5"/>
  <c r="AR92" i="5"/>
  <c r="AR55" i="5"/>
  <c r="AR88" i="5"/>
  <c r="AR56" i="5"/>
  <c r="AR60" i="5"/>
  <c r="AR70" i="5"/>
  <c r="AR86" i="5"/>
  <c r="AR34" i="5"/>
  <c r="AR64" i="5"/>
  <c r="AR73" i="5"/>
  <c r="AR77" i="5"/>
  <c r="AR81" i="5"/>
  <c r="AR85" i="5"/>
  <c r="AR63" i="5"/>
  <c r="AR67" i="5"/>
  <c r="AR69" i="5"/>
  <c r="AR61" i="5"/>
  <c r="AR74" i="5"/>
  <c r="AR78" i="5"/>
  <c r="AR82" i="5"/>
  <c r="AR50" i="5"/>
  <c r="AR54" i="5"/>
  <c r="AR62" i="5"/>
  <c r="AJ23" i="5"/>
  <c r="AJ64" i="5"/>
  <c r="AJ67" i="5"/>
  <c r="AJ72" i="5"/>
  <c r="AJ76" i="5"/>
  <c r="AJ80" i="5"/>
  <c r="AJ84" i="5"/>
  <c r="AJ91" i="5"/>
  <c r="AJ92" i="5"/>
  <c r="AJ93" i="5"/>
  <c r="AJ26" i="5"/>
  <c r="AJ36" i="5"/>
  <c r="AJ50" i="5"/>
  <c r="AJ65" i="5"/>
  <c r="AJ75" i="5"/>
  <c r="AJ79" i="5"/>
  <c r="AJ83" i="5"/>
  <c r="AJ89" i="5"/>
  <c r="AJ48" i="5"/>
  <c r="AJ52" i="5"/>
  <c r="AJ54" i="5"/>
  <c r="AJ62" i="5"/>
  <c r="AJ74" i="5"/>
  <c r="AJ78" i="5"/>
  <c r="AJ82" i="5"/>
  <c r="AJ87" i="5"/>
  <c r="AJ47" i="5"/>
  <c r="AJ55" i="5"/>
  <c r="AJ66" i="5"/>
  <c r="AJ68" i="5"/>
  <c r="AJ86" i="5"/>
  <c r="AJ39" i="5"/>
  <c r="AJ49" i="5"/>
  <c r="AJ59" i="5"/>
  <c r="AT70" i="5"/>
  <c r="AL16" i="5"/>
  <c r="AL5" i="5"/>
  <c r="AL35" i="5"/>
  <c r="AL56" i="5"/>
  <c r="AL59" i="5"/>
  <c r="AL63" i="5"/>
  <c r="AL70" i="5"/>
  <c r="AL73" i="5"/>
  <c r="AL77" i="5"/>
  <c r="AL81" i="5"/>
  <c r="AL85" i="5"/>
  <c r="AL38" i="5"/>
  <c r="AL44" i="5"/>
  <c r="AL57" i="5"/>
  <c r="AL64" i="5"/>
  <c r="AL67" i="5"/>
  <c r="AL72" i="5"/>
  <c r="AL76" i="5"/>
  <c r="AL80" i="5"/>
  <c r="AL84" i="5"/>
  <c r="AL65" i="5"/>
  <c r="AL75" i="5"/>
  <c r="AL79" i="5"/>
  <c r="AL83" i="5"/>
  <c r="AL89" i="5"/>
  <c r="AL53" i="5"/>
  <c r="AL54" i="5"/>
  <c r="AL71" i="5"/>
  <c r="AL88" i="5"/>
  <c r="AL25" i="5"/>
  <c r="AL61" i="5"/>
  <c r="AL62" i="5"/>
  <c r="AL66" i="5"/>
  <c r="AL91" i="5"/>
  <c r="AL45" i="5"/>
  <c r="AL50" i="5"/>
  <c r="AL60" i="5"/>
  <c r="AL93" i="5"/>
  <c r="AD93" i="5" s="1"/>
  <c r="AC93" i="5" s="1"/>
  <c r="AL94" i="5"/>
  <c r="X94" i="5" s="1"/>
  <c r="Z94" i="5" s="1"/>
  <c r="AL95" i="5"/>
  <c r="AL96" i="5"/>
  <c r="AL97" i="5"/>
  <c r="AL98" i="5"/>
  <c r="AL99" i="5"/>
  <c r="AL100" i="5"/>
  <c r="AL101" i="5"/>
  <c r="X101" i="5" s="1"/>
  <c r="Z101" i="5" s="1"/>
  <c r="AL102" i="5"/>
  <c r="AD102" i="5" s="1"/>
  <c r="AC102" i="5" s="1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D117" i="5" s="1"/>
  <c r="AC117" i="5" s="1"/>
  <c r="AL118" i="5"/>
  <c r="AL119" i="5"/>
  <c r="AL120" i="5"/>
  <c r="AL121" i="5"/>
  <c r="AL122" i="5"/>
  <c r="AL123" i="5"/>
  <c r="AL124" i="5"/>
  <c r="AL125" i="5"/>
  <c r="AD125" i="5" s="1"/>
  <c r="AC125" i="5" s="1"/>
  <c r="AT86" i="5"/>
  <c r="AL78" i="5"/>
  <c r="AT37" i="5"/>
  <c r="AQ4" i="5"/>
  <c r="AQ30" i="5"/>
  <c r="AQ40" i="5"/>
  <c r="AQ47" i="5"/>
  <c r="AQ54" i="5"/>
  <c r="AQ58" i="5"/>
  <c r="AQ62" i="5"/>
  <c r="AQ71" i="5"/>
  <c r="AQ75" i="5"/>
  <c r="AQ79" i="5"/>
  <c r="AQ83" i="5"/>
  <c r="AQ89" i="5"/>
  <c r="AQ59" i="5"/>
  <c r="AD59" i="5" s="1"/>
  <c r="AC59" i="5" s="1"/>
  <c r="AQ63" i="5"/>
  <c r="AQ66" i="5"/>
  <c r="AQ68" i="5"/>
  <c r="AQ74" i="5"/>
  <c r="AQ78" i="5"/>
  <c r="AQ82" i="5"/>
  <c r="AQ87" i="5"/>
  <c r="AQ44" i="5"/>
  <c r="AQ49" i="5"/>
  <c r="AQ64" i="5"/>
  <c r="AQ73" i="5"/>
  <c r="AQ77" i="5"/>
  <c r="AQ81" i="5"/>
  <c r="AQ85" i="5"/>
  <c r="AQ27" i="5"/>
  <c r="AQ50" i="5"/>
  <c r="AQ57" i="5"/>
  <c r="AQ61" i="5"/>
  <c r="AQ67" i="5"/>
  <c r="AQ15" i="5"/>
  <c r="AQ51" i="5"/>
  <c r="AQ55" i="5"/>
  <c r="AQ88" i="5"/>
  <c r="AQ90" i="5"/>
  <c r="AQ92" i="5"/>
  <c r="AQ18" i="5"/>
  <c r="AQ36" i="5"/>
  <c r="AQ19" i="5"/>
  <c r="AQ29" i="5"/>
  <c r="AQ43" i="5"/>
  <c r="AQ60" i="5"/>
  <c r="AQ70" i="5"/>
  <c r="AD70" i="5" s="1"/>
  <c r="AC70" i="5" s="1"/>
  <c r="AI19" i="5"/>
  <c r="AI25" i="5"/>
  <c r="AI42" i="5"/>
  <c r="AI49" i="5"/>
  <c r="AI57" i="5"/>
  <c r="AI61" i="5"/>
  <c r="AI69" i="5"/>
  <c r="AI90" i="5"/>
  <c r="AI8" i="5"/>
  <c r="AI21" i="5"/>
  <c r="AI32" i="5"/>
  <c r="AI51" i="5"/>
  <c r="AI71" i="5"/>
  <c r="AI88" i="5"/>
  <c r="AI14" i="5"/>
  <c r="AI27" i="5"/>
  <c r="AI34" i="5"/>
  <c r="AI41" i="5"/>
  <c r="AI47" i="5"/>
  <c r="AI55" i="5"/>
  <c r="AI58" i="5"/>
  <c r="AI66" i="5"/>
  <c r="AI68" i="5"/>
  <c r="AI86" i="5"/>
  <c r="AI37" i="5"/>
  <c r="AI39" i="5"/>
  <c r="AI59" i="5"/>
  <c r="AI63" i="5"/>
  <c r="AI70" i="5"/>
  <c r="AI73" i="5"/>
  <c r="AI77" i="5"/>
  <c r="AI81" i="5"/>
  <c r="AD81" i="5" s="1"/>
  <c r="AC81" i="5" s="1"/>
  <c r="AI85" i="5"/>
  <c r="AI36" i="5"/>
  <c r="AI43" i="5"/>
  <c r="AI50" i="5"/>
  <c r="AI53" i="5"/>
  <c r="AI65" i="5"/>
  <c r="AI72" i="5"/>
  <c r="AI76" i="5"/>
  <c r="AI80" i="5"/>
  <c r="AI84" i="5"/>
  <c r="AI87" i="5"/>
  <c r="AI40" i="5"/>
  <c r="AI52" i="5"/>
  <c r="AI64" i="5"/>
  <c r="AN42" i="5"/>
  <c r="AN66" i="5"/>
  <c r="AN68" i="5"/>
  <c r="AN74" i="5"/>
  <c r="AN78" i="5"/>
  <c r="AN82" i="5"/>
  <c r="AN87" i="5"/>
  <c r="AN60" i="5"/>
  <c r="AN73" i="5"/>
  <c r="AN77" i="5"/>
  <c r="AN81" i="5"/>
  <c r="AN85" i="5"/>
  <c r="AN50" i="5"/>
  <c r="AN61" i="5"/>
  <c r="AN69" i="5"/>
  <c r="AN72" i="5"/>
  <c r="AN76" i="5"/>
  <c r="AN80" i="5"/>
  <c r="AN84" i="5"/>
  <c r="AN91" i="5"/>
  <c r="AN92" i="5"/>
  <c r="AN43" i="5"/>
  <c r="AN48" i="5"/>
  <c r="AN51" i="5"/>
  <c r="AF39" i="5"/>
  <c r="AF44" i="5"/>
  <c r="AF51" i="5"/>
  <c r="AF71" i="5"/>
  <c r="AF87" i="5"/>
  <c r="AF41" i="5"/>
  <c r="AF43" i="5"/>
  <c r="AF52" i="5"/>
  <c r="AF58" i="5"/>
  <c r="AF66" i="5"/>
  <c r="AF68" i="5"/>
  <c r="AF91" i="5"/>
  <c r="AF92" i="5"/>
  <c r="AF45" i="5"/>
  <c r="AF46" i="5"/>
  <c r="AF60" i="5"/>
  <c r="AF64" i="5"/>
  <c r="AF67" i="5"/>
  <c r="AF72" i="5"/>
  <c r="AF76" i="5"/>
  <c r="AF80" i="5"/>
  <c r="AF84" i="5"/>
  <c r="AC102" i="6"/>
  <c r="AC91" i="6"/>
  <c r="AB91" i="6" s="1"/>
  <c r="AA91" i="6" s="1"/>
  <c r="AC86" i="6"/>
  <c r="AB86" i="6" s="1"/>
  <c r="AA86" i="6" s="1"/>
  <c r="AC75" i="6"/>
  <c r="AC59" i="6"/>
  <c r="AC31" i="6"/>
  <c r="AC105" i="6"/>
  <c r="AC100" i="6"/>
  <c r="AC89" i="6"/>
  <c r="AC84" i="6"/>
  <c r="AC77" i="6"/>
  <c r="AC72" i="6"/>
  <c r="AC71" i="6"/>
  <c r="AC51" i="6"/>
  <c r="AC52" i="6"/>
  <c r="AC33" i="6"/>
  <c r="AC17" i="6"/>
  <c r="AC108" i="6"/>
  <c r="V108" i="6" s="1"/>
  <c r="X108" i="6" s="1"/>
  <c r="AC101" i="6"/>
  <c r="AC96" i="6"/>
  <c r="V95" i="6" s="1"/>
  <c r="X95" i="6" s="1"/>
  <c r="AC85" i="6"/>
  <c r="AB105" i="6" s="1"/>
  <c r="AA105" i="6" s="1"/>
  <c r="AC80" i="6"/>
  <c r="AC74" i="6"/>
  <c r="AB74" i="6" s="1"/>
  <c r="AA74" i="6" s="1"/>
  <c r="AC60" i="6"/>
  <c r="AC43" i="6"/>
  <c r="AC38" i="6"/>
  <c r="AC106" i="6"/>
  <c r="AB106" i="6" s="1"/>
  <c r="AA106" i="6" s="1"/>
  <c r="AC97" i="6"/>
  <c r="AC92" i="6"/>
  <c r="V93" i="6" s="1"/>
  <c r="X93" i="6" s="1"/>
  <c r="AC81" i="6"/>
  <c r="AC73" i="6"/>
  <c r="AC69" i="6"/>
  <c r="AC64" i="6"/>
  <c r="AC61" i="6"/>
  <c r="AC54" i="6"/>
  <c r="AC34" i="6"/>
  <c r="AC24" i="6"/>
  <c r="AC63" i="6"/>
  <c r="AC29" i="6"/>
  <c r="AC67" i="6"/>
  <c r="AC65" i="6"/>
  <c r="AB65" i="6" s="1"/>
  <c r="AA65" i="6" s="1"/>
  <c r="AC58" i="6"/>
  <c r="AC56" i="6"/>
  <c r="AC50" i="6"/>
  <c r="AC49" i="6"/>
  <c r="AN6" i="6"/>
  <c r="AF6" i="6"/>
  <c r="AM6" i="6"/>
  <c r="AE6" i="6"/>
  <c r="AL6" i="6"/>
  <c r="AD6" i="6"/>
  <c r="AK6" i="6"/>
  <c r="AC21" i="6"/>
  <c r="AC6" i="6"/>
  <c r="AJ6" i="6"/>
  <c r="AI6" i="6"/>
  <c r="AP6" i="6"/>
  <c r="AH6" i="6"/>
  <c r="AC47" i="6"/>
  <c r="AC46" i="6"/>
  <c r="AC42" i="6"/>
  <c r="AC35" i="6"/>
  <c r="AC32" i="6"/>
  <c r="AC30" i="6"/>
  <c r="AC28" i="6"/>
  <c r="AC41" i="6"/>
  <c r="AC40" i="6"/>
  <c r="AC39" i="6"/>
  <c r="AC36" i="6"/>
  <c r="AC11" i="6"/>
  <c r="AC15" i="6"/>
  <c r="AC23" i="6"/>
  <c r="AC19" i="6"/>
  <c r="AC10" i="6"/>
  <c r="AC16" i="6"/>
  <c r="AC25" i="6"/>
  <c r="AC20" i="6"/>
  <c r="AC12" i="6"/>
  <c r="AB38" i="6"/>
  <c r="AA38" i="6" s="1"/>
  <c r="AG30" i="5"/>
  <c r="AG34" i="5"/>
  <c r="AT27" i="5"/>
  <c r="AS65" i="5"/>
  <c r="AN64" i="5"/>
  <c r="AS63" i="5"/>
  <c r="AN62" i="5"/>
  <c r="AT61" i="5"/>
  <c r="AP60" i="5"/>
  <c r="AT59" i="5"/>
  <c r="AP58" i="5"/>
  <c r="AK57" i="5"/>
  <c r="AF56" i="5"/>
  <c r="AK55" i="5"/>
  <c r="AP54" i="5"/>
  <c r="AF54" i="5"/>
  <c r="AJ53" i="5"/>
  <c r="AL52" i="5"/>
  <c r="AS51" i="5"/>
  <c r="AL49" i="5"/>
  <c r="AL48" i="5"/>
  <c r="AN47" i="5"/>
  <c r="AN46" i="5"/>
  <c r="AP45" i="5"/>
  <c r="AR44" i="5"/>
  <c r="AT43" i="5"/>
  <c r="AL36" i="5"/>
  <c r="AH34" i="5"/>
  <c r="AH20" i="5"/>
  <c r="AR66" i="5"/>
  <c r="AN65" i="5"/>
  <c r="AS64" i="5"/>
  <c r="AN63" i="5"/>
  <c r="AS62" i="5"/>
  <c r="AP61" i="5"/>
  <c r="AT60" i="5"/>
  <c r="AJ60" i="5"/>
  <c r="AP59" i="5"/>
  <c r="AT58" i="5"/>
  <c r="AJ58" i="5"/>
  <c r="AF57" i="5"/>
  <c r="AK56" i="5"/>
  <c r="AF55" i="5"/>
  <c r="AK54" i="5"/>
  <c r="AP53" i="5"/>
  <c r="AS52" i="5"/>
  <c r="AH52" i="5"/>
  <c r="AL51" i="5"/>
  <c r="AT49" i="5"/>
  <c r="AH49" i="5"/>
  <c r="AF48" i="5"/>
  <c r="AH47" i="5"/>
  <c r="AH46" i="5"/>
  <c r="AJ45" i="5"/>
  <c r="AJ44" i="5"/>
  <c r="AJ43" i="5"/>
  <c r="AJ41" i="5"/>
  <c r="AK37" i="5"/>
  <c r="AH27" i="5"/>
  <c r="AK35" i="5"/>
  <c r="AI33" i="5"/>
  <c r="AI29" i="5"/>
  <c r="AI26" i="5"/>
  <c r="AQ22" i="5"/>
  <c r="AI17" i="5"/>
  <c r="AI7" i="5"/>
  <c r="AP49" i="5"/>
  <c r="AR48" i="5"/>
  <c r="AS32" i="5"/>
  <c r="AI28" i="5"/>
  <c r="AP22" i="5"/>
  <c r="AH16" i="5"/>
  <c r="AQ32" i="5"/>
  <c r="AQ26" i="5"/>
  <c r="AQ21" i="5"/>
  <c r="AI18" i="5"/>
  <c r="AQ14" i="5"/>
  <c r="AI6" i="5"/>
  <c r="AQ41" i="5"/>
  <c r="AQ39" i="5"/>
  <c r="AQ34" i="5"/>
  <c r="AQ28" i="5"/>
  <c r="AQ23" i="5"/>
  <c r="AQ42" i="5"/>
  <c r="AQ31" i="5"/>
  <c r="AQ20" i="5"/>
  <c r="AH17" i="5"/>
  <c r="AP13" i="5"/>
  <c r="AI5" i="5"/>
  <c r="AP42" i="5"/>
  <c r="AQ37" i="5"/>
  <c r="AQ35" i="5"/>
  <c r="AQ25" i="5"/>
  <c r="AI23" i="5"/>
  <c r="AI20" i="5"/>
  <c r="AI16" i="5"/>
  <c r="AI13" i="5"/>
  <c r="AM70" i="5"/>
  <c r="AM66" i="5"/>
  <c r="AM62" i="5"/>
  <c r="AM58" i="5"/>
  <c r="AM52" i="5"/>
  <c r="AM48" i="5"/>
  <c r="AE43" i="5"/>
  <c r="AE67" i="5"/>
  <c r="AE63" i="5"/>
  <c r="AE59" i="5"/>
  <c r="AE55" i="5"/>
  <c r="AM50" i="5"/>
  <c r="AE47" i="5"/>
  <c r="AM40" i="5"/>
  <c r="AM38" i="5"/>
  <c r="AM37" i="5"/>
  <c r="AT25" i="5"/>
  <c r="AM71" i="5"/>
  <c r="AM67" i="5"/>
  <c r="AM63" i="5"/>
  <c r="AM59" i="5"/>
  <c r="AM55" i="5"/>
  <c r="AM44" i="5"/>
  <c r="AM41" i="5"/>
  <c r="AE64" i="5"/>
  <c r="AE60" i="5"/>
  <c r="AE56" i="5"/>
  <c r="AE53" i="5"/>
  <c r="AM47" i="5"/>
  <c r="AE46" i="5"/>
  <c r="AM43" i="5"/>
  <c r="AM42" i="5"/>
  <c r="AE40" i="5"/>
  <c r="AM68" i="5"/>
  <c r="AM64" i="5"/>
  <c r="AM60" i="5"/>
  <c r="AM56" i="5"/>
  <c r="AM53" i="5"/>
  <c r="AE51" i="5"/>
  <c r="AE49" i="5"/>
  <c r="AE69" i="5"/>
  <c r="AE65" i="5"/>
  <c r="AE61" i="5"/>
  <c r="AE57" i="5"/>
  <c r="AM51" i="5"/>
  <c r="AM49" i="5"/>
  <c r="AM46" i="5"/>
  <c r="AM69" i="5"/>
  <c r="AM65" i="5"/>
  <c r="AM61" i="5"/>
  <c r="AE54" i="5"/>
  <c r="AE48" i="5"/>
  <c r="AE45" i="5"/>
  <c r="AP40" i="5"/>
  <c r="AT7" i="5"/>
  <c r="AS48" i="5"/>
  <c r="AP43" i="5"/>
  <c r="AT42" i="5"/>
  <c r="AJ16" i="5"/>
  <c r="AS47" i="5"/>
  <c r="AN45" i="5"/>
  <c r="AL42" i="5"/>
  <c r="AL41" i="5"/>
  <c r="AP37" i="5"/>
  <c r="AH32" i="5"/>
  <c r="AH29" i="5"/>
  <c r="AL15" i="5"/>
  <c r="AT52" i="5"/>
  <c r="AR51" i="5"/>
  <c r="AP50" i="5"/>
  <c r="AL47" i="5"/>
  <c r="AR46" i="5"/>
  <c r="AS44" i="5"/>
  <c r="AH44" i="5"/>
  <c r="AF42" i="5"/>
  <c r="AJ40" i="5"/>
  <c r="AL33" i="5"/>
  <c r="AH31" i="5"/>
  <c r="AJ28" i="5"/>
  <c r="AP19" i="5"/>
  <c r="AT54" i="5"/>
  <c r="AR53" i="5"/>
  <c r="AP52" i="5"/>
  <c r="AT50" i="5"/>
  <c r="AK50" i="5"/>
  <c r="AR49" i="5"/>
  <c r="AK48" i="5"/>
  <c r="AL46" i="5"/>
  <c r="AS45" i="5"/>
  <c r="AR43" i="5"/>
  <c r="AH43" i="5"/>
  <c r="AK42" i="5"/>
  <c r="AN41" i="5"/>
  <c r="AS40" i="5"/>
  <c r="AK39" i="5"/>
  <c r="AJ38" i="5"/>
  <c r="AH36" i="5"/>
  <c r="AK27" i="5"/>
  <c r="AJ20" i="5"/>
  <c r="AT17" i="5"/>
  <c r="AK15" i="5"/>
  <c r="AR32" i="5"/>
  <c r="AL27" i="5"/>
  <c r="AL24" i="5"/>
  <c r="AH21" i="5"/>
  <c r="AJ19" i="5"/>
  <c r="AT13" i="5"/>
  <c r="AH8" i="5"/>
  <c r="AJ5" i="5"/>
  <c r="AR41" i="5"/>
  <c r="AL30" i="5"/>
  <c r="AL28" i="5"/>
  <c r="AJ27" i="5"/>
  <c r="AJ22" i="5"/>
  <c r="AP20" i="5"/>
  <c r="AT18" i="5"/>
  <c r="AT16" i="5"/>
  <c r="AJ13" i="5"/>
  <c r="AL7" i="5"/>
  <c r="AL4" i="5"/>
  <c r="AT40" i="5"/>
  <c r="AR39" i="5"/>
  <c r="AR38" i="5"/>
  <c r="AR36" i="5"/>
  <c r="AR31" i="5"/>
  <c r="AJ25" i="5"/>
  <c r="AP23" i="5"/>
  <c r="AT21" i="5"/>
  <c r="AL18" i="5"/>
  <c r="AT8" i="5"/>
  <c r="AH7" i="5"/>
  <c r="AR42" i="5"/>
  <c r="AP39" i="5"/>
  <c r="AL31" i="5"/>
  <c r="AL29" i="5"/>
  <c r="AR27" i="5"/>
  <c r="AT24" i="5"/>
  <c r="AL21" i="5"/>
  <c r="AH18" i="5"/>
  <c r="AL14" i="5"/>
  <c r="AJ8" i="5"/>
  <c r="AP48" i="5"/>
  <c r="AT46" i="5"/>
  <c r="AR45" i="5"/>
  <c r="AP44" i="5"/>
  <c r="AL43" i="5"/>
  <c r="AS42" i="5"/>
  <c r="AP41" i="5"/>
  <c r="AK40" i="5"/>
  <c r="AL39" i="5"/>
  <c r="AR37" i="5"/>
  <c r="AS36" i="5"/>
  <c r="AR35" i="5"/>
  <c r="AL34" i="5"/>
  <c r="AH33" i="5"/>
  <c r="AH30" i="5"/>
  <c r="AP28" i="5"/>
  <c r="AP27" i="5"/>
  <c r="AP26" i="5"/>
  <c r="AH25" i="5"/>
  <c r="AL23" i="5"/>
  <c r="AL20" i="5"/>
  <c r="AL17" i="5"/>
  <c r="AT15" i="5"/>
  <c r="AP4" i="5"/>
  <c r="AT48" i="5"/>
  <c r="AR47" i="5"/>
  <c r="AP46" i="5"/>
  <c r="AT44" i="5"/>
  <c r="AK44" i="5"/>
  <c r="AK41" i="5"/>
  <c r="AR40" i="5"/>
  <c r="AT39" i="5"/>
  <c r="AL37" i="5"/>
  <c r="AK36" i="5"/>
  <c r="AR33" i="5"/>
  <c r="AL32" i="5"/>
  <c r="AR30" i="5"/>
  <c r="AK29" i="5"/>
  <c r="AH28" i="5"/>
  <c r="AT22" i="5"/>
  <c r="AT19" i="5"/>
  <c r="AJ18" i="5"/>
  <c r="AJ15" i="5"/>
  <c r="AH6" i="5"/>
  <c r="AH3" i="5"/>
  <c r="AS41" i="5"/>
  <c r="AK30" i="5"/>
  <c r="AO24" i="5"/>
  <c r="AS18" i="5"/>
  <c r="AK17" i="5"/>
  <c r="AS34" i="5"/>
  <c r="AS33" i="5"/>
  <c r="AK31" i="5"/>
  <c r="AS43" i="5"/>
  <c r="AS30" i="5"/>
  <c r="AS29" i="5"/>
  <c r="AK34" i="5"/>
  <c r="AS31" i="5"/>
  <c r="AK28" i="5"/>
  <c r="AK26" i="5"/>
  <c r="AO90" i="5"/>
  <c r="AO89" i="5"/>
  <c r="AO88" i="5"/>
  <c r="AO87" i="5"/>
  <c r="AO86" i="5"/>
  <c r="AO85" i="5"/>
  <c r="AG85" i="5"/>
  <c r="AO84" i="5"/>
  <c r="AG84" i="5"/>
  <c r="AD84" i="5" s="1"/>
  <c r="AC84" i="5" s="1"/>
  <c r="AO83" i="5"/>
  <c r="AG83" i="5"/>
  <c r="AO82" i="5"/>
  <c r="AG82" i="5"/>
  <c r="AO81" i="5"/>
  <c r="AG81" i="5"/>
  <c r="X81" i="5" s="1"/>
  <c r="Z81" i="5" s="1"/>
  <c r="AO80" i="5"/>
  <c r="AG80" i="5"/>
  <c r="AO79" i="5"/>
  <c r="AG79" i="5"/>
  <c r="AG38" i="5"/>
  <c r="AO36" i="5"/>
  <c r="AG17" i="5"/>
  <c r="AG7" i="5"/>
  <c r="AO15" i="5"/>
  <c r="AO21" i="5"/>
  <c r="AO32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34" i="5"/>
  <c r="AO13" i="5"/>
  <c r="AO35" i="5"/>
  <c r="AO38" i="5"/>
  <c r="AO5" i="5"/>
  <c r="AO7" i="5"/>
  <c r="AO8" i="5"/>
  <c r="AO29" i="5"/>
  <c r="AO16" i="5"/>
  <c r="AO17" i="5"/>
  <c r="AO18" i="5"/>
  <c r="AO30" i="5"/>
  <c r="AO19" i="5"/>
  <c r="AO22" i="5"/>
  <c r="AO31" i="5"/>
  <c r="AG3" i="5"/>
  <c r="AG8" i="5"/>
  <c r="AG29" i="5"/>
  <c r="AG39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D78" i="5" s="1"/>
  <c r="AC78" i="5" s="1"/>
  <c r="AG15" i="5"/>
  <c r="AG31" i="5"/>
  <c r="AG19" i="5"/>
  <c r="AG20" i="5"/>
  <c r="AG21" i="5"/>
  <c r="AG22" i="5"/>
  <c r="AG23" i="5"/>
  <c r="AG32" i="5"/>
  <c r="AG40" i="5"/>
  <c r="AG24" i="5"/>
  <c r="AG33" i="5"/>
  <c r="AG6" i="5"/>
  <c r="AG26" i="5"/>
  <c r="AG27" i="5"/>
  <c r="AG4" i="5"/>
  <c r="AG35" i="5"/>
  <c r="AG13" i="5"/>
  <c r="AG28" i="5"/>
  <c r="AG36" i="5"/>
  <c r="AO33" i="5"/>
  <c r="AO25" i="5"/>
  <c r="AK33" i="5"/>
  <c r="AS28" i="5"/>
  <c r="AK24" i="5"/>
  <c r="AK23" i="5"/>
  <c r="AK20" i="5"/>
  <c r="AP18" i="5"/>
  <c r="AQ17" i="5"/>
  <c r="AQ16" i="5"/>
  <c r="AP15" i="5"/>
  <c r="AJ14" i="5"/>
  <c r="AS38" i="5"/>
  <c r="AS35" i="5"/>
  <c r="AK32" i="5"/>
  <c r="AK22" i="5"/>
  <c r="AK21" i="5"/>
  <c r="AK19" i="5"/>
  <c r="AP7" i="5"/>
  <c r="AS25" i="5"/>
  <c r="AS24" i="5"/>
  <c r="AS23" i="5"/>
  <c r="AS14" i="5"/>
  <c r="AK13" i="5"/>
  <c r="AS17" i="5"/>
  <c r="AO4" i="5"/>
  <c r="AP25" i="5"/>
  <c r="AS20" i="5"/>
  <c r="AI15" i="5"/>
  <c r="AH14" i="5"/>
  <c r="AS6" i="5"/>
  <c r="AQ3" i="5"/>
  <c r="AQ8" i="5"/>
  <c r="AQ7" i="5"/>
  <c r="AO6" i="5"/>
  <c r="AP3" i="5"/>
  <c r="AP5" i="5"/>
  <c r="X104" i="5"/>
  <c r="Z104" i="5" s="1"/>
  <c r="AL40" i="5"/>
  <c r="AS39" i="5"/>
  <c r="AP38" i="5"/>
  <c r="AO37" i="5"/>
  <c r="AT36" i="5"/>
  <c r="AP35" i="5"/>
  <c r="AT34" i="5"/>
  <c r="AJ34" i="5"/>
  <c r="AP33" i="5"/>
  <c r="AT32" i="5"/>
  <c r="AJ32" i="5"/>
  <c r="AP31" i="5"/>
  <c r="AT30" i="5"/>
  <c r="AJ30" i="5"/>
  <c r="AP29" i="5"/>
  <c r="AT28" i="5"/>
  <c r="AO27" i="5"/>
  <c r="AS26" i="5"/>
  <c r="AH26" i="5"/>
  <c r="AK25" i="5"/>
  <c r="AP24" i="5"/>
  <c r="AT23" i="5"/>
  <c r="AL22" i="5"/>
  <c r="AP21" i="5"/>
  <c r="AT20" i="5"/>
  <c r="AL19" i="5"/>
  <c r="AG18" i="5"/>
  <c r="AJ17" i="5"/>
  <c r="AG16" i="5"/>
  <c r="AL13" i="5"/>
  <c r="AP8" i="5"/>
  <c r="AT6" i="5"/>
  <c r="AO3" i="5"/>
  <c r="AM3" i="5"/>
  <c r="AE3" i="5"/>
  <c r="AT3" i="5"/>
  <c r="AS3" i="5"/>
  <c r="AK4" i="5"/>
  <c r="AR5" i="5"/>
  <c r="AJ3" i="5"/>
  <c r="AH40" i="5"/>
  <c r="AO39" i="5"/>
  <c r="AT38" i="5"/>
  <c r="AK38" i="5"/>
  <c r="AS37" i="5"/>
  <c r="AJ37" i="5"/>
  <c r="AP36" i="5"/>
  <c r="AT35" i="5"/>
  <c r="AJ35" i="5"/>
  <c r="AP34" i="5"/>
  <c r="AT33" i="5"/>
  <c r="AJ33" i="5"/>
  <c r="AP32" i="5"/>
  <c r="AT31" i="5"/>
  <c r="AJ31" i="5"/>
  <c r="AP30" i="5"/>
  <c r="AT29" i="5"/>
  <c r="AJ29" i="5"/>
  <c r="AO28" i="5"/>
  <c r="AS27" i="5"/>
  <c r="AL26" i="5"/>
  <c r="AG25" i="5"/>
  <c r="AJ24" i="5"/>
  <c r="AO23" i="5"/>
  <c r="AS22" i="5"/>
  <c r="AH22" i="5"/>
  <c r="AJ21" i="5"/>
  <c r="AO20" i="5"/>
  <c r="AS19" i="5"/>
  <c r="AH19" i="5"/>
  <c r="AK18" i="5"/>
  <c r="AK16" i="5"/>
  <c r="AT14" i="5"/>
  <c r="AG14" i="5"/>
  <c r="AH13" i="5"/>
  <c r="AJ7" i="5"/>
  <c r="AJ6" i="5"/>
  <c r="AK5" i="5"/>
  <c r="AQ5" i="5"/>
  <c r="AI4" i="5"/>
  <c r="AP6" i="5"/>
  <c r="AH5" i="5"/>
  <c r="AO14" i="5"/>
  <c r="AG5" i="5"/>
  <c r="AT4" i="5"/>
  <c r="AN3" i="5"/>
  <c r="AF3" i="5"/>
  <c r="AS8" i="5"/>
  <c r="AR3" i="5"/>
  <c r="AS4" i="5"/>
  <c r="AP16" i="5"/>
  <c r="AP14" i="5"/>
  <c r="AQ6" i="5"/>
  <c r="AJ4" i="5"/>
  <c r="AS21" i="5"/>
  <c r="AS15" i="5"/>
  <c r="AQ13" i="5"/>
  <c r="AK7" i="5"/>
  <c r="AK3" i="5"/>
  <c r="X103" i="5"/>
  <c r="Z103" i="5" s="1"/>
  <c r="AF40" i="5"/>
  <c r="AM39" i="5"/>
  <c r="AE39" i="5"/>
  <c r="AR28" i="5"/>
  <c r="AR26" i="5"/>
  <c r="AR24" i="5"/>
  <c r="AR22" i="5"/>
  <c r="AR20" i="5"/>
  <c r="AR18" i="5"/>
  <c r="AR15" i="5"/>
  <c r="AR14" i="5"/>
  <c r="AR8" i="5"/>
  <c r="AR6" i="5"/>
  <c r="AR4" i="5"/>
  <c r="X133" i="5"/>
  <c r="Z133" i="5" s="1"/>
  <c r="X141" i="5"/>
  <c r="Z141" i="5" s="1"/>
  <c r="X155" i="5"/>
  <c r="Z155" i="5" s="1"/>
  <c r="X142" i="5"/>
  <c r="Z142" i="5" s="1"/>
  <c r="X106" i="5"/>
  <c r="Z106" i="5" s="1"/>
  <c r="X100" i="5"/>
  <c r="Z100" i="5" s="1"/>
  <c r="AS13" i="5"/>
  <c r="AS7" i="5"/>
  <c r="AS5" i="5"/>
  <c r="X151" i="5"/>
  <c r="Z151" i="5" s="1"/>
  <c r="X134" i="5"/>
  <c r="Z134" i="5" s="1"/>
  <c r="X144" i="5"/>
  <c r="Z144" i="5" s="1"/>
  <c r="AR25" i="5"/>
  <c r="AR23" i="5"/>
  <c r="AR21" i="5"/>
  <c r="AR19" i="5"/>
  <c r="AR17" i="5"/>
  <c r="AR16" i="5"/>
  <c r="AR13" i="5"/>
  <c r="AR7" i="5"/>
  <c r="AE37" i="5"/>
  <c r="AK8" i="5"/>
  <c r="AK6" i="5"/>
  <c r="X120" i="5"/>
  <c r="Z120" i="5" s="1"/>
  <c r="AC27" i="6"/>
  <c r="AC22" i="6"/>
  <c r="AC14" i="6"/>
  <c r="AB69" i="6"/>
  <c r="AA69" i="6" s="1"/>
  <c r="V94" i="6"/>
  <c r="X94" i="6" s="1"/>
  <c r="V98" i="6"/>
  <c r="X98" i="6" s="1"/>
  <c r="V86" i="6"/>
  <c r="X86" i="6" s="1"/>
  <c r="AB45" i="6"/>
  <c r="AA45" i="6" s="1"/>
  <c r="AB33" i="6"/>
  <c r="AA33" i="6" s="1"/>
  <c r="AB103" i="6"/>
  <c r="AA103" i="6" s="1"/>
  <c r="AB75" i="6"/>
  <c r="AA75" i="6" s="1"/>
  <c r="AB10" i="6"/>
  <c r="AA10" i="6" s="1"/>
  <c r="X102" i="5"/>
  <c r="Z102" i="5" s="1"/>
  <c r="X119" i="5"/>
  <c r="Z119" i="5" s="1"/>
  <c r="AD156" i="5"/>
  <c r="AC156" i="5" s="1"/>
  <c r="X154" i="5"/>
  <c r="Z154" i="5" s="1"/>
  <c r="X132" i="5"/>
  <c r="Z132" i="5" s="1"/>
  <c r="AD155" i="5"/>
  <c r="AC155" i="5" s="1"/>
  <c r="X143" i="5"/>
  <c r="Z143" i="5" s="1"/>
  <c r="AD157" i="5"/>
  <c r="AC157" i="5" s="1"/>
  <c r="X123" i="5"/>
  <c r="Z123" i="5" s="1"/>
  <c r="X145" i="5"/>
  <c r="Z145" i="5" s="1"/>
  <c r="X96" i="5"/>
  <c r="Z96" i="5" s="1"/>
  <c r="X130" i="5"/>
  <c r="Z130" i="5" s="1"/>
  <c r="X140" i="5"/>
  <c r="Z140" i="5" s="1"/>
  <c r="X95" i="5"/>
  <c r="Z95" i="5" s="1"/>
  <c r="X139" i="5"/>
  <c r="Z139" i="5" s="1"/>
  <c r="X129" i="5"/>
  <c r="Z129" i="5" s="1"/>
  <c r="X147" i="5"/>
  <c r="Z147" i="5" s="1"/>
  <c r="X138" i="5"/>
  <c r="Z138" i="5" s="1"/>
  <c r="X91" i="5"/>
  <c r="Z91" i="5" s="1"/>
  <c r="AD141" i="5"/>
  <c r="AC141" i="5" s="1"/>
  <c r="X131" i="5"/>
  <c r="Z131" i="5" s="1"/>
  <c r="X99" i="5"/>
  <c r="Z99" i="5" s="1"/>
  <c r="AD98" i="5"/>
  <c r="AC98" i="5" s="1"/>
  <c r="X97" i="5"/>
  <c r="Z97" i="5" s="1"/>
  <c r="AD123" i="5"/>
  <c r="AC123" i="5" s="1"/>
  <c r="AD145" i="5"/>
  <c r="AC145" i="5" s="1"/>
  <c r="AD96" i="5"/>
  <c r="AC96" i="5" s="1"/>
  <c r="AD140" i="5"/>
  <c r="AC140" i="5" s="1"/>
  <c r="AD95" i="5"/>
  <c r="AC95" i="5" s="1"/>
  <c r="X118" i="5"/>
  <c r="Z118" i="5" s="1"/>
  <c r="AD94" i="5"/>
  <c r="AC94" i="5" s="1"/>
  <c r="X148" i="5"/>
  <c r="Z148" i="5" s="1"/>
  <c r="AD139" i="5"/>
  <c r="AC139" i="5" s="1"/>
  <c r="AD129" i="5"/>
  <c r="AC129" i="5" s="1"/>
  <c r="X128" i="5"/>
  <c r="Z128" i="5" s="1"/>
  <c r="AD147" i="5"/>
  <c r="AC147" i="5" s="1"/>
  <c r="X93" i="5"/>
  <c r="Z93" i="5" s="1"/>
  <c r="AD91" i="5"/>
  <c r="AC91" i="5" s="1"/>
  <c r="X137" i="5"/>
  <c r="Z137" i="5" s="1"/>
  <c r="X108" i="5"/>
  <c r="Z108" i="5" s="1"/>
  <c r="X152" i="5"/>
  <c r="Z152" i="5" s="1"/>
  <c r="X127" i="5"/>
  <c r="Z127" i="5" s="1"/>
  <c r="X116" i="5"/>
  <c r="Z116" i="5" s="1"/>
  <c r="X126" i="5"/>
  <c r="Z126" i="5" s="1"/>
  <c r="X125" i="5"/>
  <c r="Z125" i="5" s="1"/>
  <c r="AD89" i="5"/>
  <c r="AC89" i="5" s="1"/>
  <c r="X88" i="5"/>
  <c r="Z88" i="5" s="1"/>
  <c r="AD73" i="5"/>
  <c r="AC73" i="5" s="1"/>
  <c r="AN40" i="5"/>
  <c r="AN39" i="5"/>
  <c r="AN38" i="5"/>
  <c r="AN37" i="5"/>
  <c r="AF37" i="5"/>
  <c r="AN36" i="5"/>
  <c r="AF36" i="5"/>
  <c r="AN35" i="5"/>
  <c r="AF35" i="5"/>
  <c r="AN34" i="5"/>
  <c r="AF34" i="5"/>
  <c r="AN33" i="5"/>
  <c r="AF33" i="5"/>
  <c r="AN32" i="5"/>
  <c r="AF32" i="5"/>
  <c r="AN31" i="5"/>
  <c r="AF31" i="5"/>
  <c r="AN30" i="5"/>
  <c r="AF30" i="5"/>
  <c r="AN29" i="5"/>
  <c r="AF29" i="5"/>
  <c r="AN28" i="5"/>
  <c r="AF28" i="5"/>
  <c r="AN27" i="5"/>
  <c r="AF27" i="5"/>
  <c r="AN26" i="5"/>
  <c r="AF26" i="5"/>
  <c r="AN25" i="5"/>
  <c r="AF25" i="5"/>
  <c r="AN24" i="5"/>
  <c r="AF24" i="5"/>
  <c r="AN23" i="5"/>
  <c r="AF23" i="5"/>
  <c r="AN22" i="5"/>
  <c r="AF22" i="5"/>
  <c r="AN21" i="5"/>
  <c r="AF21" i="5"/>
  <c r="AN20" i="5"/>
  <c r="AF20" i="5"/>
  <c r="AN19" i="5"/>
  <c r="AF19" i="5"/>
  <c r="AN18" i="5"/>
  <c r="AF18" i="5"/>
  <c r="AN17" i="5"/>
  <c r="AF17" i="5"/>
  <c r="AN16" i="5"/>
  <c r="AF16" i="5"/>
  <c r="AN15" i="5"/>
  <c r="AF15" i="5"/>
  <c r="AN14" i="5"/>
  <c r="AF14" i="5"/>
  <c r="AN13" i="5"/>
  <c r="AF13" i="5"/>
  <c r="AN8" i="5"/>
  <c r="AF8" i="5"/>
  <c r="AN7" i="5"/>
  <c r="AF7" i="5"/>
  <c r="AN6" i="5"/>
  <c r="AF6" i="5"/>
  <c r="AN5" i="5"/>
  <c r="AF5" i="5"/>
  <c r="AN4" i="5"/>
  <c r="AF4" i="5"/>
  <c r="X115" i="5"/>
  <c r="Z115" i="5" s="1"/>
  <c r="X136" i="5"/>
  <c r="Z136" i="5" s="1"/>
  <c r="AM36" i="5"/>
  <c r="AE36" i="5"/>
  <c r="AM35" i="5"/>
  <c r="AE35" i="5"/>
  <c r="AM34" i="5"/>
  <c r="AE34" i="5"/>
  <c r="AM33" i="5"/>
  <c r="AE33" i="5"/>
  <c r="AM32" i="5"/>
  <c r="AE32" i="5"/>
  <c r="AM31" i="5"/>
  <c r="AE31" i="5"/>
  <c r="AM30" i="5"/>
  <c r="AE30" i="5"/>
  <c r="AM29" i="5"/>
  <c r="AE29" i="5"/>
  <c r="AM28" i="5"/>
  <c r="AE28" i="5"/>
  <c r="AM27" i="5"/>
  <c r="AE27" i="5"/>
  <c r="AM26" i="5"/>
  <c r="AE26" i="5"/>
  <c r="AM25" i="5"/>
  <c r="AE25" i="5"/>
  <c r="AM24" i="5"/>
  <c r="AE24" i="5"/>
  <c r="AM23" i="5"/>
  <c r="AE23" i="5"/>
  <c r="AM22" i="5"/>
  <c r="AE22" i="5"/>
  <c r="AM21" i="5"/>
  <c r="AE21" i="5"/>
  <c r="AM20" i="5"/>
  <c r="AE20" i="5"/>
  <c r="AM19" i="5"/>
  <c r="AE19" i="5"/>
  <c r="AM18" i="5"/>
  <c r="AE18" i="5"/>
  <c r="AM17" i="5"/>
  <c r="AE17" i="5"/>
  <c r="AM16" i="5"/>
  <c r="AE16" i="5"/>
  <c r="AM15" i="5"/>
  <c r="AE15" i="5"/>
  <c r="AM14" i="5"/>
  <c r="AE14" i="5"/>
  <c r="AM13" i="5"/>
  <c r="AE13" i="5"/>
  <c r="AM8" i="5"/>
  <c r="AE8" i="5"/>
  <c r="AM7" i="5"/>
  <c r="AE7" i="5"/>
  <c r="AM6" i="5"/>
  <c r="AE6" i="5"/>
  <c r="AM5" i="5"/>
  <c r="AE5" i="5"/>
  <c r="AM4" i="5"/>
  <c r="AE4" i="5"/>
  <c r="X156" i="5"/>
  <c r="Z156" i="5" s="1"/>
  <c r="X105" i="5"/>
  <c r="Z105" i="5" s="1"/>
  <c r="AD104" i="5"/>
  <c r="AC104" i="5" s="1"/>
  <c r="X121" i="5"/>
  <c r="Z121" i="5" s="1"/>
  <c r="AD149" i="5"/>
  <c r="AC149" i="5" s="1"/>
  <c r="AD135" i="5"/>
  <c r="AC135" i="5" s="1"/>
  <c r="X157" i="5"/>
  <c r="Z157" i="5" s="1"/>
  <c r="X149" i="5"/>
  <c r="Z149" i="5" s="1"/>
  <c r="AD144" i="5"/>
  <c r="AC144" i="5" s="1"/>
  <c r="X135" i="5"/>
  <c r="Z135" i="5" s="1"/>
  <c r="AD134" i="5"/>
  <c r="AC134" i="5" s="1"/>
  <c r="AD142" i="5"/>
  <c r="AC142" i="5" s="1"/>
  <c r="AD100" i="5"/>
  <c r="AC100" i="5" s="1"/>
  <c r="AD133" i="5"/>
  <c r="AC133" i="5" s="1"/>
  <c r="AD120" i="5"/>
  <c r="AC120" i="5" s="1"/>
  <c r="AD132" i="5"/>
  <c r="AC132" i="5" s="1"/>
  <c r="AD154" i="5"/>
  <c r="AC154" i="5" s="1"/>
  <c r="AD143" i="5"/>
  <c r="AC143" i="5" s="1"/>
  <c r="AD151" i="5"/>
  <c r="AC151" i="5" s="1"/>
  <c r="AD103" i="5"/>
  <c r="AC103" i="5" s="1"/>
  <c r="AD153" i="5"/>
  <c r="AC153" i="5" s="1"/>
  <c r="AD119" i="5"/>
  <c r="AC119" i="5" s="1"/>
  <c r="AD76" i="5"/>
  <c r="AC76" i="5" s="1"/>
  <c r="AD108" i="5"/>
  <c r="AC108" i="5" s="1"/>
  <c r="AD127" i="5"/>
  <c r="AC127" i="5" s="1"/>
  <c r="AD126" i="5"/>
  <c r="AC126" i="5" s="1"/>
  <c r="AD115" i="5"/>
  <c r="AC115" i="5" s="1"/>
  <c r="AD136" i="5"/>
  <c r="AC136" i="5" s="1"/>
  <c r="AD150" i="5"/>
  <c r="AC150" i="5" s="1"/>
  <c r="AD131" i="5"/>
  <c r="AC131" i="5" s="1"/>
  <c r="AD99" i="5"/>
  <c r="AC99" i="5" s="1"/>
  <c r="AD122" i="5"/>
  <c r="AC122" i="5" s="1"/>
  <c r="AD118" i="5"/>
  <c r="AC118" i="5" s="1"/>
  <c r="AD148" i="5"/>
  <c r="AC148" i="5" s="1"/>
  <c r="AD128" i="5"/>
  <c r="AC128" i="5" s="1"/>
  <c r="AD137" i="5"/>
  <c r="AC137" i="5" s="1"/>
  <c r="AD152" i="5"/>
  <c r="AC152" i="5" s="1"/>
  <c r="AD116" i="5"/>
  <c r="AC116" i="5" s="1"/>
  <c r="AD75" i="5"/>
  <c r="AC75" i="5" s="1"/>
  <c r="F91" i="4"/>
  <c r="G91" i="4"/>
  <c r="H91" i="4"/>
  <c r="AE8" i="4" s="1"/>
  <c r="I91" i="4"/>
  <c r="AF78" i="4" s="1"/>
  <c r="J91" i="4"/>
  <c r="K91" i="4"/>
  <c r="AH43" i="4" s="1"/>
  <c r="L91" i="4"/>
  <c r="M91" i="4"/>
  <c r="N91" i="4"/>
  <c r="AK83" i="4" s="1"/>
  <c r="O91" i="4"/>
  <c r="AL33" i="4" s="1"/>
  <c r="P91" i="4"/>
  <c r="AM17" i="4" s="1"/>
  <c r="Q91" i="4"/>
  <c r="AN70" i="4" s="1"/>
  <c r="R91" i="4"/>
  <c r="AO81" i="4" s="1"/>
  <c r="S91" i="4"/>
  <c r="AP84" i="4" s="1"/>
  <c r="T91" i="4"/>
  <c r="U91" i="4"/>
  <c r="V91" i="4"/>
  <c r="AS87" i="4" s="1"/>
  <c r="W91" i="4"/>
  <c r="AT35" i="4" s="1"/>
  <c r="E91" i="4"/>
  <c r="AE12" i="4"/>
  <c r="AM13" i="4"/>
  <c r="AJ18" i="4"/>
  <c r="AM18" i="4"/>
  <c r="AK21" i="4"/>
  <c r="AE31" i="4"/>
  <c r="AM32" i="4"/>
  <c r="AM33" i="4"/>
  <c r="AK35" i="4"/>
  <c r="AE36" i="4"/>
  <c r="AE37" i="4"/>
  <c r="AM37" i="4"/>
  <c r="AE38" i="4"/>
  <c r="AE39" i="4"/>
  <c r="AM39" i="4"/>
  <c r="AM40" i="4"/>
  <c r="AE41" i="4"/>
  <c r="AE42" i="4"/>
  <c r="AE43" i="4"/>
  <c r="AM43" i="4"/>
  <c r="AE44" i="4"/>
  <c r="AE45" i="4"/>
  <c r="AM46" i="4"/>
  <c r="AE47" i="4"/>
  <c r="AQ47" i="4"/>
  <c r="AE48" i="4"/>
  <c r="AM49" i="4"/>
  <c r="AM50" i="4"/>
  <c r="AI51" i="4"/>
  <c r="AK51" i="4"/>
  <c r="AE52" i="4"/>
  <c r="AM52" i="4"/>
  <c r="AE53" i="4"/>
  <c r="AF53" i="4"/>
  <c r="AM53" i="4"/>
  <c r="AE54" i="4"/>
  <c r="AE55" i="4"/>
  <c r="AJ55" i="4"/>
  <c r="AM55" i="4"/>
  <c r="AE56" i="4"/>
  <c r="AM56" i="4"/>
  <c r="AM57" i="4"/>
  <c r="AE58" i="4"/>
  <c r="AM58" i="4"/>
  <c r="AM59" i="4"/>
  <c r="AE60" i="4"/>
  <c r="AI60" i="4"/>
  <c r="AS60" i="4"/>
  <c r="AM61" i="4"/>
  <c r="AE62" i="4"/>
  <c r="AF62" i="4"/>
  <c r="AH62" i="4"/>
  <c r="AQ62" i="4"/>
  <c r="AR62" i="4"/>
  <c r="AE63" i="4"/>
  <c r="AM63" i="4"/>
  <c r="AE65" i="4"/>
  <c r="AF65" i="4"/>
  <c r="AE67" i="4"/>
  <c r="AM67" i="4"/>
  <c r="AE68" i="4"/>
  <c r="AM68" i="4"/>
  <c r="AI69" i="4"/>
  <c r="AE70" i="4"/>
  <c r="AM70" i="4"/>
  <c r="AI71" i="4"/>
  <c r="AM71" i="4"/>
  <c r="AE74" i="4"/>
  <c r="AI74" i="4"/>
  <c r="AM74" i="4"/>
  <c r="AE75" i="4"/>
  <c r="AF75" i="4"/>
  <c r="AG75" i="4"/>
  <c r="AK75" i="4"/>
  <c r="AM75" i="4"/>
  <c r="AE76" i="4"/>
  <c r="AM76" i="4"/>
  <c r="AE77" i="4"/>
  <c r="AK77" i="4"/>
  <c r="AM77" i="4"/>
  <c r="AE78" i="4"/>
  <c r="AJ78" i="4"/>
  <c r="AM78" i="4"/>
  <c r="AQ78" i="4"/>
  <c r="AE79" i="4"/>
  <c r="AF79" i="4"/>
  <c r="AM79" i="4"/>
  <c r="AE80" i="4"/>
  <c r="AF80" i="4"/>
  <c r="AH80" i="4"/>
  <c r="AM80" i="4"/>
  <c r="AE81" i="4"/>
  <c r="AF81" i="4"/>
  <c r="AM81" i="4"/>
  <c r="AE82" i="4"/>
  <c r="AI82" i="4"/>
  <c r="AJ82" i="4"/>
  <c r="AM82" i="4"/>
  <c r="AE83" i="4"/>
  <c r="AM83" i="4"/>
  <c r="AO83" i="4"/>
  <c r="AS83" i="4"/>
  <c r="AE84" i="4"/>
  <c r="AM84" i="4"/>
  <c r="AN84" i="4"/>
  <c r="AE85" i="4"/>
  <c r="AM85" i="4"/>
  <c r="AN85" i="4"/>
  <c r="AQ85" i="4"/>
  <c r="AS85" i="4"/>
  <c r="AE86" i="4"/>
  <c r="AF86" i="4"/>
  <c r="AM86" i="4"/>
  <c r="AN86" i="4"/>
  <c r="AP86" i="4"/>
  <c r="AQ86" i="4"/>
  <c r="AE87" i="4"/>
  <c r="AK87" i="4"/>
  <c r="AM87" i="4"/>
  <c r="AN87" i="4"/>
  <c r="AE88" i="4"/>
  <c r="AF88" i="4"/>
  <c r="AI88" i="4"/>
  <c r="AM88" i="4"/>
  <c r="AN88" i="4"/>
  <c r="F151" i="3"/>
  <c r="G151" i="3"/>
  <c r="H151" i="3"/>
  <c r="AF86" i="3" s="1"/>
  <c r="I151" i="3"/>
  <c r="J151" i="3"/>
  <c r="K151" i="3"/>
  <c r="L151" i="3"/>
  <c r="M151" i="3"/>
  <c r="AK8" i="3" s="1"/>
  <c r="N151" i="3"/>
  <c r="O151" i="3"/>
  <c r="AM87" i="3" s="1"/>
  <c r="P151" i="3"/>
  <c r="AN86" i="3" s="1"/>
  <c r="Q151" i="3"/>
  <c r="AO14" i="3" s="1"/>
  <c r="R151" i="3"/>
  <c r="S151" i="3"/>
  <c r="T151" i="3"/>
  <c r="U151" i="3"/>
  <c r="V151" i="3"/>
  <c r="W151" i="3"/>
  <c r="AU87" i="3" s="1"/>
  <c r="X151" i="3"/>
  <c r="AV86" i="3" s="1"/>
  <c r="E151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E150" i="3"/>
  <c r="AL7" i="3"/>
  <c r="AL88" i="3"/>
  <c r="AH89" i="3"/>
  <c r="AJ91" i="3"/>
  <c r="AT91" i="3"/>
  <c r="AR95" i="3"/>
  <c r="AL97" i="3"/>
  <c r="AT97" i="3"/>
  <c r="AF99" i="3"/>
  <c r="AJ99" i="3"/>
  <c r="AT100" i="3"/>
  <c r="AT101" i="3"/>
  <c r="AT102" i="3"/>
  <c r="AF103" i="3"/>
  <c r="AT103" i="3"/>
  <c r="AL104" i="3"/>
  <c r="AT104" i="3"/>
  <c r="AT105" i="3"/>
  <c r="AF106" i="3"/>
  <c r="AR106" i="3"/>
  <c r="AL107" i="3"/>
  <c r="AT107" i="3"/>
  <c r="AF110" i="3"/>
  <c r="AT110" i="3"/>
  <c r="AR111" i="3"/>
  <c r="AI115" i="3"/>
  <c r="AL115" i="3"/>
  <c r="AT115" i="3"/>
  <c r="AL116" i="3"/>
  <c r="AT117" i="3"/>
  <c r="AL118" i="3"/>
  <c r="AF119" i="3"/>
  <c r="AT119" i="3"/>
  <c r="AV119" i="3"/>
  <c r="AJ120" i="3"/>
  <c r="AF121" i="3"/>
  <c r="AM121" i="3"/>
  <c r="AT121" i="3"/>
  <c r="AF122" i="3"/>
  <c r="AL122" i="3"/>
  <c r="AN122" i="3"/>
  <c r="AF123" i="3"/>
  <c r="AJ123" i="3"/>
  <c r="AF124" i="3"/>
  <c r="AJ125" i="3"/>
  <c r="AL125" i="3"/>
  <c r="AP125" i="3"/>
  <c r="AR125" i="3"/>
  <c r="AF126" i="3"/>
  <c r="AL126" i="3"/>
  <c r="AR126" i="3"/>
  <c r="AF127" i="3"/>
  <c r="AI127" i="3"/>
  <c r="AM127" i="3"/>
  <c r="AF128" i="3"/>
  <c r="AI128" i="3"/>
  <c r="AL128" i="3"/>
  <c r="AM128" i="3"/>
  <c r="AT128" i="3"/>
  <c r="AF129" i="3"/>
  <c r="AL129" i="3"/>
  <c r="AM129" i="3"/>
  <c r="AN129" i="3"/>
  <c r="AF130" i="3"/>
  <c r="AJ130" i="3"/>
  <c r="AL130" i="3"/>
  <c r="AN130" i="3"/>
  <c r="AF131" i="3"/>
  <c r="AH131" i="3"/>
  <c r="AI131" i="3"/>
  <c r="AL131" i="3"/>
  <c r="AN131" i="3"/>
  <c r="AF132" i="3"/>
  <c r="AJ132" i="3"/>
  <c r="AL132" i="3"/>
  <c r="AN132" i="3"/>
  <c r="AT132" i="3"/>
  <c r="AF133" i="3"/>
  <c r="AL133" i="3"/>
  <c r="AM133" i="3"/>
  <c r="AR133" i="3"/>
  <c r="AT133" i="3"/>
  <c r="AV133" i="3"/>
  <c r="AF134" i="3"/>
  <c r="AL134" i="3"/>
  <c r="AO134" i="3"/>
  <c r="AR134" i="3"/>
  <c r="AT134" i="3"/>
  <c r="AV134" i="3"/>
  <c r="AF135" i="3"/>
  <c r="AJ135" i="3"/>
  <c r="AL135" i="3"/>
  <c r="AM135" i="3"/>
  <c r="AN135" i="3"/>
  <c r="AQ135" i="3"/>
  <c r="AF136" i="3"/>
  <c r="AJ136" i="3"/>
  <c r="AL136" i="3"/>
  <c r="AM136" i="3"/>
  <c r="AN136" i="3"/>
  <c r="AR136" i="3"/>
  <c r="AS136" i="3"/>
  <c r="AV136" i="3"/>
  <c r="AF137" i="3"/>
  <c r="AJ137" i="3"/>
  <c r="AL137" i="3"/>
  <c r="AN137" i="3"/>
  <c r="AS137" i="3"/>
  <c r="AU137" i="3"/>
  <c r="AF138" i="3"/>
  <c r="AJ138" i="3"/>
  <c r="AL138" i="3"/>
  <c r="AM138" i="3"/>
  <c r="AS138" i="3"/>
  <c r="AT138" i="3"/>
  <c r="AU138" i="3"/>
  <c r="AF139" i="3"/>
  <c r="AL139" i="3"/>
  <c r="AM139" i="3"/>
  <c r="AQ139" i="3"/>
  <c r="AS139" i="3"/>
  <c r="AU139" i="3"/>
  <c r="AF140" i="3"/>
  <c r="AL140" i="3"/>
  <c r="AM140" i="3"/>
  <c r="AS140" i="3"/>
  <c r="AT140" i="3"/>
  <c r="AU140" i="3"/>
  <c r="AF141" i="3"/>
  <c r="AJ141" i="3"/>
  <c r="AL141" i="3"/>
  <c r="AM141" i="3"/>
  <c r="AU141" i="3"/>
  <c r="AF142" i="3"/>
  <c r="AH142" i="3"/>
  <c r="AI142" i="3"/>
  <c r="AJ142" i="3"/>
  <c r="AM142" i="3"/>
  <c r="AS142" i="3"/>
  <c r="AT142" i="3"/>
  <c r="AU142" i="3"/>
  <c r="AF143" i="3"/>
  <c r="AH143" i="3"/>
  <c r="AL143" i="3"/>
  <c r="AM143" i="3"/>
  <c r="AS143" i="3"/>
  <c r="AT143" i="3"/>
  <c r="AU143" i="3"/>
  <c r="AF144" i="3"/>
  <c r="AL144" i="3"/>
  <c r="AM144" i="3"/>
  <c r="AS144" i="3"/>
  <c r="AU144" i="3"/>
  <c r="AF145" i="3"/>
  <c r="AH145" i="3"/>
  <c r="AI145" i="3"/>
  <c r="AJ145" i="3"/>
  <c r="AL145" i="3"/>
  <c r="AM145" i="3"/>
  <c r="AS145" i="3"/>
  <c r="AT145" i="3"/>
  <c r="AU145" i="3"/>
  <c r="AF13" i="3"/>
  <c r="AI13" i="3"/>
  <c r="AJ13" i="3"/>
  <c r="AM13" i="3"/>
  <c r="AT13" i="3"/>
  <c r="AU13" i="3"/>
  <c r="AF14" i="3"/>
  <c r="AM14" i="3"/>
  <c r="AR14" i="3"/>
  <c r="AS14" i="3"/>
  <c r="AU14" i="3"/>
  <c r="AF15" i="3"/>
  <c r="AH15" i="3"/>
  <c r="AI15" i="3"/>
  <c r="AJ15" i="3"/>
  <c r="AL15" i="3"/>
  <c r="AM15" i="3"/>
  <c r="AR15" i="3"/>
  <c r="AS15" i="3"/>
  <c r="AT15" i="3"/>
  <c r="AU15" i="3"/>
  <c r="AF16" i="3"/>
  <c r="AL16" i="3"/>
  <c r="AM16" i="3"/>
  <c r="AN16" i="3"/>
  <c r="AR16" i="3"/>
  <c r="AS16" i="3"/>
  <c r="AU16" i="3"/>
  <c r="AF17" i="3"/>
  <c r="AJ17" i="3"/>
  <c r="AL17" i="3"/>
  <c r="AM17" i="3"/>
  <c r="AN17" i="3"/>
  <c r="AS17" i="3"/>
  <c r="AT17" i="3"/>
  <c r="AU17" i="3"/>
  <c r="AF18" i="3"/>
  <c r="AJ18" i="3"/>
  <c r="AM18" i="3"/>
  <c r="AN18" i="3"/>
  <c r="AO18" i="3"/>
  <c r="AP18" i="3"/>
  <c r="AQ18" i="3"/>
  <c r="AR18" i="3"/>
  <c r="AS18" i="3"/>
  <c r="AU18" i="3"/>
  <c r="AF19" i="3"/>
  <c r="AG19" i="3"/>
  <c r="AH19" i="3"/>
  <c r="AI19" i="3"/>
  <c r="AJ19" i="3"/>
  <c r="AL19" i="3"/>
  <c r="AM19" i="3"/>
  <c r="AN19" i="3"/>
  <c r="AQ19" i="3"/>
  <c r="AR19" i="3"/>
  <c r="AS19" i="3"/>
  <c r="AT19" i="3"/>
  <c r="AU19" i="3"/>
  <c r="AF20" i="3"/>
  <c r="AJ20" i="3"/>
  <c r="AL20" i="3"/>
  <c r="AM20" i="3"/>
  <c r="AN20" i="3"/>
  <c r="AR20" i="3"/>
  <c r="AS20" i="3"/>
  <c r="AT20" i="3"/>
  <c r="AU20" i="3"/>
  <c r="AF21" i="3"/>
  <c r="AI21" i="3"/>
  <c r="AJ21" i="3"/>
  <c r="AL21" i="3"/>
  <c r="AM21" i="3"/>
  <c r="AN21" i="3"/>
  <c r="AR21" i="3"/>
  <c r="AS21" i="3"/>
  <c r="AT21" i="3"/>
  <c r="AU21" i="3"/>
  <c r="AV21" i="3"/>
  <c r="AF22" i="3"/>
  <c r="AJ22" i="3"/>
  <c r="AL22" i="3"/>
  <c r="AM22" i="3"/>
  <c r="AN22" i="3"/>
  <c r="AR22" i="3"/>
  <c r="AS22" i="3"/>
  <c r="AT22" i="3"/>
  <c r="AU22" i="3"/>
  <c r="AV22" i="3"/>
  <c r="AF23" i="3"/>
  <c r="AI23" i="3"/>
  <c r="AJ23" i="3"/>
  <c r="AL23" i="3"/>
  <c r="AM23" i="3"/>
  <c r="AN23" i="3"/>
  <c r="AR23" i="3"/>
  <c r="AS23" i="3"/>
  <c r="AT23" i="3"/>
  <c r="AU23" i="3"/>
  <c r="AV23" i="3"/>
  <c r="AF24" i="3"/>
  <c r="AI24" i="3"/>
  <c r="AJ24" i="3"/>
  <c r="AL24" i="3"/>
  <c r="AM24" i="3"/>
  <c r="AN24" i="3"/>
  <c r="AR24" i="3"/>
  <c r="AS24" i="3"/>
  <c r="AT24" i="3"/>
  <c r="AU24" i="3"/>
  <c r="AV24" i="3"/>
  <c r="AF25" i="3"/>
  <c r="AJ25" i="3"/>
  <c r="AL25" i="3"/>
  <c r="AM25" i="3"/>
  <c r="AN25" i="3"/>
  <c r="AR25" i="3"/>
  <c r="AS25" i="3"/>
  <c r="AT25" i="3"/>
  <c r="AU25" i="3"/>
  <c r="AV25" i="3"/>
  <c r="AF26" i="3"/>
  <c r="AI26" i="3"/>
  <c r="AJ26" i="3"/>
  <c r="AL26" i="3"/>
  <c r="AM26" i="3"/>
  <c r="AN26" i="3"/>
  <c r="AR26" i="3"/>
  <c r="AS26" i="3"/>
  <c r="AT26" i="3"/>
  <c r="AU26" i="3"/>
  <c r="AV26" i="3"/>
  <c r="AF27" i="3"/>
  <c r="AJ27" i="3"/>
  <c r="AL27" i="3"/>
  <c r="AM27" i="3"/>
  <c r="AN27" i="3"/>
  <c r="AR27" i="3"/>
  <c r="AS27" i="3"/>
  <c r="AT27" i="3"/>
  <c r="AU27" i="3"/>
  <c r="AV27" i="3"/>
  <c r="AF28" i="3"/>
  <c r="AJ28" i="3"/>
  <c r="AL28" i="3"/>
  <c r="AM28" i="3"/>
  <c r="AN28" i="3"/>
  <c r="AR28" i="3"/>
  <c r="AS28" i="3"/>
  <c r="AT28" i="3"/>
  <c r="AU28" i="3"/>
  <c r="AV28" i="3"/>
  <c r="AF29" i="3"/>
  <c r="AI29" i="3"/>
  <c r="AJ29" i="3"/>
  <c r="AL29" i="3"/>
  <c r="AM29" i="3"/>
  <c r="AN29" i="3"/>
  <c r="AR29" i="3"/>
  <c r="AS29" i="3"/>
  <c r="AT29" i="3"/>
  <c r="AU29" i="3"/>
  <c r="AV29" i="3"/>
  <c r="AF30" i="3"/>
  <c r="AJ30" i="3"/>
  <c r="AL30" i="3"/>
  <c r="AM30" i="3"/>
  <c r="AN30" i="3"/>
  <c r="AR30" i="3"/>
  <c r="AS30" i="3"/>
  <c r="AT30" i="3"/>
  <c r="AU30" i="3"/>
  <c r="AV30" i="3"/>
  <c r="AF31" i="3"/>
  <c r="AI31" i="3"/>
  <c r="AJ31" i="3"/>
  <c r="AL31" i="3"/>
  <c r="AM31" i="3"/>
  <c r="AN31" i="3"/>
  <c r="AR31" i="3"/>
  <c r="AS31" i="3"/>
  <c r="AT31" i="3"/>
  <c r="AU31" i="3"/>
  <c r="AV31" i="3"/>
  <c r="AF32" i="3"/>
  <c r="AI32" i="3"/>
  <c r="AJ32" i="3"/>
  <c r="AL32" i="3"/>
  <c r="AM32" i="3"/>
  <c r="AN32" i="3"/>
  <c r="AR32" i="3"/>
  <c r="AS32" i="3"/>
  <c r="AT32" i="3"/>
  <c r="AU32" i="3"/>
  <c r="AV32" i="3"/>
  <c r="AF33" i="3"/>
  <c r="AJ33" i="3"/>
  <c r="AL33" i="3"/>
  <c r="AM33" i="3"/>
  <c r="AN33" i="3"/>
  <c r="AR33" i="3"/>
  <c r="AS33" i="3"/>
  <c r="AT33" i="3"/>
  <c r="AU33" i="3"/>
  <c r="AV33" i="3"/>
  <c r="AF34" i="3"/>
  <c r="AI34" i="3"/>
  <c r="AJ34" i="3"/>
  <c r="AL34" i="3"/>
  <c r="AM34" i="3"/>
  <c r="AN34" i="3"/>
  <c r="AR34" i="3"/>
  <c r="AS34" i="3"/>
  <c r="AT34" i="3"/>
  <c r="AU34" i="3"/>
  <c r="AV34" i="3"/>
  <c r="AF35" i="3"/>
  <c r="AJ35" i="3"/>
  <c r="AL35" i="3"/>
  <c r="AM35" i="3"/>
  <c r="AN35" i="3"/>
  <c r="AR35" i="3"/>
  <c r="AS35" i="3"/>
  <c r="AT35" i="3"/>
  <c r="AU35" i="3"/>
  <c r="AV35" i="3"/>
  <c r="AF36" i="3"/>
  <c r="AJ36" i="3"/>
  <c r="AL36" i="3"/>
  <c r="AM36" i="3"/>
  <c r="AN36" i="3"/>
  <c r="AR36" i="3"/>
  <c r="AS36" i="3"/>
  <c r="AT36" i="3"/>
  <c r="AU36" i="3"/>
  <c r="AV36" i="3"/>
  <c r="AF37" i="3"/>
  <c r="AI37" i="3"/>
  <c r="AJ37" i="3"/>
  <c r="AL37" i="3"/>
  <c r="AM37" i="3"/>
  <c r="AN37" i="3"/>
  <c r="AR37" i="3"/>
  <c r="AS37" i="3"/>
  <c r="AT37" i="3"/>
  <c r="AU37" i="3"/>
  <c r="AV37" i="3"/>
  <c r="AF38" i="3"/>
  <c r="AJ38" i="3"/>
  <c r="AL38" i="3"/>
  <c r="AM38" i="3"/>
  <c r="AN38" i="3"/>
  <c r="AR38" i="3"/>
  <c r="AS38" i="3"/>
  <c r="AT38" i="3"/>
  <c r="AU38" i="3"/>
  <c r="AV38" i="3"/>
  <c r="AF39" i="3"/>
  <c r="AI39" i="3"/>
  <c r="AJ39" i="3"/>
  <c r="AL39" i="3"/>
  <c r="AM39" i="3"/>
  <c r="AN39" i="3"/>
  <c r="AR39" i="3"/>
  <c r="AS39" i="3"/>
  <c r="AT39" i="3"/>
  <c r="AU39" i="3"/>
  <c r="AV39" i="3"/>
  <c r="AF40" i="3"/>
  <c r="AI40" i="3"/>
  <c r="AJ40" i="3"/>
  <c r="AL40" i="3"/>
  <c r="AM40" i="3"/>
  <c r="AN40" i="3"/>
  <c r="AR40" i="3"/>
  <c r="AS40" i="3"/>
  <c r="AT40" i="3"/>
  <c r="AU40" i="3"/>
  <c r="AV40" i="3"/>
  <c r="AF41" i="3"/>
  <c r="AJ41" i="3"/>
  <c r="AL41" i="3"/>
  <c r="AM41" i="3"/>
  <c r="AN41" i="3"/>
  <c r="AR41" i="3"/>
  <c r="AS41" i="3"/>
  <c r="AT41" i="3"/>
  <c r="AU41" i="3"/>
  <c r="AV41" i="3"/>
  <c r="AF42" i="3"/>
  <c r="AI42" i="3"/>
  <c r="AJ42" i="3"/>
  <c r="AL42" i="3"/>
  <c r="AM42" i="3"/>
  <c r="AN42" i="3"/>
  <c r="AR42" i="3"/>
  <c r="AS42" i="3"/>
  <c r="AT42" i="3"/>
  <c r="AU42" i="3"/>
  <c r="AV42" i="3"/>
  <c r="AF43" i="3"/>
  <c r="AJ43" i="3"/>
  <c r="AL43" i="3"/>
  <c r="AM43" i="3"/>
  <c r="AN43" i="3"/>
  <c r="AR43" i="3"/>
  <c r="AS43" i="3"/>
  <c r="AT43" i="3"/>
  <c r="AU43" i="3"/>
  <c r="AV43" i="3"/>
  <c r="AF44" i="3"/>
  <c r="AI44" i="3"/>
  <c r="AJ44" i="3"/>
  <c r="AL44" i="3"/>
  <c r="AM44" i="3"/>
  <c r="AN44" i="3"/>
  <c r="AR44" i="3"/>
  <c r="AS44" i="3"/>
  <c r="AT44" i="3"/>
  <c r="AU44" i="3"/>
  <c r="AV44" i="3"/>
  <c r="AF45" i="3"/>
  <c r="AI45" i="3"/>
  <c r="AJ45" i="3"/>
  <c r="AL45" i="3"/>
  <c r="AM45" i="3"/>
  <c r="AN45" i="3"/>
  <c r="AR45" i="3"/>
  <c r="AS45" i="3"/>
  <c r="AT45" i="3"/>
  <c r="AU45" i="3"/>
  <c r="AV45" i="3"/>
  <c r="AF46" i="3"/>
  <c r="AJ46" i="3"/>
  <c r="AL46" i="3"/>
  <c r="AM46" i="3"/>
  <c r="AN46" i="3"/>
  <c r="AR46" i="3"/>
  <c r="AS46" i="3"/>
  <c r="AT46" i="3"/>
  <c r="AU46" i="3"/>
  <c r="AV46" i="3"/>
  <c r="AF47" i="3"/>
  <c r="AI47" i="3"/>
  <c r="AJ47" i="3"/>
  <c r="AL47" i="3"/>
  <c r="AM47" i="3"/>
  <c r="AN47" i="3"/>
  <c r="AR47" i="3"/>
  <c r="AS47" i="3"/>
  <c r="AT47" i="3"/>
  <c r="AU47" i="3"/>
  <c r="AV47" i="3"/>
  <c r="AF48" i="3"/>
  <c r="AJ48" i="3"/>
  <c r="AL48" i="3"/>
  <c r="AM48" i="3"/>
  <c r="AN48" i="3"/>
  <c r="AR48" i="3"/>
  <c r="AS48" i="3"/>
  <c r="AT48" i="3"/>
  <c r="AU48" i="3"/>
  <c r="AV48" i="3"/>
  <c r="AF49" i="3"/>
  <c r="AJ49" i="3"/>
  <c r="AL49" i="3"/>
  <c r="AM49" i="3"/>
  <c r="AN49" i="3"/>
  <c r="AR49" i="3"/>
  <c r="AS49" i="3"/>
  <c r="AT49" i="3"/>
  <c r="AU49" i="3"/>
  <c r="AV49" i="3"/>
  <c r="AF50" i="3"/>
  <c r="AH50" i="3"/>
  <c r="AI50" i="3"/>
  <c r="AJ50" i="3"/>
  <c r="AL50" i="3"/>
  <c r="AM50" i="3"/>
  <c r="AN50" i="3"/>
  <c r="AR50" i="3"/>
  <c r="AS50" i="3"/>
  <c r="AT50" i="3"/>
  <c r="AU50" i="3"/>
  <c r="AV50" i="3"/>
  <c r="AF51" i="3"/>
  <c r="AJ51" i="3"/>
  <c r="AL51" i="3"/>
  <c r="AM51" i="3"/>
  <c r="AN51" i="3"/>
  <c r="AR51" i="3"/>
  <c r="AS51" i="3"/>
  <c r="AT51" i="3"/>
  <c r="AU51" i="3"/>
  <c r="AV51" i="3"/>
  <c r="AF52" i="3"/>
  <c r="AH52" i="3"/>
  <c r="AJ52" i="3"/>
  <c r="AL52" i="3"/>
  <c r="AM52" i="3"/>
  <c r="AN52" i="3"/>
  <c r="AQ52" i="3"/>
  <c r="AR52" i="3"/>
  <c r="AS52" i="3"/>
  <c r="AT52" i="3"/>
  <c r="AU52" i="3"/>
  <c r="AV52" i="3"/>
  <c r="AF53" i="3"/>
  <c r="AH53" i="3"/>
  <c r="AI53" i="3"/>
  <c r="AJ53" i="3"/>
  <c r="AL53" i="3"/>
  <c r="AM53" i="3"/>
  <c r="AN53" i="3"/>
  <c r="AR53" i="3"/>
  <c r="AS53" i="3"/>
  <c r="AT53" i="3"/>
  <c r="AU53" i="3"/>
  <c r="AV53" i="3"/>
  <c r="AF54" i="3"/>
  <c r="AJ54" i="3"/>
  <c r="AL54" i="3"/>
  <c r="AM54" i="3"/>
  <c r="AN54" i="3"/>
  <c r="AQ54" i="3"/>
  <c r="AR54" i="3"/>
  <c r="AS54" i="3"/>
  <c r="AT54" i="3"/>
  <c r="AU54" i="3"/>
  <c r="AV54" i="3"/>
  <c r="AF55" i="3"/>
  <c r="AH55" i="3"/>
  <c r="AI55" i="3"/>
  <c r="AJ55" i="3"/>
  <c r="AL55" i="3"/>
  <c r="AM55" i="3"/>
  <c r="AN55" i="3"/>
  <c r="AQ55" i="3"/>
  <c r="AR55" i="3"/>
  <c r="AS55" i="3"/>
  <c r="AT55" i="3"/>
  <c r="AU55" i="3"/>
  <c r="AV55" i="3"/>
  <c r="AF56" i="3"/>
  <c r="AH56" i="3"/>
  <c r="AI56" i="3"/>
  <c r="AJ56" i="3"/>
  <c r="AL56" i="3"/>
  <c r="AM56" i="3"/>
  <c r="AN56" i="3"/>
  <c r="AR56" i="3"/>
  <c r="AS56" i="3"/>
  <c r="AT56" i="3"/>
  <c r="AU56" i="3"/>
  <c r="AV56" i="3"/>
  <c r="AF57" i="3"/>
  <c r="AJ57" i="3"/>
  <c r="AL57" i="3"/>
  <c r="AM57" i="3"/>
  <c r="AN57" i="3"/>
  <c r="AQ57" i="3"/>
  <c r="AR57" i="3"/>
  <c r="AS57" i="3"/>
  <c r="AT57" i="3"/>
  <c r="AU57" i="3"/>
  <c r="AV57" i="3"/>
  <c r="AF58" i="3"/>
  <c r="AH58" i="3"/>
  <c r="AI58" i="3"/>
  <c r="AJ58" i="3"/>
  <c r="AL58" i="3"/>
  <c r="AM58" i="3"/>
  <c r="AN58" i="3"/>
  <c r="AR58" i="3"/>
  <c r="AS58" i="3"/>
  <c r="AT58" i="3"/>
  <c r="AU58" i="3"/>
  <c r="AV58" i="3"/>
  <c r="AF59" i="3"/>
  <c r="AJ59" i="3"/>
  <c r="AL59" i="3"/>
  <c r="AM59" i="3"/>
  <c r="AN59" i="3"/>
  <c r="AR59" i="3"/>
  <c r="AS59" i="3"/>
  <c r="AT59" i="3"/>
  <c r="AU59" i="3"/>
  <c r="AV59" i="3"/>
  <c r="AF60" i="3"/>
  <c r="AH60" i="3"/>
  <c r="AJ60" i="3"/>
  <c r="AL60" i="3"/>
  <c r="AM60" i="3"/>
  <c r="AN60" i="3"/>
  <c r="AQ60" i="3"/>
  <c r="AR60" i="3"/>
  <c r="AS60" i="3"/>
  <c r="AT60" i="3"/>
  <c r="AU60" i="3"/>
  <c r="AV60" i="3"/>
  <c r="AF61" i="3"/>
  <c r="AH61" i="3"/>
  <c r="AI61" i="3"/>
  <c r="AJ61" i="3"/>
  <c r="AL61" i="3"/>
  <c r="AM61" i="3"/>
  <c r="AN61" i="3"/>
  <c r="AR61" i="3"/>
  <c r="AS61" i="3"/>
  <c r="AT61" i="3"/>
  <c r="AU61" i="3"/>
  <c r="AV61" i="3"/>
  <c r="AF62" i="3"/>
  <c r="AJ62" i="3"/>
  <c r="AL62" i="3"/>
  <c r="AM62" i="3"/>
  <c r="AN62" i="3"/>
  <c r="AQ62" i="3"/>
  <c r="AR62" i="3"/>
  <c r="AS62" i="3"/>
  <c r="AT62" i="3"/>
  <c r="AU62" i="3"/>
  <c r="AV62" i="3"/>
  <c r="AF63" i="3"/>
  <c r="AH63" i="3"/>
  <c r="AI63" i="3"/>
  <c r="AJ63" i="3"/>
  <c r="AL63" i="3"/>
  <c r="AM63" i="3"/>
  <c r="AN63" i="3"/>
  <c r="AQ63" i="3"/>
  <c r="AR63" i="3"/>
  <c r="AS63" i="3"/>
  <c r="AT63" i="3"/>
  <c r="AU63" i="3"/>
  <c r="AV63" i="3"/>
  <c r="AF64" i="3"/>
  <c r="AH64" i="3"/>
  <c r="AI64" i="3"/>
  <c r="AJ64" i="3"/>
  <c r="AL64" i="3"/>
  <c r="AM64" i="3"/>
  <c r="AN64" i="3"/>
  <c r="AR64" i="3"/>
  <c r="AS64" i="3"/>
  <c r="AT64" i="3"/>
  <c r="AU64" i="3"/>
  <c r="AV64" i="3"/>
  <c r="AF65" i="3"/>
  <c r="AJ65" i="3"/>
  <c r="AL65" i="3"/>
  <c r="AM65" i="3"/>
  <c r="AN65" i="3"/>
  <c r="AQ65" i="3"/>
  <c r="AR65" i="3"/>
  <c r="AS65" i="3"/>
  <c r="AT65" i="3"/>
  <c r="AU65" i="3"/>
  <c r="AV65" i="3"/>
  <c r="AF66" i="3"/>
  <c r="AH66" i="3"/>
  <c r="AI66" i="3"/>
  <c r="AJ66" i="3"/>
  <c r="AL66" i="3"/>
  <c r="AM66" i="3"/>
  <c r="AN66" i="3"/>
  <c r="AR66" i="3"/>
  <c r="AS66" i="3"/>
  <c r="AT66" i="3"/>
  <c r="AU66" i="3"/>
  <c r="AV66" i="3"/>
  <c r="AF67" i="3"/>
  <c r="AJ67" i="3"/>
  <c r="AL67" i="3"/>
  <c r="AM67" i="3"/>
  <c r="AN67" i="3"/>
  <c r="AR67" i="3"/>
  <c r="AS67" i="3"/>
  <c r="AT67" i="3"/>
  <c r="AU67" i="3"/>
  <c r="AV67" i="3"/>
  <c r="AF68" i="3"/>
  <c r="AH68" i="3"/>
  <c r="AJ68" i="3"/>
  <c r="AL68" i="3"/>
  <c r="AM68" i="3"/>
  <c r="AN68" i="3"/>
  <c r="AQ68" i="3"/>
  <c r="AR68" i="3"/>
  <c r="AS68" i="3"/>
  <c r="AT68" i="3"/>
  <c r="AU68" i="3"/>
  <c r="AV68" i="3"/>
  <c r="AF69" i="3"/>
  <c r="AH69" i="3"/>
  <c r="AI69" i="3"/>
  <c r="AJ69" i="3"/>
  <c r="AL69" i="3"/>
  <c r="AM69" i="3"/>
  <c r="AN69" i="3"/>
  <c r="AR69" i="3"/>
  <c r="AS69" i="3"/>
  <c r="AT69" i="3"/>
  <c r="AU69" i="3"/>
  <c r="AV69" i="3"/>
  <c r="AF70" i="3"/>
  <c r="AJ70" i="3"/>
  <c r="AL70" i="3"/>
  <c r="AM70" i="3"/>
  <c r="AN70" i="3"/>
  <c r="AQ70" i="3"/>
  <c r="AR70" i="3"/>
  <c r="AS70" i="3"/>
  <c r="AT70" i="3"/>
  <c r="AU70" i="3"/>
  <c r="AV70" i="3"/>
  <c r="AF71" i="3"/>
  <c r="AH71" i="3"/>
  <c r="AI71" i="3"/>
  <c r="AJ71" i="3"/>
  <c r="AL71" i="3"/>
  <c r="AM71" i="3"/>
  <c r="AN71" i="3"/>
  <c r="AQ71" i="3"/>
  <c r="AR71" i="3"/>
  <c r="AS71" i="3"/>
  <c r="AT71" i="3"/>
  <c r="AU71" i="3"/>
  <c r="AV71" i="3"/>
  <c r="AF72" i="3"/>
  <c r="AH72" i="3"/>
  <c r="AI72" i="3"/>
  <c r="AJ72" i="3"/>
  <c r="AL72" i="3"/>
  <c r="AM72" i="3"/>
  <c r="AN72" i="3"/>
  <c r="AR72" i="3"/>
  <c r="AS72" i="3"/>
  <c r="AT72" i="3"/>
  <c r="AU72" i="3"/>
  <c r="AV72" i="3"/>
  <c r="AF73" i="3"/>
  <c r="AJ73" i="3"/>
  <c r="AL73" i="3"/>
  <c r="AM73" i="3"/>
  <c r="AN73" i="3"/>
  <c r="AQ73" i="3"/>
  <c r="AR73" i="3"/>
  <c r="AS73" i="3"/>
  <c r="AT73" i="3"/>
  <c r="AU73" i="3"/>
  <c r="AV73" i="3"/>
  <c r="AF74" i="3"/>
  <c r="AH74" i="3"/>
  <c r="AI74" i="3"/>
  <c r="AJ74" i="3"/>
  <c r="AL74" i="3"/>
  <c r="AM74" i="3"/>
  <c r="AN74" i="3"/>
  <c r="AR74" i="3"/>
  <c r="AS74" i="3"/>
  <c r="AT74" i="3"/>
  <c r="AU74" i="3"/>
  <c r="AV74" i="3"/>
  <c r="AF75" i="3"/>
  <c r="AJ75" i="3"/>
  <c r="AL75" i="3"/>
  <c r="AM75" i="3"/>
  <c r="AN75" i="3"/>
  <c r="AR75" i="3"/>
  <c r="AS75" i="3"/>
  <c r="AT75" i="3"/>
  <c r="AU75" i="3"/>
  <c r="AV75" i="3"/>
  <c r="AF76" i="3"/>
  <c r="AH76" i="3"/>
  <c r="AJ76" i="3"/>
  <c r="AL76" i="3"/>
  <c r="AM76" i="3"/>
  <c r="AN76" i="3"/>
  <c r="AQ76" i="3"/>
  <c r="AR76" i="3"/>
  <c r="AS76" i="3"/>
  <c r="AT76" i="3"/>
  <c r="AU76" i="3"/>
  <c r="AV76" i="3"/>
  <c r="AF77" i="3"/>
  <c r="AH77" i="3"/>
  <c r="AI77" i="3"/>
  <c r="AJ77" i="3"/>
  <c r="AL77" i="3"/>
  <c r="AM77" i="3"/>
  <c r="AN77" i="3"/>
  <c r="AR77" i="3"/>
  <c r="AS77" i="3"/>
  <c r="AT77" i="3"/>
  <c r="AU77" i="3"/>
  <c r="AV77" i="3"/>
  <c r="AF78" i="3"/>
  <c r="AJ78" i="3"/>
  <c r="AL78" i="3"/>
  <c r="AM78" i="3"/>
  <c r="AN78" i="3"/>
  <c r="AQ78" i="3"/>
  <c r="AR78" i="3"/>
  <c r="AS78" i="3"/>
  <c r="AT78" i="3"/>
  <c r="AU78" i="3"/>
  <c r="AV78" i="3"/>
  <c r="AF79" i="3"/>
  <c r="AH79" i="3"/>
  <c r="AI79" i="3"/>
  <c r="AJ79" i="3"/>
  <c r="AL79" i="3"/>
  <c r="AM79" i="3"/>
  <c r="AN79" i="3"/>
  <c r="AQ79" i="3"/>
  <c r="AR79" i="3"/>
  <c r="AS79" i="3"/>
  <c r="AT79" i="3"/>
  <c r="AU79" i="3"/>
  <c r="AV79" i="3"/>
  <c r="AF80" i="3"/>
  <c r="AH80" i="3"/>
  <c r="AI80" i="3"/>
  <c r="AJ80" i="3"/>
  <c r="AL80" i="3"/>
  <c r="AM80" i="3"/>
  <c r="AN80" i="3"/>
  <c r="AR80" i="3"/>
  <c r="AS80" i="3"/>
  <c r="AT80" i="3"/>
  <c r="AU80" i="3"/>
  <c r="AV80" i="3"/>
  <c r="AF81" i="3"/>
  <c r="AJ81" i="3"/>
  <c r="AL81" i="3"/>
  <c r="AM81" i="3"/>
  <c r="AN81" i="3"/>
  <c r="AQ81" i="3"/>
  <c r="AR81" i="3"/>
  <c r="AS81" i="3"/>
  <c r="AT81" i="3"/>
  <c r="AU81" i="3"/>
  <c r="AV81" i="3"/>
  <c r="AF82" i="3"/>
  <c r="AH82" i="3"/>
  <c r="AI82" i="3"/>
  <c r="AJ82" i="3"/>
  <c r="AL82" i="3"/>
  <c r="AM82" i="3"/>
  <c r="AN82" i="3"/>
  <c r="AR82" i="3"/>
  <c r="AS82" i="3"/>
  <c r="AT82" i="3"/>
  <c r="AU82" i="3"/>
  <c r="AV82" i="3"/>
  <c r="AF83" i="3"/>
  <c r="AJ83" i="3"/>
  <c r="AL83" i="3"/>
  <c r="AM83" i="3"/>
  <c r="AN83" i="3"/>
  <c r="AR83" i="3"/>
  <c r="AS83" i="3"/>
  <c r="AT83" i="3"/>
  <c r="AU83" i="3"/>
  <c r="AV83" i="3"/>
  <c r="AF84" i="3"/>
  <c r="AH84" i="3"/>
  <c r="AJ84" i="3"/>
  <c r="AL84" i="3"/>
  <c r="AM84" i="3"/>
  <c r="AN84" i="3"/>
  <c r="AQ84" i="3"/>
  <c r="AR84" i="3"/>
  <c r="AS84" i="3"/>
  <c r="AT84" i="3"/>
  <c r="AU84" i="3"/>
  <c r="AV84" i="3"/>
  <c r="AB78" i="6" l="1"/>
  <c r="AA78" i="6" s="1"/>
  <c r="AB108" i="6"/>
  <c r="AA108" i="6" s="1"/>
  <c r="AB85" i="6"/>
  <c r="AA85" i="6" s="1"/>
  <c r="V106" i="6"/>
  <c r="X106" i="6" s="1"/>
  <c r="AB92" i="6"/>
  <c r="AA92" i="6" s="1"/>
  <c r="AB104" i="6"/>
  <c r="AA104" i="6" s="1"/>
  <c r="AB98" i="6"/>
  <c r="AA98" i="6" s="1"/>
  <c r="V75" i="6"/>
  <c r="X75" i="6" s="1"/>
  <c r="V102" i="6"/>
  <c r="X102" i="6" s="1"/>
  <c r="AQ89" i="3"/>
  <c r="AQ13" i="3"/>
  <c r="AQ132" i="3"/>
  <c r="AQ133" i="3"/>
  <c r="AQ143" i="3"/>
  <c r="AQ17" i="3"/>
  <c r="AQ137" i="3"/>
  <c r="AQ26" i="3"/>
  <c r="AQ32" i="3"/>
  <c r="AQ33" i="3"/>
  <c r="AQ34" i="3"/>
  <c r="AQ38" i="3"/>
  <c r="AQ39" i="3"/>
  <c r="AQ41" i="3"/>
  <c r="AQ42" i="3"/>
  <c r="AQ43" i="3"/>
  <c r="AQ46" i="3"/>
  <c r="AQ47" i="3"/>
  <c r="AQ48" i="3"/>
  <c r="AQ130" i="3"/>
  <c r="AQ138" i="3"/>
  <c r="AQ142" i="3"/>
  <c r="AQ145" i="3"/>
  <c r="AQ15" i="3"/>
  <c r="AQ141" i="3"/>
  <c r="AQ21" i="3"/>
  <c r="AQ22" i="3"/>
  <c r="AQ23" i="3"/>
  <c r="AQ24" i="3"/>
  <c r="AQ25" i="3"/>
  <c r="AQ27" i="3"/>
  <c r="AQ28" i="3"/>
  <c r="AQ29" i="3"/>
  <c r="AQ30" i="3"/>
  <c r="AQ31" i="3"/>
  <c r="AQ35" i="3"/>
  <c r="AQ36" i="3"/>
  <c r="AQ37" i="3"/>
  <c r="AQ40" i="3"/>
  <c r="AQ44" i="3"/>
  <c r="AQ45" i="3"/>
  <c r="AQ49" i="3"/>
  <c r="AQ50" i="3"/>
  <c r="AI6" i="3"/>
  <c r="AI7" i="3"/>
  <c r="AI134" i="3"/>
  <c r="AI144" i="3"/>
  <c r="AI137" i="3"/>
  <c r="AI141" i="3"/>
  <c r="AI18" i="3"/>
  <c r="AI112" i="3"/>
  <c r="AI118" i="3"/>
  <c r="AI126" i="3"/>
  <c r="AI129" i="3"/>
  <c r="AI16" i="3"/>
  <c r="AI135" i="3"/>
  <c r="AI136" i="3"/>
  <c r="AI14" i="3"/>
  <c r="AI93" i="3"/>
  <c r="AI122" i="3"/>
  <c r="AI143" i="3"/>
  <c r="AI3" i="3"/>
  <c r="AI114" i="3"/>
  <c r="AI125" i="3"/>
  <c r="AI132" i="3"/>
  <c r="AR13" i="4"/>
  <c r="AR70" i="4"/>
  <c r="AR88" i="4"/>
  <c r="AR80" i="4"/>
  <c r="AJ12" i="4"/>
  <c r="AJ88" i="4"/>
  <c r="AJ79" i="4"/>
  <c r="AJ80" i="4"/>
  <c r="AJ86" i="4"/>
  <c r="AJ56" i="4"/>
  <c r="AJ76" i="4"/>
  <c r="AJ84" i="4"/>
  <c r="AJ85" i="4"/>
  <c r="AJ70" i="4"/>
  <c r="AJ41" i="4"/>
  <c r="AJ87" i="4"/>
  <c r="AQ134" i="3"/>
  <c r="AP7" i="3"/>
  <c r="AP112" i="3"/>
  <c r="AP132" i="3"/>
  <c r="AP143" i="3"/>
  <c r="AP17" i="3"/>
  <c r="AP93" i="3"/>
  <c r="AP122" i="3"/>
  <c r="AP124" i="3"/>
  <c r="AP138" i="3"/>
  <c r="AP140" i="3"/>
  <c r="AP16" i="3"/>
  <c r="AP94" i="3"/>
  <c r="AP130" i="3"/>
  <c r="AP142" i="3"/>
  <c r="AP145" i="3"/>
  <c r="AP15" i="3"/>
  <c r="AP68" i="3"/>
  <c r="AP76" i="3"/>
  <c r="AP80" i="3"/>
  <c r="AP95" i="3"/>
  <c r="AP139" i="3"/>
  <c r="AP105" i="3"/>
  <c r="AP108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9" i="3"/>
  <c r="AP70" i="3"/>
  <c r="AP71" i="3"/>
  <c r="AP72" i="3"/>
  <c r="AP73" i="3"/>
  <c r="AP74" i="3"/>
  <c r="AP75" i="3"/>
  <c r="AP77" i="3"/>
  <c r="AP78" i="3"/>
  <c r="AP79" i="3"/>
  <c r="AP81" i="3"/>
  <c r="AP82" i="3"/>
  <c r="AP83" i="3"/>
  <c r="AP84" i="3"/>
  <c r="AP127" i="3"/>
  <c r="AP131" i="3"/>
  <c r="AP137" i="3"/>
  <c r="AP20" i="3"/>
  <c r="AH7" i="3"/>
  <c r="AH119" i="3"/>
  <c r="AH137" i="3"/>
  <c r="AH139" i="3"/>
  <c r="AH141" i="3"/>
  <c r="AH18" i="3"/>
  <c r="AH117" i="3"/>
  <c r="AH126" i="3"/>
  <c r="AH135" i="3"/>
  <c r="AH13" i="3"/>
  <c r="AH17" i="3"/>
  <c r="AH133" i="3"/>
  <c r="AH136" i="3"/>
  <c r="AH140" i="3"/>
  <c r="AH14" i="3"/>
  <c r="AH21" i="3"/>
  <c r="AH22" i="3"/>
  <c r="AH23" i="3"/>
  <c r="AH24" i="3"/>
  <c r="AH25" i="3"/>
  <c r="AH28" i="3"/>
  <c r="AH29" i="3"/>
  <c r="AH30" i="3"/>
  <c r="AH31" i="3"/>
  <c r="AH35" i="3"/>
  <c r="AH36" i="3"/>
  <c r="AH37" i="3"/>
  <c r="AH38" i="3"/>
  <c r="AH44" i="3"/>
  <c r="AH45" i="3"/>
  <c r="AH49" i="3"/>
  <c r="AH113" i="3"/>
  <c r="AH125" i="3"/>
  <c r="AH132" i="3"/>
  <c r="AH134" i="3"/>
  <c r="AH144" i="3"/>
  <c r="AH108" i="3"/>
  <c r="AH112" i="3"/>
  <c r="AH16" i="3"/>
  <c r="AH121" i="3"/>
  <c r="AH128" i="3"/>
  <c r="AH26" i="3"/>
  <c r="AH27" i="3"/>
  <c r="AH32" i="3"/>
  <c r="AH33" i="3"/>
  <c r="AH34" i="3"/>
  <c r="AH39" i="3"/>
  <c r="AH40" i="3"/>
  <c r="AH42" i="3"/>
  <c r="AH43" i="3"/>
  <c r="AH46" i="3"/>
  <c r="AH47" i="3"/>
  <c r="AH48" i="3"/>
  <c r="AR86" i="4"/>
  <c r="AR85" i="4"/>
  <c r="AR76" i="4"/>
  <c r="AQ15" i="4"/>
  <c r="AQ33" i="4"/>
  <c r="AQ54" i="4"/>
  <c r="AQ58" i="4"/>
  <c r="AQ75" i="4"/>
  <c r="AQ23" i="4"/>
  <c r="AQ45" i="4"/>
  <c r="AQ74" i="4"/>
  <c r="AQ87" i="4"/>
  <c r="AQ24" i="4"/>
  <c r="AQ41" i="4"/>
  <c r="AQ66" i="4"/>
  <c r="AQ76" i="4"/>
  <c r="AQ80" i="4"/>
  <c r="AQ81" i="4"/>
  <c r="AQ49" i="4"/>
  <c r="AQ69" i="4"/>
  <c r="AQ82" i="4"/>
  <c r="AQ88" i="4"/>
  <c r="AQ53" i="4"/>
  <c r="AQ59" i="4"/>
  <c r="AI29" i="4"/>
  <c r="AI39" i="4"/>
  <c r="AI62" i="4"/>
  <c r="AI79" i="4"/>
  <c r="AI80" i="4"/>
  <c r="AI86" i="4"/>
  <c r="AI35" i="4"/>
  <c r="AI66" i="4"/>
  <c r="AI78" i="4"/>
  <c r="AI81" i="4"/>
  <c r="AI83" i="4"/>
  <c r="AI84" i="4"/>
  <c r="AI46" i="4"/>
  <c r="AI63" i="4"/>
  <c r="AI72" i="4"/>
  <c r="AI57" i="4"/>
  <c r="AI10" i="4"/>
  <c r="AI50" i="4"/>
  <c r="AI87" i="4"/>
  <c r="AI24" i="4"/>
  <c r="AI76" i="4"/>
  <c r="AI85" i="4"/>
  <c r="AI73" i="4"/>
  <c r="AO85" i="3"/>
  <c r="AO133" i="3"/>
  <c r="AO138" i="3"/>
  <c r="AO140" i="3"/>
  <c r="AO16" i="3"/>
  <c r="AO5" i="3"/>
  <c r="AO136" i="3"/>
  <c r="AO145" i="3"/>
  <c r="AO15" i="3"/>
  <c r="AO108" i="3"/>
  <c r="AO17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19" i="3"/>
  <c r="AO139" i="3"/>
  <c r="AO20" i="3"/>
  <c r="AO142" i="3"/>
  <c r="AO13" i="3"/>
  <c r="AG85" i="3"/>
  <c r="AG13" i="3"/>
  <c r="AG17" i="3"/>
  <c r="AG143" i="3"/>
  <c r="AG16" i="3"/>
  <c r="AG134" i="3"/>
  <c r="AG144" i="3"/>
  <c r="AG53" i="3"/>
  <c r="AG59" i="3"/>
  <c r="AG63" i="3"/>
  <c r="AG73" i="3"/>
  <c r="AG79" i="3"/>
  <c r="AG83" i="3"/>
  <c r="AG20" i="3"/>
  <c r="AG141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4" i="3"/>
  <c r="AG55" i="3"/>
  <c r="AG56" i="3"/>
  <c r="AG57" i="3"/>
  <c r="AG58" i="3"/>
  <c r="AG60" i="3"/>
  <c r="AG61" i="3"/>
  <c r="AG62" i="3"/>
  <c r="AG64" i="3"/>
  <c r="AG65" i="3"/>
  <c r="AG66" i="3"/>
  <c r="AG67" i="3"/>
  <c r="AG68" i="3"/>
  <c r="AG69" i="3"/>
  <c r="AG70" i="3"/>
  <c r="AG71" i="3"/>
  <c r="AG72" i="3"/>
  <c r="AG74" i="3"/>
  <c r="AG75" i="3"/>
  <c r="AG76" i="3"/>
  <c r="AG77" i="3"/>
  <c r="AG78" i="3"/>
  <c r="AG80" i="3"/>
  <c r="AG81" i="3"/>
  <c r="AG82" i="3"/>
  <c r="AG84" i="3"/>
  <c r="AG140" i="3"/>
  <c r="AG14" i="3"/>
  <c r="AG142" i="3"/>
  <c r="AG145" i="3"/>
  <c r="AG15" i="3"/>
  <c r="AP68" i="4"/>
  <c r="AP63" i="4"/>
  <c r="AP74" i="4"/>
  <c r="AP85" i="4"/>
  <c r="AP61" i="4"/>
  <c r="AP77" i="4"/>
  <c r="AP80" i="4"/>
  <c r="AP81" i="4"/>
  <c r="AP79" i="4"/>
  <c r="AP65" i="4"/>
  <c r="AH56" i="4"/>
  <c r="AH81" i="4"/>
  <c r="AH83" i="4"/>
  <c r="AH84" i="4"/>
  <c r="AH59" i="4"/>
  <c r="AH61" i="4"/>
  <c r="AH69" i="4"/>
  <c r="AH77" i="4"/>
  <c r="AH50" i="4"/>
  <c r="AH79" i="4"/>
  <c r="AH87" i="4"/>
  <c r="AH64" i="4"/>
  <c r="AH88" i="4"/>
  <c r="AH70" i="4"/>
  <c r="AH86" i="4"/>
  <c r="AH63" i="4"/>
  <c r="V23" i="6"/>
  <c r="X23" i="6" s="1"/>
  <c r="AB23" i="6"/>
  <c r="AA23" i="6" s="1"/>
  <c r="V32" i="6"/>
  <c r="X32" i="6" s="1"/>
  <c r="AB32" i="6"/>
  <c r="AA32" i="6" s="1"/>
  <c r="AR87" i="4"/>
  <c r="AH74" i="4"/>
  <c r="AP64" i="4"/>
  <c r="V65" i="6"/>
  <c r="X65" i="6" s="1"/>
  <c r="V52" i="6"/>
  <c r="X52" i="6" s="1"/>
  <c r="V62" i="6"/>
  <c r="X62" i="6" s="1"/>
  <c r="AI83" i="3"/>
  <c r="AI67" i="3"/>
  <c r="AQ58" i="3"/>
  <c r="AI51" i="3"/>
  <c r="AI49" i="3"/>
  <c r="AI36" i="3"/>
  <c r="AI20" i="3"/>
  <c r="AQ16" i="3"/>
  <c r="AP141" i="3"/>
  <c r="AP118" i="3"/>
  <c r="AH75" i="3"/>
  <c r="AI70" i="3"/>
  <c r="AI62" i="3"/>
  <c r="AH59" i="3"/>
  <c r="AI46" i="3"/>
  <c r="AH41" i="3"/>
  <c r="AI33" i="3"/>
  <c r="AI25" i="3"/>
  <c r="AH20" i="3"/>
  <c r="AP13" i="3"/>
  <c r="AQ144" i="3"/>
  <c r="AO141" i="3"/>
  <c r="AQ140" i="3"/>
  <c r="AQ121" i="3"/>
  <c r="AH85" i="4"/>
  <c r="AQ83" i="4"/>
  <c r="AQ79" i="4"/>
  <c r="AI64" i="4"/>
  <c r="AR57" i="4"/>
  <c r="AH40" i="4"/>
  <c r="AH67" i="3"/>
  <c r="AQ53" i="3"/>
  <c r="AH51" i="3"/>
  <c r="AI81" i="3"/>
  <c r="AQ80" i="3"/>
  <c r="AH78" i="3"/>
  <c r="AI73" i="3"/>
  <c r="AQ72" i="3"/>
  <c r="AH70" i="3"/>
  <c r="AI65" i="3"/>
  <c r="AQ64" i="3"/>
  <c r="AH62" i="3"/>
  <c r="AI57" i="3"/>
  <c r="AQ56" i="3"/>
  <c r="AH54" i="3"/>
  <c r="AI43" i="3"/>
  <c r="AI38" i="3"/>
  <c r="AI30" i="3"/>
  <c r="AI22" i="3"/>
  <c r="AG18" i="3"/>
  <c r="AQ14" i="3"/>
  <c r="AP144" i="3"/>
  <c r="AO143" i="3"/>
  <c r="AG139" i="3"/>
  <c r="AH138" i="3"/>
  <c r="AG137" i="3"/>
  <c r="AI123" i="3"/>
  <c r="AI110" i="3"/>
  <c r="AP88" i="4"/>
  <c r="AJ81" i="4"/>
  <c r="AI75" i="4"/>
  <c r="AP73" i="4"/>
  <c r="AI68" i="4"/>
  <c r="AJ61" i="4"/>
  <c r="AQ57" i="4"/>
  <c r="AR43" i="4"/>
  <c r="AQ82" i="3"/>
  <c r="AI75" i="3"/>
  <c r="AQ74" i="3"/>
  <c r="AQ66" i="3"/>
  <c r="AI59" i="3"/>
  <c r="AI41" i="3"/>
  <c r="AI28" i="3"/>
  <c r="AP19" i="3"/>
  <c r="AP111" i="3"/>
  <c r="AH83" i="3"/>
  <c r="AI78" i="3"/>
  <c r="AQ77" i="3"/>
  <c r="AQ69" i="3"/>
  <c r="AQ61" i="3"/>
  <c r="AI54" i="3"/>
  <c r="AI84" i="3"/>
  <c r="AQ83" i="3"/>
  <c r="AH81" i="3"/>
  <c r="AI76" i="3"/>
  <c r="AQ75" i="3"/>
  <c r="AH73" i="3"/>
  <c r="AI68" i="3"/>
  <c r="AQ67" i="3"/>
  <c r="AH65" i="3"/>
  <c r="AI60" i="3"/>
  <c r="AQ59" i="3"/>
  <c r="AH57" i="3"/>
  <c r="AI52" i="3"/>
  <c r="AQ51" i="3"/>
  <c r="AI48" i="3"/>
  <c r="AI35" i="3"/>
  <c r="AI27" i="3"/>
  <c r="AQ20" i="3"/>
  <c r="AI17" i="3"/>
  <c r="AP14" i="3"/>
  <c r="AO144" i="3"/>
  <c r="AG138" i="3"/>
  <c r="AH123" i="3"/>
  <c r="AQ84" i="4"/>
  <c r="AI77" i="4"/>
  <c r="AR71" i="4"/>
  <c r="AH48" i="4"/>
  <c r="AB49" i="6"/>
  <c r="AA49" i="6" s="1"/>
  <c r="AG24" i="4"/>
  <c r="AG77" i="4"/>
  <c r="AG85" i="4"/>
  <c r="AG87" i="4"/>
  <c r="AR5" i="3"/>
  <c r="AR129" i="3"/>
  <c r="AR130" i="3"/>
  <c r="AR131" i="3"/>
  <c r="AR119" i="3"/>
  <c r="AR128" i="3"/>
  <c r="AJ7" i="3"/>
  <c r="AJ121" i="3"/>
  <c r="AJ14" i="3"/>
  <c r="AJ134" i="3"/>
  <c r="AJ139" i="3"/>
  <c r="AJ144" i="3"/>
  <c r="AG72" i="4"/>
  <c r="AD101" i="5"/>
  <c r="AC101" i="5" s="1"/>
  <c r="V105" i="6"/>
  <c r="X105" i="6" s="1"/>
  <c r="V74" i="6"/>
  <c r="X74" i="6" s="1"/>
  <c r="X75" i="5"/>
  <c r="Z75" i="5" s="1"/>
  <c r="V83" i="6"/>
  <c r="X83" i="6" s="1"/>
  <c r="AS42" i="4"/>
  <c r="AS54" i="4"/>
  <c r="AK62" i="4"/>
  <c r="AK88" i="4"/>
  <c r="V18" i="6"/>
  <c r="X18" i="6" s="1"/>
  <c r="AB52" i="6"/>
  <c r="AA52" i="6" s="1"/>
  <c r="V99" i="6"/>
  <c r="X99" i="6" s="1"/>
  <c r="AB56" i="6"/>
  <c r="AA56" i="6" s="1"/>
  <c r="AB62" i="6"/>
  <c r="AA62" i="6" s="1"/>
  <c r="V37" i="6"/>
  <c r="X37" i="6" s="1"/>
  <c r="V85" i="6"/>
  <c r="X85" i="6" s="1"/>
  <c r="V38" i="6"/>
  <c r="X38" i="6" s="1"/>
  <c r="AB97" i="6"/>
  <c r="AA97" i="6" s="1"/>
  <c r="X92" i="5"/>
  <c r="Z92" i="5" s="1"/>
  <c r="AD92" i="5"/>
  <c r="AC92" i="5" s="1"/>
  <c r="AB82" i="6"/>
  <c r="AA82" i="6" s="1"/>
  <c r="X90" i="5"/>
  <c r="Z90" i="5" s="1"/>
  <c r="AD90" i="5"/>
  <c r="AC90" i="5" s="1"/>
  <c r="X66" i="5"/>
  <c r="Z66" i="5" s="1"/>
  <c r="AD66" i="5"/>
  <c r="AC66" i="5" s="1"/>
  <c r="X117" i="5"/>
  <c r="Z117" i="5" s="1"/>
  <c r="AR17" i="3"/>
  <c r="AJ16" i="3"/>
  <c r="AJ140" i="3"/>
  <c r="AJ133" i="3"/>
  <c r="AJ126" i="3"/>
  <c r="AJ118" i="3"/>
  <c r="AJ95" i="3"/>
  <c r="AT5" i="3"/>
  <c r="AT137" i="3"/>
  <c r="AT139" i="3"/>
  <c r="AT144" i="3"/>
  <c r="AT14" i="3"/>
  <c r="AT98" i="3"/>
  <c r="AT112" i="3"/>
  <c r="AT129" i="3"/>
  <c r="AT130" i="3"/>
  <c r="AT131" i="3"/>
  <c r="AT135" i="3"/>
  <c r="AT141" i="3"/>
  <c r="AL3" i="3"/>
  <c r="AL93" i="3"/>
  <c r="AL98" i="3"/>
  <c r="AL109" i="3"/>
  <c r="AL124" i="3"/>
  <c r="AL127" i="3"/>
  <c r="AL142" i="3"/>
  <c r="AL103" i="3"/>
  <c r="AL106" i="3"/>
  <c r="AL14" i="3"/>
  <c r="AK85" i="4"/>
  <c r="AG83" i="4"/>
  <c r="AS77" i="4"/>
  <c r="AK72" i="4"/>
  <c r="AK25" i="4"/>
  <c r="X78" i="5"/>
  <c r="Z78" i="5" s="1"/>
  <c r="AB102" i="6"/>
  <c r="AA102" i="6" s="1"/>
  <c r="V44" i="6"/>
  <c r="X44" i="6" s="1"/>
  <c r="V97" i="6"/>
  <c r="X97" i="6" s="1"/>
  <c r="X62" i="5"/>
  <c r="Z62" i="5" s="1"/>
  <c r="X89" i="5"/>
  <c r="Z89" i="5" s="1"/>
  <c r="AS81" i="4"/>
  <c r="AO8" i="4"/>
  <c r="AO85" i="4"/>
  <c r="AO87" i="4"/>
  <c r="AT18" i="3"/>
  <c r="AL18" i="3"/>
  <c r="AT16" i="3"/>
  <c r="AL13" i="3"/>
  <c r="AJ143" i="3"/>
  <c r="AT136" i="3"/>
  <c r="AT127" i="3"/>
  <c r="AJ124" i="3"/>
  <c r="AJ122" i="3"/>
  <c r="AT120" i="3"/>
  <c r="AL105" i="3"/>
  <c r="AL99" i="3"/>
  <c r="AS7" i="3"/>
  <c r="AS116" i="3"/>
  <c r="AS135" i="3"/>
  <c r="AS141" i="3"/>
  <c r="AS13" i="3"/>
  <c r="AK59" i="4"/>
  <c r="X76" i="5"/>
  <c r="Z76" i="5" s="1"/>
  <c r="V43" i="6"/>
  <c r="X43" i="6" s="1"/>
  <c r="V82" i="6"/>
  <c r="X82" i="6" s="1"/>
  <c r="V96" i="6"/>
  <c r="X96" i="6" s="1"/>
  <c r="V92" i="6"/>
  <c r="X92" i="6" s="1"/>
  <c r="AF82" i="4"/>
  <c r="AF73" i="4"/>
  <c r="AF64" i="4"/>
  <c r="AF57" i="4"/>
  <c r="AD74" i="5"/>
  <c r="AC74" i="5" s="1"/>
  <c r="AF87" i="4"/>
  <c r="AF85" i="4"/>
  <c r="AE73" i="4"/>
  <c r="AE69" i="4"/>
  <c r="AE66" i="4"/>
  <c r="AE61" i="4"/>
  <c r="AE57" i="4"/>
  <c r="AM51" i="4"/>
  <c r="AE49" i="4"/>
  <c r="AM45" i="4"/>
  <c r="AM42" i="4"/>
  <c r="AE23" i="4"/>
  <c r="AB83" i="6"/>
  <c r="AA83" i="6" s="1"/>
  <c r="AB90" i="6"/>
  <c r="AA90" i="6" s="1"/>
  <c r="AB13" i="6"/>
  <c r="AA13" i="6" s="1"/>
  <c r="V50" i="6"/>
  <c r="X50" i="6" s="1"/>
  <c r="V16" i="6"/>
  <c r="X16" i="6" s="1"/>
  <c r="AB57" i="6"/>
  <c r="AA57" i="6" s="1"/>
  <c r="AB70" i="6"/>
  <c r="AA70" i="6" s="1"/>
  <c r="AB29" i="6"/>
  <c r="AA29" i="6" s="1"/>
  <c r="AB60" i="6"/>
  <c r="AA60" i="6" s="1"/>
  <c r="AB100" i="6"/>
  <c r="AA100" i="6" s="1"/>
  <c r="V30" i="6"/>
  <c r="X30" i="6" s="1"/>
  <c r="AB46" i="6"/>
  <c r="AA46" i="6" s="1"/>
  <c r="AQ77" i="4"/>
  <c r="AM72" i="4"/>
  <c r="AE71" i="4"/>
  <c r="AM69" i="4"/>
  <c r="AQ67" i="4"/>
  <c r="AM65" i="4"/>
  <c r="AE64" i="4"/>
  <c r="AM62" i="4"/>
  <c r="AP59" i="4"/>
  <c r="AM54" i="4"/>
  <c r="AQ51" i="4"/>
  <c r="AE50" i="4"/>
  <c r="AM47" i="4"/>
  <c r="AM44" i="4"/>
  <c r="AQ42" i="4"/>
  <c r="AE40" i="4"/>
  <c r="AQ36" i="4"/>
  <c r="AM31" i="4"/>
  <c r="AE24" i="4"/>
  <c r="AQ13" i="4"/>
  <c r="AQ30" i="4"/>
  <c r="AQ26" i="4"/>
  <c r="AM73" i="4"/>
  <c r="AE72" i="4"/>
  <c r="AM66" i="4"/>
  <c r="AM64" i="4"/>
  <c r="AM60" i="4"/>
  <c r="AE59" i="4"/>
  <c r="AI55" i="4"/>
  <c r="AE51" i="4"/>
  <c r="AM48" i="4"/>
  <c r="AE46" i="4"/>
  <c r="AI43" i="4"/>
  <c r="AI38" i="4"/>
  <c r="AE35" i="4"/>
  <c r="AM26" i="4"/>
  <c r="AM19" i="4"/>
  <c r="AG8" i="4"/>
  <c r="AM14" i="4"/>
  <c r="AB30" i="6"/>
  <c r="AA30" i="6" s="1"/>
  <c r="V46" i="6"/>
  <c r="X46" i="6" s="1"/>
  <c r="AB16" i="6"/>
  <c r="AA16" i="6" s="1"/>
  <c r="V11" i="6"/>
  <c r="X11" i="6" s="1"/>
  <c r="V60" i="6"/>
  <c r="X60" i="6" s="1"/>
  <c r="AB31" i="6"/>
  <c r="AA31" i="6" s="1"/>
  <c r="V70" i="6"/>
  <c r="X70" i="6" s="1"/>
  <c r="AB96" i="6"/>
  <c r="AA96" i="6" s="1"/>
  <c r="V57" i="6"/>
  <c r="X57" i="6" s="1"/>
  <c r="AB37" i="6"/>
  <c r="AA37" i="6" s="1"/>
  <c r="AB43" i="6"/>
  <c r="AA43" i="6" s="1"/>
  <c r="AB50" i="6"/>
  <c r="AA50" i="6" s="1"/>
  <c r="V56" i="6"/>
  <c r="X56" i="6" s="1"/>
  <c r="V29" i="6"/>
  <c r="X29" i="6" s="1"/>
  <c r="AB22" i="6"/>
  <c r="AA22" i="6" s="1"/>
  <c r="V13" i="6"/>
  <c r="X13" i="6" s="1"/>
  <c r="AB9" i="6"/>
  <c r="AA9" i="6" s="1"/>
  <c r="V6" i="6"/>
  <c r="X6" i="6" s="1"/>
  <c r="AB18" i="6"/>
  <c r="AA18" i="6" s="1"/>
  <c r="V49" i="6"/>
  <c r="X49" i="6" s="1"/>
  <c r="AB11" i="6"/>
  <c r="AA11" i="6" s="1"/>
  <c r="AB6" i="6"/>
  <c r="AA6" i="6" s="1"/>
  <c r="V19" i="6"/>
  <c r="X19" i="6" s="1"/>
  <c r="V22" i="6"/>
  <c r="X22" i="6" s="1"/>
  <c r="V10" i="6"/>
  <c r="X10" i="6" s="1"/>
  <c r="AB27" i="6"/>
  <c r="AA27" i="6" s="1"/>
  <c r="AB26" i="6"/>
  <c r="AA26" i="6" s="1"/>
  <c r="AB53" i="6"/>
  <c r="AA53" i="6" s="1"/>
  <c r="V61" i="6"/>
  <c r="X61" i="6" s="1"/>
  <c r="AB15" i="6"/>
  <c r="AA15" i="6" s="1"/>
  <c r="AB25" i="6"/>
  <c r="AA25" i="6" s="1"/>
  <c r="V54" i="6"/>
  <c r="X54" i="6" s="1"/>
  <c r="AB59" i="6"/>
  <c r="AA59" i="6" s="1"/>
  <c r="AB36" i="6"/>
  <c r="AA36" i="6" s="1"/>
  <c r="AB99" i="6"/>
  <c r="AA99" i="6" s="1"/>
  <c r="V58" i="6"/>
  <c r="X58" i="6" s="1"/>
  <c r="V21" i="6"/>
  <c r="X21" i="6" s="1"/>
  <c r="AB101" i="6"/>
  <c r="AA101" i="6" s="1"/>
  <c r="V55" i="6"/>
  <c r="X55" i="6" s="1"/>
  <c r="AB42" i="6"/>
  <c r="AA42" i="6" s="1"/>
  <c r="V9" i="6"/>
  <c r="X9" i="6" s="1"/>
  <c r="AB54" i="6"/>
  <c r="AA54" i="6" s="1"/>
  <c r="V36" i="6"/>
  <c r="X36" i="6" s="1"/>
  <c r="V59" i="6"/>
  <c r="X59" i="6" s="1"/>
  <c r="V17" i="6"/>
  <c r="X17" i="6" s="1"/>
  <c r="V15" i="6"/>
  <c r="X15" i="6" s="1"/>
  <c r="V42" i="6"/>
  <c r="X42" i="6" s="1"/>
  <c r="V90" i="6"/>
  <c r="X90" i="6" s="1"/>
  <c r="AB21" i="6"/>
  <c r="AA21" i="6" s="1"/>
  <c r="AB19" i="6"/>
  <c r="AA19" i="6" s="1"/>
  <c r="V27" i="6"/>
  <c r="X27" i="6" s="1"/>
  <c r="V28" i="6"/>
  <c r="X28" i="6" s="1"/>
  <c r="V26" i="6"/>
  <c r="X26" i="6" s="1"/>
  <c r="V64" i="6"/>
  <c r="X64" i="6" s="1"/>
  <c r="AB34" i="6"/>
  <c r="AA34" i="6" s="1"/>
  <c r="AB67" i="6"/>
  <c r="AA67" i="6" s="1"/>
  <c r="AB73" i="6"/>
  <c r="AA73" i="6" s="1"/>
  <c r="V68" i="6"/>
  <c r="X68" i="6" s="1"/>
  <c r="V73" i="6"/>
  <c r="X73" i="6" s="1"/>
  <c r="AB35" i="6"/>
  <c r="AA35" i="6" s="1"/>
  <c r="V67" i="6"/>
  <c r="X67" i="6" s="1"/>
  <c r="AB80" i="6"/>
  <c r="AA80" i="6" s="1"/>
  <c r="V72" i="6"/>
  <c r="X72" i="6" s="1"/>
  <c r="AB64" i="6"/>
  <c r="AA64" i="6" s="1"/>
  <c r="V77" i="6"/>
  <c r="X77" i="6" s="1"/>
  <c r="V40" i="6"/>
  <c r="X40" i="6" s="1"/>
  <c r="AB88" i="6"/>
  <c r="AA88" i="6" s="1"/>
  <c r="AB17" i="6"/>
  <c r="AA17" i="6" s="1"/>
  <c r="V71" i="6"/>
  <c r="X71" i="6" s="1"/>
  <c r="AB55" i="6"/>
  <c r="AA55" i="6" s="1"/>
  <c r="V76" i="6"/>
  <c r="X76" i="6" s="1"/>
  <c r="AB58" i="6"/>
  <c r="AA58" i="6" s="1"/>
  <c r="AB41" i="6"/>
  <c r="AA41" i="6" s="1"/>
  <c r="V25" i="6"/>
  <c r="X25" i="6" s="1"/>
  <c r="V101" i="6"/>
  <c r="X101" i="6" s="1"/>
  <c r="AB89" i="6"/>
  <c r="AA89" i="6" s="1"/>
  <c r="AB47" i="6"/>
  <c r="AA47" i="6" s="1"/>
  <c r="AB72" i="6"/>
  <c r="AA72" i="6" s="1"/>
  <c r="V80" i="6"/>
  <c r="X80" i="6" s="1"/>
  <c r="V35" i="6"/>
  <c r="X35" i="6" s="1"/>
  <c r="AB77" i="6"/>
  <c r="AA77" i="6" s="1"/>
  <c r="AB71" i="6"/>
  <c r="AA71" i="6" s="1"/>
  <c r="V89" i="6"/>
  <c r="X89" i="6" s="1"/>
  <c r="AB28" i="6"/>
  <c r="AA28" i="6" s="1"/>
  <c r="V53" i="6"/>
  <c r="X53" i="6" s="1"/>
  <c r="V84" i="6"/>
  <c r="X84" i="6" s="1"/>
  <c r="AB51" i="6"/>
  <c r="AA51" i="6" s="1"/>
  <c r="V63" i="6"/>
  <c r="X63" i="6" s="1"/>
  <c r="V24" i="6"/>
  <c r="X24" i="6" s="1"/>
  <c r="V31" i="6"/>
  <c r="X31" i="6" s="1"/>
  <c r="V20" i="6"/>
  <c r="X20" i="6" s="1"/>
  <c r="AB66" i="6"/>
  <c r="AA66" i="6" s="1"/>
  <c r="AB40" i="6"/>
  <c r="AA40" i="6" s="1"/>
  <c r="AB79" i="6"/>
  <c r="AA79" i="6" s="1"/>
  <c r="AB63" i="6"/>
  <c r="AA63" i="6" s="1"/>
  <c r="V66" i="6"/>
  <c r="X66" i="6" s="1"/>
  <c r="AB39" i="6"/>
  <c r="AA39" i="6" s="1"/>
  <c r="AB61" i="6"/>
  <c r="AA61" i="6" s="1"/>
  <c r="V81" i="6"/>
  <c r="X81" i="6" s="1"/>
  <c r="AB20" i="6"/>
  <c r="AA20" i="6" s="1"/>
  <c r="V79" i="6"/>
  <c r="X79" i="6" s="1"/>
  <c r="AB14" i="6"/>
  <c r="AA14" i="6" s="1"/>
  <c r="AB84" i="6"/>
  <c r="AA84" i="6" s="1"/>
  <c r="V41" i="6"/>
  <c r="X41" i="6" s="1"/>
  <c r="V87" i="6"/>
  <c r="X87" i="6" s="1"/>
  <c r="V34" i="6"/>
  <c r="X34" i="6" s="1"/>
  <c r="AB87" i="6"/>
  <c r="AA87" i="6" s="1"/>
  <c r="AB76" i="6"/>
  <c r="AA76" i="6" s="1"/>
  <c r="AB24" i="6"/>
  <c r="AA24" i="6" s="1"/>
  <c r="V88" i="6"/>
  <c r="X88" i="6" s="1"/>
  <c r="AB48" i="6"/>
  <c r="AA48" i="6" s="1"/>
  <c r="V14" i="6"/>
  <c r="X14" i="6" s="1"/>
  <c r="AB81" i="6"/>
  <c r="AA81" i="6" s="1"/>
  <c r="AD65" i="5"/>
  <c r="AC65" i="5" s="1"/>
  <c r="X73" i="5"/>
  <c r="Z73" i="5" s="1"/>
  <c r="AD88" i="5"/>
  <c r="AC88" i="5" s="1"/>
  <c r="AD54" i="5"/>
  <c r="AC54" i="5" s="1"/>
  <c r="AD77" i="5"/>
  <c r="AC77" i="5" s="1"/>
  <c r="X53" i="5"/>
  <c r="Z53" i="5" s="1"/>
  <c r="X80" i="5"/>
  <c r="Z80" i="5" s="1"/>
  <c r="X84" i="5"/>
  <c r="Z84" i="5" s="1"/>
  <c r="X52" i="5"/>
  <c r="Z52" i="5" s="1"/>
  <c r="AD64" i="5"/>
  <c r="AC64" i="5" s="1"/>
  <c r="X68" i="5"/>
  <c r="Z68" i="5" s="1"/>
  <c r="X58" i="5"/>
  <c r="Z58" i="5" s="1"/>
  <c r="X50" i="5"/>
  <c r="Z50" i="5" s="1"/>
  <c r="X64" i="5"/>
  <c r="Z64" i="5" s="1"/>
  <c r="AD56" i="5"/>
  <c r="AC56" i="5" s="1"/>
  <c r="X57" i="5"/>
  <c r="Z57" i="5" s="1"/>
  <c r="AD79" i="5"/>
  <c r="AC79" i="5" s="1"/>
  <c r="X82" i="5"/>
  <c r="Z82" i="5" s="1"/>
  <c r="AD32" i="5"/>
  <c r="AC32" i="5" s="1"/>
  <c r="AD69" i="5"/>
  <c r="AC69" i="5" s="1"/>
  <c r="AD18" i="5"/>
  <c r="AC18" i="5" s="1"/>
  <c r="X74" i="5"/>
  <c r="Z74" i="5" s="1"/>
  <c r="AD67" i="5"/>
  <c r="AC67" i="5" s="1"/>
  <c r="AD43" i="5"/>
  <c r="AC43" i="5" s="1"/>
  <c r="AD50" i="5"/>
  <c r="AC50" i="5" s="1"/>
  <c r="X42" i="5"/>
  <c r="Z42" i="5" s="1"/>
  <c r="AD49" i="5"/>
  <c r="AC49" i="5" s="1"/>
  <c r="AD55" i="5"/>
  <c r="AC55" i="5" s="1"/>
  <c r="AD40" i="5"/>
  <c r="AC40" i="5" s="1"/>
  <c r="X48" i="5"/>
  <c r="Z48" i="5" s="1"/>
  <c r="X44" i="5"/>
  <c r="Z44" i="5" s="1"/>
  <c r="AD68" i="5"/>
  <c r="AC68" i="5" s="1"/>
  <c r="X54" i="5"/>
  <c r="Z54" i="5" s="1"/>
  <c r="X45" i="5"/>
  <c r="Z45" i="5" s="1"/>
  <c r="X59" i="5"/>
  <c r="Z59" i="5" s="1"/>
  <c r="AD23" i="5"/>
  <c r="AC23" i="5" s="1"/>
  <c r="X65" i="5"/>
  <c r="Z65" i="5" s="1"/>
  <c r="X56" i="5"/>
  <c r="Z56" i="5" s="1"/>
  <c r="AD16" i="5"/>
  <c r="AC16" i="5" s="1"/>
  <c r="AD52" i="5"/>
  <c r="AC52" i="5" s="1"/>
  <c r="X14" i="5"/>
  <c r="Z14" i="5" s="1"/>
  <c r="X29" i="5"/>
  <c r="Z29" i="5" s="1"/>
  <c r="X79" i="5"/>
  <c r="Z79" i="5" s="1"/>
  <c r="AD58" i="5"/>
  <c r="AC58" i="5" s="1"/>
  <c r="X43" i="5"/>
  <c r="Z43" i="5" s="1"/>
  <c r="AD45" i="5"/>
  <c r="AC45" i="5" s="1"/>
  <c r="AD82" i="5"/>
  <c r="AC82" i="5" s="1"/>
  <c r="AD53" i="5"/>
  <c r="AC53" i="5" s="1"/>
  <c r="AD80" i="5"/>
  <c r="AC80" i="5" s="1"/>
  <c r="X77" i="5"/>
  <c r="Z77" i="5" s="1"/>
  <c r="AD62" i="5"/>
  <c r="AC62" i="5" s="1"/>
  <c r="X15" i="5"/>
  <c r="Z15" i="5" s="1"/>
  <c r="AD44" i="5"/>
  <c r="AC44" i="5" s="1"/>
  <c r="AD24" i="5"/>
  <c r="AC24" i="5" s="1"/>
  <c r="AD15" i="5"/>
  <c r="AC15" i="5" s="1"/>
  <c r="X63" i="5"/>
  <c r="Z63" i="5" s="1"/>
  <c r="X55" i="5"/>
  <c r="Z55" i="5" s="1"/>
  <c r="AD47" i="5"/>
  <c r="AC47" i="5" s="1"/>
  <c r="X83" i="5"/>
  <c r="Z83" i="5" s="1"/>
  <c r="AD39" i="5"/>
  <c r="AC39" i="5" s="1"/>
  <c r="AD48" i="5"/>
  <c r="AC48" i="5" s="1"/>
  <c r="AD46" i="5"/>
  <c r="AC46" i="5" s="1"/>
  <c r="X67" i="5"/>
  <c r="Z67" i="5" s="1"/>
  <c r="X49" i="5"/>
  <c r="Z49" i="5" s="1"/>
  <c r="AD42" i="5"/>
  <c r="AC42" i="5" s="1"/>
  <c r="AD41" i="5"/>
  <c r="AC41" i="5" s="1"/>
  <c r="X70" i="5"/>
  <c r="Z70" i="5" s="1"/>
  <c r="X41" i="5"/>
  <c r="Z41" i="5" s="1"/>
  <c r="X18" i="5"/>
  <c r="Z18" i="5" s="1"/>
  <c r="X34" i="5"/>
  <c r="Z34" i="5" s="1"/>
  <c r="AD14" i="5"/>
  <c r="AC14" i="5" s="1"/>
  <c r="X17" i="5"/>
  <c r="Z17" i="5" s="1"/>
  <c r="AD29" i="5"/>
  <c r="AC29" i="5" s="1"/>
  <c r="AD33" i="5"/>
  <c r="AC33" i="5" s="1"/>
  <c r="X46" i="5"/>
  <c r="Z46" i="5" s="1"/>
  <c r="AD63" i="5"/>
  <c r="AC63" i="5" s="1"/>
  <c r="X69" i="5"/>
  <c r="Z69" i="5" s="1"/>
  <c r="AD19" i="5"/>
  <c r="AC19" i="5" s="1"/>
  <c r="X23" i="5"/>
  <c r="Z23" i="5" s="1"/>
  <c r="AD27" i="5"/>
  <c r="AC27" i="5" s="1"/>
  <c r="X35" i="5"/>
  <c r="Z35" i="5" s="1"/>
  <c r="X38" i="5"/>
  <c r="Z38" i="5" s="1"/>
  <c r="AD83" i="5"/>
  <c r="AC83" i="5" s="1"/>
  <c r="AD57" i="5"/>
  <c r="AC57" i="5" s="1"/>
  <c r="X39" i="5"/>
  <c r="Z39" i="5" s="1"/>
  <c r="AD13" i="5"/>
  <c r="AC13" i="5" s="1"/>
  <c r="X16" i="5"/>
  <c r="Z16" i="5" s="1"/>
  <c r="X24" i="5"/>
  <c r="Z24" i="5" s="1"/>
  <c r="X28" i="5"/>
  <c r="Z28" i="5" s="1"/>
  <c r="X32" i="5"/>
  <c r="Z32" i="5" s="1"/>
  <c r="X47" i="5"/>
  <c r="Z47" i="5" s="1"/>
  <c r="X40" i="5"/>
  <c r="Z40" i="5" s="1"/>
  <c r="AD17" i="5"/>
  <c r="AC17" i="5" s="1"/>
  <c r="AD28" i="5"/>
  <c r="AC28" i="5" s="1"/>
  <c r="AD34" i="5"/>
  <c r="AC34" i="5" s="1"/>
  <c r="AD35" i="5"/>
  <c r="AC35" i="5" s="1"/>
  <c r="X19" i="5"/>
  <c r="Z19" i="5" s="1"/>
  <c r="X27" i="5"/>
  <c r="Z27" i="5" s="1"/>
  <c r="X13" i="5"/>
  <c r="Z13" i="5" s="1"/>
  <c r="X33" i="5"/>
  <c r="Z33" i="5" s="1"/>
  <c r="AD26" i="5"/>
  <c r="AC26" i="5" s="1"/>
  <c r="AD72" i="5"/>
  <c r="AC72" i="5" s="1"/>
  <c r="AD111" i="5"/>
  <c r="AC111" i="5" s="1"/>
  <c r="AD21" i="5"/>
  <c r="AC21" i="5" s="1"/>
  <c r="AD3" i="5"/>
  <c r="AC3" i="5" s="1"/>
  <c r="AD22" i="5"/>
  <c r="AC22" i="5" s="1"/>
  <c r="AD36" i="5"/>
  <c r="AC36" i="5" s="1"/>
  <c r="AD71" i="5"/>
  <c r="AC71" i="5" s="1"/>
  <c r="AD87" i="5"/>
  <c r="AC87" i="5" s="1"/>
  <c r="X25" i="5"/>
  <c r="Z25" i="5" s="1"/>
  <c r="X109" i="5"/>
  <c r="Z109" i="5" s="1"/>
  <c r="AD110" i="5"/>
  <c r="AC110" i="5" s="1"/>
  <c r="AD124" i="5"/>
  <c r="AC124" i="5" s="1"/>
  <c r="AD38" i="5"/>
  <c r="AC38" i="5" s="1"/>
  <c r="X3" i="5"/>
  <c r="Z3" i="5" s="1"/>
  <c r="AD85" i="5"/>
  <c r="AC85" i="5" s="1"/>
  <c r="AD114" i="5"/>
  <c r="AC114" i="5" s="1"/>
  <c r="AD5" i="5"/>
  <c r="AC5" i="5" s="1"/>
  <c r="X5" i="5"/>
  <c r="Z5" i="5" s="1"/>
  <c r="X30" i="5"/>
  <c r="Z30" i="5" s="1"/>
  <c r="X6" i="5"/>
  <c r="Z6" i="5" s="1"/>
  <c r="AD6" i="5"/>
  <c r="AC6" i="5" s="1"/>
  <c r="X31" i="5"/>
  <c r="Z31" i="5" s="1"/>
  <c r="X37" i="5"/>
  <c r="Z37" i="5" s="1"/>
  <c r="X61" i="5"/>
  <c r="Z61" i="5" s="1"/>
  <c r="AD7" i="5"/>
  <c r="AC7" i="5" s="1"/>
  <c r="X7" i="5"/>
  <c r="Z7" i="5" s="1"/>
  <c r="X4" i="5"/>
  <c r="Z4" i="5" s="1"/>
  <c r="AD4" i="5"/>
  <c r="AC4" i="5" s="1"/>
  <c r="X8" i="5"/>
  <c r="Z8" i="5" s="1"/>
  <c r="AD8" i="5"/>
  <c r="AC8" i="5" s="1"/>
  <c r="X60" i="5"/>
  <c r="Z60" i="5" s="1"/>
  <c r="X107" i="5"/>
  <c r="Z107" i="5" s="1"/>
  <c r="X51" i="5"/>
  <c r="Z51" i="5" s="1"/>
  <c r="X146" i="5"/>
  <c r="Z146" i="5" s="1"/>
  <c r="X113" i="5"/>
  <c r="Z113" i="5" s="1"/>
  <c r="AR72" i="4"/>
  <c r="AQ71" i="4"/>
  <c r="AN67" i="4"/>
  <c r="AF66" i="4"/>
  <c r="AQ64" i="4"/>
  <c r="AQ63" i="4"/>
  <c r="AR61" i="4"/>
  <c r="AJ58" i="4"/>
  <c r="AR55" i="4"/>
  <c r="AQ52" i="4"/>
  <c r="AJ49" i="4"/>
  <c r="AI47" i="4"/>
  <c r="AI41" i="4"/>
  <c r="AF36" i="4"/>
  <c r="AG33" i="4"/>
  <c r="AI26" i="4"/>
  <c r="AI22" i="4"/>
  <c r="AQ72" i="4"/>
  <c r="AI70" i="4"/>
  <c r="AQ68" i="4"/>
  <c r="AQ61" i="4"/>
  <c r="AR60" i="4"/>
  <c r="AI58" i="4"/>
  <c r="AQ56" i="4"/>
  <c r="AQ55" i="4"/>
  <c r="AI54" i="4"/>
  <c r="AQ50" i="4"/>
  <c r="AR38" i="4"/>
  <c r="AQ25" i="4"/>
  <c r="AI12" i="4"/>
  <c r="AQ73" i="4"/>
  <c r="AI67" i="4"/>
  <c r="AQ65" i="4"/>
  <c r="AN64" i="4"/>
  <c r="AJ62" i="4"/>
  <c r="AQ60" i="4"/>
  <c r="AI59" i="4"/>
  <c r="AN56" i="4"/>
  <c r="AG54" i="4"/>
  <c r="AJ52" i="4"/>
  <c r="AQ48" i="4"/>
  <c r="AQ46" i="4"/>
  <c r="AI44" i="4"/>
  <c r="AQ38" i="4"/>
  <c r="AF12" i="4"/>
  <c r="AN74" i="4"/>
  <c r="AQ70" i="4"/>
  <c r="AF68" i="4"/>
  <c r="AD68" i="4" s="1"/>
  <c r="AC68" i="4" s="1"/>
  <c r="AN66" i="4"/>
  <c r="AI65" i="4"/>
  <c r="AG62" i="4"/>
  <c r="AI61" i="4"/>
  <c r="AR58" i="4"/>
  <c r="AI56" i="4"/>
  <c r="AQ43" i="4"/>
  <c r="AQ39" i="4"/>
  <c r="AQ34" i="4"/>
  <c r="AQ28" i="4"/>
  <c r="AI15" i="4"/>
  <c r="AI8" i="4"/>
  <c r="AR23" i="4"/>
  <c r="AR82" i="4"/>
  <c r="AS75" i="4"/>
  <c r="AJ71" i="4"/>
  <c r="AP67" i="4"/>
  <c r="AJ65" i="4"/>
  <c r="AN60" i="4"/>
  <c r="AH58" i="4"/>
  <c r="AJ54" i="4"/>
  <c r="AJ51" i="4"/>
  <c r="AR39" i="4"/>
  <c r="AG38" i="4"/>
  <c r="AR19" i="4"/>
  <c r="AO79" i="4"/>
  <c r="AJ75" i="4"/>
  <c r="AH73" i="4"/>
  <c r="AP69" i="4"/>
  <c r="AH67" i="4"/>
  <c r="AR65" i="4"/>
  <c r="AR64" i="4"/>
  <c r="AR51" i="4"/>
  <c r="AS48" i="4"/>
  <c r="AK86" i="4"/>
  <c r="AK84" i="4"/>
  <c r="AP83" i="4"/>
  <c r="AF83" i="4"/>
  <c r="AH82" i="4"/>
  <c r="AK81" i="4"/>
  <c r="AG79" i="4"/>
  <c r="AH78" i="4"/>
  <c r="AJ77" i="4"/>
  <c r="AP76" i="4"/>
  <c r="AP75" i="4"/>
  <c r="AR73" i="4"/>
  <c r="AH72" i="4"/>
  <c r="AF71" i="4"/>
  <c r="AF70" i="4"/>
  <c r="AF69" i="4"/>
  <c r="AR66" i="4"/>
  <c r="AR63" i="4"/>
  <c r="AH60" i="4"/>
  <c r="AG59" i="4"/>
  <c r="AK54" i="4"/>
  <c r="AJ53" i="4"/>
  <c r="AJ44" i="4"/>
  <c r="AJ37" i="4"/>
  <c r="AR18" i="4"/>
  <c r="AF84" i="4"/>
  <c r="AD84" i="4" s="1"/>
  <c r="AC84" i="4" s="1"/>
  <c r="AJ83" i="4"/>
  <c r="AP82" i="4"/>
  <c r="AG81" i="4"/>
  <c r="AK79" i="4"/>
  <c r="AP78" i="4"/>
  <c r="AF77" i="4"/>
  <c r="AF76" i="4"/>
  <c r="AJ74" i="4"/>
  <c r="AJ73" i="4"/>
  <c r="AN72" i="4"/>
  <c r="AN69" i="4"/>
  <c r="AJ67" i="4"/>
  <c r="AO60" i="4"/>
  <c r="AJ57" i="4"/>
  <c r="AF54" i="4"/>
  <c r="AH42" i="4"/>
  <c r="AJ15" i="4"/>
  <c r="AR78" i="4"/>
  <c r="AN75" i="4"/>
  <c r="AS73" i="4"/>
  <c r="AN71" i="4"/>
  <c r="AR68" i="4"/>
  <c r="AR67" i="4"/>
  <c r="AF67" i="4"/>
  <c r="AH66" i="4"/>
  <c r="AJ64" i="4"/>
  <c r="AN63" i="4"/>
  <c r="AP62" i="4"/>
  <c r="AJ60" i="4"/>
  <c r="AJ59" i="4"/>
  <c r="AP57" i="4"/>
  <c r="AP56" i="4"/>
  <c r="AH52" i="4"/>
  <c r="AF51" i="4"/>
  <c r="AS47" i="4"/>
  <c r="AH41" i="4"/>
  <c r="AK37" i="4"/>
  <c r="AR31" i="4"/>
  <c r="AG13" i="4"/>
  <c r="AS79" i="4"/>
  <c r="AO77" i="4"/>
  <c r="AN73" i="4"/>
  <c r="AS72" i="4"/>
  <c r="AH71" i="4"/>
  <c r="AP70" i="4"/>
  <c r="AR69" i="4"/>
  <c r="AJ68" i="4"/>
  <c r="AP66" i="4"/>
  <c r="AF63" i="4"/>
  <c r="AP60" i="4"/>
  <c r="AF59" i="4"/>
  <c r="AF58" i="4"/>
  <c r="AH57" i="4"/>
  <c r="AF55" i="4"/>
  <c r="AH54" i="4"/>
  <c r="AP44" i="4"/>
  <c r="AR41" i="4"/>
  <c r="AG36" i="4"/>
  <c r="AO33" i="4"/>
  <c r="AJ30" i="4"/>
  <c r="AN24" i="4"/>
  <c r="AR20" i="4"/>
  <c r="AP87" i="4"/>
  <c r="AR83" i="4"/>
  <c r="AN82" i="4"/>
  <c r="AR81" i="4"/>
  <c r="AN80" i="4"/>
  <c r="AR79" i="4"/>
  <c r="AN78" i="4"/>
  <c r="AR77" i="4"/>
  <c r="AN76" i="4"/>
  <c r="AR75" i="4"/>
  <c r="AH75" i="4"/>
  <c r="AG73" i="4"/>
  <c r="AP72" i="4"/>
  <c r="AF72" i="4"/>
  <c r="AK70" i="4"/>
  <c r="AN68" i="4"/>
  <c r="AG67" i="4"/>
  <c r="AJ66" i="4"/>
  <c r="AH65" i="4"/>
  <c r="AK64" i="4"/>
  <c r="AF60" i="4"/>
  <c r="AK58" i="4"/>
  <c r="AD58" i="4" s="1"/>
  <c r="AC58" i="4" s="1"/>
  <c r="AS56" i="4"/>
  <c r="AF56" i="4"/>
  <c r="AH55" i="4"/>
  <c r="AH53" i="4"/>
  <c r="AF52" i="4"/>
  <c r="AH51" i="4"/>
  <c r="AF47" i="4"/>
  <c r="AP43" i="4"/>
  <c r="AK42" i="4"/>
  <c r="AF41" i="4"/>
  <c r="AK39" i="4"/>
  <c r="AN33" i="4"/>
  <c r="AF25" i="4"/>
  <c r="AR84" i="4"/>
  <c r="AN83" i="4"/>
  <c r="AN81" i="4"/>
  <c r="AN79" i="4"/>
  <c r="AN77" i="4"/>
  <c r="AH76" i="4"/>
  <c r="AR74" i="4"/>
  <c r="AF74" i="4"/>
  <c r="AK73" i="4"/>
  <c r="AJ72" i="4"/>
  <c r="AP71" i="4"/>
  <c r="AG70" i="4"/>
  <c r="AJ69" i="4"/>
  <c r="AH68" i="4"/>
  <c r="AK67" i="4"/>
  <c r="AN65" i="4"/>
  <c r="AG64" i="4"/>
  <c r="AJ63" i="4"/>
  <c r="AN62" i="4"/>
  <c r="AF61" i="4"/>
  <c r="AN59" i="4"/>
  <c r="AG58" i="4"/>
  <c r="AO55" i="4"/>
  <c r="AN52" i="4"/>
  <c r="AO50" i="4"/>
  <c r="AH49" i="4"/>
  <c r="AR47" i="4"/>
  <c r="AR36" i="4"/>
  <c r="AR34" i="4"/>
  <c r="AJ32" i="4"/>
  <c r="AK14" i="4"/>
  <c r="AR9" i="4"/>
  <c r="AG88" i="4"/>
  <c r="AG84" i="4"/>
  <c r="AK82" i="4"/>
  <c r="AG80" i="4"/>
  <c r="AK78" i="4"/>
  <c r="AG76" i="4"/>
  <c r="AK74" i="4"/>
  <c r="AK71" i="4"/>
  <c r="AK69" i="4"/>
  <c r="AG68" i="4"/>
  <c r="AK66" i="4"/>
  <c r="AG65" i="4"/>
  <c r="AK63" i="4"/>
  <c r="AS59" i="4"/>
  <c r="AO58" i="4"/>
  <c r="AG56" i="4"/>
  <c r="AK50" i="4"/>
  <c r="AO48" i="4"/>
  <c r="AF43" i="4"/>
  <c r="AF39" i="4"/>
  <c r="AO37" i="4"/>
  <c r="AF35" i="4"/>
  <c r="AF32" i="4"/>
  <c r="AR29" i="4"/>
  <c r="AJ19" i="4"/>
  <c r="AR16" i="4"/>
  <c r="AR11" i="4"/>
  <c r="AO88" i="4"/>
  <c r="AS86" i="4"/>
  <c r="AO84" i="4"/>
  <c r="AS82" i="4"/>
  <c r="AO80" i="4"/>
  <c r="AS78" i="4"/>
  <c r="AO76" i="4"/>
  <c r="AS74" i="4"/>
  <c r="AS71" i="4"/>
  <c r="AS69" i="4"/>
  <c r="AO68" i="4"/>
  <c r="AS66" i="4"/>
  <c r="AO65" i="4"/>
  <c r="AS63" i="4"/>
  <c r="AO61" i="4"/>
  <c r="AK60" i="4"/>
  <c r="AS57" i="4"/>
  <c r="AO56" i="4"/>
  <c r="AK53" i="4"/>
  <c r="AO52" i="4"/>
  <c r="AS51" i="4"/>
  <c r="AK49" i="4"/>
  <c r="AN48" i="4"/>
  <c r="AO47" i="4"/>
  <c r="AO46" i="4"/>
  <c r="AO45" i="4"/>
  <c r="AK44" i="4"/>
  <c r="AO43" i="4"/>
  <c r="AS41" i="4"/>
  <c r="AG41" i="4"/>
  <c r="AS39" i="4"/>
  <c r="AJ36" i="4"/>
  <c r="AK33" i="4"/>
  <c r="AS31" i="4"/>
  <c r="AF29" i="4"/>
  <c r="AF24" i="4"/>
  <c r="AS21" i="4"/>
  <c r="AG19" i="4"/>
  <c r="AO15" i="4"/>
  <c r="AJ13" i="4"/>
  <c r="AN10" i="4"/>
  <c r="AO73" i="4"/>
  <c r="AS70" i="4"/>
  <c r="AS67" i="4"/>
  <c r="AS64" i="4"/>
  <c r="AO62" i="4"/>
  <c r="AK61" i="4"/>
  <c r="AO59" i="4"/>
  <c r="AG57" i="4"/>
  <c r="AG50" i="4"/>
  <c r="AK48" i="4"/>
  <c r="AK47" i="4"/>
  <c r="AK46" i="4"/>
  <c r="AK45" i="4"/>
  <c r="AK43" i="4"/>
  <c r="AS32" i="4"/>
  <c r="AO31" i="4"/>
  <c r="AS27" i="4"/>
  <c r="AO18" i="4"/>
  <c r="AS12" i="4"/>
  <c r="AG86" i="4"/>
  <c r="AD86" i="4" s="1"/>
  <c r="AC86" i="4" s="1"/>
  <c r="AG82" i="4"/>
  <c r="AK80" i="4"/>
  <c r="AG78" i="4"/>
  <c r="AK76" i="4"/>
  <c r="AG74" i="4"/>
  <c r="AG71" i="4"/>
  <c r="AG69" i="4"/>
  <c r="AK68" i="4"/>
  <c r="AG66" i="4"/>
  <c r="AK65" i="4"/>
  <c r="AG63" i="4"/>
  <c r="AK56" i="4"/>
  <c r="AK55" i="4"/>
  <c r="AO54" i="4"/>
  <c r="AG53" i="4"/>
  <c r="AK52" i="4"/>
  <c r="AO51" i="4"/>
  <c r="AS50" i="4"/>
  <c r="AG49" i="4"/>
  <c r="AJ45" i="4"/>
  <c r="AG44" i="4"/>
  <c r="AJ43" i="4"/>
  <c r="AN42" i="4"/>
  <c r="AO41" i="4"/>
  <c r="AR40" i="4"/>
  <c r="AO39" i="4"/>
  <c r="AK38" i="4"/>
  <c r="AG37" i="4"/>
  <c r="AK34" i="4"/>
  <c r="AO27" i="4"/>
  <c r="AS24" i="4"/>
  <c r="AO20" i="4"/>
  <c r="AF15" i="4"/>
  <c r="AJ8" i="4"/>
  <c r="AS88" i="4"/>
  <c r="X88" i="4" s="1"/>
  <c r="Z88" i="4" s="1"/>
  <c r="AO86" i="4"/>
  <c r="AS84" i="4"/>
  <c r="AO82" i="4"/>
  <c r="AS80" i="4"/>
  <c r="AO78" i="4"/>
  <c r="AS76" i="4"/>
  <c r="AO74" i="4"/>
  <c r="AO71" i="4"/>
  <c r="AO69" i="4"/>
  <c r="AS68" i="4"/>
  <c r="AO66" i="4"/>
  <c r="AS65" i="4"/>
  <c r="AO63" i="4"/>
  <c r="AS61" i="4"/>
  <c r="AG60" i="4"/>
  <c r="AS58" i="4"/>
  <c r="AO57" i="4"/>
  <c r="AS53" i="4"/>
  <c r="AS49" i="4"/>
  <c r="AG46" i="4"/>
  <c r="AG45" i="4"/>
  <c r="AK41" i="4"/>
  <c r="AO40" i="4"/>
  <c r="AF37" i="4"/>
  <c r="AS35" i="4"/>
  <c r="AK32" i="4"/>
  <c r="AG27" i="4"/>
  <c r="AR24" i="4"/>
  <c r="AJ23" i="4"/>
  <c r="AN20" i="4"/>
  <c r="AK18" i="4"/>
  <c r="AG12" i="4"/>
  <c r="AO75" i="4"/>
  <c r="AO72" i="4"/>
  <c r="AO70" i="4"/>
  <c r="AO67" i="4"/>
  <c r="AO64" i="4"/>
  <c r="AS62" i="4"/>
  <c r="AG61" i="4"/>
  <c r="AK57" i="4"/>
  <c r="AS55" i="4"/>
  <c r="AO53" i="4"/>
  <c r="AS52" i="4"/>
  <c r="AO49" i="4"/>
  <c r="AS46" i="4"/>
  <c r="AS45" i="4"/>
  <c r="AG43" i="4"/>
  <c r="AG32" i="4"/>
  <c r="AO22" i="4"/>
  <c r="AR54" i="4"/>
  <c r="AN53" i="4"/>
  <c r="AP50" i="4"/>
  <c r="AF50" i="4"/>
  <c r="AH47" i="4"/>
  <c r="AH45" i="4"/>
  <c r="AF42" i="4"/>
  <c r="AN40" i="4"/>
  <c r="AR37" i="4"/>
  <c r="AR35" i="4"/>
  <c r="AR33" i="4"/>
  <c r="AF33" i="4"/>
  <c r="AN30" i="4"/>
  <c r="AJ29" i="4"/>
  <c r="AR26" i="4"/>
  <c r="AJ25" i="4"/>
  <c r="AJ22" i="4"/>
  <c r="AF16" i="4"/>
  <c r="AJ14" i="4"/>
  <c r="AF10" i="4"/>
  <c r="AP54" i="4"/>
  <c r="AJ46" i="4"/>
  <c r="AP45" i="4"/>
  <c r="AF45" i="4"/>
  <c r="AJ40" i="4"/>
  <c r="AN37" i="4"/>
  <c r="AR32" i="4"/>
  <c r="AF30" i="4"/>
  <c r="AR28" i="4"/>
  <c r="AN26" i="4"/>
  <c r="AF22" i="4"/>
  <c r="AJ20" i="4"/>
  <c r="AN15" i="4"/>
  <c r="AJ9" i="4"/>
  <c r="AJ50" i="4"/>
  <c r="AP49" i="4"/>
  <c r="AF49" i="4"/>
  <c r="AJ48" i="4"/>
  <c r="AR46" i="4"/>
  <c r="AH46" i="4"/>
  <c r="AN45" i="4"/>
  <c r="AR44" i="4"/>
  <c r="AF40" i="4"/>
  <c r="AJ39" i="4"/>
  <c r="AJ38" i="4"/>
  <c r="AJ31" i="4"/>
  <c r="AJ28" i="4"/>
  <c r="AF23" i="4"/>
  <c r="AR21" i="4"/>
  <c r="AR17" i="4"/>
  <c r="AJ11" i="4"/>
  <c r="AP53" i="4"/>
  <c r="AR50" i="4"/>
  <c r="AN49" i="4"/>
  <c r="AF48" i="4"/>
  <c r="AJ47" i="4"/>
  <c r="AP46" i="4"/>
  <c r="AF46" i="4"/>
  <c r="AN44" i="4"/>
  <c r="AJ42" i="4"/>
  <c r="AP40" i="4"/>
  <c r="AH39" i="4"/>
  <c r="AJ33" i="4"/>
  <c r="AR30" i="4"/>
  <c r="AN25" i="4"/>
  <c r="AR22" i="4"/>
  <c r="AJ21" i="4"/>
  <c r="AJ17" i="4"/>
  <c r="AR12" i="4"/>
  <c r="AJ10" i="4"/>
  <c r="AN61" i="4"/>
  <c r="AR59" i="4"/>
  <c r="AP58" i="4"/>
  <c r="AN57" i="4"/>
  <c r="AP55" i="4"/>
  <c r="AG55" i="4"/>
  <c r="AN54" i="4"/>
  <c r="AR52" i="4"/>
  <c r="AI52" i="4"/>
  <c r="AP51" i="4"/>
  <c r="AG51" i="4"/>
  <c r="AN50" i="4"/>
  <c r="AR48" i="4"/>
  <c r="AI48" i="4"/>
  <c r="AP47" i="4"/>
  <c r="AG47" i="4"/>
  <c r="AN46" i="4"/>
  <c r="AQ44" i="4"/>
  <c r="AH44" i="4"/>
  <c r="AN43" i="4"/>
  <c r="AI42" i="4"/>
  <c r="AP41" i="4"/>
  <c r="AI40" i="4"/>
  <c r="AP39" i="4"/>
  <c r="AG39" i="4"/>
  <c r="AH38" i="4"/>
  <c r="AN36" i="4"/>
  <c r="AQ35" i="4"/>
  <c r="AN34" i="4"/>
  <c r="AI30" i="4"/>
  <c r="AN29" i="4"/>
  <c r="AR27" i="4"/>
  <c r="AJ26" i="4"/>
  <c r="AJ24" i="4"/>
  <c r="AI23" i="4"/>
  <c r="AI20" i="4"/>
  <c r="AN18" i="4"/>
  <c r="AJ16" i="4"/>
  <c r="AR14" i="4"/>
  <c r="AQ11" i="4"/>
  <c r="AQ9" i="4"/>
  <c r="AN58" i="4"/>
  <c r="AR56" i="4"/>
  <c r="AN55" i="4"/>
  <c r="AR53" i="4"/>
  <c r="AI53" i="4"/>
  <c r="AP52" i="4"/>
  <c r="AG52" i="4"/>
  <c r="AN51" i="4"/>
  <c r="AR49" i="4"/>
  <c r="AI49" i="4"/>
  <c r="AP48" i="4"/>
  <c r="AG48" i="4"/>
  <c r="AN47" i="4"/>
  <c r="AR45" i="4"/>
  <c r="AI45" i="4"/>
  <c r="AO44" i="4"/>
  <c r="AF44" i="4"/>
  <c r="AR42" i="4"/>
  <c r="AG42" i="4"/>
  <c r="AQ40" i="4"/>
  <c r="AG40" i="4"/>
  <c r="AN39" i="4"/>
  <c r="AF38" i="4"/>
  <c r="AI37" i="4"/>
  <c r="AI36" i="4"/>
  <c r="AJ35" i="4"/>
  <c r="AJ34" i="4"/>
  <c r="AI33" i="4"/>
  <c r="AI32" i="4"/>
  <c r="AF31" i="4"/>
  <c r="AJ27" i="4"/>
  <c r="AR25" i="4"/>
  <c r="AN19" i="4"/>
  <c r="AR15" i="4"/>
  <c r="AR10" i="4"/>
  <c r="AR8" i="4"/>
  <c r="AL11" i="4"/>
  <c r="AV20" i="3"/>
  <c r="AV19" i="3"/>
  <c r="AV18" i="3"/>
  <c r="AV17" i="3"/>
  <c r="AV16" i="3"/>
  <c r="AV15" i="3"/>
  <c r="AN15" i="3"/>
  <c r="AV14" i="3"/>
  <c r="AN14" i="3"/>
  <c r="AV13" i="3"/>
  <c r="AN13" i="3"/>
  <c r="AV145" i="3"/>
  <c r="AN145" i="3"/>
  <c r="AV144" i="3"/>
  <c r="AN144" i="3"/>
  <c r="AV143" i="3"/>
  <c r="AN143" i="3"/>
  <c r="AV142" i="3"/>
  <c r="AN142" i="3"/>
  <c r="AV141" i="3"/>
  <c r="AN141" i="3"/>
  <c r="AV140" i="3"/>
  <c r="AN140" i="3"/>
  <c r="AV139" i="3"/>
  <c r="AN139" i="3"/>
  <c r="AV138" i="3"/>
  <c r="AN138" i="3"/>
  <c r="AV137" i="3"/>
  <c r="AM137" i="3"/>
  <c r="AU136" i="3"/>
  <c r="AR135" i="3"/>
  <c r="AG135" i="3"/>
  <c r="AN134" i="3"/>
  <c r="AI133" i="3"/>
  <c r="AM132" i="3"/>
  <c r="AQ131" i="3"/>
  <c r="AI130" i="3"/>
  <c r="AJ129" i="3"/>
  <c r="AJ128" i="3"/>
  <c r="AJ127" i="3"/>
  <c r="AF125" i="3"/>
  <c r="AF120" i="3"/>
  <c r="AR108" i="3"/>
  <c r="AJ87" i="3"/>
  <c r="AR13" i="3"/>
  <c r="AR145" i="3"/>
  <c r="AR144" i="3"/>
  <c r="AR143" i="3"/>
  <c r="AR142" i="3"/>
  <c r="AR141" i="3"/>
  <c r="AR140" i="3"/>
  <c r="AI140" i="3"/>
  <c r="AR139" i="3"/>
  <c r="AI139" i="3"/>
  <c r="Y139" i="3" s="1"/>
  <c r="AA139" i="3" s="1"/>
  <c r="AR138" i="3"/>
  <c r="AI138" i="3"/>
  <c r="AR137" i="3"/>
  <c r="AQ136" i="3"/>
  <c r="AG136" i="3"/>
  <c r="AS134" i="3"/>
  <c r="AN133" i="3"/>
  <c r="AR132" i="3"/>
  <c r="AJ131" i="3"/>
  <c r="AO130" i="3"/>
  <c r="AO129" i="3"/>
  <c r="AS128" i="3"/>
  <c r="AO126" i="3"/>
  <c r="AI124" i="3"/>
  <c r="AJ119" i="3"/>
  <c r="AS117" i="3"/>
  <c r="AQ110" i="3"/>
  <c r="AU107" i="3"/>
  <c r="AI96" i="3"/>
  <c r="AO137" i="3"/>
  <c r="AS132" i="3"/>
  <c r="AS124" i="3"/>
  <c r="AU3" i="3"/>
  <c r="AS127" i="3"/>
  <c r="AG90" i="3"/>
  <c r="AG6" i="3"/>
  <c r="AS94" i="3"/>
  <c r="AO135" i="3"/>
  <c r="AS133" i="3"/>
  <c r="Y133" i="3" s="1"/>
  <c r="AA133" i="3" s="1"/>
  <c r="AO127" i="3"/>
  <c r="AS105" i="3"/>
  <c r="AO123" i="3"/>
  <c r="AI97" i="3"/>
  <c r="AI85" i="3"/>
  <c r="AR127" i="3"/>
  <c r="AT126" i="3"/>
  <c r="AT125" i="3"/>
  <c r="AT124" i="3"/>
  <c r="AL123" i="3"/>
  <c r="AL117" i="3"/>
  <c r="AL114" i="3"/>
  <c r="AT111" i="3"/>
  <c r="AT108" i="3"/>
  <c r="AI107" i="3"/>
  <c r="AJ105" i="3"/>
  <c r="AR101" i="3"/>
  <c r="AS97" i="3"/>
  <c r="AQ94" i="3"/>
  <c r="AO89" i="3"/>
  <c r="AL5" i="3"/>
  <c r="AT116" i="3"/>
  <c r="AT113" i="3"/>
  <c r="AQ88" i="3"/>
  <c r="AO132" i="3"/>
  <c r="AV131" i="3"/>
  <c r="AS130" i="3"/>
  <c r="AQ127" i="3"/>
  <c r="AV126" i="3"/>
  <c r="AR123" i="3"/>
  <c r="AO122" i="3"/>
  <c r="AQ119" i="3"/>
  <c r="AJ116" i="3"/>
  <c r="AI113" i="3"/>
  <c r="AR100" i="3"/>
  <c r="AV127" i="3"/>
  <c r="AS118" i="3"/>
  <c r="AV114" i="3"/>
  <c r="AI87" i="3"/>
  <c r="AO131" i="3"/>
  <c r="AS129" i="3"/>
  <c r="AV125" i="3"/>
  <c r="AS121" i="3"/>
  <c r="AS120" i="3"/>
  <c r="AF118" i="3"/>
  <c r="AR116" i="3"/>
  <c r="AN114" i="3"/>
  <c r="AQ112" i="3"/>
  <c r="AM104" i="3"/>
  <c r="AS101" i="3"/>
  <c r="AU91" i="3"/>
  <c r="AO88" i="3"/>
  <c r="AV135" i="3"/>
  <c r="AU132" i="3"/>
  <c r="AS131" i="3"/>
  <c r="AO128" i="3"/>
  <c r="AO124" i="3"/>
  <c r="AI121" i="3"/>
  <c r="AO118" i="3"/>
  <c r="AI117" i="3"/>
  <c r="AR115" i="3"/>
  <c r="AN113" i="3"/>
  <c r="AV111" i="3"/>
  <c r="AR109" i="3"/>
  <c r="AI103" i="3"/>
  <c r="AQ99" i="3"/>
  <c r="AR89" i="3"/>
  <c r="AS85" i="3"/>
  <c r="AN124" i="3"/>
  <c r="AN121" i="3"/>
  <c r="AR120" i="3"/>
  <c r="AO114" i="3"/>
  <c r="AV109" i="3"/>
  <c r="AJ108" i="3"/>
  <c r="AJ106" i="3"/>
  <c r="AN104" i="3"/>
  <c r="AQ102" i="3"/>
  <c r="AJ97" i="3"/>
  <c r="AJ90" i="3"/>
  <c r="AR87" i="3"/>
  <c r="AQ126" i="3"/>
  <c r="AS122" i="3"/>
  <c r="AV121" i="3"/>
  <c r="AO117" i="3"/>
  <c r="AO115" i="3"/>
  <c r="AF114" i="3"/>
  <c r="AO112" i="3"/>
  <c r="AS110" i="3"/>
  <c r="AS108" i="3"/>
  <c r="AI101" i="3"/>
  <c r="AR92" i="3"/>
  <c r="AQ85" i="3"/>
  <c r="AN125" i="3"/>
  <c r="AR124" i="3"/>
  <c r="AT123" i="3"/>
  <c r="AL121" i="3"/>
  <c r="AN120" i="3"/>
  <c r="AN119" i="3"/>
  <c r="AR117" i="3"/>
  <c r="AF116" i="3"/>
  <c r="AT114" i="3"/>
  <c r="AM113" i="3"/>
  <c r="AL112" i="3"/>
  <c r="AL111" i="3"/>
  <c r="AT109" i="3"/>
  <c r="AF107" i="3"/>
  <c r="AJ104" i="3"/>
  <c r="AJ102" i="3"/>
  <c r="AL100" i="3"/>
  <c r="AI98" i="3"/>
  <c r="AL96" i="3"/>
  <c r="AS91" i="3"/>
  <c r="AS86" i="3"/>
  <c r="AS123" i="3"/>
  <c r="AT122" i="3"/>
  <c r="AL120" i="3"/>
  <c r="AL119" i="3"/>
  <c r="AN118" i="3"/>
  <c r="AV115" i="3"/>
  <c r="AL113" i="3"/>
  <c r="AJ112" i="3"/>
  <c r="AJ111" i="3"/>
  <c r="AS109" i="3"/>
  <c r="AL108" i="3"/>
  <c r="AT106" i="3"/>
  <c r="AN105" i="3"/>
  <c r="AI104" i="3"/>
  <c r="AI102" i="3"/>
  <c r="AS99" i="3"/>
  <c r="AJ96" i="3"/>
  <c r="AQ93" i="3"/>
  <c r="AQ91" i="3"/>
  <c r="AT88" i="3"/>
  <c r="AT85" i="3"/>
  <c r="AQ5" i="3"/>
  <c r="AV89" i="3"/>
  <c r="AV132" i="3"/>
  <c r="AQ129" i="3"/>
  <c r="AQ124" i="3"/>
  <c r="AR121" i="3"/>
  <c r="AI120" i="3"/>
  <c r="AR118" i="3"/>
  <c r="AF117" i="3"/>
  <c r="AV116" i="3"/>
  <c r="AS114" i="3"/>
  <c r="AO113" i="3"/>
  <c r="AS112" i="3"/>
  <c r="AF112" i="3"/>
  <c r="AF111" i="3"/>
  <c r="AO107" i="3"/>
  <c r="AI106" i="3"/>
  <c r="AF105" i="3"/>
  <c r="AU101" i="3"/>
  <c r="AQ100" i="3"/>
  <c r="AN98" i="3"/>
  <c r="AR97" i="3"/>
  <c r="AS95" i="3"/>
  <c r="AJ94" i="3"/>
  <c r="AU89" i="3"/>
  <c r="AI88" i="3"/>
  <c r="AQ87" i="3"/>
  <c r="AM85" i="3"/>
  <c r="AU5" i="3"/>
  <c r="AN128" i="3"/>
  <c r="AQ125" i="3"/>
  <c r="AV124" i="3"/>
  <c r="AN123" i="3"/>
  <c r="AR122" i="3"/>
  <c r="AO120" i="3"/>
  <c r="AS119" i="3"/>
  <c r="AN117" i="3"/>
  <c r="AJ115" i="3"/>
  <c r="AJ114" i="3"/>
  <c r="AJ113" i="3"/>
  <c r="AQ111" i="3"/>
  <c r="AO110" i="3"/>
  <c r="AJ109" i="3"/>
  <c r="AI108" i="3"/>
  <c r="AR102" i="3"/>
  <c r="AJ101" i="3"/>
  <c r="AR96" i="3"/>
  <c r="AI95" i="3"/>
  <c r="AJ93" i="3"/>
  <c r="AI91" i="3"/>
  <c r="AQ86" i="3"/>
  <c r="AI5" i="3"/>
  <c r="AQ7" i="3"/>
  <c r="AV123" i="3"/>
  <c r="AQ116" i="3"/>
  <c r="AQ115" i="3"/>
  <c r="AQ114" i="3"/>
  <c r="AS113" i="3"/>
  <c r="AQ109" i="3"/>
  <c r="AS107" i="3"/>
  <c r="AQ106" i="3"/>
  <c r="AR105" i="3"/>
  <c r="AS104" i="3"/>
  <c r="AR103" i="3"/>
  <c r="AN102" i="3"/>
  <c r="AQ101" i="3"/>
  <c r="AI100" i="3"/>
  <c r="AS98" i="3"/>
  <c r="AT96" i="3"/>
  <c r="AQ95" i="3"/>
  <c r="AS93" i="3"/>
  <c r="AQ92" i="3"/>
  <c r="AS90" i="3"/>
  <c r="AL89" i="3"/>
  <c r="AT87" i="3"/>
  <c r="AJ86" i="3"/>
  <c r="AQ3" i="3"/>
  <c r="AT118" i="3"/>
  <c r="AN116" i="3"/>
  <c r="AR113" i="3"/>
  <c r="AV112" i="3"/>
  <c r="AN111" i="3"/>
  <c r="AL110" i="3"/>
  <c r="AN109" i="3"/>
  <c r="AN108" i="3"/>
  <c r="AQ107" i="3"/>
  <c r="AN106" i="3"/>
  <c r="AQ105" i="3"/>
  <c r="AQ104" i="3"/>
  <c r="AQ103" i="3"/>
  <c r="AL102" i="3"/>
  <c r="AL101" i="3"/>
  <c r="AT99" i="3"/>
  <c r="AQ98" i="3"/>
  <c r="AS96" i="3"/>
  <c r="AR93" i="3"/>
  <c r="AJ92" i="3"/>
  <c r="AR90" i="3"/>
  <c r="AI89" i="3"/>
  <c r="AS87" i="3"/>
  <c r="AI86" i="3"/>
  <c r="AS3" i="3"/>
  <c r="AR6" i="3"/>
  <c r="AV130" i="3"/>
  <c r="AV128" i="3"/>
  <c r="AN126" i="3"/>
  <c r="AS125" i="3"/>
  <c r="AU123" i="3"/>
  <c r="AQ122" i="3"/>
  <c r="AO121" i="3"/>
  <c r="AV120" i="3"/>
  <c r="AO119" i="3"/>
  <c r="AQ118" i="3"/>
  <c r="AV117" i="3"/>
  <c r="AJ117" i="3"/>
  <c r="AI116" i="3"/>
  <c r="AN115" i="3"/>
  <c r="AR114" i="3"/>
  <c r="AV113" i="3"/>
  <c r="AR112" i="3"/>
  <c r="AO111" i="3"/>
  <c r="AR110" i="3"/>
  <c r="AI109" i="3"/>
  <c r="AR107" i="3"/>
  <c r="AS106" i="3"/>
  <c r="AI105" i="3"/>
  <c r="AJ103" i="3"/>
  <c r="AE103" i="3" s="1"/>
  <c r="AD103" i="3" s="1"/>
  <c r="AJ100" i="3"/>
  <c r="AI99" i="3"/>
  <c r="AJ98" i="3"/>
  <c r="AU96" i="3"/>
  <c r="AF96" i="3"/>
  <c r="AR94" i="3"/>
  <c r="AI92" i="3"/>
  <c r="AU90" i="3"/>
  <c r="AS89" i="3"/>
  <c r="AS88" i="3"/>
  <c r="AR86" i="3"/>
  <c r="AJ85" i="3"/>
  <c r="AJ5" i="3"/>
  <c r="AS6" i="3"/>
  <c r="AV129" i="3"/>
  <c r="AQ128" i="3"/>
  <c r="AN127" i="3"/>
  <c r="AS126" i="3"/>
  <c r="AO125" i="3"/>
  <c r="AQ123" i="3"/>
  <c r="AV122" i="3"/>
  <c r="AQ120" i="3"/>
  <c r="AI119" i="3"/>
  <c r="AV118" i="3"/>
  <c r="AQ117" i="3"/>
  <c r="AO116" i="3"/>
  <c r="AS115" i="3"/>
  <c r="AF115" i="3"/>
  <c r="AQ113" i="3"/>
  <c r="AF113" i="3"/>
  <c r="AN112" i="3"/>
  <c r="AS111" i="3"/>
  <c r="AI111" i="3"/>
  <c r="AJ110" i="3"/>
  <c r="AO109" i="3"/>
  <c r="AQ108" i="3"/>
  <c r="AF108" i="3"/>
  <c r="AJ107" i="3"/>
  <c r="AR104" i="3"/>
  <c r="AS103" i="3"/>
  <c r="AS102" i="3"/>
  <c r="AS100" i="3"/>
  <c r="AR99" i="3"/>
  <c r="AR98" i="3"/>
  <c r="AQ97" i="3"/>
  <c r="AQ96" i="3"/>
  <c r="AI94" i="3"/>
  <c r="AS92" i="3"/>
  <c r="AR91" i="3"/>
  <c r="AI90" i="3"/>
  <c r="AJ89" i="3"/>
  <c r="AJ88" i="3"/>
  <c r="AO87" i="3"/>
  <c r="AR3" i="3"/>
  <c r="AS5" i="3"/>
  <c r="AU127" i="3"/>
  <c r="AM123" i="3"/>
  <c r="AU120" i="3"/>
  <c r="AU117" i="3"/>
  <c r="AU115" i="3"/>
  <c r="AU112" i="3"/>
  <c r="AM112" i="3"/>
  <c r="AU109" i="3"/>
  <c r="AM99" i="3"/>
  <c r="Y99" i="3" s="1"/>
  <c r="AA99" i="3" s="1"/>
  <c r="AU97" i="3"/>
  <c r="AM95" i="3"/>
  <c r="AM7" i="3"/>
  <c r="AU131" i="3"/>
  <c r="AM131" i="3"/>
  <c r="AU128" i="3"/>
  <c r="AU121" i="3"/>
  <c r="AU118" i="3"/>
  <c r="AM118" i="3"/>
  <c r="AM116" i="3"/>
  <c r="AU113" i="3"/>
  <c r="AM110" i="3"/>
  <c r="AM106" i="3"/>
  <c r="AM103" i="3"/>
  <c r="AU100" i="3"/>
  <c r="AU92" i="3"/>
  <c r="AU88" i="3"/>
  <c r="AM86" i="3"/>
  <c r="AU124" i="3"/>
  <c r="AM124" i="3"/>
  <c r="AU116" i="3"/>
  <c r="AU108" i="3"/>
  <c r="AM108" i="3"/>
  <c r="AU104" i="3"/>
  <c r="AU99" i="3"/>
  <c r="AM98" i="3"/>
  <c r="AU95" i="3"/>
  <c r="AM6" i="3"/>
  <c r="AK120" i="3"/>
  <c r="AU125" i="3"/>
  <c r="AM125" i="3"/>
  <c r="AM119" i="3"/>
  <c r="AM114" i="3"/>
  <c r="AU110" i="3"/>
  <c r="AU106" i="3"/>
  <c r="AM90" i="3"/>
  <c r="AK47" i="3"/>
  <c r="AM134" i="3"/>
  <c r="AU133" i="3"/>
  <c r="AU129" i="3"/>
  <c r="AM126" i="3"/>
  <c r="AU119" i="3"/>
  <c r="AU114" i="3"/>
  <c r="AU103" i="3"/>
  <c r="AM102" i="3"/>
  <c r="AU98" i="3"/>
  <c r="AM97" i="3"/>
  <c r="AM89" i="3"/>
  <c r="AU85" i="3"/>
  <c r="AM3" i="3"/>
  <c r="AM5" i="3"/>
  <c r="AU134" i="3"/>
  <c r="AU126" i="3"/>
  <c r="AM105" i="3"/>
  <c r="AM101" i="3"/>
  <c r="AM96" i="3"/>
  <c r="AM93" i="3"/>
  <c r="AM92" i="3"/>
  <c r="AM91" i="3"/>
  <c r="AU86" i="3"/>
  <c r="AU135" i="3"/>
  <c r="AU130" i="3"/>
  <c r="AM130" i="3"/>
  <c r="AU122" i="3"/>
  <c r="AM122" i="3"/>
  <c r="AM120" i="3"/>
  <c r="AM117" i="3"/>
  <c r="AM115" i="3"/>
  <c r="AU111" i="3"/>
  <c r="AM111" i="3"/>
  <c r="AM109" i="3"/>
  <c r="AM107" i="3"/>
  <c r="AU105" i="3"/>
  <c r="AU102" i="3"/>
  <c r="AM100" i="3"/>
  <c r="AM94" i="3"/>
  <c r="AM88" i="3"/>
  <c r="AP99" i="3"/>
  <c r="AH97" i="3"/>
  <c r="AK134" i="3"/>
  <c r="AK55" i="3"/>
  <c r="AP136" i="3"/>
  <c r="AP135" i="3"/>
  <c r="AP134" i="3"/>
  <c r="AP133" i="3"/>
  <c r="AH127" i="3"/>
  <c r="AP126" i="3"/>
  <c r="AH120" i="3"/>
  <c r="AP119" i="3"/>
  <c r="AH114" i="3"/>
  <c r="AP113" i="3"/>
  <c r="AH106" i="3"/>
  <c r="AP103" i="3"/>
  <c r="AP101" i="3"/>
  <c r="AH100" i="3"/>
  <c r="AH98" i="3"/>
  <c r="AH87" i="3"/>
  <c r="AK114" i="3"/>
  <c r="AK33" i="3"/>
  <c r="AP120" i="3"/>
  <c r="AH115" i="3"/>
  <c r="AP114" i="3"/>
  <c r="AH109" i="3"/>
  <c r="AP97" i="3"/>
  <c r="AH96" i="3"/>
  <c r="AP92" i="3"/>
  <c r="AP89" i="3"/>
  <c r="AH86" i="3"/>
  <c r="AH3" i="3"/>
  <c r="AK106" i="3"/>
  <c r="AK25" i="3"/>
  <c r="AH129" i="3"/>
  <c r="AP128" i="3"/>
  <c r="AP121" i="3"/>
  <c r="AH116" i="3"/>
  <c r="AP115" i="3"/>
  <c r="AH110" i="3"/>
  <c r="AP109" i="3"/>
  <c r="AP106" i="3"/>
  <c r="AH104" i="3"/>
  <c r="AH102" i="3"/>
  <c r="AP98" i="3"/>
  <c r="AH88" i="3"/>
  <c r="AK91" i="3"/>
  <c r="AK17" i="3"/>
  <c r="AH130" i="3"/>
  <c r="AP129" i="3"/>
  <c r="AH122" i="3"/>
  <c r="AP116" i="3"/>
  <c r="AH107" i="3"/>
  <c r="AP100" i="3"/>
  <c r="AH99" i="3"/>
  <c r="AH95" i="3"/>
  <c r="AH94" i="3"/>
  <c r="AU7" i="3"/>
  <c r="AK85" i="3"/>
  <c r="AP110" i="3"/>
  <c r="AP104" i="3"/>
  <c r="AP102" i="3"/>
  <c r="AP96" i="3"/>
  <c r="AH93" i="3"/>
  <c r="AP88" i="3"/>
  <c r="AP3" i="3"/>
  <c r="AK144" i="3"/>
  <c r="AK77" i="3"/>
  <c r="AH124" i="3"/>
  <c r="AP123" i="3"/>
  <c r="AH118" i="3"/>
  <c r="AP117" i="3"/>
  <c r="AH111" i="3"/>
  <c r="AP107" i="3"/>
  <c r="AH105" i="3"/>
  <c r="AH103" i="3"/>
  <c r="AH101" i="3"/>
  <c r="AH92" i="3"/>
  <c r="AP86" i="3"/>
  <c r="AU6" i="3"/>
  <c r="AK137" i="3"/>
  <c r="AK62" i="3"/>
  <c r="AV105" i="3"/>
  <c r="AV101" i="3"/>
  <c r="AN95" i="3"/>
  <c r="AF94" i="3"/>
  <c r="AE94" i="3" s="1"/>
  <c r="AD94" i="3" s="1"/>
  <c r="AF90" i="3"/>
  <c r="AR85" i="3"/>
  <c r="AN5" i="3"/>
  <c r="AF6" i="3"/>
  <c r="AR7" i="3"/>
  <c r="AK136" i="3"/>
  <c r="AK109" i="3"/>
  <c r="AK80" i="3"/>
  <c r="AK50" i="3"/>
  <c r="AK20" i="3"/>
  <c r="AV106" i="3"/>
  <c r="AV102" i="3"/>
  <c r="AV98" i="3"/>
  <c r="AV95" i="3"/>
  <c r="AF93" i="3"/>
  <c r="AN91" i="3"/>
  <c r="AR88" i="3"/>
  <c r="AN85" i="3"/>
  <c r="AJ3" i="3"/>
  <c r="AF5" i="3"/>
  <c r="AP5" i="3"/>
  <c r="AH6" i="3"/>
  <c r="AF7" i="3"/>
  <c r="AK130" i="3"/>
  <c r="AK101" i="3"/>
  <c r="AK73" i="3"/>
  <c r="AK42" i="3"/>
  <c r="AK12" i="3"/>
  <c r="AF109" i="3"/>
  <c r="Y109" i="3" s="1"/>
  <c r="AA109" i="3" s="1"/>
  <c r="AV107" i="3"/>
  <c r="AN107" i="3"/>
  <c r="AF104" i="3"/>
  <c r="AN103" i="3"/>
  <c r="AF100" i="3"/>
  <c r="AN99" i="3"/>
  <c r="AF97" i="3"/>
  <c r="AN96" i="3"/>
  <c r="AN94" i="3"/>
  <c r="AN90" i="3"/>
  <c r="AH5" i="3"/>
  <c r="AJ6" i="3"/>
  <c r="AV7" i="3"/>
  <c r="AK127" i="3"/>
  <c r="AK98" i="3"/>
  <c r="AK70" i="3"/>
  <c r="AK39" i="3"/>
  <c r="Y39" i="3" s="1"/>
  <c r="AA39" i="3" s="1"/>
  <c r="AK7" i="3"/>
  <c r="AV108" i="3"/>
  <c r="AV103" i="3"/>
  <c r="AV99" i="3"/>
  <c r="AV96" i="3"/>
  <c r="AV91" i="3"/>
  <c r="AF88" i="3"/>
  <c r="AV85" i="3"/>
  <c r="AN3" i="3"/>
  <c r="AK145" i="3"/>
  <c r="AK122" i="3"/>
  <c r="AK94" i="3"/>
  <c r="AK65" i="3"/>
  <c r="AK36" i="3"/>
  <c r="AK4" i="3"/>
  <c r="AF101" i="3"/>
  <c r="AN100" i="3"/>
  <c r="AN97" i="3"/>
  <c r="AF95" i="3"/>
  <c r="AF89" i="3"/>
  <c r="AN6" i="3"/>
  <c r="AV110" i="3"/>
  <c r="AN110" i="3"/>
  <c r="AV104" i="3"/>
  <c r="AV100" i="3"/>
  <c r="AV97" i="3"/>
  <c r="AV94" i="3"/>
  <c r="AF91" i="3"/>
  <c r="AV88" i="3"/>
  <c r="AN88" i="3"/>
  <c r="AP87" i="3"/>
  <c r="AF85" i="3"/>
  <c r="AP6" i="3"/>
  <c r="AK142" i="3"/>
  <c r="AK58" i="3"/>
  <c r="AK28" i="3"/>
  <c r="AF102" i="3"/>
  <c r="AN101" i="3"/>
  <c r="AF98" i="3"/>
  <c r="Y98" i="3" s="1"/>
  <c r="AA98" i="3" s="1"/>
  <c r="AV90" i="3"/>
  <c r="AN89" i="3"/>
  <c r="AF3" i="3"/>
  <c r="AV5" i="3"/>
  <c r="AO94" i="3"/>
  <c r="AT93" i="3"/>
  <c r="AL91" i="3"/>
  <c r="AL87" i="3"/>
  <c r="AL85" i="3"/>
  <c r="AO6" i="3"/>
  <c r="AT7" i="3"/>
  <c r="AK129" i="3"/>
  <c r="AK116" i="3"/>
  <c r="AK108" i="3"/>
  <c r="Y108" i="3" s="1"/>
  <c r="AA108" i="3" s="1"/>
  <c r="AK100" i="3"/>
  <c r="AE100" i="3" s="1"/>
  <c r="AD100" i="3" s="1"/>
  <c r="AK93" i="3"/>
  <c r="AK87" i="3"/>
  <c r="AK79" i="3"/>
  <c r="AK72" i="3"/>
  <c r="Y33" i="3" s="1"/>
  <c r="AA33" i="3" s="1"/>
  <c r="AK64" i="3"/>
  <c r="AK57" i="3"/>
  <c r="AE47" i="3" s="1"/>
  <c r="AD47" i="3" s="1"/>
  <c r="AK49" i="3"/>
  <c r="AK41" i="3"/>
  <c r="AE73" i="3" s="1"/>
  <c r="AD73" i="3" s="1"/>
  <c r="AK35" i="3"/>
  <c r="AK27" i="3"/>
  <c r="AK19" i="3"/>
  <c r="Y55" i="3" s="1"/>
  <c r="AA55" i="3" s="1"/>
  <c r="AK14" i="3"/>
  <c r="AK6" i="3"/>
  <c r="AG95" i="3"/>
  <c r="AO90" i="3"/>
  <c r="AV3" i="3"/>
  <c r="AK143" i="3"/>
  <c r="Y143" i="3" s="1"/>
  <c r="AA143" i="3" s="1"/>
  <c r="AK135" i="3"/>
  <c r="AK128" i="3"/>
  <c r="AK121" i="3"/>
  <c r="AK115" i="3"/>
  <c r="AK107" i="3"/>
  <c r="AK99" i="3"/>
  <c r="AK92" i="3"/>
  <c r="AK86" i="3"/>
  <c r="AK78" i="3"/>
  <c r="AK71" i="3"/>
  <c r="AK63" i="3"/>
  <c r="AK56" i="3"/>
  <c r="AK48" i="3"/>
  <c r="AK40" i="3"/>
  <c r="AK34" i="3"/>
  <c r="AK26" i="3"/>
  <c r="AE26" i="3" s="1"/>
  <c r="AD26" i="3" s="1"/>
  <c r="AK18" i="3"/>
  <c r="AK13" i="3"/>
  <c r="AK5" i="3"/>
  <c r="AG133" i="3"/>
  <c r="AG132" i="3"/>
  <c r="AG131" i="3"/>
  <c r="AG130" i="3"/>
  <c r="Y44" i="3" s="1"/>
  <c r="AA44" i="3" s="1"/>
  <c r="AG129" i="3"/>
  <c r="AE129" i="3" s="1"/>
  <c r="AD129" i="3" s="1"/>
  <c r="AG128" i="3"/>
  <c r="AG127" i="3"/>
  <c r="AG126" i="3"/>
  <c r="Y126" i="3" s="1"/>
  <c r="AA126" i="3" s="1"/>
  <c r="AG125" i="3"/>
  <c r="AG124" i="3"/>
  <c r="AG123" i="3"/>
  <c r="AG122" i="3"/>
  <c r="AG121" i="3"/>
  <c r="AG120" i="3"/>
  <c r="AG119" i="3"/>
  <c r="AG118" i="3"/>
  <c r="AG117" i="3"/>
  <c r="AG116" i="3"/>
  <c r="AG115" i="3"/>
  <c r="AE115" i="3" s="1"/>
  <c r="AD115" i="3" s="1"/>
  <c r="AG114" i="3"/>
  <c r="AE114" i="3" s="1"/>
  <c r="AD114" i="3" s="1"/>
  <c r="AG113" i="3"/>
  <c r="AG112" i="3"/>
  <c r="AG111" i="3"/>
  <c r="AG110" i="3"/>
  <c r="Y110" i="3" s="1"/>
  <c r="AA110" i="3" s="1"/>
  <c r="AG109" i="3"/>
  <c r="AG108" i="3"/>
  <c r="AE108" i="3" s="1"/>
  <c r="AD108" i="3" s="1"/>
  <c r="AG107" i="3"/>
  <c r="AG106" i="3"/>
  <c r="AG105" i="3"/>
  <c r="AG104" i="3"/>
  <c r="AG103" i="3"/>
  <c r="Y103" i="3" s="1"/>
  <c r="AA103" i="3" s="1"/>
  <c r="AG102" i="3"/>
  <c r="AG101" i="3"/>
  <c r="AG100" i="3"/>
  <c r="AG99" i="3"/>
  <c r="AG98" i="3"/>
  <c r="AG97" i="3"/>
  <c r="AG96" i="3"/>
  <c r="AO95" i="3"/>
  <c r="AG93" i="3"/>
  <c r="AT89" i="3"/>
  <c r="AO3" i="3"/>
  <c r="AG5" i="3"/>
  <c r="AK2" i="3"/>
  <c r="AK141" i="3"/>
  <c r="Y141" i="3" s="1"/>
  <c r="AA141" i="3" s="1"/>
  <c r="AK133" i="3"/>
  <c r="AK126" i="3"/>
  <c r="AK119" i="3"/>
  <c r="AK113" i="3"/>
  <c r="AK105" i="3"/>
  <c r="AK90" i="3"/>
  <c r="AK84" i="3"/>
  <c r="Y17" i="3" s="1"/>
  <c r="AA17" i="3" s="1"/>
  <c r="AK69" i="3"/>
  <c r="AK61" i="3"/>
  <c r="AK54" i="3"/>
  <c r="AK46" i="3"/>
  <c r="AK32" i="3"/>
  <c r="AK24" i="3"/>
  <c r="AK16" i="3"/>
  <c r="AK11" i="3"/>
  <c r="AK3" i="3"/>
  <c r="AO106" i="3"/>
  <c r="AO105" i="3"/>
  <c r="AO104" i="3"/>
  <c r="AO103" i="3"/>
  <c r="AO102" i="3"/>
  <c r="AO101" i="3"/>
  <c r="AO100" i="3"/>
  <c r="AO99" i="3"/>
  <c r="AO98" i="3"/>
  <c r="AO97" i="3"/>
  <c r="AO96" i="3"/>
  <c r="AL92" i="3"/>
  <c r="AL90" i="3"/>
  <c r="AG87" i="3"/>
  <c r="AL86" i="3"/>
  <c r="AT6" i="3"/>
  <c r="AN7" i="3"/>
  <c r="AK148" i="3"/>
  <c r="AK140" i="3"/>
  <c r="Y140" i="3" s="1"/>
  <c r="AA140" i="3" s="1"/>
  <c r="AK132" i="3"/>
  <c r="AK125" i="3"/>
  <c r="AK112" i="3"/>
  <c r="AK104" i="3"/>
  <c r="AK97" i="3"/>
  <c r="AK89" i="3"/>
  <c r="AK83" i="3"/>
  <c r="AK76" i="3"/>
  <c r="AK68" i="3"/>
  <c r="AK60" i="3"/>
  <c r="AE48" i="3" s="1"/>
  <c r="AD48" i="3" s="1"/>
  <c r="AK53" i="3"/>
  <c r="AK45" i="3"/>
  <c r="AK31" i="3"/>
  <c r="Y31" i="3" s="1"/>
  <c r="AA31" i="3" s="1"/>
  <c r="AK23" i="3"/>
  <c r="AK10" i="3"/>
  <c r="AO93" i="3"/>
  <c r="AG3" i="3"/>
  <c r="AL6" i="3"/>
  <c r="AK147" i="3"/>
  <c r="AK139" i="3"/>
  <c r="AK131" i="3"/>
  <c r="AK124" i="3"/>
  <c r="AK118" i="3"/>
  <c r="AK111" i="3"/>
  <c r="AK103" i="3"/>
  <c r="AK96" i="3"/>
  <c r="AK88" i="3"/>
  <c r="AK82" i="3"/>
  <c r="AK75" i="3"/>
  <c r="Y75" i="3" s="1"/>
  <c r="AA75" i="3" s="1"/>
  <c r="AK67" i="3"/>
  <c r="AK59" i="3"/>
  <c r="AK52" i="3"/>
  <c r="AK44" i="3"/>
  <c r="AK38" i="3"/>
  <c r="AE28" i="3" s="1"/>
  <c r="AD28" i="3" s="1"/>
  <c r="AK30" i="3"/>
  <c r="Y58" i="3" s="1"/>
  <c r="AA58" i="3" s="1"/>
  <c r="AK22" i="3"/>
  <c r="AE57" i="3" s="1"/>
  <c r="AD57" i="3" s="1"/>
  <c r="AK15" i="3"/>
  <c r="Y15" i="3" s="1"/>
  <c r="AA15" i="3" s="1"/>
  <c r="AK9" i="3"/>
  <c r="AG94" i="3"/>
  <c r="AT92" i="3"/>
  <c r="AT90" i="3"/>
  <c r="AG89" i="3"/>
  <c r="AG88" i="3"/>
  <c r="AT86" i="3"/>
  <c r="AV6" i="3"/>
  <c r="AK146" i="3"/>
  <c r="AK138" i="3"/>
  <c r="AK123" i="3"/>
  <c r="AK117" i="3"/>
  <c r="AK110" i="3"/>
  <c r="AK102" i="3"/>
  <c r="AK95" i="3"/>
  <c r="Y95" i="3" s="1"/>
  <c r="AA95" i="3" s="1"/>
  <c r="AK81" i="3"/>
  <c r="AK74" i="3"/>
  <c r="AE50" i="3" s="1"/>
  <c r="AD50" i="3" s="1"/>
  <c r="AK66" i="3"/>
  <c r="AE32" i="3" s="1"/>
  <c r="AD32" i="3" s="1"/>
  <c r="AK51" i="3"/>
  <c r="AE60" i="3" s="1"/>
  <c r="AD60" i="3" s="1"/>
  <c r="AK43" i="3"/>
  <c r="AK37" i="3"/>
  <c r="AK29" i="3"/>
  <c r="AK21" i="3"/>
  <c r="V39" i="6"/>
  <c r="X39" i="6" s="1"/>
  <c r="V47" i="6"/>
  <c r="X47" i="6" s="1"/>
  <c r="V48" i="6"/>
  <c r="X48" i="6" s="1"/>
  <c r="V51" i="6"/>
  <c r="X51" i="6" s="1"/>
  <c r="AD25" i="5"/>
  <c r="AC25" i="5" s="1"/>
  <c r="AD109" i="5"/>
  <c r="AC109" i="5" s="1"/>
  <c r="AD31" i="5"/>
  <c r="AC31" i="5" s="1"/>
  <c r="AD37" i="5"/>
  <c r="AC37" i="5" s="1"/>
  <c r="AD112" i="5"/>
  <c r="AC112" i="5" s="1"/>
  <c r="AD61" i="5"/>
  <c r="AC61" i="5" s="1"/>
  <c r="X85" i="5"/>
  <c r="Z85" i="5" s="1"/>
  <c r="X110" i="5"/>
  <c r="Z110" i="5" s="1"/>
  <c r="X86" i="5"/>
  <c r="Z86" i="5" s="1"/>
  <c r="X26" i="5"/>
  <c r="Z26" i="5" s="1"/>
  <c r="X124" i="5"/>
  <c r="Z124" i="5" s="1"/>
  <c r="X72" i="5"/>
  <c r="Z72" i="5" s="1"/>
  <c r="X114" i="5"/>
  <c r="Z114" i="5" s="1"/>
  <c r="AD86" i="5"/>
  <c r="AC86" i="5" s="1"/>
  <c r="AD30" i="5"/>
  <c r="AC30" i="5" s="1"/>
  <c r="AD60" i="5"/>
  <c r="AC60" i="5" s="1"/>
  <c r="AD107" i="5"/>
  <c r="AC107" i="5" s="1"/>
  <c r="AD51" i="5"/>
  <c r="AC51" i="5" s="1"/>
  <c r="AD146" i="5"/>
  <c r="AC146" i="5" s="1"/>
  <c r="AD113" i="5"/>
  <c r="AC113" i="5" s="1"/>
  <c r="X112" i="5"/>
  <c r="Z112" i="5" s="1"/>
  <c r="X21" i="5"/>
  <c r="Z21" i="5" s="1"/>
  <c r="X22" i="5"/>
  <c r="Z22" i="5" s="1"/>
  <c r="X36" i="5"/>
  <c r="Z36" i="5" s="1"/>
  <c r="X71" i="5"/>
  <c r="Z71" i="5" s="1"/>
  <c r="X111" i="5"/>
  <c r="Z111" i="5" s="1"/>
  <c r="X87" i="5"/>
  <c r="Z87" i="5" s="1"/>
  <c r="AS36" i="4"/>
  <c r="AG34" i="4"/>
  <c r="AG30" i="4"/>
  <c r="AO29" i="4"/>
  <c r="AK28" i="4"/>
  <c r="AO19" i="4"/>
  <c r="AI17" i="4"/>
  <c r="AI14" i="4"/>
  <c r="AQ12" i="4"/>
  <c r="AM11" i="4"/>
  <c r="AS16" i="4"/>
  <c r="AS43" i="4"/>
  <c r="AS38" i="4"/>
  <c r="AM35" i="4"/>
  <c r="AO34" i="4"/>
  <c r="AO30" i="4"/>
  <c r="AG29" i="4"/>
  <c r="AQ27" i="4"/>
  <c r="AK20" i="4"/>
  <c r="AI19" i="4"/>
  <c r="AI18" i="4"/>
  <c r="AG16" i="4"/>
  <c r="AI13" i="4"/>
  <c r="AQ10" i="4"/>
  <c r="AQ8" i="4"/>
  <c r="AP42" i="4"/>
  <c r="AN41" i="4"/>
  <c r="AK40" i="4"/>
  <c r="AO38" i="4"/>
  <c r="AM36" i="4"/>
  <c r="AS34" i="4"/>
  <c r="AF34" i="4"/>
  <c r="AM30" i="4"/>
  <c r="AM29" i="4"/>
  <c r="AF27" i="4"/>
  <c r="AG26" i="4"/>
  <c r="AE25" i="4"/>
  <c r="AN22" i="4"/>
  <c r="AE20" i="4"/>
  <c r="AF19" i="4"/>
  <c r="AN16" i="4"/>
  <c r="AM15" i="4"/>
  <c r="AS44" i="4"/>
  <c r="AO42" i="4"/>
  <c r="AM41" i="4"/>
  <c r="AS40" i="4"/>
  <c r="AN38" i="4"/>
  <c r="AS37" i="4"/>
  <c r="AO35" i="4"/>
  <c r="AE34" i="4"/>
  <c r="AG31" i="4"/>
  <c r="AK30" i="4"/>
  <c r="AE28" i="4"/>
  <c r="AE27" i="4"/>
  <c r="AS25" i="4"/>
  <c r="AO24" i="4"/>
  <c r="AM22" i="4"/>
  <c r="AG21" i="4"/>
  <c r="AS18" i="4"/>
  <c r="AS17" i="4"/>
  <c r="AK16" i="4"/>
  <c r="AF14" i="4"/>
  <c r="AN11" i="4"/>
  <c r="AG11" i="4"/>
  <c r="AS10" i="4"/>
  <c r="AS13" i="4"/>
  <c r="AK9" i="4"/>
  <c r="AS29" i="4"/>
  <c r="AS14" i="4"/>
  <c r="AO10" i="4"/>
  <c r="AT88" i="4"/>
  <c r="AL88" i="4"/>
  <c r="AT87" i="4"/>
  <c r="AL87" i="4"/>
  <c r="AT86" i="4"/>
  <c r="AL86" i="4"/>
  <c r="AT85" i="4"/>
  <c r="AL85" i="4"/>
  <c r="AT84" i="4"/>
  <c r="AL84" i="4"/>
  <c r="AT83" i="4"/>
  <c r="AL83" i="4"/>
  <c r="X83" i="4" s="1"/>
  <c r="Z83" i="4" s="1"/>
  <c r="AT82" i="4"/>
  <c r="AL82" i="4"/>
  <c r="AT81" i="4"/>
  <c r="AL81" i="4"/>
  <c r="AT80" i="4"/>
  <c r="AL80" i="4"/>
  <c r="AT79" i="4"/>
  <c r="AL79" i="4"/>
  <c r="AT78" i="4"/>
  <c r="AL78" i="4"/>
  <c r="AT77" i="4"/>
  <c r="AL77" i="4"/>
  <c r="AT76" i="4"/>
  <c r="AL76" i="4"/>
  <c r="AT75" i="4"/>
  <c r="AL75" i="4"/>
  <c r="AT74" i="4"/>
  <c r="AL74" i="4"/>
  <c r="AT73" i="4"/>
  <c r="AL73" i="4"/>
  <c r="AT72" i="4"/>
  <c r="AL72" i="4"/>
  <c r="AT71" i="4"/>
  <c r="AT27" i="4"/>
  <c r="AT9" i="4"/>
  <c r="AT14" i="4"/>
  <c r="AT18" i="4"/>
  <c r="AT28" i="4"/>
  <c r="AT32" i="4"/>
  <c r="AT30" i="4"/>
  <c r="AT8" i="4"/>
  <c r="AT10" i="4"/>
  <c r="AT20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16" i="4"/>
  <c r="AT17" i="4"/>
  <c r="AT21" i="4"/>
  <c r="AT31" i="4"/>
  <c r="AT37" i="4"/>
  <c r="AT12" i="4"/>
  <c r="AT25" i="4"/>
  <c r="AT33" i="4"/>
  <c r="AT36" i="4"/>
  <c r="AL8" i="4"/>
  <c r="AL36" i="4"/>
  <c r="AL21" i="4"/>
  <c r="AL18" i="4"/>
  <c r="AL22" i="4"/>
  <c r="AL26" i="4"/>
  <c r="AL35" i="4"/>
  <c r="AL13" i="4"/>
  <c r="AL14" i="4"/>
  <c r="AL30" i="4"/>
  <c r="AL32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D59" i="4" s="1"/>
  <c r="AC59" i="4" s="1"/>
  <c r="AL60" i="4"/>
  <c r="AL61" i="4"/>
  <c r="AL62" i="4"/>
  <c r="AL63" i="4"/>
  <c r="AL64" i="4"/>
  <c r="AL65" i="4"/>
  <c r="AL66" i="4"/>
  <c r="AL67" i="4"/>
  <c r="AL68" i="4"/>
  <c r="AL69" i="4"/>
  <c r="AL70" i="4"/>
  <c r="AL71" i="4"/>
  <c r="AL9" i="4"/>
  <c r="AL23" i="4"/>
  <c r="AL28" i="4"/>
  <c r="AL34" i="4"/>
  <c r="AL38" i="4"/>
  <c r="AL15" i="4"/>
  <c r="AL37" i="4"/>
  <c r="AM38" i="4"/>
  <c r="AK36" i="4"/>
  <c r="AG35" i="4"/>
  <c r="AM34" i="4"/>
  <c r="AQ32" i="4"/>
  <c r="AE32" i="4"/>
  <c r="AI31" i="4"/>
  <c r="AE30" i="4"/>
  <c r="AM28" i="4"/>
  <c r="AI25" i="4"/>
  <c r="AK24" i="4"/>
  <c r="AO23" i="4"/>
  <c r="AQ22" i="4"/>
  <c r="AE22" i="4"/>
  <c r="AI21" i="4"/>
  <c r="AQ18" i="4"/>
  <c r="AE18" i="4"/>
  <c r="AG17" i="4"/>
  <c r="AI16" i="4"/>
  <c r="AQ14" i="4"/>
  <c r="AI11" i="4"/>
  <c r="AK10" i="4"/>
  <c r="AM9" i="4"/>
  <c r="AK8" i="4"/>
  <c r="AQ37" i="4"/>
  <c r="AH37" i="4"/>
  <c r="AO36" i="4"/>
  <c r="AI34" i="4"/>
  <c r="AE33" i="4"/>
  <c r="AQ31" i="4"/>
  <c r="AQ29" i="4"/>
  <c r="AE29" i="4"/>
  <c r="AI28" i="4"/>
  <c r="AI27" i="4"/>
  <c r="AO25" i="4"/>
  <c r="AG23" i="4"/>
  <c r="AQ21" i="4"/>
  <c r="AQ20" i="4"/>
  <c r="AQ19" i="4"/>
  <c r="AE19" i="4"/>
  <c r="AQ17" i="4"/>
  <c r="AQ16" i="4"/>
  <c r="AE15" i="4"/>
  <c r="AK13" i="4"/>
  <c r="AO12" i="4"/>
  <c r="AE10" i="4"/>
  <c r="AI9" i="4"/>
  <c r="AS8" i="4"/>
  <c r="AN35" i="4"/>
  <c r="AO32" i="4"/>
  <c r="AL31" i="4"/>
  <c r="AS30" i="4"/>
  <c r="AL29" i="4"/>
  <c r="AS28" i="4"/>
  <c r="AG28" i="4"/>
  <c r="AN27" i="4"/>
  <c r="AF26" i="4"/>
  <c r="AM25" i="4"/>
  <c r="AN23" i="4"/>
  <c r="AT22" i="4"/>
  <c r="AK22" i="4"/>
  <c r="AS20" i="4"/>
  <c r="AG20" i="4"/>
  <c r="AL19" i="4"/>
  <c r="AL17" i="4"/>
  <c r="AE16" i="4"/>
  <c r="AO14" i="4"/>
  <c r="AE14" i="4"/>
  <c r="AN12" i="4"/>
  <c r="AF11" i="4"/>
  <c r="AM10" i="4"/>
  <c r="AS9" i="4"/>
  <c r="AG9" i="4"/>
  <c r="AT34" i="4"/>
  <c r="AN32" i="4"/>
  <c r="AK31" i="4"/>
  <c r="AT29" i="4"/>
  <c r="AK29" i="4"/>
  <c r="AF28" i="4"/>
  <c r="AK27" i="4"/>
  <c r="AO26" i="4"/>
  <c r="AE26" i="4"/>
  <c r="AL25" i="4"/>
  <c r="AT24" i="4"/>
  <c r="AM23" i="4"/>
  <c r="AS22" i="4"/>
  <c r="AM21" i="4"/>
  <c r="AF20" i="4"/>
  <c r="AF18" i="4"/>
  <c r="AK17" i="4"/>
  <c r="AO16" i="4"/>
  <c r="AG15" i="4"/>
  <c r="AN14" i="4"/>
  <c r="AT13" i="4"/>
  <c r="AK12" i="4"/>
  <c r="AO11" i="4"/>
  <c r="AE11" i="4"/>
  <c r="AL10" i="4"/>
  <c r="AM8" i="4"/>
  <c r="AO28" i="4"/>
  <c r="AM27" i="4"/>
  <c r="AT26" i="4"/>
  <c r="AK26" i="4"/>
  <c r="AM24" i="4"/>
  <c r="AT23" i="4"/>
  <c r="AK23" i="4"/>
  <c r="AO21" i="4"/>
  <c r="AF21" i="4"/>
  <c r="AM20" i="4"/>
  <c r="AT19" i="4"/>
  <c r="AK19" i="4"/>
  <c r="AO17" i="4"/>
  <c r="AF17" i="4"/>
  <c r="AM16" i="4"/>
  <c r="AT15" i="4"/>
  <c r="AK15" i="4"/>
  <c r="AO13" i="4"/>
  <c r="AF13" i="4"/>
  <c r="AM12" i="4"/>
  <c r="AT11" i="4"/>
  <c r="AK11" i="4"/>
  <c r="AO9" i="4"/>
  <c r="AF9" i="4"/>
  <c r="AF8" i="4"/>
  <c r="AS33" i="4"/>
  <c r="AN31" i="4"/>
  <c r="AN28" i="4"/>
  <c r="AL27" i="4"/>
  <c r="AS26" i="4"/>
  <c r="AG25" i="4"/>
  <c r="AL24" i="4"/>
  <c r="AS23" i="4"/>
  <c r="AG22" i="4"/>
  <c r="AN21" i="4"/>
  <c r="AE21" i="4"/>
  <c r="AL20" i="4"/>
  <c r="AS19" i="4"/>
  <c r="AG18" i="4"/>
  <c r="AN17" i="4"/>
  <c r="AE17" i="4"/>
  <c r="AL16" i="4"/>
  <c r="AS15" i="4"/>
  <c r="AG14" i="4"/>
  <c r="AN13" i="4"/>
  <c r="AE13" i="4"/>
  <c r="AL12" i="4"/>
  <c r="AS11" i="4"/>
  <c r="AG10" i="4"/>
  <c r="AN9" i="4"/>
  <c r="AE9" i="4"/>
  <c r="AN8" i="4"/>
  <c r="AP38" i="4"/>
  <c r="AP37" i="4"/>
  <c r="AP36" i="4"/>
  <c r="AH36" i="4"/>
  <c r="AP35" i="4"/>
  <c r="AH35" i="4"/>
  <c r="AP34" i="4"/>
  <c r="AH34" i="4"/>
  <c r="AP33" i="4"/>
  <c r="AH33" i="4"/>
  <c r="AP32" i="4"/>
  <c r="AH32" i="4"/>
  <c r="AP31" i="4"/>
  <c r="AH31" i="4"/>
  <c r="AP30" i="4"/>
  <c r="AH30" i="4"/>
  <c r="AP29" i="4"/>
  <c r="AH29" i="4"/>
  <c r="AP28" i="4"/>
  <c r="AH28" i="4"/>
  <c r="AP27" i="4"/>
  <c r="AH27" i="4"/>
  <c r="AP26" i="4"/>
  <c r="AH26" i="4"/>
  <c r="AP25" i="4"/>
  <c r="AH25" i="4"/>
  <c r="AP24" i="4"/>
  <c r="AH24" i="4"/>
  <c r="AP23" i="4"/>
  <c r="AH23" i="4"/>
  <c r="AP22" i="4"/>
  <c r="AH22" i="4"/>
  <c r="AP21" i="4"/>
  <c r="AH21" i="4"/>
  <c r="AP20" i="4"/>
  <c r="AH20" i="4"/>
  <c r="AP19" i="4"/>
  <c r="AH19" i="4"/>
  <c r="AP18" i="4"/>
  <c r="AH18" i="4"/>
  <c r="AP17" i="4"/>
  <c r="AH17" i="4"/>
  <c r="AP16" i="4"/>
  <c r="AH16" i="4"/>
  <c r="AP15" i="4"/>
  <c r="AH15" i="4"/>
  <c r="AP14" i="4"/>
  <c r="AH14" i="4"/>
  <c r="AP13" i="4"/>
  <c r="AH13" i="4"/>
  <c r="AP12" i="4"/>
  <c r="AH12" i="4"/>
  <c r="AP11" i="4"/>
  <c r="AH11" i="4"/>
  <c r="AP10" i="4"/>
  <c r="AH10" i="4"/>
  <c r="AP9" i="4"/>
  <c r="AH9" i="4"/>
  <c r="AP8" i="4"/>
  <c r="AH8" i="4"/>
  <c r="AD57" i="4"/>
  <c r="AC57" i="4" s="1"/>
  <c r="AD53" i="4"/>
  <c r="AC53" i="4" s="1"/>
  <c r="AT95" i="3"/>
  <c r="AL95" i="3"/>
  <c r="AU94" i="3"/>
  <c r="AV93" i="3"/>
  <c r="AN93" i="3"/>
  <c r="AO92" i="3"/>
  <c r="AG92" i="3"/>
  <c r="AP91" i="3"/>
  <c r="AH91" i="3"/>
  <c r="AQ90" i="3"/>
  <c r="AV87" i="3"/>
  <c r="AN87" i="3"/>
  <c r="AF87" i="3"/>
  <c r="AO86" i="3"/>
  <c r="AG86" i="3"/>
  <c r="AP85" i="3"/>
  <c r="AH85" i="3"/>
  <c r="AQ6" i="3"/>
  <c r="AG7" i="3"/>
  <c r="AO7" i="3"/>
  <c r="AT94" i="3"/>
  <c r="AL94" i="3"/>
  <c r="AU93" i="3"/>
  <c r="AV92" i="3"/>
  <c r="AN92" i="3"/>
  <c r="AF92" i="3"/>
  <c r="AO91" i="3"/>
  <c r="AG91" i="3"/>
  <c r="AP90" i="3"/>
  <c r="AH90" i="3"/>
  <c r="AT3" i="3"/>
  <c r="AE25" i="3"/>
  <c r="AD25" i="3" s="1"/>
  <c r="AE54" i="3"/>
  <c r="AD54" i="3" s="1"/>
  <c r="Y121" i="3"/>
  <c r="AA121" i="3" s="1"/>
  <c r="Y53" i="3"/>
  <c r="AA53" i="3" s="1"/>
  <c r="Y25" i="3"/>
  <c r="AA25" i="3" s="1"/>
  <c r="Y30" i="3"/>
  <c r="AA30" i="3" s="1"/>
  <c r="Y20" i="3"/>
  <c r="AA20" i="3" s="1"/>
  <c r="Y56" i="3"/>
  <c r="AA56" i="3" s="1"/>
  <c r="AE55" i="3"/>
  <c r="AD55" i="3" s="1"/>
  <c r="Y59" i="3"/>
  <c r="AA59" i="3" s="1"/>
  <c r="Y100" i="3"/>
  <c r="AA100" i="3" s="1"/>
  <c r="Y62" i="3"/>
  <c r="AA62" i="3" s="1"/>
  <c r="AE17" i="3"/>
  <c r="AD17" i="3" s="1"/>
  <c r="AE39" i="3"/>
  <c r="AD39" i="3" s="1"/>
  <c r="AE33" i="3"/>
  <c r="AD33" i="3" s="1"/>
  <c r="AE20" i="3"/>
  <c r="AD20" i="3" s="1"/>
  <c r="AE56" i="3"/>
  <c r="AD56" i="3" s="1"/>
  <c r="AE109" i="3"/>
  <c r="AD109" i="3" s="1"/>
  <c r="AE27" i="3"/>
  <c r="AD27" i="3" s="1"/>
  <c r="Y22" i="3"/>
  <c r="AA22" i="3" s="1"/>
  <c r="AE31" i="3"/>
  <c r="AD31" i="3" s="1"/>
  <c r="AE49" i="3"/>
  <c r="AD49" i="3" s="1"/>
  <c r="AE126" i="3"/>
  <c r="AD126" i="3" s="1"/>
  <c r="Y113" i="3" l="1"/>
  <c r="AA113" i="3" s="1"/>
  <c r="AE141" i="3"/>
  <c r="AD141" i="3" s="1"/>
  <c r="Y26" i="3"/>
  <c r="AA26" i="3" s="1"/>
  <c r="AD78" i="4"/>
  <c r="AC78" i="4" s="1"/>
  <c r="AE132" i="3"/>
  <c r="AD132" i="3" s="1"/>
  <c r="Y16" i="3"/>
  <c r="AA16" i="3" s="1"/>
  <c r="AE99" i="3"/>
  <c r="AD99" i="3" s="1"/>
  <c r="AE15" i="3"/>
  <c r="AD15" i="3" s="1"/>
  <c r="X24" i="4"/>
  <c r="Z24" i="4" s="1"/>
  <c r="AE62" i="3"/>
  <c r="AD62" i="3" s="1"/>
  <c r="Y97" i="3"/>
  <c r="AA97" i="3" s="1"/>
  <c r="Y125" i="3"/>
  <c r="AA125" i="3" s="1"/>
  <c r="AE133" i="3"/>
  <c r="AD133" i="3" s="1"/>
  <c r="Y63" i="3"/>
  <c r="AA63" i="3" s="1"/>
  <c r="AE131" i="3"/>
  <c r="AD131" i="3" s="1"/>
  <c r="AE72" i="3"/>
  <c r="AD72" i="3" s="1"/>
  <c r="Y94" i="3"/>
  <c r="AA94" i="3" s="1"/>
  <c r="AE81" i="3"/>
  <c r="AD81" i="3" s="1"/>
  <c r="AE59" i="3"/>
  <c r="AD59" i="3" s="1"/>
  <c r="AE91" i="3"/>
  <c r="AD91" i="3" s="1"/>
  <c r="AE93" i="3"/>
  <c r="AD93" i="3" s="1"/>
  <c r="AE90" i="3"/>
  <c r="AD90" i="3" s="1"/>
  <c r="Y72" i="3"/>
  <c r="AA72" i="3" s="1"/>
  <c r="Y46" i="3"/>
  <c r="AA46" i="3" s="1"/>
  <c r="Y49" i="3"/>
  <c r="AA49" i="3" s="1"/>
  <c r="AE83" i="3"/>
  <c r="AD83" i="3" s="1"/>
  <c r="AD15" i="4"/>
  <c r="AC15" i="4" s="1"/>
  <c r="X41" i="4"/>
  <c r="Z41" i="4" s="1"/>
  <c r="X12" i="4"/>
  <c r="Z12" i="4" s="1"/>
  <c r="X13" i="4"/>
  <c r="Z13" i="4" s="1"/>
  <c r="X43" i="4"/>
  <c r="Z43" i="4" s="1"/>
  <c r="X79" i="4"/>
  <c r="Z79" i="4" s="1"/>
  <c r="AD46" i="4"/>
  <c r="AC46" i="4" s="1"/>
  <c r="X59" i="4"/>
  <c r="Z59" i="4" s="1"/>
  <c r="AD52" i="4"/>
  <c r="AC52" i="4" s="1"/>
  <c r="AD54" i="4"/>
  <c r="AC54" i="4" s="1"/>
  <c r="AD66" i="4"/>
  <c r="AC66" i="4" s="1"/>
  <c r="AD71" i="4"/>
  <c r="AC71" i="4" s="1"/>
  <c r="X68" i="4"/>
  <c r="Z68" i="4" s="1"/>
  <c r="AD34" i="4"/>
  <c r="AC34" i="4" s="1"/>
  <c r="AD30" i="4"/>
  <c r="AC30" i="4" s="1"/>
  <c r="X15" i="4"/>
  <c r="Z15" i="4" s="1"/>
  <c r="AD73" i="4"/>
  <c r="AC73" i="4" s="1"/>
  <c r="AD24" i="4"/>
  <c r="AC24" i="4" s="1"/>
  <c r="AD72" i="4"/>
  <c r="AC72" i="4" s="1"/>
  <c r="X57" i="4"/>
  <c r="Z57" i="4" s="1"/>
  <c r="AD74" i="4"/>
  <c r="AC74" i="4" s="1"/>
  <c r="AD25" i="4"/>
  <c r="AC25" i="4" s="1"/>
  <c r="X45" i="4"/>
  <c r="Z45" i="4" s="1"/>
  <c r="X84" i="4"/>
  <c r="Z84" i="4" s="1"/>
  <c r="AD88" i="4"/>
  <c r="AC88" i="4" s="1"/>
  <c r="AD56" i="4"/>
  <c r="AC56" i="4" s="1"/>
  <c r="X58" i="4"/>
  <c r="Z58" i="4" s="1"/>
  <c r="AD64" i="4"/>
  <c r="AC64" i="4" s="1"/>
  <c r="X66" i="4"/>
  <c r="Z66" i="4" s="1"/>
  <c r="X30" i="4"/>
  <c r="Z30" i="4" s="1"/>
  <c r="X81" i="4"/>
  <c r="Z81" i="4" s="1"/>
  <c r="AD83" i="4"/>
  <c r="AC83" i="4" s="1"/>
  <c r="AD20" i="4"/>
  <c r="AC20" i="4" s="1"/>
  <c r="AD49" i="4"/>
  <c r="AC49" i="4" s="1"/>
  <c r="X42" i="4"/>
  <c r="Z42" i="4" s="1"/>
  <c r="X67" i="4"/>
  <c r="Z67" i="4" s="1"/>
  <c r="AD44" i="4"/>
  <c r="AC44" i="4" s="1"/>
  <c r="AD32" i="4"/>
  <c r="AC32" i="4" s="1"/>
  <c r="X19" i="4"/>
  <c r="Z19" i="4" s="1"/>
  <c r="X80" i="4"/>
  <c r="Z80" i="4" s="1"/>
  <c r="X71" i="4"/>
  <c r="Z71" i="4" s="1"/>
  <c r="X32" i="4"/>
  <c r="Z32" i="4" s="1"/>
  <c r="AD19" i="4"/>
  <c r="AC19" i="4" s="1"/>
  <c r="AD45" i="4"/>
  <c r="AC45" i="4" s="1"/>
  <c r="AD33" i="4"/>
  <c r="AC33" i="4" s="1"/>
  <c r="AD42" i="4"/>
  <c r="AC42" i="4" s="1"/>
  <c r="AD79" i="4"/>
  <c r="AC79" i="4" s="1"/>
  <c r="X25" i="4"/>
  <c r="Z25" i="4" s="1"/>
  <c r="X54" i="4"/>
  <c r="Z54" i="4" s="1"/>
  <c r="AD8" i="4"/>
  <c r="AC8" i="4" s="1"/>
  <c r="X44" i="4"/>
  <c r="Z44" i="4" s="1"/>
  <c r="AD43" i="4"/>
  <c r="AC43" i="4" s="1"/>
  <c r="X77" i="4"/>
  <c r="Z77" i="4" s="1"/>
  <c r="X50" i="4"/>
  <c r="Z50" i="4" s="1"/>
  <c r="X52" i="4"/>
  <c r="Z52" i="4" s="1"/>
  <c r="X65" i="4"/>
  <c r="Z65" i="4" s="1"/>
  <c r="AD41" i="4"/>
  <c r="AC41" i="4" s="1"/>
  <c r="AD12" i="4"/>
  <c r="AC12" i="4" s="1"/>
  <c r="X86" i="4"/>
  <c r="Z86" i="4" s="1"/>
  <c r="AD65" i="4"/>
  <c r="AC65" i="4" s="1"/>
  <c r="X51" i="4"/>
  <c r="Z51" i="4" s="1"/>
  <c r="X64" i="4"/>
  <c r="Z64" i="4" s="1"/>
  <c r="X78" i="4"/>
  <c r="Z78" i="4" s="1"/>
  <c r="AD67" i="4"/>
  <c r="AC67" i="4" s="1"/>
  <c r="X73" i="4"/>
  <c r="Z73" i="4" s="1"/>
  <c r="AD11" i="4"/>
  <c r="AC11" i="4" s="1"/>
  <c r="X33" i="4"/>
  <c r="Z33" i="4" s="1"/>
  <c r="X21" i="4"/>
  <c r="Z21" i="4" s="1"/>
  <c r="AD38" i="4"/>
  <c r="AC38" i="4" s="1"/>
  <c r="AD87" i="4"/>
  <c r="AC87" i="4" s="1"/>
  <c r="AD31" i="4"/>
  <c r="AC31" i="4" s="1"/>
  <c r="Y23" i="3"/>
  <c r="AA23" i="3" s="1"/>
  <c r="Y86" i="3"/>
  <c r="AA86" i="3" s="1"/>
  <c r="AE95" i="3"/>
  <c r="AD95" i="3" s="1"/>
  <c r="Y34" i="3"/>
  <c r="AA34" i="3" s="1"/>
  <c r="Y38" i="3"/>
  <c r="AA38" i="3" s="1"/>
  <c r="Y54" i="3"/>
  <c r="AA54" i="3" s="1"/>
  <c r="Y111" i="3"/>
  <c r="AA111" i="3" s="1"/>
  <c r="Y138" i="3"/>
  <c r="AA138" i="3" s="1"/>
  <c r="Y101" i="3"/>
  <c r="AA101" i="3" s="1"/>
  <c r="AE23" i="3"/>
  <c r="AD23" i="3" s="1"/>
  <c r="AE74" i="3"/>
  <c r="AD74" i="3" s="1"/>
  <c r="Y27" i="3"/>
  <c r="AA27" i="3" s="1"/>
  <c r="Y93" i="3"/>
  <c r="AA93" i="3" s="1"/>
  <c r="Y114" i="3"/>
  <c r="AA114" i="3" s="1"/>
  <c r="AE96" i="3"/>
  <c r="AD96" i="3" s="1"/>
  <c r="AE29" i="3"/>
  <c r="AD29" i="3" s="1"/>
  <c r="Y102" i="3"/>
  <c r="AA102" i="3" s="1"/>
  <c r="AE21" i="3"/>
  <c r="AD21" i="3" s="1"/>
  <c r="Y124" i="3"/>
  <c r="AA124" i="3" s="1"/>
  <c r="Y83" i="3"/>
  <c r="AA83" i="3" s="1"/>
  <c r="AE139" i="3"/>
  <c r="AD139" i="3" s="1"/>
  <c r="AE22" i="3"/>
  <c r="AD22" i="3" s="1"/>
  <c r="Y14" i="3"/>
  <c r="AA14" i="3" s="1"/>
  <c r="Y13" i="3"/>
  <c r="AA13" i="3" s="1"/>
  <c r="AE84" i="3"/>
  <c r="AD84" i="3" s="1"/>
  <c r="Y115" i="3"/>
  <c r="AA115" i="3" s="1"/>
  <c r="AE75" i="3"/>
  <c r="AD75" i="3" s="1"/>
  <c r="AE143" i="3"/>
  <c r="AD143" i="3" s="1"/>
  <c r="AE30" i="3"/>
  <c r="AD30" i="3" s="1"/>
  <c r="AE85" i="3"/>
  <c r="AD85" i="3" s="1"/>
  <c r="AE82" i="3"/>
  <c r="AD82" i="3" s="1"/>
  <c r="AE61" i="3"/>
  <c r="AD61" i="3" s="1"/>
  <c r="AE45" i="3"/>
  <c r="AD45" i="3" s="1"/>
  <c r="Y123" i="3"/>
  <c r="AA123" i="3" s="1"/>
  <c r="Y92" i="3"/>
  <c r="AA92" i="3" s="1"/>
  <c r="AE140" i="3"/>
  <c r="AD140" i="3" s="1"/>
  <c r="AE110" i="3"/>
  <c r="AD110" i="3" s="1"/>
  <c r="Y51" i="3"/>
  <c r="AA51" i="3" s="1"/>
  <c r="AE98" i="3"/>
  <c r="AD98" i="3" s="1"/>
  <c r="Y112" i="3"/>
  <c r="AA112" i="3" s="1"/>
  <c r="Y79" i="3"/>
  <c r="AA79" i="3" s="1"/>
  <c r="AE128" i="3"/>
  <c r="AD128" i="3" s="1"/>
  <c r="Y142" i="3"/>
  <c r="AA142" i="3" s="1"/>
  <c r="Y35" i="3"/>
  <c r="AA35" i="3" s="1"/>
  <c r="AE92" i="3"/>
  <c r="AD92" i="3" s="1"/>
  <c r="Y107" i="3"/>
  <c r="AA107" i="3" s="1"/>
  <c r="AE125" i="3"/>
  <c r="AD125" i="3" s="1"/>
  <c r="Y90" i="3"/>
  <c r="AA90" i="3" s="1"/>
  <c r="AE69" i="3"/>
  <c r="AD69" i="3" s="1"/>
  <c r="AE46" i="3"/>
  <c r="AD46" i="3" s="1"/>
  <c r="AE86" i="3"/>
  <c r="AD86" i="3" s="1"/>
  <c r="AE58" i="3"/>
  <c r="AD58" i="3" s="1"/>
  <c r="AE124" i="3"/>
  <c r="AD124" i="3" s="1"/>
  <c r="Y61" i="3"/>
  <c r="AA61" i="3" s="1"/>
  <c r="AE112" i="3"/>
  <c r="AD112" i="3" s="1"/>
  <c r="Y45" i="3"/>
  <c r="AA45" i="3" s="1"/>
  <c r="Y70" i="3"/>
  <c r="AA70" i="3" s="1"/>
  <c r="AE121" i="3"/>
  <c r="AD121" i="3" s="1"/>
  <c r="AE97" i="3"/>
  <c r="AD97" i="3" s="1"/>
  <c r="Y130" i="3"/>
  <c r="AA130" i="3" s="1"/>
  <c r="AE111" i="3"/>
  <c r="AD111" i="3" s="1"/>
  <c r="Y96" i="3"/>
  <c r="AA96" i="3" s="1"/>
  <c r="AE38" i="3"/>
  <c r="AD38" i="3" s="1"/>
  <c r="AE138" i="3"/>
  <c r="AD138" i="3" s="1"/>
  <c r="AE101" i="3"/>
  <c r="AD101" i="3" s="1"/>
  <c r="Y66" i="3"/>
  <c r="AA66" i="3" s="1"/>
  <c r="Y60" i="3"/>
  <c r="AA60" i="3" s="1"/>
  <c r="AE13" i="3"/>
  <c r="AD13" i="3" s="1"/>
  <c r="AE120" i="3"/>
  <c r="AD120" i="3" s="1"/>
  <c r="AE51" i="3"/>
  <c r="AD51" i="3" s="1"/>
  <c r="Y84" i="3"/>
  <c r="AA84" i="3" s="1"/>
  <c r="Y21" i="3"/>
  <c r="AA21" i="3" s="1"/>
  <c r="Y117" i="3"/>
  <c r="AA117" i="3" s="1"/>
  <c r="AE135" i="3"/>
  <c r="AD135" i="3" s="1"/>
  <c r="Y69" i="3"/>
  <c r="AA69" i="3" s="1"/>
  <c r="Y119" i="3"/>
  <c r="AA119" i="3" s="1"/>
  <c r="Y91" i="3"/>
  <c r="AA91" i="3" s="1"/>
  <c r="Y132" i="3"/>
  <c r="AA132" i="3" s="1"/>
  <c r="Y74" i="3"/>
  <c r="AA74" i="3" s="1"/>
  <c r="Y85" i="3"/>
  <c r="AA85" i="3" s="1"/>
  <c r="AE16" i="3"/>
  <c r="AD16" i="3" s="1"/>
  <c r="AE44" i="3"/>
  <c r="AD44" i="3" s="1"/>
  <c r="AE14" i="3"/>
  <c r="AD14" i="3" s="1"/>
  <c r="Y48" i="3"/>
  <c r="AA48" i="3" s="1"/>
  <c r="AE34" i="3"/>
  <c r="AD34" i="3" s="1"/>
  <c r="AE134" i="3"/>
  <c r="AD134" i="3" s="1"/>
  <c r="AE79" i="3"/>
  <c r="AD79" i="3" s="1"/>
  <c r="Y137" i="3"/>
  <c r="AA137" i="3" s="1"/>
  <c r="AE35" i="3"/>
  <c r="AD35" i="3" s="1"/>
  <c r="AE119" i="3"/>
  <c r="AD119" i="3" s="1"/>
  <c r="AE142" i="3"/>
  <c r="AD142" i="3" s="1"/>
  <c r="Y80" i="3"/>
  <c r="AA80" i="3" s="1"/>
  <c r="AE70" i="3"/>
  <c r="AD70" i="3" s="1"/>
  <c r="AE5" i="3"/>
  <c r="AD5" i="3" s="1"/>
  <c r="Y52" i="3"/>
  <c r="AA52" i="3" s="1"/>
  <c r="Y129" i="3"/>
  <c r="AA129" i="3" s="1"/>
  <c r="Y136" i="3"/>
  <c r="AA136" i="3" s="1"/>
  <c r="Y71" i="3"/>
  <c r="AA71" i="3" s="1"/>
  <c r="Y128" i="3"/>
  <c r="AA128" i="3" s="1"/>
  <c r="AE106" i="3"/>
  <c r="AD106" i="3" s="1"/>
  <c r="AE37" i="3"/>
  <c r="AD37" i="3" s="1"/>
  <c r="Y127" i="3"/>
  <c r="AA127" i="3" s="1"/>
  <c r="AE117" i="3"/>
  <c r="AD117" i="3" s="1"/>
  <c r="AE107" i="3"/>
  <c r="AD107" i="3" s="1"/>
  <c r="AE80" i="3"/>
  <c r="AD80" i="3" s="1"/>
  <c r="AE63" i="3"/>
  <c r="AD63" i="3" s="1"/>
  <c r="Y57" i="3"/>
  <c r="AA57" i="3" s="1"/>
  <c r="Y36" i="3"/>
  <c r="AA36" i="3" s="1"/>
  <c r="Y41" i="3"/>
  <c r="AA41" i="3" s="1"/>
  <c r="AE78" i="3"/>
  <c r="AD78" i="3" s="1"/>
  <c r="AE122" i="3"/>
  <c r="AD122" i="3" s="1"/>
  <c r="AE144" i="3"/>
  <c r="AD144" i="3" s="1"/>
  <c r="AE68" i="3"/>
  <c r="AD68" i="3" s="1"/>
  <c r="AE77" i="3"/>
  <c r="AD77" i="3" s="1"/>
  <c r="Y89" i="3"/>
  <c r="AA89" i="3" s="1"/>
  <c r="Y18" i="3"/>
  <c r="AA18" i="3" s="1"/>
  <c r="AE104" i="3"/>
  <c r="AD104" i="3" s="1"/>
  <c r="AE53" i="3"/>
  <c r="AD53" i="3" s="1"/>
  <c r="Y131" i="3"/>
  <c r="AA131" i="3" s="1"/>
  <c r="Y29" i="3"/>
  <c r="AA29" i="3" s="1"/>
  <c r="AE89" i="3"/>
  <c r="AD89" i="3" s="1"/>
  <c r="AE52" i="3"/>
  <c r="AD52" i="3" s="1"/>
  <c r="Y104" i="3"/>
  <c r="AA104" i="3" s="1"/>
  <c r="Y122" i="3"/>
  <c r="AA122" i="3" s="1"/>
  <c r="Y106" i="3"/>
  <c r="AA106" i="3" s="1"/>
  <c r="Y144" i="3"/>
  <c r="AA144" i="3" s="1"/>
  <c r="Y6" i="3"/>
  <c r="AA6" i="3" s="1"/>
  <c r="AE18" i="3"/>
  <c r="AD18" i="3" s="1"/>
  <c r="AE66" i="3"/>
  <c r="AD66" i="3" s="1"/>
  <c r="Y37" i="3"/>
  <c r="AA37" i="3" s="1"/>
  <c r="AE71" i="3"/>
  <c r="AD71" i="3" s="1"/>
  <c r="Y116" i="3"/>
  <c r="AA116" i="3" s="1"/>
  <c r="AE40" i="3"/>
  <c r="AD40" i="3" s="1"/>
  <c r="AE3" i="3"/>
  <c r="AD3" i="3" s="1"/>
  <c r="Y134" i="3"/>
  <c r="AA134" i="3" s="1"/>
  <c r="Y47" i="3"/>
  <c r="AA47" i="3" s="1"/>
  <c r="AE123" i="3"/>
  <c r="AD123" i="3" s="1"/>
  <c r="Y28" i="3"/>
  <c r="AA28" i="3" s="1"/>
  <c r="Y78" i="3"/>
  <c r="AA78" i="3" s="1"/>
  <c r="AE130" i="3"/>
  <c r="AD130" i="3" s="1"/>
  <c r="Y68" i="3"/>
  <c r="AA68" i="3" s="1"/>
  <c r="Y24" i="3"/>
  <c r="AA24" i="3" s="1"/>
  <c r="AE118" i="3"/>
  <c r="AD118" i="3" s="1"/>
  <c r="AE36" i="3"/>
  <c r="AD36" i="3" s="1"/>
  <c r="Y5" i="3"/>
  <c r="AA5" i="3" s="1"/>
  <c r="Y32" i="3"/>
  <c r="AA32" i="3" s="1"/>
  <c r="AE41" i="3"/>
  <c r="AD41" i="3" s="1"/>
  <c r="AE64" i="3"/>
  <c r="AD64" i="3" s="1"/>
  <c r="Y88" i="3"/>
  <c r="AA88" i="3" s="1"/>
  <c r="Y50" i="3"/>
  <c r="AA50" i="3" s="1"/>
  <c r="Y120" i="3"/>
  <c r="AA120" i="3" s="1"/>
  <c r="AE127" i="3"/>
  <c r="AD127" i="3" s="1"/>
  <c r="AE88" i="3"/>
  <c r="AD88" i="3" s="1"/>
  <c r="Y77" i="3"/>
  <c r="AA77" i="3" s="1"/>
  <c r="Y40" i="3"/>
  <c r="AA40" i="3" s="1"/>
  <c r="AE87" i="3"/>
  <c r="AD87" i="3" s="1"/>
  <c r="Y145" i="3"/>
  <c r="AA145" i="3" s="1"/>
  <c r="Y76" i="3"/>
  <c r="AA76" i="3" s="1"/>
  <c r="Y3" i="3"/>
  <c r="AA3" i="3" s="1"/>
  <c r="AE42" i="3"/>
  <c r="AD42" i="3" s="1"/>
  <c r="Y67" i="3"/>
  <c r="AA67" i="3" s="1"/>
  <c r="Y43" i="3"/>
  <c r="AA43" i="3" s="1"/>
  <c r="AE105" i="3"/>
  <c r="AD105" i="3" s="1"/>
  <c r="Y65" i="3"/>
  <c r="AA65" i="3" s="1"/>
  <c r="AE6" i="3"/>
  <c r="AD6" i="3" s="1"/>
  <c r="Y7" i="3"/>
  <c r="AA7" i="3" s="1"/>
  <c r="AE136" i="3"/>
  <c r="AD136" i="3" s="1"/>
  <c r="AE102" i="3"/>
  <c r="AD102" i="3" s="1"/>
  <c r="Y82" i="3"/>
  <c r="AA82" i="3" s="1"/>
  <c r="Y81" i="3"/>
  <c r="AA81" i="3" s="1"/>
  <c r="Y135" i="3"/>
  <c r="AA135" i="3" s="1"/>
  <c r="AE137" i="3"/>
  <c r="AD137" i="3" s="1"/>
  <c r="Y105" i="3"/>
  <c r="AA105" i="3" s="1"/>
  <c r="AE76" i="3"/>
  <c r="AD76" i="3" s="1"/>
  <c r="AE43" i="3"/>
  <c r="AD43" i="3" s="1"/>
  <c r="AE116" i="3"/>
  <c r="AD116" i="3" s="1"/>
  <c r="AE113" i="3"/>
  <c r="AD113" i="3" s="1"/>
  <c r="Y73" i="3"/>
  <c r="AA73" i="3" s="1"/>
  <c r="Y64" i="3"/>
  <c r="AA64" i="3" s="1"/>
  <c r="AE145" i="3"/>
  <c r="AD145" i="3" s="1"/>
  <c r="AE67" i="3"/>
  <c r="AD67" i="3" s="1"/>
  <c r="AE24" i="3"/>
  <c r="AD24" i="3" s="1"/>
  <c r="Y42" i="3"/>
  <c r="AA42" i="3" s="1"/>
  <c r="AE65" i="3"/>
  <c r="AD65" i="3" s="1"/>
  <c r="Y118" i="3"/>
  <c r="AA118" i="3" s="1"/>
  <c r="Y87" i="3"/>
  <c r="AA87" i="3" s="1"/>
  <c r="AE7" i="3"/>
  <c r="AD7" i="3" s="1"/>
  <c r="X34" i="4"/>
  <c r="Z34" i="4" s="1"/>
  <c r="X53" i="4"/>
  <c r="Z53" i="4" s="1"/>
  <c r="X20" i="4"/>
  <c r="Z20" i="4" s="1"/>
  <c r="AD50" i="4"/>
  <c r="AC50" i="4" s="1"/>
  <c r="AD13" i="4"/>
  <c r="AC13" i="4" s="1"/>
  <c r="AD47" i="4"/>
  <c r="AC47" i="4" s="1"/>
  <c r="X8" i="4"/>
  <c r="Z8" i="4" s="1"/>
  <c r="X72" i="4"/>
  <c r="Z72" i="4" s="1"/>
  <c r="AD55" i="4"/>
  <c r="AC55" i="4" s="1"/>
  <c r="X46" i="4"/>
  <c r="Z46" i="4" s="1"/>
  <c r="AD51" i="4"/>
  <c r="AC51" i="4" s="1"/>
  <c r="X31" i="4"/>
  <c r="Z31" i="4" s="1"/>
  <c r="X37" i="4"/>
  <c r="Z37" i="4" s="1"/>
  <c r="X47" i="4"/>
  <c r="Z47" i="4" s="1"/>
  <c r="AD80" i="4"/>
  <c r="AC80" i="4" s="1"/>
  <c r="AD81" i="4"/>
  <c r="AC81" i="4" s="1"/>
  <c r="AD77" i="4"/>
  <c r="AC77" i="4" s="1"/>
  <c r="X49" i="4"/>
  <c r="Z49" i="4" s="1"/>
  <c r="X56" i="4"/>
  <c r="Z56" i="4" s="1"/>
  <c r="X87" i="4"/>
  <c r="Z87" i="4" s="1"/>
  <c r="X74" i="4"/>
  <c r="Z74" i="4" s="1"/>
  <c r="AD60" i="4"/>
  <c r="AC60" i="4" s="1"/>
  <c r="AD17" i="4"/>
  <c r="AC17" i="4" s="1"/>
  <c r="AD76" i="4"/>
  <c r="AC76" i="4" s="1"/>
  <c r="X70" i="4"/>
  <c r="Z70" i="4" s="1"/>
  <c r="AD21" i="4"/>
  <c r="AC21" i="4" s="1"/>
  <c r="X82" i="4"/>
  <c r="Z82" i="4" s="1"/>
  <c r="X39" i="4"/>
  <c r="Z39" i="4" s="1"/>
  <c r="X40" i="4"/>
  <c r="Z40" i="4" s="1"/>
  <c r="X55" i="4"/>
  <c r="Z55" i="4" s="1"/>
  <c r="AD36" i="4"/>
  <c r="AC36" i="4" s="1"/>
  <c r="X63" i="4"/>
  <c r="Z63" i="4" s="1"/>
  <c r="X69" i="4"/>
  <c r="Z69" i="4" s="1"/>
  <c r="AD61" i="4"/>
  <c r="AC61" i="4" s="1"/>
  <c r="X22" i="4"/>
  <c r="Z22" i="4" s="1"/>
  <c r="X14" i="4"/>
  <c r="Z14" i="4" s="1"/>
  <c r="X75" i="4"/>
  <c r="Z75" i="4" s="1"/>
  <c r="X38" i="4"/>
  <c r="Z38" i="4" s="1"/>
  <c r="AD9" i="4"/>
  <c r="AC9" i="4" s="1"/>
  <c r="X10" i="4"/>
  <c r="Z10" i="4" s="1"/>
  <c r="X60" i="4"/>
  <c r="Z60" i="4" s="1"/>
  <c r="AD28" i="4"/>
  <c r="AC28" i="4" s="1"/>
  <c r="X17" i="4"/>
  <c r="Z17" i="4" s="1"/>
  <c r="X76" i="4"/>
  <c r="Z76" i="4" s="1"/>
  <c r="X29" i="4"/>
  <c r="Z29" i="4" s="1"/>
  <c r="AD85" i="4"/>
  <c r="AC85" i="4" s="1"/>
  <c r="AD14" i="4"/>
  <c r="AC14" i="4" s="1"/>
  <c r="AD18" i="4"/>
  <c r="AC18" i="4" s="1"/>
  <c r="AD35" i="4"/>
  <c r="AC35" i="4" s="1"/>
  <c r="X27" i="4"/>
  <c r="Z27" i="4" s="1"/>
  <c r="AD82" i="4"/>
  <c r="AC82" i="4" s="1"/>
  <c r="X23" i="4"/>
  <c r="Z23" i="4" s="1"/>
  <c r="X9" i="4"/>
  <c r="Z9" i="4" s="1"/>
  <c r="X62" i="4"/>
  <c r="Z62" i="4" s="1"/>
  <c r="AD39" i="4"/>
  <c r="AC39" i="4" s="1"/>
  <c r="AD70" i="4"/>
  <c r="AC70" i="4" s="1"/>
  <c r="AD22" i="4"/>
  <c r="AC22" i="4" s="1"/>
  <c r="AD75" i="4"/>
  <c r="AC75" i="4" s="1"/>
  <c r="AD29" i="4"/>
  <c r="AC29" i="4" s="1"/>
  <c r="AD26" i="4"/>
  <c r="AC26" i="4" s="1"/>
  <c r="AD69" i="4"/>
  <c r="AC69" i="4" s="1"/>
  <c r="X36" i="4"/>
  <c r="Z36" i="4" s="1"/>
  <c r="AD37" i="4"/>
  <c r="AC37" i="4" s="1"/>
  <c r="AD48" i="4"/>
  <c r="AC48" i="4" s="1"/>
  <c r="X61" i="4"/>
  <c r="Z61" i="4" s="1"/>
  <c r="AD63" i="4"/>
  <c r="AC63" i="4" s="1"/>
  <c r="X18" i="4"/>
  <c r="Z18" i="4" s="1"/>
  <c r="X11" i="4"/>
  <c r="Z11" i="4" s="1"/>
  <c r="AD10" i="4"/>
  <c r="AC10" i="4" s="1"/>
  <c r="X26" i="4"/>
  <c r="Z26" i="4" s="1"/>
  <c r="X48" i="4"/>
  <c r="Z48" i="4" s="1"/>
  <c r="AD27" i="4"/>
  <c r="AC27" i="4" s="1"/>
  <c r="AD23" i="4"/>
  <c r="AC23" i="4" s="1"/>
  <c r="AD62" i="4"/>
  <c r="AC62" i="4" s="1"/>
  <c r="X85" i="4"/>
  <c r="Z85" i="4" s="1"/>
  <c r="X28" i="4"/>
  <c r="Z28" i="4" s="1"/>
  <c r="X35" i="4"/>
  <c r="Z35" i="4" s="1"/>
  <c r="AD40" i="4"/>
  <c r="AC40" i="4" s="1"/>
  <c r="F120" i="2"/>
  <c r="G120" i="2"/>
  <c r="H120" i="2"/>
  <c r="AC11" i="2" s="1"/>
  <c r="I120" i="2"/>
  <c r="AD40" i="2" s="1"/>
  <c r="J120" i="2"/>
  <c r="K120" i="2"/>
  <c r="AF10" i="2" s="1"/>
  <c r="L120" i="2"/>
  <c r="AG117" i="2" s="1"/>
  <c r="M120" i="2"/>
  <c r="AH14" i="2" s="1"/>
  <c r="N120" i="2"/>
  <c r="AI52" i="2" s="1"/>
  <c r="O120" i="2"/>
  <c r="P120" i="2"/>
  <c r="AK4" i="2" s="1"/>
  <c r="Q120" i="2"/>
  <c r="R120" i="2"/>
  <c r="S120" i="2"/>
  <c r="AN116" i="2" s="1"/>
  <c r="T120" i="2"/>
  <c r="AO117" i="2" s="1"/>
  <c r="U120" i="2"/>
  <c r="AP4" i="2" s="1"/>
  <c r="E120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E119" i="2"/>
  <c r="AO4" i="2"/>
  <c r="AD10" i="2"/>
  <c r="AC15" i="2"/>
  <c r="AD15" i="2"/>
  <c r="AO17" i="2"/>
  <c r="AD19" i="2"/>
  <c r="AC20" i="2"/>
  <c r="AD20" i="2"/>
  <c r="AD21" i="2"/>
  <c r="AC22" i="2"/>
  <c r="AO24" i="2"/>
  <c r="AC26" i="2"/>
  <c r="AG28" i="2"/>
  <c r="AD29" i="2"/>
  <c r="AC30" i="2"/>
  <c r="AO31" i="2"/>
  <c r="AG32" i="2"/>
  <c r="AD33" i="2"/>
  <c r="AO33" i="2"/>
  <c r="AC34" i="2"/>
  <c r="AH34" i="2"/>
  <c r="AF35" i="2"/>
  <c r="AG35" i="2"/>
  <c r="AF36" i="2"/>
  <c r="AC37" i="2"/>
  <c r="AD37" i="2"/>
  <c r="AE37" i="2"/>
  <c r="AH37" i="2"/>
  <c r="AF38" i="2"/>
  <c r="AG38" i="2"/>
  <c r="AD39" i="2"/>
  <c r="AC40" i="2"/>
  <c r="AG40" i="2"/>
  <c r="AD41" i="2"/>
  <c r="AH41" i="2"/>
  <c r="AC42" i="2"/>
  <c r="AD42" i="2"/>
  <c r="AF42" i="2"/>
  <c r="AG42" i="2"/>
  <c r="AD43" i="2"/>
  <c r="AK43" i="2"/>
  <c r="AO43" i="2"/>
  <c r="AF44" i="2"/>
  <c r="AD46" i="2"/>
  <c r="AG46" i="2"/>
  <c r="AO46" i="2"/>
  <c r="AC47" i="2"/>
  <c r="AO47" i="2"/>
  <c r="AD48" i="2"/>
  <c r="AK48" i="2"/>
  <c r="AN48" i="2"/>
  <c r="AC49" i="2"/>
  <c r="AG49" i="2"/>
  <c r="AC50" i="2"/>
  <c r="AD50" i="2"/>
  <c r="AF50" i="2"/>
  <c r="AG50" i="2"/>
  <c r="AO50" i="2"/>
  <c r="AE51" i="2"/>
  <c r="AG51" i="2"/>
  <c r="AC52" i="2"/>
  <c r="AD52" i="2"/>
  <c r="AG52" i="2"/>
  <c r="AK52" i="2"/>
  <c r="AC53" i="2"/>
  <c r="AF53" i="2"/>
  <c r="AG53" i="2"/>
  <c r="AD55" i="2"/>
  <c r="AH55" i="2"/>
  <c r="AN55" i="2"/>
  <c r="AO55" i="2"/>
  <c r="AD56" i="2"/>
  <c r="AE56" i="2"/>
  <c r="AF56" i="2"/>
  <c r="AD57" i="2"/>
  <c r="AG57" i="2"/>
  <c r="AI57" i="2"/>
  <c r="AD59" i="2"/>
  <c r="AE59" i="2"/>
  <c r="AF59" i="2"/>
  <c r="AH59" i="2"/>
  <c r="AN59" i="2"/>
  <c r="AO59" i="2"/>
  <c r="AP59" i="2"/>
  <c r="AF60" i="2"/>
  <c r="AI60" i="2"/>
  <c r="AN60" i="2"/>
  <c r="AC61" i="2"/>
  <c r="AD61" i="2"/>
  <c r="AF61" i="2"/>
  <c r="AG61" i="2"/>
  <c r="AO61" i="2"/>
  <c r="AM62" i="2"/>
  <c r="AN62" i="2"/>
  <c r="AH63" i="2"/>
  <c r="AK63" i="2"/>
  <c r="AN63" i="2"/>
  <c r="AO63" i="2"/>
  <c r="AP63" i="2"/>
  <c r="AM64" i="2"/>
  <c r="AD65" i="2"/>
  <c r="AE65" i="2"/>
  <c r="AF65" i="2"/>
  <c r="AC66" i="2"/>
  <c r="AF66" i="2"/>
  <c r="AG66" i="2"/>
  <c r="AO66" i="2"/>
  <c r="AC67" i="2"/>
  <c r="AF67" i="2"/>
  <c r="AG67" i="2"/>
  <c r="AD68" i="2"/>
  <c r="AG68" i="2"/>
  <c r="AO68" i="2"/>
  <c r="AF69" i="2"/>
  <c r="AD70" i="2"/>
  <c r="AG70" i="2"/>
  <c r="AM70" i="2"/>
  <c r="AC71" i="2"/>
  <c r="AD71" i="2"/>
  <c r="AG71" i="2"/>
  <c r="AH71" i="2"/>
  <c r="AC72" i="2"/>
  <c r="AD72" i="2"/>
  <c r="AG72" i="2"/>
  <c r="AJ72" i="2"/>
  <c r="AO72" i="2"/>
  <c r="AD73" i="2"/>
  <c r="AG73" i="2"/>
  <c r="AC74" i="2"/>
  <c r="AD74" i="2"/>
  <c r="AG74" i="2"/>
  <c r="AM74" i="2"/>
  <c r="AO74" i="2"/>
  <c r="AC75" i="2"/>
  <c r="AD75" i="2"/>
  <c r="AG75" i="2"/>
  <c r="AH75" i="2"/>
  <c r="AK75" i="2"/>
  <c r="AN75" i="2"/>
  <c r="AP75" i="2"/>
  <c r="AF76" i="2"/>
  <c r="AG76" i="2"/>
  <c r="AN76" i="2"/>
  <c r="AO76" i="2"/>
  <c r="AF77" i="2"/>
  <c r="AG77" i="2"/>
  <c r="AK77" i="2"/>
  <c r="AM77" i="2"/>
  <c r="AN77" i="2"/>
  <c r="AF78" i="2"/>
  <c r="AG78" i="2"/>
  <c r="AN78" i="2"/>
  <c r="AO78" i="2"/>
  <c r="AF79" i="2"/>
  <c r="AG79" i="2"/>
  <c r="AH79" i="2"/>
  <c r="AK79" i="2"/>
  <c r="AO79" i="2"/>
  <c r="AP79" i="2"/>
  <c r="AC80" i="2"/>
  <c r="AF80" i="2"/>
  <c r="AG80" i="2"/>
  <c r="AO80" i="2"/>
  <c r="AC81" i="2"/>
  <c r="AD81" i="2"/>
  <c r="AF81" i="2"/>
  <c r="AG81" i="2"/>
  <c r="AO81" i="2"/>
  <c r="AC82" i="2"/>
  <c r="AD82" i="2"/>
  <c r="AE82" i="2"/>
  <c r="AF82" i="2"/>
  <c r="AG82" i="2"/>
  <c r="AH82" i="2"/>
  <c r="AO82" i="2"/>
  <c r="AP82" i="2"/>
  <c r="AC83" i="2"/>
  <c r="AG83" i="2"/>
  <c r="AK83" i="2"/>
  <c r="AN83" i="2"/>
  <c r="AO83" i="2"/>
  <c r="AF84" i="2"/>
  <c r="AG84" i="2"/>
  <c r="AH84" i="2"/>
  <c r="AI84" i="2"/>
  <c r="AK84" i="2"/>
  <c r="AO84" i="2"/>
  <c r="AP84" i="2"/>
  <c r="AC85" i="2"/>
  <c r="AD85" i="2"/>
  <c r="AE85" i="2"/>
  <c r="AF85" i="2"/>
  <c r="AG85" i="2"/>
  <c r="AM85" i="2"/>
  <c r="AO85" i="2"/>
  <c r="AC86" i="2"/>
  <c r="AD86" i="2"/>
  <c r="AG86" i="2"/>
  <c r="AH86" i="2"/>
  <c r="AK86" i="2"/>
  <c r="AN86" i="2"/>
  <c r="AO86" i="2"/>
  <c r="AP86" i="2"/>
  <c r="AG87" i="2"/>
  <c r="AI87" i="2"/>
  <c r="AK87" i="2"/>
  <c r="AO87" i="2"/>
  <c r="AC88" i="2"/>
  <c r="AD88" i="2"/>
  <c r="AF88" i="2"/>
  <c r="AG88" i="2"/>
  <c r="AH88" i="2"/>
  <c r="AI88" i="2"/>
  <c r="AO88" i="2"/>
  <c r="AP88" i="2"/>
  <c r="AC89" i="2"/>
  <c r="AG89" i="2"/>
  <c r="AK89" i="2"/>
  <c r="AN89" i="2"/>
  <c r="AO89" i="2"/>
  <c r="AE90" i="2"/>
  <c r="AG90" i="2"/>
  <c r="AH90" i="2"/>
  <c r="AK90" i="2"/>
  <c r="AO90" i="2"/>
  <c r="AP90" i="2"/>
  <c r="AC91" i="2"/>
  <c r="AD91" i="2"/>
  <c r="AE91" i="2"/>
  <c r="AF91" i="2"/>
  <c r="AG91" i="2"/>
  <c r="AI91" i="2"/>
  <c r="AK91" i="2"/>
  <c r="AN91" i="2"/>
  <c r="AO91" i="2"/>
  <c r="AC92" i="2"/>
  <c r="AG92" i="2"/>
  <c r="AH92" i="2"/>
  <c r="AI92" i="2"/>
  <c r="AJ92" i="2"/>
  <c r="AK92" i="2"/>
  <c r="AO92" i="2"/>
  <c r="AP92" i="2"/>
  <c r="AC93" i="2"/>
  <c r="AD93" i="2"/>
  <c r="AE93" i="2"/>
  <c r="AF93" i="2"/>
  <c r="AG93" i="2"/>
  <c r="AN93" i="2"/>
  <c r="AO93" i="2"/>
  <c r="AC94" i="2"/>
  <c r="AD94" i="2"/>
  <c r="AG94" i="2"/>
  <c r="AK94" i="2"/>
  <c r="AN94" i="2"/>
  <c r="AO94" i="2"/>
  <c r="AC95" i="2"/>
  <c r="AG95" i="2"/>
  <c r="AH95" i="2"/>
  <c r="AK95" i="2"/>
  <c r="AO95" i="2"/>
  <c r="AP95" i="2"/>
  <c r="AC96" i="2"/>
  <c r="AD96" i="2"/>
  <c r="AF96" i="2"/>
  <c r="AG96" i="2"/>
  <c r="AI96" i="2"/>
  <c r="AM96" i="2"/>
  <c r="AO96" i="2"/>
  <c r="AC97" i="2"/>
  <c r="AD97" i="2"/>
  <c r="AG97" i="2"/>
  <c r="AK97" i="2"/>
  <c r="AN97" i="2"/>
  <c r="AO97" i="2"/>
  <c r="AF98" i="2"/>
  <c r="AG98" i="2"/>
  <c r="AH98" i="2"/>
  <c r="AJ98" i="2"/>
  <c r="AK98" i="2"/>
  <c r="AO98" i="2"/>
  <c r="AP98" i="2"/>
  <c r="AC99" i="2"/>
  <c r="AD99" i="2"/>
  <c r="AE99" i="2"/>
  <c r="AF99" i="2"/>
  <c r="AG99" i="2"/>
  <c r="AI99" i="2"/>
  <c r="AK99" i="2"/>
  <c r="AN99" i="2"/>
  <c r="AO99" i="2"/>
  <c r="AC100" i="2"/>
  <c r="AG100" i="2"/>
  <c r="AH100" i="2"/>
  <c r="AI100" i="2"/>
  <c r="AK100" i="2"/>
  <c r="AO100" i="2"/>
  <c r="AP100" i="2"/>
  <c r="AC101" i="2"/>
  <c r="AD101" i="2"/>
  <c r="AE101" i="2"/>
  <c r="AF101" i="2"/>
  <c r="AG101" i="2"/>
  <c r="AI101" i="2"/>
  <c r="AK101" i="2"/>
  <c r="AN101" i="2"/>
  <c r="AO101" i="2"/>
  <c r="AC102" i="2"/>
  <c r="AG102" i="2"/>
  <c r="AH102" i="2"/>
  <c r="AI102" i="2"/>
  <c r="AK102" i="2"/>
  <c r="AO102" i="2"/>
  <c r="AP102" i="2"/>
  <c r="AC103" i="2"/>
  <c r="AD103" i="2"/>
  <c r="AE103" i="2"/>
  <c r="AF103" i="2"/>
  <c r="AG103" i="2"/>
  <c r="AH103" i="2"/>
  <c r="AI103" i="2"/>
  <c r="AJ103" i="2"/>
  <c r="AK103" i="2"/>
  <c r="AN103" i="2"/>
  <c r="AO103" i="2"/>
  <c r="AP103" i="2"/>
  <c r="AG104" i="2"/>
  <c r="AH104" i="2"/>
  <c r="AI104" i="2"/>
  <c r="AN104" i="2"/>
  <c r="AO104" i="2"/>
  <c r="AP104" i="2"/>
  <c r="AC105" i="2"/>
  <c r="AD105" i="2"/>
  <c r="AG105" i="2"/>
  <c r="AH105" i="2"/>
  <c r="AI105" i="2"/>
  <c r="AK105" i="2"/>
  <c r="AO105" i="2"/>
  <c r="AD106" i="2"/>
  <c r="AF106" i="2"/>
  <c r="AG106" i="2"/>
  <c r="AH106" i="2"/>
  <c r="AI106" i="2"/>
  <c r="AM106" i="2"/>
  <c r="AO106" i="2"/>
  <c r="AP106" i="2"/>
  <c r="AC107" i="2"/>
  <c r="AG107" i="2"/>
  <c r="AH107" i="2"/>
  <c r="AI107" i="2"/>
  <c r="AJ107" i="2"/>
  <c r="AK107" i="2"/>
  <c r="AO107" i="2"/>
  <c r="AP107" i="2"/>
  <c r="AC108" i="2"/>
  <c r="AD108" i="2"/>
  <c r="AF108" i="2"/>
  <c r="AG108" i="2"/>
  <c r="AH108" i="2"/>
  <c r="AI108" i="2"/>
  <c r="AJ108" i="2"/>
  <c r="AK108" i="2"/>
  <c r="AN108" i="2"/>
  <c r="AO108" i="2"/>
  <c r="AP108" i="2"/>
  <c r="AE109" i="2"/>
  <c r="AG109" i="2"/>
  <c r="AH109" i="2"/>
  <c r="AI109" i="2"/>
  <c r="AN109" i="2"/>
  <c r="AO109" i="2"/>
  <c r="AP109" i="2"/>
  <c r="AC110" i="2"/>
  <c r="AD110" i="2"/>
  <c r="AG110" i="2"/>
  <c r="AH110" i="2"/>
  <c r="AI110" i="2"/>
  <c r="AK110" i="2"/>
  <c r="AO110" i="2"/>
  <c r="AP110" i="2"/>
  <c r="AC111" i="2"/>
  <c r="AD111" i="2"/>
  <c r="AF111" i="2"/>
  <c r="AG111" i="2"/>
  <c r="AH111" i="2"/>
  <c r="AI111" i="2"/>
  <c r="AK111" i="2"/>
  <c r="AN111" i="2"/>
  <c r="AO111" i="2"/>
  <c r="AP111" i="2"/>
  <c r="AF112" i="2"/>
  <c r="AG112" i="2"/>
  <c r="AH112" i="2"/>
  <c r="AI112" i="2"/>
  <c r="AO112" i="2"/>
  <c r="AP112" i="2"/>
  <c r="AC113" i="2"/>
  <c r="AD113" i="2"/>
  <c r="AE113" i="2"/>
  <c r="AG113" i="2"/>
  <c r="AH113" i="2"/>
  <c r="AI113" i="2"/>
  <c r="AK113" i="2"/>
  <c r="AM113" i="2"/>
  <c r="AN113" i="2"/>
  <c r="AO113" i="2"/>
  <c r="AP113" i="2"/>
  <c r="AD114" i="2"/>
  <c r="AF114" i="2"/>
  <c r="AG114" i="2"/>
  <c r="AH114" i="2"/>
  <c r="AI114" i="2"/>
  <c r="AM114" i="2"/>
  <c r="AO114" i="2"/>
  <c r="AP114" i="2"/>
  <c r="AC115" i="2"/>
  <c r="AG115" i="2"/>
  <c r="AH115" i="2"/>
  <c r="AI115" i="2"/>
  <c r="AJ115" i="2"/>
  <c r="AK115" i="2"/>
  <c r="AO115" i="2"/>
  <c r="AP115" i="2"/>
  <c r="F133" i="7"/>
  <c r="G133" i="7"/>
  <c r="H133" i="7"/>
  <c r="I133" i="7"/>
  <c r="J133" i="7"/>
  <c r="AC20" i="7" s="1"/>
  <c r="K133" i="7"/>
  <c r="AD9" i="7" s="1"/>
  <c r="L133" i="7"/>
  <c r="AE11" i="7" s="1"/>
  <c r="M133" i="7"/>
  <c r="AF87" i="7" s="1"/>
  <c r="N133" i="7"/>
  <c r="AG60" i="7" s="1"/>
  <c r="O133" i="7"/>
  <c r="AH10" i="7" s="1"/>
  <c r="P133" i="7"/>
  <c r="Q133" i="7"/>
  <c r="R133" i="7"/>
  <c r="AK9" i="7" s="1"/>
  <c r="S133" i="7"/>
  <c r="AL16" i="7" s="1"/>
  <c r="E133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E132" i="7"/>
  <c r="AD13" i="7"/>
  <c r="AC18" i="7"/>
  <c r="AD19" i="7"/>
  <c r="AH19" i="7"/>
  <c r="AC28" i="7"/>
  <c r="AH33" i="7"/>
  <c r="AH34" i="7"/>
  <c r="AA35" i="7"/>
  <c r="AC39" i="7"/>
  <c r="AB40" i="7"/>
  <c r="AC40" i="7"/>
  <c r="AC42" i="7"/>
  <c r="AL42" i="7"/>
  <c r="AB45" i="7"/>
  <c r="AD48" i="7"/>
  <c r="AC49" i="7"/>
  <c r="AK50" i="7"/>
  <c r="AB51" i="7"/>
  <c r="AC51" i="7"/>
  <c r="AL52" i="7"/>
  <c r="AC54" i="7"/>
  <c r="AG54" i="7"/>
  <c r="AK54" i="7"/>
  <c r="AC55" i="7"/>
  <c r="AG56" i="7"/>
  <c r="AK57" i="7"/>
  <c r="AG58" i="7"/>
  <c r="AL59" i="7"/>
  <c r="AB60" i="7"/>
  <c r="AD60" i="7"/>
  <c r="AG62" i="7"/>
  <c r="AH62" i="7"/>
  <c r="AG64" i="7"/>
  <c r="AL64" i="7"/>
  <c r="AB65" i="7"/>
  <c r="AC65" i="7"/>
  <c r="AG66" i="7"/>
  <c r="AK67" i="7"/>
  <c r="AL67" i="7"/>
  <c r="AG68" i="7"/>
  <c r="AH69" i="7"/>
  <c r="AB70" i="7"/>
  <c r="AG70" i="7"/>
  <c r="AC71" i="7"/>
  <c r="AB72" i="7"/>
  <c r="AC72" i="7"/>
  <c r="AG72" i="7"/>
  <c r="AH72" i="7"/>
  <c r="AD73" i="7"/>
  <c r="AD74" i="7"/>
  <c r="AL74" i="7"/>
  <c r="AA75" i="7"/>
  <c r="AB75" i="7"/>
  <c r="AG76" i="7"/>
  <c r="AH76" i="7"/>
  <c r="AC77" i="7"/>
  <c r="AD77" i="7"/>
  <c r="AK77" i="7"/>
  <c r="AL78" i="7"/>
  <c r="AB79" i="7"/>
  <c r="AC79" i="7"/>
  <c r="AC80" i="7"/>
  <c r="AD80" i="7"/>
  <c r="AK80" i="7"/>
  <c r="AB81" i="7"/>
  <c r="AC82" i="7"/>
  <c r="AD82" i="7"/>
  <c r="AG82" i="7"/>
  <c r="AL82" i="7"/>
  <c r="AB83" i="7"/>
  <c r="AC83" i="7"/>
  <c r="AA84" i="7"/>
  <c r="AB84" i="7"/>
  <c r="AC84" i="7"/>
  <c r="AG84" i="7"/>
  <c r="AI84" i="7"/>
  <c r="AC85" i="7"/>
  <c r="AD85" i="7"/>
  <c r="AC86" i="7"/>
  <c r="AD86" i="7"/>
  <c r="AG86" i="7"/>
  <c r="AH86" i="7"/>
  <c r="AI86" i="7"/>
  <c r="AL86" i="7"/>
  <c r="AC87" i="7"/>
  <c r="AD87" i="7"/>
  <c r="AK87" i="7"/>
  <c r="AL87" i="7"/>
  <c r="AB88" i="7"/>
  <c r="AC88" i="7"/>
  <c r="AG88" i="7"/>
  <c r="AJ88" i="7"/>
  <c r="AC89" i="7"/>
  <c r="AD89" i="7"/>
  <c r="AH89" i="7"/>
  <c r="AC90" i="7"/>
  <c r="AD90" i="7"/>
  <c r="AG90" i="7"/>
  <c r="AH90" i="7"/>
  <c r="AK90" i="7"/>
  <c r="AB91" i="7"/>
  <c r="AC91" i="7"/>
  <c r="AH91" i="7"/>
  <c r="AJ91" i="7"/>
  <c r="AK91" i="7"/>
  <c r="AC92" i="7"/>
  <c r="AD92" i="7"/>
  <c r="AH92" i="7"/>
  <c r="AI92" i="7"/>
  <c r="AL92" i="7"/>
  <c r="AC93" i="7"/>
  <c r="AD93" i="7"/>
  <c r="AG93" i="7"/>
  <c r="AK93" i="7"/>
  <c r="AL93" i="7"/>
  <c r="AH94" i="7"/>
  <c r="AJ94" i="7"/>
  <c r="AK94" i="7"/>
  <c r="AL94" i="7"/>
  <c r="AA95" i="7"/>
  <c r="AB95" i="7"/>
  <c r="AG95" i="7"/>
  <c r="AH95" i="7"/>
  <c r="AI95" i="7"/>
  <c r="AJ95" i="7"/>
  <c r="AK95" i="7"/>
  <c r="AL95" i="7"/>
  <c r="AC96" i="7"/>
  <c r="AD96" i="7"/>
  <c r="AJ96" i="7"/>
  <c r="AK96" i="7"/>
  <c r="AC97" i="7"/>
  <c r="AG97" i="7"/>
  <c r="AH97" i="7"/>
  <c r="AA98" i="7"/>
  <c r="AB98" i="7"/>
  <c r="AC98" i="7"/>
  <c r="AH98" i="7"/>
  <c r="AJ98" i="7"/>
  <c r="AC99" i="7"/>
  <c r="AD99" i="7"/>
  <c r="AH99" i="7"/>
  <c r="AK99" i="7"/>
  <c r="AL99" i="7"/>
  <c r="AC100" i="7"/>
  <c r="AD100" i="7"/>
  <c r="AK100" i="7"/>
  <c r="AL100" i="7"/>
  <c r="AB101" i="7"/>
  <c r="AC101" i="7"/>
  <c r="AG101" i="7"/>
  <c r="AI101" i="7"/>
  <c r="AK101" i="7"/>
  <c r="AL101" i="7"/>
  <c r="AA102" i="7"/>
  <c r="AH102" i="7"/>
  <c r="AJ102" i="7"/>
  <c r="AK102" i="7"/>
  <c r="AB103" i="7"/>
  <c r="AG103" i="7"/>
  <c r="AJ103" i="7"/>
  <c r="AK103" i="7"/>
  <c r="AC104" i="7"/>
  <c r="AD104" i="7"/>
  <c r="AI104" i="7"/>
  <c r="AJ104" i="7"/>
  <c r="AK104" i="7"/>
  <c r="AC105" i="7"/>
  <c r="AD105" i="7"/>
  <c r="AJ105" i="7"/>
  <c r="AA106" i="7"/>
  <c r="AB106" i="7"/>
  <c r="AC106" i="7"/>
  <c r="AG106" i="7"/>
  <c r="AH106" i="7"/>
  <c r="AK106" i="7"/>
  <c r="AL106" i="7"/>
  <c r="AB107" i="7"/>
  <c r="AC107" i="7"/>
  <c r="AG107" i="7"/>
  <c r="AH107" i="7"/>
  <c r="AI107" i="7"/>
  <c r="AK107" i="7"/>
  <c r="AL107" i="7"/>
  <c r="AA108" i="7"/>
  <c r="AC108" i="7"/>
  <c r="AD108" i="7"/>
  <c r="AH108" i="7"/>
  <c r="AK108" i="7"/>
  <c r="AL108" i="7"/>
  <c r="AA109" i="7"/>
  <c r="AC109" i="7"/>
  <c r="AD109" i="7"/>
  <c r="AG109" i="7"/>
  <c r="AI109" i="7"/>
  <c r="AJ109" i="7"/>
  <c r="AK109" i="7"/>
  <c r="AC110" i="7"/>
  <c r="AD110" i="7"/>
  <c r="AI110" i="7"/>
  <c r="AJ110" i="7"/>
  <c r="AB111" i="7"/>
  <c r="AC111" i="7"/>
  <c r="AG111" i="7"/>
  <c r="AH111" i="7"/>
  <c r="AL111" i="7"/>
  <c r="AA112" i="7"/>
  <c r="AB112" i="7"/>
  <c r="AC112" i="7"/>
  <c r="AG112" i="7"/>
  <c r="AH112" i="7"/>
  <c r="AK112" i="7"/>
  <c r="AL112" i="7"/>
  <c r="AA113" i="7"/>
  <c r="AC113" i="7"/>
  <c r="AD113" i="7"/>
  <c r="AH113" i="7"/>
  <c r="AJ113" i="7"/>
  <c r="AK113" i="7"/>
  <c r="AL113" i="7"/>
  <c r="AC114" i="7"/>
  <c r="AD114" i="7"/>
  <c r="AG114" i="7"/>
  <c r="AI114" i="7"/>
  <c r="AJ114" i="7"/>
  <c r="AK114" i="7"/>
  <c r="AB115" i="7"/>
  <c r="AC115" i="7"/>
  <c r="AH115" i="7"/>
  <c r="AJ115" i="7"/>
  <c r="AK115" i="7"/>
  <c r="AB116" i="7"/>
  <c r="AC116" i="7"/>
  <c r="AG116" i="7"/>
  <c r="AH116" i="7"/>
  <c r="AI116" i="7"/>
  <c r="AK116" i="7"/>
  <c r="AL116" i="7"/>
  <c r="AA117" i="7"/>
  <c r="AC117" i="7"/>
  <c r="AD117" i="7"/>
  <c r="AH117" i="7"/>
  <c r="AJ117" i="7"/>
  <c r="AK117" i="7"/>
  <c r="AL117" i="7"/>
  <c r="AC118" i="7"/>
  <c r="AD118" i="7"/>
  <c r="AG118" i="7"/>
  <c r="AI118" i="7"/>
  <c r="AJ118" i="7"/>
  <c r="AK118" i="7"/>
  <c r="AL118" i="7"/>
  <c r="AA119" i="7"/>
  <c r="AB119" i="7"/>
  <c r="AC119" i="7"/>
  <c r="AH119" i="7"/>
  <c r="AJ119" i="7"/>
  <c r="AK119" i="7"/>
  <c r="AL119" i="7"/>
  <c r="AA120" i="7"/>
  <c r="AB120" i="7"/>
  <c r="AC120" i="7"/>
  <c r="AG120" i="7"/>
  <c r="AH120" i="7"/>
  <c r="AI120" i="7"/>
  <c r="AK120" i="7"/>
  <c r="AL120" i="7"/>
  <c r="AA121" i="7"/>
  <c r="AC121" i="7"/>
  <c r="AD121" i="7"/>
  <c r="AH121" i="7"/>
  <c r="AJ121" i="7"/>
  <c r="AK121" i="7"/>
  <c r="AL121" i="7"/>
  <c r="AC122" i="7"/>
  <c r="AD122" i="7"/>
  <c r="AG122" i="7"/>
  <c r="AI122" i="7"/>
  <c r="AJ122" i="7"/>
  <c r="AK122" i="7"/>
  <c r="AA123" i="7"/>
  <c r="AB123" i="7"/>
  <c r="AC123" i="7"/>
  <c r="AH123" i="7"/>
  <c r="AJ123" i="7"/>
  <c r="AK123" i="7"/>
  <c r="AA124" i="7"/>
  <c r="AB124" i="7"/>
  <c r="AC124" i="7"/>
  <c r="AG124" i="7"/>
  <c r="AH124" i="7"/>
  <c r="AI124" i="7"/>
  <c r="AK124" i="7"/>
  <c r="AL124" i="7"/>
  <c r="AA125" i="7"/>
  <c r="AC125" i="7"/>
  <c r="AD125" i="7"/>
  <c r="AH125" i="7"/>
  <c r="AJ125" i="7"/>
  <c r="AK125" i="7"/>
  <c r="AL125" i="7"/>
  <c r="AB126" i="7"/>
  <c r="AC126" i="7"/>
  <c r="AD126" i="7"/>
  <c r="AG126" i="7"/>
  <c r="AH126" i="7"/>
  <c r="AI126" i="7"/>
  <c r="AJ126" i="7"/>
  <c r="AK126" i="7"/>
  <c r="AL126" i="7"/>
  <c r="AA7" i="7"/>
  <c r="AB7" i="7"/>
  <c r="AC7" i="7"/>
  <c r="AD7" i="7"/>
  <c r="AH7" i="7"/>
  <c r="AJ7" i="7"/>
  <c r="AK7" i="7"/>
  <c r="AL7" i="7"/>
  <c r="S40" i="9"/>
  <c r="G40" i="9"/>
  <c r="H40" i="9"/>
  <c r="I40" i="9"/>
  <c r="J40" i="9"/>
  <c r="K40" i="9"/>
  <c r="L40" i="9"/>
  <c r="M40" i="9"/>
  <c r="N40" i="9"/>
  <c r="O40" i="9"/>
  <c r="P40" i="9"/>
  <c r="Q40" i="9"/>
  <c r="R40" i="9"/>
  <c r="F40" i="9"/>
  <c r="E40" i="9"/>
  <c r="AM116" i="2" l="1"/>
  <c r="AM67" i="2"/>
  <c r="AM84" i="2"/>
  <c r="AM87" i="2"/>
  <c r="AM90" i="2"/>
  <c r="AM92" i="2"/>
  <c r="AM98" i="2"/>
  <c r="AM100" i="2"/>
  <c r="AM102" i="2"/>
  <c r="AM107" i="2"/>
  <c r="AM115" i="2"/>
  <c r="AM47" i="2"/>
  <c r="AM53" i="2"/>
  <c r="AM61" i="2"/>
  <c r="AM65" i="2"/>
  <c r="AM66" i="2"/>
  <c r="AM80" i="2"/>
  <c r="AM81" i="2"/>
  <c r="AM112" i="2"/>
  <c r="AM55" i="2"/>
  <c r="AM59" i="2"/>
  <c r="AM60" i="2"/>
  <c r="AM93" i="2"/>
  <c r="AM104" i="2"/>
  <c r="AM109" i="2"/>
  <c r="AM69" i="2"/>
  <c r="AM71" i="2"/>
  <c r="AM72" i="2"/>
  <c r="AM91" i="2"/>
  <c r="AM94" i="2"/>
  <c r="AM99" i="2"/>
  <c r="AM101" i="2"/>
  <c r="AM111" i="2"/>
  <c r="AM63" i="2"/>
  <c r="AM75" i="2"/>
  <c r="AM76" i="2"/>
  <c r="AM78" i="2"/>
  <c r="AM83" i="2"/>
  <c r="AM86" i="2"/>
  <c r="AM97" i="2"/>
  <c r="AM103" i="2"/>
  <c r="AM108" i="2"/>
  <c r="AM68" i="2"/>
  <c r="AM79" i="2"/>
  <c r="AM95" i="2"/>
  <c r="AM105" i="2"/>
  <c r="AE116" i="2"/>
  <c r="AE52" i="2"/>
  <c r="AE72" i="2"/>
  <c r="AE73" i="2"/>
  <c r="AE75" i="2"/>
  <c r="AE86" i="2"/>
  <c r="AE97" i="2"/>
  <c r="AE105" i="2"/>
  <c r="AE110" i="2"/>
  <c r="AE49" i="2"/>
  <c r="AE58" i="2"/>
  <c r="AE63" i="2"/>
  <c r="AE64" i="2"/>
  <c r="AE83" i="2"/>
  <c r="AE89" i="2"/>
  <c r="AE92" i="2"/>
  <c r="AE95" i="2"/>
  <c r="AE100" i="2"/>
  <c r="AE102" i="2"/>
  <c r="AE107" i="2"/>
  <c r="AE115" i="2"/>
  <c r="AE36" i="2"/>
  <c r="AE69" i="2"/>
  <c r="AE76" i="2"/>
  <c r="AE77" i="2"/>
  <c r="AE78" i="2"/>
  <c r="AE79" i="2"/>
  <c r="AE84" i="2"/>
  <c r="AE98" i="2"/>
  <c r="AE112" i="2"/>
  <c r="AE43" i="2"/>
  <c r="AE57" i="2"/>
  <c r="AE62" i="2"/>
  <c r="AE68" i="2"/>
  <c r="AE106" i="2"/>
  <c r="AE114" i="2"/>
  <c r="AE66" i="2"/>
  <c r="AE67" i="2"/>
  <c r="AE80" i="2"/>
  <c r="AE88" i="2"/>
  <c r="AE96" i="2"/>
  <c r="AE111" i="2"/>
  <c r="AE40" i="2"/>
  <c r="AE55" i="2"/>
  <c r="AE70" i="2"/>
  <c r="AE71" i="2"/>
  <c r="AE74" i="2"/>
  <c r="AE94" i="2"/>
  <c r="AE53" i="2"/>
  <c r="AM88" i="2"/>
  <c r="AE60" i="2"/>
  <c r="AM58" i="2"/>
  <c r="AJ4" i="2"/>
  <c r="AJ104" i="2"/>
  <c r="AJ109" i="2"/>
  <c r="AJ85" i="2"/>
  <c r="AJ96" i="2"/>
  <c r="AJ106" i="2"/>
  <c r="AJ114" i="2"/>
  <c r="AJ91" i="2"/>
  <c r="AJ94" i="2"/>
  <c r="AJ99" i="2"/>
  <c r="AJ101" i="2"/>
  <c r="AJ111" i="2"/>
  <c r="AJ89" i="2"/>
  <c r="AJ113" i="2"/>
  <c r="AJ95" i="2"/>
  <c r="AJ105" i="2"/>
  <c r="AJ110" i="2"/>
  <c r="AJ10" i="7"/>
  <c r="AJ85" i="7"/>
  <c r="AJ100" i="7"/>
  <c r="AJ101" i="7"/>
  <c r="AJ116" i="7"/>
  <c r="AJ124" i="7"/>
  <c r="AJ61" i="7"/>
  <c r="AJ73" i="7"/>
  <c r="AJ80" i="7"/>
  <c r="AJ93" i="7"/>
  <c r="AJ107" i="7"/>
  <c r="AJ108" i="7"/>
  <c r="AJ112" i="7"/>
  <c r="AJ120" i="7"/>
  <c r="AJ67" i="7"/>
  <c r="AJ69" i="7"/>
  <c r="AJ97" i="7"/>
  <c r="AB8" i="7"/>
  <c r="AB108" i="7"/>
  <c r="AB109" i="7"/>
  <c r="AB113" i="7"/>
  <c r="AB114" i="7"/>
  <c r="AB121" i="7"/>
  <c r="AB122" i="7"/>
  <c r="AB86" i="7"/>
  <c r="AB87" i="7"/>
  <c r="AB90" i="7"/>
  <c r="AB105" i="7"/>
  <c r="AB110" i="7"/>
  <c r="AB28" i="7"/>
  <c r="AB66" i="7"/>
  <c r="AB69" i="7"/>
  <c r="AB67" i="7"/>
  <c r="AB82" i="7"/>
  <c r="AB89" i="7"/>
  <c r="AB93" i="7"/>
  <c r="AB102" i="7"/>
  <c r="AB117" i="7"/>
  <c r="AB118" i="7"/>
  <c r="AB125" i="7"/>
  <c r="AB55" i="7"/>
  <c r="AB92" i="7"/>
  <c r="AB99" i="7"/>
  <c r="AB85" i="7"/>
  <c r="AB94" i="7"/>
  <c r="AB100" i="7"/>
  <c r="AM82" i="2"/>
  <c r="AM73" i="2"/>
  <c r="AJ71" i="2"/>
  <c r="AI17" i="7"/>
  <c r="AI82" i="7"/>
  <c r="AI89" i="7"/>
  <c r="AI93" i="7"/>
  <c r="AI117" i="7"/>
  <c r="AI125" i="7"/>
  <c r="AI69" i="7"/>
  <c r="AI76" i="7"/>
  <c r="AI97" i="7"/>
  <c r="AI111" i="7"/>
  <c r="AI113" i="7"/>
  <c r="AI121" i="7"/>
  <c r="AI103" i="7"/>
  <c r="AI96" i="7"/>
  <c r="AA22" i="7"/>
  <c r="AA68" i="7"/>
  <c r="AA87" i="7"/>
  <c r="AA105" i="7"/>
  <c r="AA110" i="7"/>
  <c r="AA76" i="7"/>
  <c r="AA103" i="7"/>
  <c r="AA104" i="7"/>
  <c r="AA115" i="7"/>
  <c r="AA116" i="7"/>
  <c r="AA74" i="7"/>
  <c r="AA79" i="7"/>
  <c r="AA83" i="7"/>
  <c r="AA85" i="7"/>
  <c r="AA94" i="7"/>
  <c r="AA99" i="7"/>
  <c r="AA100" i="7"/>
  <c r="AA126" i="7"/>
  <c r="AJ112" i="2"/>
  <c r="AE108" i="2"/>
  <c r="AE104" i="2"/>
  <c r="AJ102" i="2"/>
  <c r="AM89" i="2"/>
  <c r="AE61" i="2"/>
  <c r="AM110" i="2"/>
  <c r="AJ100" i="2"/>
  <c r="AJ97" i="2"/>
  <c r="AE87" i="2"/>
  <c r="AE81" i="2"/>
  <c r="AE54" i="2"/>
  <c r="AD83" i="7"/>
  <c r="AD79" i="7"/>
  <c r="AN72" i="2"/>
  <c r="AN71" i="2"/>
  <c r="AN69" i="2"/>
  <c r="AF68" i="2"/>
  <c r="AF62" i="2"/>
  <c r="AF57" i="2"/>
  <c r="AN54" i="2"/>
  <c r="AD101" i="7"/>
  <c r="AD124" i="7"/>
  <c r="AD123" i="7"/>
  <c r="AH122" i="7"/>
  <c r="AD116" i="7"/>
  <c r="AD115" i="7"/>
  <c r="AH114" i="7"/>
  <c r="AH110" i="7"/>
  <c r="AH109" i="7"/>
  <c r="AH105" i="7"/>
  <c r="AH104" i="7"/>
  <c r="AH103" i="7"/>
  <c r="AH96" i="7"/>
  <c r="AH87" i="7"/>
  <c r="AH74" i="7"/>
  <c r="AH63" i="7"/>
  <c r="AL48" i="7"/>
  <c r="AL30" i="7"/>
  <c r="AH16" i="7"/>
  <c r="AN114" i="2"/>
  <c r="AF109" i="2"/>
  <c r="AN106" i="2"/>
  <c r="AF104" i="2"/>
  <c r="AN96" i="2"/>
  <c r="AF90" i="2"/>
  <c r="AN88" i="2"/>
  <c r="AF87" i="2"/>
  <c r="AN85" i="2"/>
  <c r="AN82" i="2"/>
  <c r="AD80" i="2"/>
  <c r="AN74" i="2"/>
  <c r="AN73" i="2"/>
  <c r="AN70" i="2"/>
  <c r="AD66" i="2"/>
  <c r="AN64" i="2"/>
  <c r="AN58" i="2"/>
  <c r="AF54" i="2"/>
  <c r="AN52" i="2"/>
  <c r="AF51" i="2"/>
  <c r="AF48" i="2"/>
  <c r="AF46" i="2"/>
  <c r="AD26" i="2"/>
  <c r="AD71" i="7"/>
  <c r="AH57" i="7"/>
  <c r="AL46" i="7"/>
  <c r="AD8" i="7"/>
  <c r="AF115" i="2"/>
  <c r="AK114" i="2"/>
  <c r="AC114" i="2"/>
  <c r="AN112" i="2"/>
  <c r="AD109" i="2"/>
  <c r="AF107" i="2"/>
  <c r="AK106" i="2"/>
  <c r="AC106" i="2"/>
  <c r="AD104" i="2"/>
  <c r="AF102" i="2"/>
  <c r="AF100" i="2"/>
  <c r="AK96" i="2"/>
  <c r="AF95" i="2"/>
  <c r="AF92" i="2"/>
  <c r="AD90" i="2"/>
  <c r="AF89" i="2"/>
  <c r="AK88" i="2"/>
  <c r="AD87" i="2"/>
  <c r="AK85" i="2"/>
  <c r="AF83" i="2"/>
  <c r="AK82" i="2"/>
  <c r="AN81" i="2"/>
  <c r="AN80" i="2"/>
  <c r="AK74" i="2"/>
  <c r="AK70" i="2"/>
  <c r="AC68" i="2"/>
  <c r="AN66" i="2"/>
  <c r="AN65" i="2"/>
  <c r="AF64" i="2"/>
  <c r="AF63" i="2"/>
  <c r="AN61" i="2"/>
  <c r="AF58" i="2"/>
  <c r="AC57" i="2"/>
  <c r="AN53" i="2"/>
  <c r="AC51" i="2"/>
  <c r="AF49" i="2"/>
  <c r="AK45" i="2"/>
  <c r="AC43" i="2"/>
  <c r="AC41" i="2"/>
  <c r="AD38" i="2"/>
  <c r="AD18" i="2"/>
  <c r="AN115" i="2"/>
  <c r="AD112" i="2"/>
  <c r="AF110" i="2"/>
  <c r="AK109" i="2"/>
  <c r="AC109" i="2"/>
  <c r="AN107" i="2"/>
  <c r="AF105" i="2"/>
  <c r="AK104" i="2"/>
  <c r="AC104" i="2"/>
  <c r="AN102" i="2"/>
  <c r="AN100" i="2"/>
  <c r="AN98" i="2"/>
  <c r="AD98" i="2"/>
  <c r="AF97" i="2"/>
  <c r="AK93" i="2"/>
  <c r="AN92" i="2"/>
  <c r="AN90" i="2"/>
  <c r="AC90" i="2"/>
  <c r="AN87" i="2"/>
  <c r="AC87" i="2"/>
  <c r="AF86" i="2"/>
  <c r="AN84" i="2"/>
  <c r="AD84" i="2"/>
  <c r="AD79" i="2"/>
  <c r="AD78" i="2"/>
  <c r="AD77" i="2"/>
  <c r="AD76" i="2"/>
  <c r="AF75" i="2"/>
  <c r="AF73" i="2"/>
  <c r="AF72" i="2"/>
  <c r="AN67" i="2"/>
  <c r="AK60" i="2"/>
  <c r="AK59" i="2"/>
  <c r="AN56" i="2"/>
  <c r="AF52" i="2"/>
  <c r="AF45" i="2"/>
  <c r="AK42" i="2"/>
  <c r="AC38" i="2"/>
  <c r="AD36" i="2"/>
  <c r="AK23" i="2"/>
  <c r="AD112" i="7"/>
  <c r="AD111" i="7"/>
  <c r="AD106" i="7"/>
  <c r="AD98" i="7"/>
  <c r="AD97" i="7"/>
  <c r="AD91" i="7"/>
  <c r="AD88" i="7"/>
  <c r="AD84" i="7"/>
  <c r="AD65" i="7"/>
  <c r="AD57" i="7"/>
  <c r="AH46" i="7"/>
  <c r="AH35" i="7"/>
  <c r="AH27" i="7"/>
  <c r="AL123" i="7"/>
  <c r="AL122" i="7"/>
  <c r="AD120" i="7"/>
  <c r="AD119" i="7"/>
  <c r="AH118" i="7"/>
  <c r="AL115" i="7"/>
  <c r="AL114" i="7"/>
  <c r="AD107" i="7"/>
  <c r="AL103" i="7"/>
  <c r="AL102" i="7"/>
  <c r="AG99" i="7"/>
  <c r="AG92" i="7"/>
  <c r="AG80" i="7"/>
  <c r="AG78" i="7"/>
  <c r="AL75" i="7"/>
  <c r="AH73" i="7"/>
  <c r="AL70" i="7"/>
  <c r="AH56" i="7"/>
  <c r="AH45" i="7"/>
  <c r="AD35" i="7"/>
  <c r="AH20" i="7"/>
  <c r="AD115" i="2"/>
  <c r="AF113" i="2"/>
  <c r="AK112" i="2"/>
  <c r="AC112" i="2"/>
  <c r="AN110" i="2"/>
  <c r="AD107" i="2"/>
  <c r="AN105" i="2"/>
  <c r="AD102" i="2"/>
  <c r="AD100" i="2"/>
  <c r="AC98" i="2"/>
  <c r="AN95" i="2"/>
  <c r="AD95" i="2"/>
  <c r="AF94" i="2"/>
  <c r="AD92" i="2"/>
  <c r="AD89" i="2"/>
  <c r="AC84" i="2"/>
  <c r="AD83" i="2"/>
  <c r="AK80" i="2"/>
  <c r="AN79" i="2"/>
  <c r="AC79" i="2"/>
  <c r="AC78" i="2"/>
  <c r="AC77" i="2"/>
  <c r="AC76" i="2"/>
  <c r="AF74" i="2"/>
  <c r="AF71" i="2"/>
  <c r="AF70" i="2"/>
  <c r="AN68" i="2"/>
  <c r="AK66" i="2"/>
  <c r="AK65" i="2"/>
  <c r="AD63" i="2"/>
  <c r="AN57" i="2"/>
  <c r="AK56" i="2"/>
  <c r="AF55" i="2"/>
  <c r="AN50" i="2"/>
  <c r="AD49" i="2"/>
  <c r="AF47" i="2"/>
  <c r="AD45" i="2"/>
  <c r="AF40" i="2"/>
  <c r="AK37" i="2"/>
  <c r="AD30" i="2"/>
  <c r="AD22" i="2"/>
  <c r="AC17" i="2"/>
  <c r="AJ87" i="2"/>
  <c r="AJ79" i="2"/>
  <c r="AJ74" i="2"/>
  <c r="AK49" i="2"/>
  <c r="AK46" i="2"/>
  <c r="AG29" i="2"/>
  <c r="AG24" i="2"/>
  <c r="AO20" i="2"/>
  <c r="AD16" i="2"/>
  <c r="AJ82" i="2"/>
  <c r="AO23" i="2"/>
  <c r="AJ84" i="2"/>
  <c r="AJ78" i="2"/>
  <c r="AJ93" i="2"/>
  <c r="AJ81" i="2"/>
  <c r="AJ77" i="2"/>
  <c r="AJ61" i="2"/>
  <c r="AO52" i="2"/>
  <c r="AK51" i="2"/>
  <c r="AK50" i="2"/>
  <c r="AK41" i="2"/>
  <c r="AO39" i="2"/>
  <c r="AG31" i="2"/>
  <c r="AK27" i="2"/>
  <c r="AC23" i="2"/>
  <c r="AC13" i="2"/>
  <c r="AJ88" i="2"/>
  <c r="AJ86" i="2"/>
  <c r="AJ68" i="2"/>
  <c r="AO57" i="2"/>
  <c r="AJ55" i="2"/>
  <c r="AO53" i="2"/>
  <c r="AJ51" i="2"/>
  <c r="AG47" i="2"/>
  <c r="AC46" i="2"/>
  <c r="AP34" i="2"/>
  <c r="AP30" i="2"/>
  <c r="AG27" i="2"/>
  <c r="AO22" i="2"/>
  <c r="AC19" i="2"/>
  <c r="AG12" i="2"/>
  <c r="AJ80" i="2"/>
  <c r="AJ75" i="2"/>
  <c r="AK38" i="2"/>
  <c r="AK30" i="2"/>
  <c r="AJ90" i="2"/>
  <c r="AJ83" i="2"/>
  <c r="AM52" i="2"/>
  <c r="AM50" i="2"/>
  <c r="AE47" i="2"/>
  <c r="AE38" i="2"/>
  <c r="AE48" i="2"/>
  <c r="AE45" i="2"/>
  <c r="AM54" i="2"/>
  <c r="AE50" i="2"/>
  <c r="AE41" i="2"/>
  <c r="AM57" i="2"/>
  <c r="AM56" i="2"/>
  <c r="AE46" i="2"/>
  <c r="AE44" i="2"/>
  <c r="AM51" i="2"/>
  <c r="AM49" i="2"/>
  <c r="AM48" i="2"/>
  <c r="AE42" i="2"/>
  <c r="AN46" i="2"/>
  <c r="AN45" i="2"/>
  <c r="AE39" i="2"/>
  <c r="AM46" i="2"/>
  <c r="AM45" i="2"/>
  <c r="AE32" i="2"/>
  <c r="AE28" i="2"/>
  <c r="AN44" i="2"/>
  <c r="AF33" i="2"/>
  <c r="AM44" i="2"/>
  <c r="AN42" i="2"/>
  <c r="AO77" i="2"/>
  <c r="AK71" i="2"/>
  <c r="AO70" i="2"/>
  <c r="AC70" i="2"/>
  <c r="AD69" i="2"/>
  <c r="AK67" i="2"/>
  <c r="AO65" i="2"/>
  <c r="AC65" i="2"/>
  <c r="AD64" i="2"/>
  <c r="AG63" i="2"/>
  <c r="AK62" i="2"/>
  <c r="AO60" i="2"/>
  <c r="AD60" i="2"/>
  <c r="AG59" i="2"/>
  <c r="AK58" i="2"/>
  <c r="AO56" i="2"/>
  <c r="AC56" i="2"/>
  <c r="AG55" i="2"/>
  <c r="AK54" i="2"/>
  <c r="AP51" i="2"/>
  <c r="AG48" i="2"/>
  <c r="AK47" i="2"/>
  <c r="AO45" i="2"/>
  <c r="AC45" i="2"/>
  <c r="AD44" i="2"/>
  <c r="AO42" i="2"/>
  <c r="AP41" i="2"/>
  <c r="AO40" i="2"/>
  <c r="AK39" i="2"/>
  <c r="AG37" i="2"/>
  <c r="AC36" i="2"/>
  <c r="AG34" i="2"/>
  <c r="AC33" i="2"/>
  <c r="AD31" i="2"/>
  <c r="AO29" i="2"/>
  <c r="AD28" i="2"/>
  <c r="AG25" i="2"/>
  <c r="AG23" i="2"/>
  <c r="AH21" i="2"/>
  <c r="AO19" i="2"/>
  <c r="AG17" i="2"/>
  <c r="AD14" i="2"/>
  <c r="AK81" i="2"/>
  <c r="AK78" i="2"/>
  <c r="AO73" i="2"/>
  <c r="AC73" i="2"/>
  <c r="AO69" i="2"/>
  <c r="AC69" i="2"/>
  <c r="AH67" i="2"/>
  <c r="AO64" i="2"/>
  <c r="AC64" i="2"/>
  <c r="AG62" i="2"/>
  <c r="AK61" i="2"/>
  <c r="AC60" i="2"/>
  <c r="AG58" i="2"/>
  <c r="AK57" i="2"/>
  <c r="AP55" i="2"/>
  <c r="AG54" i="2"/>
  <c r="AK53" i="2"/>
  <c r="AO51" i="2"/>
  <c r="AD51" i="2"/>
  <c r="AH47" i="2"/>
  <c r="AO44" i="2"/>
  <c r="AC44" i="2"/>
  <c r="AO41" i="2"/>
  <c r="AK40" i="2"/>
  <c r="AG39" i="2"/>
  <c r="AK35" i="2"/>
  <c r="AD34" i="2"/>
  <c r="AK32" i="2"/>
  <c r="AC31" i="2"/>
  <c r="AK29" i="2"/>
  <c r="AO27" i="2"/>
  <c r="AD25" i="2"/>
  <c r="AD23" i="2"/>
  <c r="AG21" i="2"/>
  <c r="AG19" i="2"/>
  <c r="AD17" i="2"/>
  <c r="AD13" i="2"/>
  <c r="AO75" i="2"/>
  <c r="AK73" i="2"/>
  <c r="AP71" i="2"/>
  <c r="AK69" i="2"/>
  <c r="AP67" i="2"/>
  <c r="AG65" i="2"/>
  <c r="AK64" i="2"/>
  <c r="AC63" i="2"/>
  <c r="AD62" i="2"/>
  <c r="AC59" i="2"/>
  <c r="AD58" i="2"/>
  <c r="AG56" i="2"/>
  <c r="AC55" i="2"/>
  <c r="AD54" i="2"/>
  <c r="AO49" i="2"/>
  <c r="AO48" i="2"/>
  <c r="AC48" i="2"/>
  <c r="AG45" i="2"/>
  <c r="AK44" i="2"/>
  <c r="AG43" i="2"/>
  <c r="AG41" i="2"/>
  <c r="AC39" i="2"/>
  <c r="AP37" i="2"/>
  <c r="AG36" i="2"/>
  <c r="AD35" i="2"/>
  <c r="AK33" i="2"/>
  <c r="AD32" i="2"/>
  <c r="AH30" i="2"/>
  <c r="AK28" i="2"/>
  <c r="AD27" i="2"/>
  <c r="AD24" i="2"/>
  <c r="AK22" i="2"/>
  <c r="AK20" i="2"/>
  <c r="AO18" i="2"/>
  <c r="AO15" i="2"/>
  <c r="AD12" i="2"/>
  <c r="AK76" i="2"/>
  <c r="AK72" i="2"/>
  <c r="AO71" i="2"/>
  <c r="AG69" i="2"/>
  <c r="AK68" i="2"/>
  <c r="AO67" i="2"/>
  <c r="AD67" i="2"/>
  <c r="AG64" i="2"/>
  <c r="AO62" i="2"/>
  <c r="AC62" i="2"/>
  <c r="AG60" i="2"/>
  <c r="AO58" i="2"/>
  <c r="AC58" i="2"/>
  <c r="AK55" i="2"/>
  <c r="AO54" i="2"/>
  <c r="AC54" i="2"/>
  <c r="AD53" i="2"/>
  <c r="AH51" i="2"/>
  <c r="AP47" i="2"/>
  <c r="AD47" i="2"/>
  <c r="AG44" i="2"/>
  <c r="AO38" i="2"/>
  <c r="AO37" i="2"/>
  <c r="AC35" i="2"/>
  <c r="V35" i="2" s="1"/>
  <c r="X35" i="2" s="1"/>
  <c r="AG33" i="2"/>
  <c r="AC32" i="2"/>
  <c r="AG30" i="2"/>
  <c r="AH28" i="2"/>
  <c r="AK26" i="2"/>
  <c r="AC24" i="2"/>
  <c r="AG22" i="2"/>
  <c r="AG20" i="2"/>
  <c r="AG18" i="2"/>
  <c r="AG15" i="2"/>
  <c r="AG11" i="2"/>
  <c r="AK13" i="2"/>
  <c r="AO9" i="2"/>
  <c r="AN12" i="2"/>
  <c r="AO16" i="2"/>
  <c r="AO116" i="2"/>
  <c r="AJ64" i="2"/>
  <c r="AK19" i="2"/>
  <c r="AJ67" i="2"/>
  <c r="AJ60" i="2"/>
  <c r="AJ57" i="2"/>
  <c r="AK14" i="2"/>
  <c r="AJ76" i="2"/>
  <c r="AJ73" i="2"/>
  <c r="AJ70" i="2"/>
  <c r="AJ50" i="2"/>
  <c r="AJ45" i="2"/>
  <c r="AJ63" i="2"/>
  <c r="AJ53" i="2"/>
  <c r="AJ42" i="2"/>
  <c r="AJ69" i="2"/>
  <c r="AJ66" i="2"/>
  <c r="AJ56" i="2"/>
  <c r="AJ48" i="2"/>
  <c r="AJ59" i="2"/>
  <c r="AJ52" i="2"/>
  <c r="AC4" i="2"/>
  <c r="AJ65" i="2"/>
  <c r="AI31" i="2"/>
  <c r="AI45" i="2"/>
  <c r="AH13" i="2"/>
  <c r="AH15" i="2"/>
  <c r="AH117" i="2"/>
  <c r="AJ39" i="2"/>
  <c r="AH17" i="2"/>
  <c r="AJ46" i="2"/>
  <c r="AJ44" i="2"/>
  <c r="AP28" i="2"/>
  <c r="AE34" i="2"/>
  <c r="AE30" i="2"/>
  <c r="AP11" i="2"/>
  <c r="AE26" i="2"/>
  <c r="AN40" i="2"/>
  <c r="AM39" i="2"/>
  <c r="AM38" i="2"/>
  <c r="AF29" i="2"/>
  <c r="AE23" i="2"/>
  <c r="AE33" i="2"/>
  <c r="AE29" i="2"/>
  <c r="AM24" i="2"/>
  <c r="AI48" i="2"/>
  <c r="AI39" i="2"/>
  <c r="AN11" i="2"/>
  <c r="AI76" i="2"/>
  <c r="AI68" i="2"/>
  <c r="AI73" i="2"/>
  <c r="AI65" i="2"/>
  <c r="AI56" i="2"/>
  <c r="AI53" i="2"/>
  <c r="AI49" i="2"/>
  <c r="AI43" i="2"/>
  <c r="AI22" i="2"/>
  <c r="AI80" i="2"/>
  <c r="AI72" i="2"/>
  <c r="AI64" i="2"/>
  <c r="AI61" i="2"/>
  <c r="AI42" i="2"/>
  <c r="AI15" i="2"/>
  <c r="AI77" i="2"/>
  <c r="AI69" i="2"/>
  <c r="AH11" i="2"/>
  <c r="AP21" i="2"/>
  <c r="AP17" i="2"/>
  <c r="AM34" i="2"/>
  <c r="AN29" i="2"/>
  <c r="AM25" i="2"/>
  <c r="AE18" i="2"/>
  <c r="AM35" i="2"/>
  <c r="AE21" i="2"/>
  <c r="AF16" i="2"/>
  <c r="AN14" i="2"/>
  <c r="AE13" i="2"/>
  <c r="AN36" i="2"/>
  <c r="AE27" i="2"/>
  <c r="AE25" i="2"/>
  <c r="AE16" i="2"/>
  <c r="AE9" i="2"/>
  <c r="AM36" i="2"/>
  <c r="AF24" i="2"/>
  <c r="AF20" i="2"/>
  <c r="AE15" i="2"/>
  <c r="AE12" i="2"/>
  <c r="AF4" i="2"/>
  <c r="AN33" i="2"/>
  <c r="AN27" i="2"/>
  <c r="AE24" i="2"/>
  <c r="AP10" i="2"/>
  <c r="AL6" i="2"/>
  <c r="AL17" i="2"/>
  <c r="AL30" i="2"/>
  <c r="AL37" i="2"/>
  <c r="AL51" i="2"/>
  <c r="AL59" i="2"/>
  <c r="AL67" i="2"/>
  <c r="AL75" i="2"/>
  <c r="AL88" i="2"/>
  <c r="V88" i="2" s="1"/>
  <c r="X88" i="2" s="1"/>
  <c r="AL95" i="2"/>
  <c r="AL102" i="2"/>
  <c r="AL110" i="2"/>
  <c r="AL118" i="2"/>
  <c r="AL7" i="2"/>
  <c r="AL12" i="2"/>
  <c r="AL18" i="2"/>
  <c r="AL25" i="2"/>
  <c r="AL31" i="2"/>
  <c r="AL38" i="2"/>
  <c r="AL45" i="2"/>
  <c r="AL52" i="2"/>
  <c r="AL60" i="2"/>
  <c r="AL68" i="2"/>
  <c r="AL76" i="2"/>
  <c r="AL89" i="2"/>
  <c r="AL96" i="2"/>
  <c r="AL103" i="2"/>
  <c r="AL111" i="2"/>
  <c r="AL2" i="2"/>
  <c r="AL8" i="2"/>
  <c r="AL13" i="2"/>
  <c r="AL19" i="2"/>
  <c r="AL26" i="2"/>
  <c r="AL32" i="2"/>
  <c r="AL39" i="2"/>
  <c r="AL53" i="2"/>
  <c r="AL61" i="2"/>
  <c r="AL69" i="2"/>
  <c r="AL77" i="2"/>
  <c r="AL83" i="2"/>
  <c r="AL90" i="2"/>
  <c r="AL104" i="2"/>
  <c r="AL112" i="2"/>
  <c r="AL20" i="2"/>
  <c r="AL27" i="2"/>
  <c r="AL33" i="2"/>
  <c r="AL40" i="2"/>
  <c r="AL46" i="2"/>
  <c r="AL54" i="2"/>
  <c r="AL62" i="2"/>
  <c r="AL70" i="2"/>
  <c r="AL78" i="2"/>
  <c r="AL91" i="2"/>
  <c r="AL97" i="2"/>
  <c r="AL105" i="2"/>
  <c r="AL113" i="2"/>
  <c r="V113" i="2" s="1"/>
  <c r="X113" i="2" s="1"/>
  <c r="AL9" i="2"/>
  <c r="AL14" i="2"/>
  <c r="AL21" i="2"/>
  <c r="AL28" i="2"/>
  <c r="AL34" i="2"/>
  <c r="AL41" i="2"/>
  <c r="AL47" i="2"/>
  <c r="AL55" i="2"/>
  <c r="AL63" i="2"/>
  <c r="AL71" i="2"/>
  <c r="AL79" i="2"/>
  <c r="AL84" i="2"/>
  <c r="AL92" i="2"/>
  <c r="AL98" i="2"/>
  <c r="AL106" i="2"/>
  <c r="AB111" i="2" s="1"/>
  <c r="AA111" i="2" s="1"/>
  <c r="AL114" i="2"/>
  <c r="AB114" i="2" s="1"/>
  <c r="AA114" i="2" s="1"/>
  <c r="AL3" i="2"/>
  <c r="AL10" i="2"/>
  <c r="AL15" i="2"/>
  <c r="AL22" i="2"/>
  <c r="AL35" i="2"/>
  <c r="AL42" i="2"/>
  <c r="AL48" i="2"/>
  <c r="AL56" i="2"/>
  <c r="AL64" i="2"/>
  <c r="AL72" i="2"/>
  <c r="AL80" i="2"/>
  <c r="AL85" i="2"/>
  <c r="AL93" i="2"/>
  <c r="AL99" i="2"/>
  <c r="AL107" i="2"/>
  <c r="AL115" i="2"/>
  <c r="AL4" i="2"/>
  <c r="AL23" i="2"/>
  <c r="AL43" i="2"/>
  <c r="AL49" i="2"/>
  <c r="AL57" i="2"/>
  <c r="AL65" i="2"/>
  <c r="AL73" i="2"/>
  <c r="AL81" i="2"/>
  <c r="AL86" i="2"/>
  <c r="AL100" i="2"/>
  <c r="AL108" i="2"/>
  <c r="V103" i="2" s="1"/>
  <c r="X103" i="2" s="1"/>
  <c r="AL116" i="2"/>
  <c r="AL5" i="2"/>
  <c r="AL11" i="2"/>
  <c r="AL16" i="2"/>
  <c r="AL24" i="2"/>
  <c r="AL29" i="2"/>
  <c r="AL36" i="2"/>
  <c r="AL44" i="2"/>
  <c r="AL50" i="2"/>
  <c r="AL58" i="2"/>
  <c r="AL66" i="2"/>
  <c r="AL74" i="2"/>
  <c r="AL82" i="2"/>
  <c r="AL87" i="2"/>
  <c r="AL94" i="2"/>
  <c r="AL101" i="2"/>
  <c r="AL109" i="2"/>
  <c r="AL117" i="2"/>
  <c r="AF107" i="7"/>
  <c r="AJ47" i="7"/>
  <c r="AH13" i="7"/>
  <c r="AF93" i="7"/>
  <c r="AF122" i="7"/>
  <c r="AL29" i="7"/>
  <c r="AJ81" i="7"/>
  <c r="AB71" i="7"/>
  <c r="AK68" i="7"/>
  <c r="AB64" i="7"/>
  <c r="AC48" i="7"/>
  <c r="AL36" i="7"/>
  <c r="AL31" i="7"/>
  <c r="AB26" i="7"/>
  <c r="AK85" i="7"/>
  <c r="AI81" i="7"/>
  <c r="AK72" i="7"/>
  <c r="AC66" i="7"/>
  <c r="AJ63" i="7"/>
  <c r="AC60" i="7"/>
  <c r="AB52" i="7"/>
  <c r="AB48" i="7"/>
  <c r="AK42" i="7"/>
  <c r="AK36" i="7"/>
  <c r="AB31" i="7"/>
  <c r="AC23" i="7"/>
  <c r="AK62" i="7"/>
  <c r="AC41" i="7"/>
  <c r="AK81" i="7"/>
  <c r="AJ77" i="7"/>
  <c r="AI75" i="7"/>
  <c r="AJ66" i="7"/>
  <c r="AJ53" i="7"/>
  <c r="AJ43" i="7"/>
  <c r="AB37" i="7"/>
  <c r="AB33" i="7"/>
  <c r="AC27" i="7"/>
  <c r="AC15" i="7"/>
  <c r="AL23" i="7"/>
  <c r="AJ29" i="7"/>
  <c r="AL22" i="7"/>
  <c r="AL21" i="7"/>
  <c r="AC26" i="7"/>
  <c r="AC13" i="7"/>
  <c r="AK43" i="7"/>
  <c r="AK39" i="7"/>
  <c r="AC11" i="7"/>
  <c r="AK52" i="7"/>
  <c r="AI39" i="7"/>
  <c r="AK29" i="7"/>
  <c r="AK16" i="7"/>
  <c r="AK32" i="7"/>
  <c r="AK22" i="7"/>
  <c r="AJ33" i="7"/>
  <c r="AJ24" i="7"/>
  <c r="AJ11" i="7"/>
  <c r="AI41" i="7"/>
  <c r="AI74" i="7"/>
  <c r="AI63" i="7"/>
  <c r="AA45" i="7"/>
  <c r="AJ36" i="7"/>
  <c r="AJ46" i="7"/>
  <c r="AI112" i="7"/>
  <c r="AK111" i="7"/>
  <c r="AL110" i="7"/>
  <c r="AJ106" i="7"/>
  <c r="AL105" i="7"/>
  <c r="AB104" i="7"/>
  <c r="AD103" i="7"/>
  <c r="AD102" i="7"/>
  <c r="AH101" i="7"/>
  <c r="AI100" i="7"/>
  <c r="AJ99" i="7"/>
  <c r="AL98" i="7"/>
  <c r="AL97" i="7"/>
  <c r="AB97" i="7"/>
  <c r="AB96" i="7"/>
  <c r="AD95" i="7"/>
  <c r="AD94" i="7"/>
  <c r="AH93" i="7"/>
  <c r="AK92" i="7"/>
  <c r="AA92" i="7"/>
  <c r="AA91" i="7"/>
  <c r="AA90" i="7"/>
  <c r="AI88" i="7"/>
  <c r="AJ87" i="7"/>
  <c r="AK86" i="7"/>
  <c r="AA86" i="7"/>
  <c r="AL84" i="7"/>
  <c r="AK83" i="7"/>
  <c r="AH82" i="7"/>
  <c r="AD81" i="7"/>
  <c r="AB80" i="7"/>
  <c r="AC78" i="7"/>
  <c r="AK70" i="7"/>
  <c r="AH68" i="7"/>
  <c r="AI64" i="7"/>
  <c r="AJ58" i="7"/>
  <c r="AC56" i="7"/>
  <c r="AH53" i="7"/>
  <c r="AL49" i="7"/>
  <c r="AD47" i="7"/>
  <c r="AC44" i="7"/>
  <c r="AH41" i="7"/>
  <c r="AH38" i="7"/>
  <c r="AC35" i="7"/>
  <c r="AJ32" i="7"/>
  <c r="AD29" i="7"/>
  <c r="AD25" i="7"/>
  <c r="AH21" i="7"/>
  <c r="AC16" i="7"/>
  <c r="AB11" i="7"/>
  <c r="AJ111" i="7"/>
  <c r="AK110" i="7"/>
  <c r="AL109" i="7"/>
  <c r="AI106" i="7"/>
  <c r="AK105" i="7"/>
  <c r="AL104" i="7"/>
  <c r="AC103" i="7"/>
  <c r="AC102" i="7"/>
  <c r="AH100" i="7"/>
  <c r="AI99" i="7"/>
  <c r="AK98" i="7"/>
  <c r="AK97" i="7"/>
  <c r="AL96" i="7"/>
  <c r="AA96" i="7"/>
  <c r="AC95" i="7"/>
  <c r="AC94" i="7"/>
  <c r="AJ92" i="7"/>
  <c r="AL91" i="7"/>
  <c r="AL90" i="7"/>
  <c r="AJ89" i="7"/>
  <c r="AH88" i="7"/>
  <c r="AI87" i="7"/>
  <c r="AJ86" i="7"/>
  <c r="AL85" i="7"/>
  <c r="AK84" i="7"/>
  <c r="AH83" i="7"/>
  <c r="AC81" i="7"/>
  <c r="AH79" i="7"/>
  <c r="AB78" i="7"/>
  <c r="AB76" i="7"/>
  <c r="AD72" i="7"/>
  <c r="AD66" i="7"/>
  <c r="AK61" i="7"/>
  <c r="AH58" i="7"/>
  <c r="AD55" i="7"/>
  <c r="AB53" i="7"/>
  <c r="AH49" i="7"/>
  <c r="AC47" i="7"/>
  <c r="AL43" i="7"/>
  <c r="AD41" i="7"/>
  <c r="AK37" i="7"/>
  <c r="AB35" i="7"/>
  <c r="AD32" i="7"/>
  <c r="AC29" i="7"/>
  <c r="AC25" i="7"/>
  <c r="AC21" i="7"/>
  <c r="AL15" i="7"/>
  <c r="AC10" i="7"/>
  <c r="AL62" i="7"/>
  <c r="AL57" i="7"/>
  <c r="AJ55" i="7"/>
  <c r="AB54" i="7"/>
  <c r="AJ52" i="7"/>
  <c r="AD49" i="7"/>
  <c r="AL41" i="7"/>
  <c r="AJ39" i="7"/>
  <c r="AB34" i="7"/>
  <c r="AH31" i="7"/>
  <c r="AD28" i="7"/>
  <c r="AL25" i="7"/>
  <c r="AD18" i="7"/>
  <c r="AL14" i="7"/>
  <c r="AD10" i="7"/>
  <c r="AL61" i="7"/>
  <c r="AH59" i="7"/>
  <c r="AJ56" i="7"/>
  <c r="AL54" i="7"/>
  <c r="AL50" i="7"/>
  <c r="AJ45" i="7"/>
  <c r="AB43" i="7"/>
  <c r="AD38" i="7"/>
  <c r="AD27" i="7"/>
  <c r="AB24" i="7"/>
  <c r="AI20" i="7"/>
  <c r="AD16" i="7"/>
  <c r="AB13" i="7"/>
  <c r="AF126" i="7"/>
  <c r="AF112" i="7"/>
  <c r="AF99" i="7"/>
  <c r="AF111" i="7"/>
  <c r="AF97" i="7"/>
  <c r="AF84" i="7"/>
  <c r="T84" i="7" s="1"/>
  <c r="V84" i="7" s="1"/>
  <c r="AF116" i="7"/>
  <c r="AF120" i="7"/>
  <c r="AF106" i="7"/>
  <c r="AE18" i="7"/>
  <c r="AF114" i="7"/>
  <c r="AF101" i="7"/>
  <c r="AF28" i="7"/>
  <c r="AF124" i="7"/>
  <c r="AF109" i="7"/>
  <c r="AF95" i="7"/>
  <c r="AF103" i="7"/>
  <c r="AF118" i="7"/>
  <c r="AL20" i="7"/>
  <c r="AJ17" i="7"/>
  <c r="AE14" i="7"/>
  <c r="AL10" i="7"/>
  <c r="AI91" i="7"/>
  <c r="AJ90" i="7"/>
  <c r="AL89" i="7"/>
  <c r="AA89" i="7"/>
  <c r="AI85" i="7"/>
  <c r="AH84" i="7"/>
  <c r="AJ83" i="7"/>
  <c r="AK82" i="7"/>
  <c r="AA82" i="7"/>
  <c r="AA81" i="7"/>
  <c r="AA80" i="7"/>
  <c r="AL76" i="7"/>
  <c r="AK75" i="7"/>
  <c r="AA73" i="7"/>
  <c r="AA72" i="7"/>
  <c r="AD70" i="7"/>
  <c r="AJ68" i="7"/>
  <c r="AI67" i="7"/>
  <c r="AA66" i="7"/>
  <c r="AD64" i="7"/>
  <c r="AJ62" i="7"/>
  <c r="AC61" i="7"/>
  <c r="AB59" i="7"/>
  <c r="AJ57" i="7"/>
  <c r="AB56" i="7"/>
  <c r="AI52" i="7"/>
  <c r="AJ50" i="7"/>
  <c r="AI48" i="7"/>
  <c r="AD46" i="7"/>
  <c r="AB44" i="7"/>
  <c r="AH42" i="7"/>
  <c r="AB41" i="7"/>
  <c r="AL38" i="7"/>
  <c r="AD36" i="7"/>
  <c r="AD34" i="7"/>
  <c r="AI32" i="7"/>
  <c r="AJ30" i="7"/>
  <c r="AH26" i="7"/>
  <c r="AL24" i="7"/>
  <c r="AJ22" i="7"/>
  <c r="AB20" i="7"/>
  <c r="AH17" i="7"/>
  <c r="AB15" i="7"/>
  <c r="AA13" i="7"/>
  <c r="AB10" i="7"/>
  <c r="AI7" i="7"/>
  <c r="AI123" i="7"/>
  <c r="AA122" i="7"/>
  <c r="AI119" i="7"/>
  <c r="AA118" i="7"/>
  <c r="AI115" i="7"/>
  <c r="AA114" i="7"/>
  <c r="AA111" i="7"/>
  <c r="AI108" i="7"/>
  <c r="AA107" i="7"/>
  <c r="AI105" i="7"/>
  <c r="AI102" i="7"/>
  <c r="AA101" i="7"/>
  <c r="AI98" i="7"/>
  <c r="AA97" i="7"/>
  <c r="AI94" i="7"/>
  <c r="AA93" i="7"/>
  <c r="AI90" i="7"/>
  <c r="AK89" i="7"/>
  <c r="AK88" i="7"/>
  <c r="AA88" i="7"/>
  <c r="AI83" i="7"/>
  <c r="AJ82" i="7"/>
  <c r="AL81" i="7"/>
  <c r="AL80" i="7"/>
  <c r="AL79" i="7"/>
  <c r="AD78" i="7"/>
  <c r="AJ76" i="7"/>
  <c r="AJ75" i="7"/>
  <c r="AL72" i="7"/>
  <c r="AJ71" i="7"/>
  <c r="AC70" i="7"/>
  <c r="AI68" i="7"/>
  <c r="AH67" i="7"/>
  <c r="AH65" i="7"/>
  <c r="AC64" i="7"/>
  <c r="AI62" i="7"/>
  <c r="AB61" i="7"/>
  <c r="AA59" i="7"/>
  <c r="AI57" i="7"/>
  <c r="AA56" i="7"/>
  <c r="AD54" i="7"/>
  <c r="AH52" i="7"/>
  <c r="AB50" i="7"/>
  <c r="AH48" i="7"/>
  <c r="AK47" i="7"/>
  <c r="AK45" i="7"/>
  <c r="AA44" i="7"/>
  <c r="AD42" i="7"/>
  <c r="AD40" i="7"/>
  <c r="AJ38" i="7"/>
  <c r="AL37" i="7"/>
  <c r="AL35" i="7"/>
  <c r="AC34" i="7"/>
  <c r="AH32" i="7"/>
  <c r="AI30" i="7"/>
  <c r="AE28" i="7"/>
  <c r="AD26" i="7"/>
  <c r="AK24" i="7"/>
  <c r="AB22" i="7"/>
  <c r="AL19" i="7"/>
  <c r="AB17" i="7"/>
  <c r="AA15" i="7"/>
  <c r="AC12" i="7"/>
  <c r="AC9" i="7"/>
  <c r="AA50" i="7"/>
  <c r="AA30" i="7"/>
  <c r="AI58" i="7"/>
  <c r="AI45" i="7"/>
  <c r="AA38" i="7"/>
  <c r="AA37" i="7"/>
  <c r="AI31" i="7"/>
  <c r="AA26" i="7"/>
  <c r="T26" i="7" s="1"/>
  <c r="V26" i="7" s="1"/>
  <c r="AI53" i="7"/>
  <c r="AA51" i="7"/>
  <c r="AI61" i="7"/>
  <c r="AE25" i="7"/>
  <c r="AF18" i="7"/>
  <c r="AF14" i="7"/>
  <c r="AL11" i="7"/>
  <c r="AL9" i="7"/>
  <c r="AF25" i="7"/>
  <c r="AF21" i="7"/>
  <c r="AL88" i="7"/>
  <c r="AJ84" i="7"/>
  <c r="AH81" i="7"/>
  <c r="AI80" i="7"/>
  <c r="AK79" i="7"/>
  <c r="AI78" i="7"/>
  <c r="AI77" i="7"/>
  <c r="AD75" i="7"/>
  <c r="AC74" i="7"/>
  <c r="AL73" i="7"/>
  <c r="AJ72" i="7"/>
  <c r="AL71" i="7"/>
  <c r="AH70" i="7"/>
  <c r="AD69" i="7"/>
  <c r="AD68" i="7"/>
  <c r="AL66" i="7"/>
  <c r="AL65" i="7"/>
  <c r="AH64" i="7"/>
  <c r="AD63" i="7"/>
  <c r="AB62" i="7"/>
  <c r="AL60" i="7"/>
  <c r="AD59" i="7"/>
  <c r="AD58" i="7"/>
  <c r="AL56" i="7"/>
  <c r="AL55" i="7"/>
  <c r="AH54" i="7"/>
  <c r="AD53" i="7"/>
  <c r="AL51" i="7"/>
  <c r="AD50" i="7"/>
  <c r="AB49" i="7"/>
  <c r="AI47" i="7"/>
  <c r="AA46" i="7"/>
  <c r="AL44" i="7"/>
  <c r="AD43" i="7"/>
  <c r="AB42" i="7"/>
  <c r="AJ40" i="7"/>
  <c r="AH39" i="7"/>
  <c r="AJ37" i="7"/>
  <c r="AC36" i="7"/>
  <c r="AL34" i="7"/>
  <c r="AD33" i="7"/>
  <c r="AC32" i="7"/>
  <c r="AK31" i="7"/>
  <c r="AC30" i="7"/>
  <c r="AB29" i="7"/>
  <c r="AB27" i="7"/>
  <c r="AK25" i="7"/>
  <c r="AD24" i="7"/>
  <c r="AI22" i="7"/>
  <c r="AK20" i="7"/>
  <c r="AK18" i="7"/>
  <c r="AD17" i="7"/>
  <c r="AH15" i="7"/>
  <c r="AD14" i="7"/>
  <c r="AL12" i="7"/>
  <c r="AK10" i="7"/>
  <c r="AK8" i="7"/>
  <c r="AH85" i="7"/>
  <c r="AL83" i="7"/>
  <c r="AH80" i="7"/>
  <c r="AJ79" i="7"/>
  <c r="AH78" i="7"/>
  <c r="AH77" i="7"/>
  <c r="AD76" i="7"/>
  <c r="AC75" i="7"/>
  <c r="AB74" i="7"/>
  <c r="AK73" i="7"/>
  <c r="AI72" i="7"/>
  <c r="AK71" i="7"/>
  <c r="AC69" i="7"/>
  <c r="AK66" i="7"/>
  <c r="AK65" i="7"/>
  <c r="AC63" i="7"/>
  <c r="AA62" i="7"/>
  <c r="AJ60" i="7"/>
  <c r="AC59" i="7"/>
  <c r="AC58" i="7"/>
  <c r="AK56" i="7"/>
  <c r="AK55" i="7"/>
  <c r="AC53" i="7"/>
  <c r="AJ51" i="7"/>
  <c r="AC50" i="7"/>
  <c r="AA49" i="7"/>
  <c r="AH47" i="7"/>
  <c r="AL45" i="7"/>
  <c r="AJ44" i="7"/>
  <c r="AC43" i="7"/>
  <c r="AA42" i="7"/>
  <c r="AH40" i="7"/>
  <c r="AD39" i="7"/>
  <c r="AC37" i="7"/>
  <c r="AB36" i="7"/>
  <c r="AI34" i="7"/>
  <c r="AC33" i="7"/>
  <c r="AJ31" i="7"/>
  <c r="AB30" i="7"/>
  <c r="AL28" i="7"/>
  <c r="AL26" i="7"/>
  <c r="AC24" i="7"/>
  <c r="AH22" i="7"/>
  <c r="AJ20" i="7"/>
  <c r="AH18" i="7"/>
  <c r="AC17" i="7"/>
  <c r="AD15" i="7"/>
  <c r="AC14" i="7"/>
  <c r="AD12" i="7"/>
  <c r="AH8" i="7"/>
  <c r="AL13" i="7"/>
  <c r="AL8" i="7"/>
  <c r="AA71" i="7"/>
  <c r="AA70" i="7"/>
  <c r="AI66" i="7"/>
  <c r="AA61" i="7"/>
  <c r="AA60" i="7"/>
  <c r="AI56" i="7"/>
  <c r="AA52" i="7"/>
  <c r="AK49" i="7"/>
  <c r="AK44" i="7"/>
  <c r="AK38" i="7"/>
  <c r="AI37" i="7"/>
  <c r="AA34" i="7"/>
  <c r="AA29" i="7"/>
  <c r="AA28" i="7"/>
  <c r="AA20" i="7"/>
  <c r="AA10" i="7"/>
  <c r="AA11" i="7"/>
  <c r="AA8" i="7"/>
  <c r="AK60" i="7"/>
  <c r="AI59" i="7"/>
  <c r="AK51" i="7"/>
  <c r="AK46" i="7"/>
  <c r="AI44" i="7"/>
  <c r="AA41" i="7"/>
  <c r="AI38" i="7"/>
  <c r="AA36" i="7"/>
  <c r="AI33" i="7"/>
  <c r="AA31" i="7"/>
  <c r="AK28" i="7"/>
  <c r="AA24" i="7"/>
  <c r="AK19" i="7"/>
  <c r="AK13" i="7"/>
  <c r="AK17" i="7"/>
  <c r="AK27" i="7"/>
  <c r="AK33" i="7"/>
  <c r="AK40" i="7"/>
  <c r="AK53" i="7"/>
  <c r="AK58" i="7"/>
  <c r="AK69" i="7"/>
  <c r="AK12" i="7"/>
  <c r="AK14" i="7"/>
  <c r="AK26" i="7"/>
  <c r="AK34" i="7"/>
  <c r="AK41" i="7"/>
  <c r="AK48" i="7"/>
  <c r="AK59" i="7"/>
  <c r="AK64" i="7"/>
  <c r="AK74" i="7"/>
  <c r="AK78" i="7"/>
  <c r="AK76" i="7"/>
  <c r="AI73" i="7"/>
  <c r="AA67" i="7"/>
  <c r="AA65" i="7"/>
  <c r="AK63" i="7"/>
  <c r="AA57" i="7"/>
  <c r="AA55" i="7"/>
  <c r="AA54" i="7"/>
  <c r="AI51" i="7"/>
  <c r="AA48" i="7"/>
  <c r="AI46" i="7"/>
  <c r="AA43" i="7"/>
  <c r="AI40" i="7"/>
  <c r="AK35" i="7"/>
  <c r="AK30" i="7"/>
  <c r="AA27" i="7"/>
  <c r="AK23" i="7"/>
  <c r="AK11" i="7"/>
  <c r="AJ26" i="7"/>
  <c r="AJ34" i="7"/>
  <c r="AJ41" i="7"/>
  <c r="AJ48" i="7"/>
  <c r="AJ59" i="7"/>
  <c r="AJ64" i="7"/>
  <c r="AJ74" i="7"/>
  <c r="AJ78" i="7"/>
  <c r="AJ13" i="7"/>
  <c r="AJ15" i="7"/>
  <c r="AJ35" i="7"/>
  <c r="AJ42" i="7"/>
  <c r="AJ49" i="7"/>
  <c r="AJ54" i="7"/>
  <c r="AJ65" i="7"/>
  <c r="AJ70" i="7"/>
  <c r="AI13" i="7"/>
  <c r="AI15" i="7"/>
  <c r="AI35" i="7"/>
  <c r="AI42" i="7"/>
  <c r="AI49" i="7"/>
  <c r="AI54" i="7"/>
  <c r="AI65" i="7"/>
  <c r="AI70" i="7"/>
  <c r="AI79" i="7"/>
  <c r="AI10" i="7"/>
  <c r="AI24" i="7"/>
  <c r="AI29" i="7"/>
  <c r="AI36" i="7"/>
  <c r="AI43" i="7"/>
  <c r="AI50" i="7"/>
  <c r="AI55" i="7"/>
  <c r="AI60" i="7"/>
  <c r="AI71" i="7"/>
  <c r="AA32" i="7"/>
  <c r="AA39" i="7"/>
  <c r="AA47" i="7"/>
  <c r="AA58" i="7"/>
  <c r="AA63" i="7"/>
  <c r="AA77" i="7"/>
  <c r="AA17" i="7"/>
  <c r="AA33" i="7"/>
  <c r="AA40" i="7"/>
  <c r="AA53" i="7"/>
  <c r="AA64" i="7"/>
  <c r="AA69" i="7"/>
  <c r="AA78" i="7"/>
  <c r="AI26" i="7"/>
  <c r="AK21" i="7"/>
  <c r="AK15" i="7"/>
  <c r="AI11" i="7"/>
  <c r="AI8" i="7"/>
  <c r="AB77" i="7"/>
  <c r="AH75" i="7"/>
  <c r="AC73" i="7"/>
  <c r="AL69" i="7"/>
  <c r="AC68" i="7"/>
  <c r="AD67" i="7"/>
  <c r="AH66" i="7"/>
  <c r="AB63" i="7"/>
  <c r="AD62" i="7"/>
  <c r="AH61" i="7"/>
  <c r="AL58" i="7"/>
  <c r="AB58" i="7"/>
  <c r="AC57" i="7"/>
  <c r="AL53" i="7"/>
  <c r="AD52" i="7"/>
  <c r="AH51" i="7"/>
  <c r="AB47" i="7"/>
  <c r="AC46" i="7"/>
  <c r="AD45" i="7"/>
  <c r="AH44" i="7"/>
  <c r="AL40" i="7"/>
  <c r="AB39" i="7"/>
  <c r="AC38" i="7"/>
  <c r="AH37" i="7"/>
  <c r="AL33" i="7"/>
  <c r="AB32" i="7"/>
  <c r="AD31" i="7"/>
  <c r="AH30" i="7"/>
  <c r="AH28" i="7"/>
  <c r="AL27" i="7"/>
  <c r="AH25" i="7"/>
  <c r="AH23" i="7"/>
  <c r="AD22" i="7"/>
  <c r="AE21" i="7"/>
  <c r="AD20" i="7"/>
  <c r="AC19" i="7"/>
  <c r="AL17" i="7"/>
  <c r="AH11" i="7"/>
  <c r="AH9" i="7"/>
  <c r="AC8" i="7"/>
  <c r="AL77" i="7"/>
  <c r="AC76" i="7"/>
  <c r="AB73" i="7"/>
  <c r="AH71" i="7"/>
  <c r="AL68" i="7"/>
  <c r="AB68" i="7"/>
  <c r="AC67" i="7"/>
  <c r="AL63" i="7"/>
  <c r="AC62" i="7"/>
  <c r="AD61" i="7"/>
  <c r="AH60" i="7"/>
  <c r="AB57" i="7"/>
  <c r="AD56" i="7"/>
  <c r="AH55" i="7"/>
  <c r="AC52" i="7"/>
  <c r="AD51" i="7"/>
  <c r="AH50" i="7"/>
  <c r="AL47" i="7"/>
  <c r="AB46" i="7"/>
  <c r="AC45" i="7"/>
  <c r="AD44" i="7"/>
  <c r="AH43" i="7"/>
  <c r="AL39" i="7"/>
  <c r="AB38" i="7"/>
  <c r="AD37" i="7"/>
  <c r="AH36" i="7"/>
  <c r="AL32" i="7"/>
  <c r="AC31" i="7"/>
  <c r="AD30" i="7"/>
  <c r="AH29" i="7"/>
  <c r="AH24" i="7"/>
  <c r="AD23" i="7"/>
  <c r="AC22" i="7"/>
  <c r="AD21" i="7"/>
  <c r="AL18" i="7"/>
  <c r="AH14" i="7"/>
  <c r="AH12" i="7"/>
  <c r="AD11" i="7"/>
  <c r="AG14" i="7"/>
  <c r="AG18" i="7"/>
  <c r="AG21" i="7"/>
  <c r="AG25" i="7"/>
  <c r="AG28" i="7"/>
  <c r="AG46" i="7"/>
  <c r="AG49" i="7"/>
  <c r="AG38" i="7"/>
  <c r="AG44" i="7"/>
  <c r="AG11" i="7"/>
  <c r="AG15" i="7"/>
  <c r="AG22" i="7"/>
  <c r="AG27" i="7"/>
  <c r="AG29" i="7"/>
  <c r="AG31" i="7"/>
  <c r="AG32" i="7"/>
  <c r="AG34" i="7"/>
  <c r="AG36" i="7"/>
  <c r="AG39" i="7"/>
  <c r="AG41" i="7"/>
  <c r="AG43" i="7"/>
  <c r="AG45" i="7"/>
  <c r="AG47" i="7"/>
  <c r="AG48" i="7"/>
  <c r="AG50" i="7"/>
  <c r="AG52" i="7"/>
  <c r="AG53" i="7"/>
  <c r="AG55" i="7"/>
  <c r="AG57" i="7"/>
  <c r="AG59" i="7"/>
  <c r="AG61" i="7"/>
  <c r="AG63" i="7"/>
  <c r="AG65" i="7"/>
  <c r="AG67" i="7"/>
  <c r="AG69" i="7"/>
  <c r="AG71" i="7"/>
  <c r="AG73" i="7"/>
  <c r="AG74" i="7"/>
  <c r="AG75" i="7"/>
  <c r="AG77" i="7"/>
  <c r="AG79" i="7"/>
  <c r="AG81" i="7"/>
  <c r="AG83" i="7"/>
  <c r="AG85" i="7"/>
  <c r="AG87" i="7"/>
  <c r="AG89" i="7"/>
  <c r="AG91" i="7"/>
  <c r="AG94" i="7"/>
  <c r="AG96" i="7"/>
  <c r="AG98" i="7"/>
  <c r="AG100" i="7"/>
  <c r="AG102" i="7"/>
  <c r="AG104" i="7"/>
  <c r="AG105" i="7"/>
  <c r="Z105" i="7" s="1"/>
  <c r="Y105" i="7" s="1"/>
  <c r="AG108" i="7"/>
  <c r="AG110" i="7"/>
  <c r="AG113" i="7"/>
  <c r="AG115" i="7"/>
  <c r="AG117" i="7"/>
  <c r="AG119" i="7"/>
  <c r="AG121" i="7"/>
  <c r="AG123" i="7"/>
  <c r="AG125" i="7"/>
  <c r="AG7" i="7"/>
  <c r="AG8" i="7"/>
  <c r="AG33" i="7"/>
  <c r="AG40" i="7"/>
  <c r="AG42" i="7"/>
  <c r="AG9" i="7"/>
  <c r="AG12" i="7"/>
  <c r="AG16" i="7"/>
  <c r="AG19" i="7"/>
  <c r="AG23" i="7"/>
  <c r="AG20" i="7"/>
  <c r="AG30" i="7"/>
  <c r="AG35" i="7"/>
  <c r="AG37" i="7"/>
  <c r="AG24" i="7"/>
  <c r="AG51" i="7"/>
  <c r="AG10" i="7"/>
  <c r="AG13" i="7"/>
  <c r="AG17" i="7"/>
  <c r="AG26" i="7"/>
  <c r="AF88" i="7"/>
  <c r="AF76" i="7"/>
  <c r="AF72" i="7"/>
  <c r="AF68" i="7"/>
  <c r="AF64" i="7"/>
  <c r="AF54" i="7"/>
  <c r="AF51" i="7"/>
  <c r="AF49" i="7"/>
  <c r="AF46" i="7"/>
  <c r="AE126" i="7"/>
  <c r="AE124" i="7"/>
  <c r="AE122" i="7"/>
  <c r="AE120" i="7"/>
  <c r="AE118" i="7"/>
  <c r="AE116" i="7"/>
  <c r="AE114" i="7"/>
  <c r="AE112" i="7"/>
  <c r="AE111" i="7"/>
  <c r="AE109" i="7"/>
  <c r="AE107" i="7"/>
  <c r="AE106" i="7"/>
  <c r="AE103" i="7"/>
  <c r="AE101" i="7"/>
  <c r="AE99" i="7"/>
  <c r="AE97" i="7"/>
  <c r="AE95" i="7"/>
  <c r="AE93" i="7"/>
  <c r="AE92" i="7"/>
  <c r="AE90" i="7"/>
  <c r="AE88" i="7"/>
  <c r="AE86" i="7"/>
  <c r="AE84" i="7"/>
  <c r="AE82" i="7"/>
  <c r="AE80" i="7"/>
  <c r="AE78" i="7"/>
  <c r="AE76" i="7"/>
  <c r="AE72" i="7"/>
  <c r="AE70" i="7"/>
  <c r="AE68" i="7"/>
  <c r="AE66" i="7"/>
  <c r="AE64" i="7"/>
  <c r="AE62" i="7"/>
  <c r="AE60" i="7"/>
  <c r="AE58" i="7"/>
  <c r="AE56" i="7"/>
  <c r="AE54" i="7"/>
  <c r="AE51" i="7"/>
  <c r="AE49" i="7"/>
  <c r="AE46" i="7"/>
  <c r="AE44" i="7"/>
  <c r="AE42" i="7"/>
  <c r="AE40" i="7"/>
  <c r="AE38" i="7"/>
  <c r="AE37" i="7"/>
  <c r="AE35" i="7"/>
  <c r="AE33" i="7"/>
  <c r="AE30" i="7"/>
  <c r="AE26" i="7"/>
  <c r="AE24" i="7"/>
  <c r="AE20" i="7"/>
  <c r="AE17" i="7"/>
  <c r="AE13" i="7"/>
  <c r="AE10" i="7"/>
  <c r="AF90" i="7"/>
  <c r="AF86" i="7"/>
  <c r="AF82" i="7"/>
  <c r="AF70" i="7"/>
  <c r="AF66" i="7"/>
  <c r="AF62" i="7"/>
  <c r="AF58" i="7"/>
  <c r="AF56" i="7"/>
  <c r="AF44" i="7"/>
  <c r="AF42" i="7"/>
  <c r="AF40" i="7"/>
  <c r="AF38" i="7"/>
  <c r="AF37" i="7"/>
  <c r="AF35" i="7"/>
  <c r="AF30" i="7"/>
  <c r="AF26" i="7"/>
  <c r="AF24" i="7"/>
  <c r="AF20" i="7"/>
  <c r="AF17" i="7"/>
  <c r="AF13" i="7"/>
  <c r="AF23" i="7"/>
  <c r="AF19" i="7"/>
  <c r="AF16" i="7"/>
  <c r="AF12" i="7"/>
  <c r="AF9" i="7"/>
  <c r="AF33" i="7"/>
  <c r="AF10" i="7"/>
  <c r="AE23" i="7"/>
  <c r="AE19" i="7"/>
  <c r="AE16" i="7"/>
  <c r="AE12" i="7"/>
  <c r="AE9" i="7"/>
  <c r="AF8" i="7"/>
  <c r="AF80" i="7"/>
  <c r="AF7" i="7"/>
  <c r="AF123" i="7"/>
  <c r="Z123" i="7" s="1"/>
  <c r="Y123" i="7" s="1"/>
  <c r="AF115" i="7"/>
  <c r="Z115" i="7" s="1"/>
  <c r="Y115" i="7" s="1"/>
  <c r="AF102" i="7"/>
  <c r="AF98" i="7"/>
  <c r="AF94" i="7"/>
  <c r="AF91" i="7"/>
  <c r="AF89" i="7"/>
  <c r="AF85" i="7"/>
  <c r="AF83" i="7"/>
  <c r="AF81" i="7"/>
  <c r="AF79" i="7"/>
  <c r="AF77" i="7"/>
  <c r="AF75" i="7"/>
  <c r="AF74" i="7"/>
  <c r="AF73" i="7"/>
  <c r="AF71" i="7"/>
  <c r="AF69" i="7"/>
  <c r="AF67" i="7"/>
  <c r="AF65" i="7"/>
  <c r="AF63" i="7"/>
  <c r="AF61" i="7"/>
  <c r="AF59" i="7"/>
  <c r="AF57" i="7"/>
  <c r="AF55" i="7"/>
  <c r="AF53" i="7"/>
  <c r="AF52" i="7"/>
  <c r="AF50" i="7"/>
  <c r="AF48" i="7"/>
  <c r="AF47" i="7"/>
  <c r="AF45" i="7"/>
  <c r="AF43" i="7"/>
  <c r="AF41" i="7"/>
  <c r="AF39" i="7"/>
  <c r="AF36" i="7"/>
  <c r="AF34" i="7"/>
  <c r="AF32" i="7"/>
  <c r="AF31" i="7"/>
  <c r="AF29" i="7"/>
  <c r="AF27" i="7"/>
  <c r="AF22" i="7"/>
  <c r="AF15" i="7"/>
  <c r="AF11" i="7"/>
  <c r="AE8" i="7"/>
  <c r="AF92" i="7"/>
  <c r="AF78" i="7"/>
  <c r="AF60" i="7"/>
  <c r="AF125" i="7"/>
  <c r="AF121" i="7"/>
  <c r="AF119" i="7"/>
  <c r="AF117" i="7"/>
  <c r="AF113" i="7"/>
  <c r="AF110" i="7"/>
  <c r="AF108" i="7"/>
  <c r="AF105" i="7"/>
  <c r="AF104" i="7"/>
  <c r="AF100" i="7"/>
  <c r="AF96" i="7"/>
  <c r="AE7" i="7"/>
  <c r="AE125" i="7"/>
  <c r="AE123" i="7"/>
  <c r="AE121" i="7"/>
  <c r="AE119" i="7"/>
  <c r="AE117" i="7"/>
  <c r="AE115" i="7"/>
  <c r="AE113" i="7"/>
  <c r="AE110" i="7"/>
  <c r="AE108" i="7"/>
  <c r="AE105" i="7"/>
  <c r="AE104" i="7"/>
  <c r="AE102" i="7"/>
  <c r="AE100" i="7"/>
  <c r="AE98" i="7"/>
  <c r="AE96" i="7"/>
  <c r="AE94" i="7"/>
  <c r="AE91" i="7"/>
  <c r="AE89" i="7"/>
  <c r="AE87" i="7"/>
  <c r="AE85" i="7"/>
  <c r="AE83" i="7"/>
  <c r="AE81" i="7"/>
  <c r="AE79" i="7"/>
  <c r="AE77" i="7"/>
  <c r="AE75" i="7"/>
  <c r="AE74" i="7"/>
  <c r="AE73" i="7"/>
  <c r="AE71" i="7"/>
  <c r="AE69" i="7"/>
  <c r="AE67" i="7"/>
  <c r="AE65" i="7"/>
  <c r="AE63" i="7"/>
  <c r="AE61" i="7"/>
  <c r="AE59" i="7"/>
  <c r="AE57" i="7"/>
  <c r="AE55" i="7"/>
  <c r="AE53" i="7"/>
  <c r="AE52" i="7"/>
  <c r="AE50" i="7"/>
  <c r="AE48" i="7"/>
  <c r="AE47" i="7"/>
  <c r="AE45" i="7"/>
  <c r="AE43" i="7"/>
  <c r="AE41" i="7"/>
  <c r="AE39" i="7"/>
  <c r="AE36" i="7"/>
  <c r="AE34" i="7"/>
  <c r="Z34" i="7" s="1"/>
  <c r="Y34" i="7" s="1"/>
  <c r="AE32" i="7"/>
  <c r="T32" i="7" s="1"/>
  <c r="V32" i="7" s="1"/>
  <c r="AE31" i="7"/>
  <c r="AE29" i="7"/>
  <c r="AE27" i="7"/>
  <c r="AE22" i="7"/>
  <c r="AE15" i="7"/>
  <c r="AJ8" i="7"/>
  <c r="AM16" i="2"/>
  <c r="AD9" i="2"/>
  <c r="AE117" i="2"/>
  <c r="AK21" i="2"/>
  <c r="AM17" i="2"/>
  <c r="AK10" i="2"/>
  <c r="AD116" i="2"/>
  <c r="AK9" i="2"/>
  <c r="AK117" i="2"/>
  <c r="AD4" i="9"/>
  <c r="AD11" i="9"/>
  <c r="AD18" i="9"/>
  <c r="AD24" i="9"/>
  <c r="AD5" i="9"/>
  <c r="AD12" i="9"/>
  <c r="AD19" i="9"/>
  <c r="AD30" i="9"/>
  <c r="AD35" i="9"/>
  <c r="AD14" i="9"/>
  <c r="AD26" i="9"/>
  <c r="AD22" i="9"/>
  <c r="AD32" i="9"/>
  <c r="AD23" i="9"/>
  <c r="AD3" i="9"/>
  <c r="AD29" i="9"/>
  <c r="AD6" i="9"/>
  <c r="AD13" i="9"/>
  <c r="AD20" i="9"/>
  <c r="AD36" i="9"/>
  <c r="AD9" i="9"/>
  <c r="AD37" i="9"/>
  <c r="AD33" i="9"/>
  <c r="AD17" i="9"/>
  <c r="AD7" i="9"/>
  <c r="AD25" i="9"/>
  <c r="AD8" i="9"/>
  <c r="AD21" i="9"/>
  <c r="AD31" i="9"/>
  <c r="AD15" i="9"/>
  <c r="AD27" i="9"/>
  <c r="AD16" i="9"/>
  <c r="AD28" i="9"/>
  <c r="AD34" i="9"/>
  <c r="AD10" i="9"/>
  <c r="AC5" i="9"/>
  <c r="AC9" i="9"/>
  <c r="AC12" i="9"/>
  <c r="AC19" i="9"/>
  <c r="AC30" i="9"/>
  <c r="AC32" i="9"/>
  <c r="AC37" i="9"/>
  <c r="AC10" i="9"/>
  <c r="AC16" i="9"/>
  <c r="AC20" i="9"/>
  <c r="AC36" i="9"/>
  <c r="AC3" i="9"/>
  <c r="AC7" i="9"/>
  <c r="AC17" i="9"/>
  <c r="AC25" i="9"/>
  <c r="AC29" i="9"/>
  <c r="AC34" i="9"/>
  <c r="AC4" i="9"/>
  <c r="AC8" i="9"/>
  <c r="AC11" i="9"/>
  <c r="AC14" i="9"/>
  <c r="AC18" i="9"/>
  <c r="AC21" i="9"/>
  <c r="AC24" i="9"/>
  <c r="AC26" i="9"/>
  <c r="AC31" i="9"/>
  <c r="AC15" i="9"/>
  <c r="AC22" i="9"/>
  <c r="AC27" i="9"/>
  <c r="AC35" i="9"/>
  <c r="AC6" i="9"/>
  <c r="AC13" i="9"/>
  <c r="AC23" i="9"/>
  <c r="AC28" i="9"/>
  <c r="AC33" i="9"/>
  <c r="AJ62" i="2"/>
  <c r="AJ58" i="2"/>
  <c r="AJ54" i="2"/>
  <c r="AJ38" i="2"/>
  <c r="AI35" i="2"/>
  <c r="AK34" i="2"/>
  <c r="AM33" i="2"/>
  <c r="AC28" i="2"/>
  <c r="AC27" i="2"/>
  <c r="AM23" i="2"/>
  <c r="AM22" i="2"/>
  <c r="AM21" i="2"/>
  <c r="AN20" i="2"/>
  <c r="AK18" i="2"/>
  <c r="AF14" i="2"/>
  <c r="AM12" i="2"/>
  <c r="AE11" i="2"/>
  <c r="AC10" i="2"/>
  <c r="AJ49" i="2"/>
  <c r="AJ47" i="2"/>
  <c r="AM43" i="2"/>
  <c r="AJ41" i="2"/>
  <c r="AM40" i="2"/>
  <c r="AI38" i="2"/>
  <c r="AM37" i="2"/>
  <c r="AM32" i="2"/>
  <c r="AM31" i="2"/>
  <c r="AM30" i="2"/>
  <c r="AC29" i="2"/>
  <c r="AM28" i="2"/>
  <c r="AM26" i="2"/>
  <c r="AK25" i="2"/>
  <c r="AK24" i="2"/>
  <c r="AM20" i="2"/>
  <c r="AJ18" i="2"/>
  <c r="AK17" i="2"/>
  <c r="AK16" i="2"/>
  <c r="AE14" i="2"/>
  <c r="AM13" i="2"/>
  <c r="AK116" i="2"/>
  <c r="AJ33" i="2"/>
  <c r="AJ31" i="2"/>
  <c r="AJ43" i="2"/>
  <c r="AJ40" i="2"/>
  <c r="AJ37" i="2"/>
  <c r="AM11" i="2"/>
  <c r="AJ35" i="2"/>
  <c r="AM42" i="2"/>
  <c r="AO36" i="2"/>
  <c r="AO34" i="2"/>
  <c r="AJ32" i="2"/>
  <c r="AK31" i="2"/>
  <c r="AO30" i="2"/>
  <c r="AO28" i="2"/>
  <c r="AF27" i="2"/>
  <c r="AG26" i="2"/>
  <c r="AI25" i="2"/>
  <c r="AN24" i="2"/>
  <c r="AE22" i="2"/>
  <c r="AM19" i="2"/>
  <c r="AM18" i="2"/>
  <c r="AC18" i="2"/>
  <c r="AE17" i="2"/>
  <c r="AG16" i="2"/>
  <c r="AK15" i="2"/>
  <c r="AO14" i="2"/>
  <c r="AC14" i="2"/>
  <c r="AO13" i="2"/>
  <c r="AO12" i="2"/>
  <c r="AC12" i="2"/>
  <c r="AG10" i="2"/>
  <c r="AC9" i="2"/>
  <c r="AM117" i="2"/>
  <c r="AG116" i="2"/>
  <c r="AM41" i="2"/>
  <c r="AK36" i="2"/>
  <c r="AO35" i="2"/>
  <c r="AE35" i="2"/>
  <c r="AO32" i="2"/>
  <c r="AE31" i="2"/>
  <c r="AJ30" i="2"/>
  <c r="AM29" i="2"/>
  <c r="AJ28" i="2"/>
  <c r="AM27" i="2"/>
  <c r="AO26" i="2"/>
  <c r="AO25" i="2"/>
  <c r="AC25" i="2"/>
  <c r="AJ24" i="2"/>
  <c r="AO21" i="2"/>
  <c r="AC21" i="2"/>
  <c r="AE20" i="2"/>
  <c r="AE19" i="2"/>
  <c r="AI18" i="2"/>
  <c r="AN16" i="2"/>
  <c r="AC16" i="2"/>
  <c r="AF15" i="2"/>
  <c r="AG14" i="2"/>
  <c r="AG13" i="2"/>
  <c r="AK12" i="2"/>
  <c r="AK11" i="2"/>
  <c r="AC117" i="2"/>
  <c r="AG4" i="2"/>
  <c r="AJ29" i="2"/>
  <c r="AJ21" i="2"/>
  <c r="AM14" i="2"/>
  <c r="AJ11" i="2"/>
  <c r="AE10" i="2"/>
  <c r="AG9" i="2"/>
  <c r="AC116" i="2"/>
  <c r="AJ27" i="2"/>
  <c r="AJ17" i="2"/>
  <c r="AJ26" i="2"/>
  <c r="AJ20" i="2"/>
  <c r="AJ14" i="2"/>
  <c r="AJ36" i="2"/>
  <c r="AJ34" i="2"/>
  <c r="AJ25" i="2"/>
  <c r="AJ23" i="2"/>
  <c r="AJ16" i="2"/>
  <c r="AM15" i="2"/>
  <c r="AO11" i="2"/>
  <c r="AO10" i="2"/>
  <c r="AM9" i="2"/>
  <c r="AJ22" i="2"/>
  <c r="AJ19" i="2"/>
  <c r="AJ9" i="2"/>
  <c r="AP99" i="2"/>
  <c r="AH99" i="2"/>
  <c r="AP96" i="2"/>
  <c r="AH96" i="2"/>
  <c r="AP91" i="2"/>
  <c r="AH91" i="2"/>
  <c r="AP87" i="2"/>
  <c r="AH87" i="2"/>
  <c r="AP80" i="2"/>
  <c r="AH80" i="2"/>
  <c r="V100" i="2" s="1"/>
  <c r="X100" i="2" s="1"/>
  <c r="AP76" i="2"/>
  <c r="AH76" i="2"/>
  <c r="AP72" i="2"/>
  <c r="AH72" i="2"/>
  <c r="AP68" i="2"/>
  <c r="AH68" i="2"/>
  <c r="AP64" i="2"/>
  <c r="AH64" i="2"/>
  <c r="AP60" i="2"/>
  <c r="AH60" i="2"/>
  <c r="AP56" i="2"/>
  <c r="AH56" i="2"/>
  <c r="AP52" i="2"/>
  <c r="AH52" i="2"/>
  <c r="AN51" i="2"/>
  <c r="AP48" i="2"/>
  <c r="AH48" i="2"/>
  <c r="AN47" i="2"/>
  <c r="AP45" i="2"/>
  <c r="AH45" i="2"/>
  <c r="AP42" i="2"/>
  <c r="AH42" i="2"/>
  <c r="AN41" i="2"/>
  <c r="AF41" i="2"/>
  <c r="AP38" i="2"/>
  <c r="AH38" i="2"/>
  <c r="AN37" i="2"/>
  <c r="AF37" i="2"/>
  <c r="AP35" i="2"/>
  <c r="AH35" i="2"/>
  <c r="AN34" i="2"/>
  <c r="AF34" i="2"/>
  <c r="AP31" i="2"/>
  <c r="AH31" i="2"/>
  <c r="AN30" i="2"/>
  <c r="AF30" i="2"/>
  <c r="AN28" i="2"/>
  <c r="AF28" i="2"/>
  <c r="AP25" i="2"/>
  <c r="AH25" i="2"/>
  <c r="AP22" i="2"/>
  <c r="AH22" i="2"/>
  <c r="AN21" i="2"/>
  <c r="AF21" i="2"/>
  <c r="AP18" i="2"/>
  <c r="AH18" i="2"/>
  <c r="AN17" i="2"/>
  <c r="AF17" i="2"/>
  <c r="AP15" i="2"/>
  <c r="AP13" i="2"/>
  <c r="AF13" i="2"/>
  <c r="AF11" i="2"/>
  <c r="AN10" i="2"/>
  <c r="AI9" i="2"/>
  <c r="AP117" i="2"/>
  <c r="AF117" i="2"/>
  <c r="AH116" i="2"/>
  <c r="AH4" i="2"/>
  <c r="AI32" i="2"/>
  <c r="AI26" i="2"/>
  <c r="AI23" i="2"/>
  <c r="AI19" i="2"/>
  <c r="AP9" i="2"/>
  <c r="AH9" i="2"/>
  <c r="AI4" i="2"/>
  <c r="AP77" i="2"/>
  <c r="AH77" i="2"/>
  <c r="AP73" i="2"/>
  <c r="AH73" i="2"/>
  <c r="AP69" i="2"/>
  <c r="AH69" i="2"/>
  <c r="AP65" i="2"/>
  <c r="AH65" i="2"/>
  <c r="AP61" i="2"/>
  <c r="AH61" i="2"/>
  <c r="AP57" i="2"/>
  <c r="AH57" i="2"/>
  <c r="AP53" i="2"/>
  <c r="AH53" i="2"/>
  <c r="AP49" i="2"/>
  <c r="AH49" i="2"/>
  <c r="AP43" i="2"/>
  <c r="AH43" i="2"/>
  <c r="AP39" i="2"/>
  <c r="AH39" i="2"/>
  <c r="AN38" i="2"/>
  <c r="AN35" i="2"/>
  <c r="AP32" i="2"/>
  <c r="AH32" i="2"/>
  <c r="AN31" i="2"/>
  <c r="AF31" i="2"/>
  <c r="AP26" i="2"/>
  <c r="AH26" i="2"/>
  <c r="AN25" i="2"/>
  <c r="AF25" i="2"/>
  <c r="AP23" i="2"/>
  <c r="AH23" i="2"/>
  <c r="AN22" i="2"/>
  <c r="AF22" i="2"/>
  <c r="AP19" i="2"/>
  <c r="AH19" i="2"/>
  <c r="AN18" i="2"/>
  <c r="AF18" i="2"/>
  <c r="AN15" i="2"/>
  <c r="AN13" i="2"/>
  <c r="AI12" i="2"/>
  <c r="AN117" i="2"/>
  <c r="AF116" i="2"/>
  <c r="AI97" i="2"/>
  <c r="AI94" i="2"/>
  <c r="AI93" i="2"/>
  <c r="AI89" i="2"/>
  <c r="AI85" i="2"/>
  <c r="AI83" i="2"/>
  <c r="AI81" i="2"/>
  <c r="AI78" i="2"/>
  <c r="AI74" i="2"/>
  <c r="AI70" i="2"/>
  <c r="AI66" i="2"/>
  <c r="AI62" i="2"/>
  <c r="AI58" i="2"/>
  <c r="AI54" i="2"/>
  <c r="AI50" i="2"/>
  <c r="AI46" i="2"/>
  <c r="AI44" i="2"/>
  <c r="AI40" i="2"/>
  <c r="AI36" i="2"/>
  <c r="AI33" i="2"/>
  <c r="AI29" i="2"/>
  <c r="AI27" i="2"/>
  <c r="AI24" i="2"/>
  <c r="AI20" i="2"/>
  <c r="AI16" i="2"/>
  <c r="AH12" i="2"/>
  <c r="AH10" i="2"/>
  <c r="AN9" i="2"/>
  <c r="AF9" i="2"/>
  <c r="AP116" i="2"/>
  <c r="AN4" i="2"/>
  <c r="AP105" i="2"/>
  <c r="AP101" i="2"/>
  <c r="AH101" i="2"/>
  <c r="AP97" i="2"/>
  <c r="AH97" i="2"/>
  <c r="AP94" i="2"/>
  <c r="AH94" i="2"/>
  <c r="AP93" i="2"/>
  <c r="AH93" i="2"/>
  <c r="AP89" i="2"/>
  <c r="AH89" i="2"/>
  <c r="AP85" i="2"/>
  <c r="AH85" i="2"/>
  <c r="AP83" i="2"/>
  <c r="AH83" i="2"/>
  <c r="AP81" i="2"/>
  <c r="AH81" i="2"/>
  <c r="AP78" i="2"/>
  <c r="AH78" i="2"/>
  <c r="AP74" i="2"/>
  <c r="AH74" i="2"/>
  <c r="AP70" i="2"/>
  <c r="AH70" i="2"/>
  <c r="AP66" i="2"/>
  <c r="AH66" i="2"/>
  <c r="AP62" i="2"/>
  <c r="AH62" i="2"/>
  <c r="AP58" i="2"/>
  <c r="AH58" i="2"/>
  <c r="AP54" i="2"/>
  <c r="AH54" i="2"/>
  <c r="AP50" i="2"/>
  <c r="AH50" i="2"/>
  <c r="V50" i="2" s="1"/>
  <c r="X50" i="2" s="1"/>
  <c r="AN49" i="2"/>
  <c r="AP46" i="2"/>
  <c r="AH46" i="2"/>
  <c r="AP44" i="2"/>
  <c r="AH44" i="2"/>
  <c r="AN43" i="2"/>
  <c r="AF43" i="2"/>
  <c r="AP40" i="2"/>
  <c r="AH40" i="2"/>
  <c r="AN39" i="2"/>
  <c r="AF39" i="2"/>
  <c r="AP36" i="2"/>
  <c r="AH36" i="2"/>
  <c r="AP33" i="2"/>
  <c r="AH33" i="2"/>
  <c r="AN32" i="2"/>
  <c r="AF32" i="2"/>
  <c r="AP29" i="2"/>
  <c r="AH29" i="2"/>
  <c r="AP27" i="2"/>
  <c r="AH27" i="2"/>
  <c r="AN26" i="2"/>
  <c r="AF26" i="2"/>
  <c r="AP24" i="2"/>
  <c r="AH24" i="2"/>
  <c r="AN23" i="2"/>
  <c r="AF23" i="2"/>
  <c r="AP20" i="2"/>
  <c r="AH20" i="2"/>
  <c r="AN19" i="2"/>
  <c r="AF19" i="2"/>
  <c r="AP16" i="2"/>
  <c r="AH16" i="2"/>
  <c r="AI14" i="2"/>
  <c r="AP12" i="2"/>
  <c r="AI98" i="2"/>
  <c r="AI95" i="2"/>
  <c r="V102" i="2" s="1"/>
  <c r="X102" i="2" s="1"/>
  <c r="AI90" i="2"/>
  <c r="AB74" i="2" s="1"/>
  <c r="AA74" i="2" s="1"/>
  <c r="AI86" i="2"/>
  <c r="V86" i="2" s="1"/>
  <c r="X86" i="2" s="1"/>
  <c r="AI82" i="2"/>
  <c r="AI79" i="2"/>
  <c r="AI75" i="2"/>
  <c r="AI71" i="2"/>
  <c r="AI67" i="2"/>
  <c r="AI63" i="2"/>
  <c r="AI59" i="2"/>
  <c r="AI55" i="2"/>
  <c r="AI51" i="2"/>
  <c r="AI47" i="2"/>
  <c r="AI41" i="2"/>
  <c r="AI37" i="2"/>
  <c r="AI34" i="2"/>
  <c r="AI30" i="2"/>
  <c r="AI28" i="2"/>
  <c r="AI21" i="2"/>
  <c r="AI17" i="2"/>
  <c r="AP14" i="2"/>
  <c r="AI13" i="2"/>
  <c r="AF12" i="2"/>
  <c r="AI11" i="2"/>
  <c r="AI117" i="2"/>
  <c r="AJ15" i="2"/>
  <c r="AJ12" i="2"/>
  <c r="AJ10" i="2"/>
  <c r="AD117" i="2"/>
  <c r="AJ116" i="2"/>
  <c r="AI10" i="2"/>
  <c r="AI116" i="2"/>
  <c r="AD4" i="2"/>
  <c r="AJ13" i="2"/>
  <c r="AD11" i="2"/>
  <c r="AJ117" i="2"/>
  <c r="AE4" i="2"/>
  <c r="AM4" i="2"/>
  <c r="AM10" i="2"/>
  <c r="V115" i="2"/>
  <c r="X115" i="2" s="1"/>
  <c r="V114" i="2"/>
  <c r="X114" i="2" s="1"/>
  <c r="V34" i="2"/>
  <c r="X34" i="2" s="1"/>
  <c r="V112" i="2"/>
  <c r="X112" i="2" s="1"/>
  <c r="AB112" i="2"/>
  <c r="AA112" i="2" s="1"/>
  <c r="AB97" i="2"/>
  <c r="AA97" i="2" s="1"/>
  <c r="AB88" i="2"/>
  <c r="AA88" i="2" s="1"/>
  <c r="AB86" i="2"/>
  <c r="AA86" i="2" s="1"/>
  <c r="AB115" i="2"/>
  <c r="AA115" i="2" s="1"/>
  <c r="AB35" i="2"/>
  <c r="AA35" i="2" s="1"/>
  <c r="AJ28" i="7"/>
  <c r="AJ27" i="7"/>
  <c r="AJ25" i="7"/>
  <c r="AB25" i="7"/>
  <c r="AJ23" i="7"/>
  <c r="AB23" i="7"/>
  <c r="AJ21" i="7"/>
  <c r="AB21" i="7"/>
  <c r="AJ19" i="7"/>
  <c r="AB19" i="7"/>
  <c r="AJ18" i="7"/>
  <c r="AB18" i="7"/>
  <c r="AJ16" i="7"/>
  <c r="AB16" i="7"/>
  <c r="AJ14" i="7"/>
  <c r="AB14" i="7"/>
  <c r="AJ12" i="7"/>
  <c r="AB12" i="7"/>
  <c r="AJ9" i="7"/>
  <c r="AB9" i="7"/>
  <c r="AI28" i="7"/>
  <c r="AI27" i="7"/>
  <c r="AI25" i="7"/>
  <c r="AA25" i="7"/>
  <c r="AI23" i="7"/>
  <c r="AA23" i="7"/>
  <c r="AI21" i="7"/>
  <c r="AA21" i="7"/>
  <c r="AI19" i="7"/>
  <c r="AA19" i="7"/>
  <c r="AI18" i="7"/>
  <c r="AA18" i="7"/>
  <c r="AI16" i="7"/>
  <c r="AA16" i="7"/>
  <c r="AI14" i="7"/>
  <c r="AA14" i="7"/>
  <c r="AI12" i="7"/>
  <c r="AA12" i="7"/>
  <c r="AI9" i="7"/>
  <c r="AA9" i="7"/>
  <c r="T87" i="7"/>
  <c r="V87" i="7" s="1"/>
  <c r="Z3" i="12"/>
  <c r="Y3" i="12" s="1"/>
  <c r="X3" i="12" s="1"/>
  <c r="AA3" i="12"/>
  <c r="AB3" i="12"/>
  <c r="AC3" i="12"/>
  <c r="AD3" i="12"/>
  <c r="AE3" i="12"/>
  <c r="AF3" i="12"/>
  <c r="AG3" i="12"/>
  <c r="AH3" i="12"/>
  <c r="AI3" i="12"/>
  <c r="AJ3" i="12"/>
  <c r="AK3" i="12"/>
  <c r="Z4" i="12"/>
  <c r="AA4" i="12"/>
  <c r="AB4" i="12"/>
  <c r="Y4" i="12" s="1"/>
  <c r="X4" i="12" s="1"/>
  <c r="AC4" i="12"/>
  <c r="AD4" i="12"/>
  <c r="AE4" i="12"/>
  <c r="AF4" i="12"/>
  <c r="AG4" i="12"/>
  <c r="AH4" i="12"/>
  <c r="AI4" i="12"/>
  <c r="AJ4" i="12"/>
  <c r="AK4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Z7" i="12"/>
  <c r="Y7" i="12" s="1"/>
  <c r="X7" i="12" s="1"/>
  <c r="AA7" i="12"/>
  <c r="AB7" i="12"/>
  <c r="AC7" i="12"/>
  <c r="AD7" i="12"/>
  <c r="AE7" i="12"/>
  <c r="AF7" i="12"/>
  <c r="AG7" i="12"/>
  <c r="AH7" i="12"/>
  <c r="AI7" i="12"/>
  <c r="AJ7" i="12"/>
  <c r="AK7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Z9" i="12"/>
  <c r="Y9" i="12" s="1"/>
  <c r="X9" i="12" s="1"/>
  <c r="AA9" i="12"/>
  <c r="AB9" i="12"/>
  <c r="AC9" i="12"/>
  <c r="AD9" i="12"/>
  <c r="AE9" i="12"/>
  <c r="AF9" i="12"/>
  <c r="AG9" i="12"/>
  <c r="AH9" i="12"/>
  <c r="AI9" i="12"/>
  <c r="AJ9" i="12"/>
  <c r="AK9" i="12"/>
  <c r="Z10" i="12"/>
  <c r="AA10" i="12"/>
  <c r="AB10" i="12"/>
  <c r="Y10" i="12" s="1"/>
  <c r="X10" i="12" s="1"/>
  <c r="AC10" i="12"/>
  <c r="AD10" i="12"/>
  <c r="AE10" i="12"/>
  <c r="AF10" i="12"/>
  <c r="AG10" i="12"/>
  <c r="AH10" i="12"/>
  <c r="AI10" i="12"/>
  <c r="AJ10" i="12"/>
  <c r="AK10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Z14" i="12"/>
  <c r="AA14" i="12"/>
  <c r="AB14" i="12"/>
  <c r="Y14" i="12" s="1"/>
  <c r="X14" i="12" s="1"/>
  <c r="AC14" i="12"/>
  <c r="AD14" i="12"/>
  <c r="AE14" i="12"/>
  <c r="AF14" i="12"/>
  <c r="AG14" i="12"/>
  <c r="AH14" i="12"/>
  <c r="AI14" i="12"/>
  <c r="AJ14" i="12"/>
  <c r="AK14" i="12"/>
  <c r="Z15" i="12"/>
  <c r="Y15" i="12" s="1"/>
  <c r="X15" i="12" s="1"/>
  <c r="AA15" i="12"/>
  <c r="AB15" i="12"/>
  <c r="AC15" i="12"/>
  <c r="AD15" i="12"/>
  <c r="AE15" i="12"/>
  <c r="AF15" i="12"/>
  <c r="AG15" i="12"/>
  <c r="AH15" i="12"/>
  <c r="AI15" i="12"/>
  <c r="AJ15" i="12"/>
  <c r="AK15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Z17" i="12"/>
  <c r="Y17" i="12" s="1"/>
  <c r="X17" i="12" s="1"/>
  <c r="AA17" i="12"/>
  <c r="AB17" i="12"/>
  <c r="AC17" i="12"/>
  <c r="AD17" i="12"/>
  <c r="AE17" i="12"/>
  <c r="AF17" i="12"/>
  <c r="AG17" i="12"/>
  <c r="AH17" i="12"/>
  <c r="AI17" i="12"/>
  <c r="AJ17" i="12"/>
  <c r="AK17" i="12"/>
  <c r="Z18" i="12"/>
  <c r="AA18" i="12"/>
  <c r="AB18" i="12"/>
  <c r="Y18" i="12" s="1"/>
  <c r="X18" i="12" s="1"/>
  <c r="AC18" i="12"/>
  <c r="AD18" i="12"/>
  <c r="AE18" i="12"/>
  <c r="AF18" i="12"/>
  <c r="AG18" i="12"/>
  <c r="AH18" i="12"/>
  <c r="AI18" i="12"/>
  <c r="AJ18" i="12"/>
  <c r="AK18" i="12"/>
  <c r="Z19" i="12"/>
  <c r="Y19" i="12" s="1"/>
  <c r="X19" i="12" s="1"/>
  <c r="AA19" i="12"/>
  <c r="AB19" i="12"/>
  <c r="AC19" i="12"/>
  <c r="AD19" i="12"/>
  <c r="AE19" i="12"/>
  <c r="AF19" i="12"/>
  <c r="AG19" i="12"/>
  <c r="AH19" i="12"/>
  <c r="AI19" i="12"/>
  <c r="AJ19" i="12"/>
  <c r="AK19" i="12"/>
  <c r="Z20" i="12"/>
  <c r="AA20" i="12"/>
  <c r="AB20" i="12"/>
  <c r="AC20" i="12"/>
  <c r="AD20" i="12"/>
  <c r="Y20" i="12" s="1"/>
  <c r="X20" i="12" s="1"/>
  <c r="AE20" i="12"/>
  <c r="AF20" i="12"/>
  <c r="AG20" i="12"/>
  <c r="AH20" i="12"/>
  <c r="AI20" i="12"/>
  <c r="AJ20" i="12"/>
  <c r="AK20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Z23" i="12"/>
  <c r="Y23" i="12" s="1"/>
  <c r="X23" i="12" s="1"/>
  <c r="AA23" i="12"/>
  <c r="AB23" i="12"/>
  <c r="AC23" i="12"/>
  <c r="AD23" i="12"/>
  <c r="AE23" i="12"/>
  <c r="AF23" i="12"/>
  <c r="AG23" i="12"/>
  <c r="AH23" i="12"/>
  <c r="AI23" i="12"/>
  <c r="AJ23" i="12"/>
  <c r="AK23" i="12"/>
  <c r="Z24" i="12"/>
  <c r="AA24" i="12"/>
  <c r="AB24" i="12"/>
  <c r="Y24" i="12" s="1"/>
  <c r="X24" i="12" s="1"/>
  <c r="AC24" i="12"/>
  <c r="AD24" i="12"/>
  <c r="AE24" i="12"/>
  <c r="AF24" i="12"/>
  <c r="AG24" i="12"/>
  <c r="AH24" i="12"/>
  <c r="AI24" i="12"/>
  <c r="AJ24" i="12"/>
  <c r="AK24" i="12"/>
  <c r="Z25" i="12"/>
  <c r="Y25" i="12" s="1"/>
  <c r="X25" i="12" s="1"/>
  <c r="AA25" i="12"/>
  <c r="AB25" i="12"/>
  <c r="AC25" i="12"/>
  <c r="AD25" i="12"/>
  <c r="AE25" i="12"/>
  <c r="AF25" i="12"/>
  <c r="AG25" i="12"/>
  <c r="AH25" i="12"/>
  <c r="AI25" i="12"/>
  <c r="AJ25" i="12"/>
  <c r="AK25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Z28" i="12"/>
  <c r="AA28" i="12"/>
  <c r="AB28" i="12"/>
  <c r="Y28" i="12" s="1"/>
  <c r="X28" i="12" s="1"/>
  <c r="AC28" i="12"/>
  <c r="AD28" i="12"/>
  <c r="AE28" i="12"/>
  <c r="AF28" i="12"/>
  <c r="AG28" i="12"/>
  <c r="AH28" i="12"/>
  <c r="AI28" i="12"/>
  <c r="AJ28" i="12"/>
  <c r="AK28" i="12"/>
  <c r="Z29" i="12"/>
  <c r="Y29" i="12" s="1"/>
  <c r="X29" i="12" s="1"/>
  <c r="AA29" i="12"/>
  <c r="AB29" i="12"/>
  <c r="AC29" i="12"/>
  <c r="AD29" i="12"/>
  <c r="AE29" i="12"/>
  <c r="AF29" i="12"/>
  <c r="AG29" i="12"/>
  <c r="AH29" i="12"/>
  <c r="AI29" i="12"/>
  <c r="AJ29" i="12"/>
  <c r="AK29" i="12"/>
  <c r="Z30" i="12"/>
  <c r="AA30" i="12"/>
  <c r="AB30" i="12"/>
  <c r="Y30" i="12" s="1"/>
  <c r="X30" i="12" s="1"/>
  <c r="AC30" i="12"/>
  <c r="AD30" i="12"/>
  <c r="AE30" i="12"/>
  <c r="AF30" i="12"/>
  <c r="AG30" i="12"/>
  <c r="AH30" i="12"/>
  <c r="AI30" i="12"/>
  <c r="AJ30" i="12"/>
  <c r="AK30" i="12"/>
  <c r="Z31" i="12"/>
  <c r="Y31" i="12" s="1"/>
  <c r="X31" i="12" s="1"/>
  <c r="AA31" i="12"/>
  <c r="AB31" i="12"/>
  <c r="AC31" i="12"/>
  <c r="AD31" i="12"/>
  <c r="AE31" i="12"/>
  <c r="AF31" i="12"/>
  <c r="AG31" i="12"/>
  <c r="AH31" i="12"/>
  <c r="AI31" i="12"/>
  <c r="AJ31" i="12"/>
  <c r="AK31" i="12"/>
  <c r="Z32" i="12"/>
  <c r="AA32" i="12"/>
  <c r="AB32" i="12"/>
  <c r="Y32" i="12" s="1"/>
  <c r="X32" i="12" s="1"/>
  <c r="AC32" i="12"/>
  <c r="AD32" i="12"/>
  <c r="AE32" i="12"/>
  <c r="AF32" i="12"/>
  <c r="AG32" i="12"/>
  <c r="AH32" i="12"/>
  <c r="AI32" i="12"/>
  <c r="AJ32" i="12"/>
  <c r="AK32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Z34" i="12"/>
  <c r="AA34" i="12"/>
  <c r="AB34" i="12"/>
  <c r="Y34" i="12" s="1"/>
  <c r="X34" i="12" s="1"/>
  <c r="AC34" i="12"/>
  <c r="AD34" i="12"/>
  <c r="AE34" i="12"/>
  <c r="AF34" i="12"/>
  <c r="AG34" i="12"/>
  <c r="AH34" i="12"/>
  <c r="AI34" i="12"/>
  <c r="AJ34" i="12"/>
  <c r="AK34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Z36" i="12"/>
  <c r="AA36" i="12"/>
  <c r="AB36" i="12"/>
  <c r="AC36" i="12"/>
  <c r="AD36" i="12"/>
  <c r="Y36" i="12" s="1"/>
  <c r="X36" i="12" s="1"/>
  <c r="AE36" i="12"/>
  <c r="AF36" i="12"/>
  <c r="AG36" i="12"/>
  <c r="AH36" i="12"/>
  <c r="AI36" i="12"/>
  <c r="AJ36" i="12"/>
  <c r="AK36" i="12"/>
  <c r="Z37" i="12"/>
  <c r="Y37" i="12" s="1"/>
  <c r="X37" i="12" s="1"/>
  <c r="AA37" i="12"/>
  <c r="AB37" i="12"/>
  <c r="AC37" i="12"/>
  <c r="AD37" i="12"/>
  <c r="AE37" i="12"/>
  <c r="AF37" i="12"/>
  <c r="AG37" i="12"/>
  <c r="AH37" i="12"/>
  <c r="AI37" i="12"/>
  <c r="AJ37" i="12"/>
  <c r="AK37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Z40" i="12"/>
  <c r="AA40" i="12"/>
  <c r="AB40" i="12"/>
  <c r="AC40" i="12"/>
  <c r="AD40" i="12"/>
  <c r="Y40" i="12" s="1"/>
  <c r="X40" i="12" s="1"/>
  <c r="AE40" i="12"/>
  <c r="AF40" i="12"/>
  <c r="AG40" i="12"/>
  <c r="AH40" i="12"/>
  <c r="AI40" i="12"/>
  <c r="AJ40" i="12"/>
  <c r="AK40" i="12"/>
  <c r="Z41" i="12"/>
  <c r="Y41" i="12" s="1"/>
  <c r="X41" i="12" s="1"/>
  <c r="AA41" i="12"/>
  <c r="AB41" i="12"/>
  <c r="AC41" i="12"/>
  <c r="AD41" i="12"/>
  <c r="AE41" i="12"/>
  <c r="AF41" i="12"/>
  <c r="AG41" i="12"/>
  <c r="AH41" i="12"/>
  <c r="AI41" i="12"/>
  <c r="AJ41" i="12"/>
  <c r="AK41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Z44" i="12"/>
  <c r="AA44" i="12"/>
  <c r="AB44" i="12"/>
  <c r="AC44" i="12"/>
  <c r="AD44" i="12"/>
  <c r="Y44" i="12" s="1"/>
  <c r="X44" i="12" s="1"/>
  <c r="AE44" i="12"/>
  <c r="AF44" i="12"/>
  <c r="AG44" i="12"/>
  <c r="AH44" i="12"/>
  <c r="AI44" i="12"/>
  <c r="AJ44" i="12"/>
  <c r="AK44" i="12"/>
  <c r="Z45" i="12"/>
  <c r="Y45" i="12" s="1"/>
  <c r="X45" i="12" s="1"/>
  <c r="AA45" i="12"/>
  <c r="AB45" i="12"/>
  <c r="AC45" i="12"/>
  <c r="AD45" i="12"/>
  <c r="AE45" i="12"/>
  <c r="AF45" i="12"/>
  <c r="AG45" i="12"/>
  <c r="AH45" i="12"/>
  <c r="AI45" i="12"/>
  <c r="AJ45" i="12"/>
  <c r="AK45" i="12"/>
  <c r="Z46" i="12"/>
  <c r="AA46" i="12"/>
  <c r="AB46" i="12"/>
  <c r="Y46" i="12" s="1"/>
  <c r="X46" i="12" s="1"/>
  <c r="AC46" i="12"/>
  <c r="AD46" i="12"/>
  <c r="AE46" i="12"/>
  <c r="AF46" i="12"/>
  <c r="AG46" i="12"/>
  <c r="AH46" i="12"/>
  <c r="AI46" i="12"/>
  <c r="AJ46" i="12"/>
  <c r="AK46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Z48" i="12"/>
  <c r="AA48" i="12"/>
  <c r="AB48" i="12"/>
  <c r="Y48" i="12" s="1"/>
  <c r="X48" i="12" s="1"/>
  <c r="AC48" i="12"/>
  <c r="AD48" i="12"/>
  <c r="AE48" i="12"/>
  <c r="AF48" i="12"/>
  <c r="AG48" i="12"/>
  <c r="AH48" i="12"/>
  <c r="AI48" i="12"/>
  <c r="AJ48" i="12"/>
  <c r="AK48" i="12"/>
  <c r="Z49" i="12"/>
  <c r="Y49" i="12" s="1"/>
  <c r="X49" i="12" s="1"/>
  <c r="AA49" i="12"/>
  <c r="AB49" i="12"/>
  <c r="AC49" i="12"/>
  <c r="AD49" i="12"/>
  <c r="AE49" i="12"/>
  <c r="AF49" i="12"/>
  <c r="AG49" i="12"/>
  <c r="AH49" i="12"/>
  <c r="AI49" i="12"/>
  <c r="AJ49" i="12"/>
  <c r="AK49" i="12"/>
  <c r="Z50" i="12"/>
  <c r="AA50" i="12"/>
  <c r="AB50" i="12"/>
  <c r="AC50" i="12"/>
  <c r="AD50" i="12"/>
  <c r="Y50" i="12" s="1"/>
  <c r="X50" i="12" s="1"/>
  <c r="AE50" i="12"/>
  <c r="AF50" i="12"/>
  <c r="AG50" i="12"/>
  <c r="AH50" i="12"/>
  <c r="AI50" i="12"/>
  <c r="AJ50" i="12"/>
  <c r="AK50" i="12"/>
  <c r="Z51" i="12"/>
  <c r="Y51" i="12" s="1"/>
  <c r="X51" i="12" s="1"/>
  <c r="AA51" i="12"/>
  <c r="AB51" i="12"/>
  <c r="AC51" i="12"/>
  <c r="AD51" i="12"/>
  <c r="AE51" i="12"/>
  <c r="AF51" i="12"/>
  <c r="AG51" i="12"/>
  <c r="AH51" i="12"/>
  <c r="AI51" i="12"/>
  <c r="AJ51" i="12"/>
  <c r="AK51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Z56" i="12"/>
  <c r="AA56" i="12"/>
  <c r="AB56" i="12"/>
  <c r="Y56" i="12" s="1"/>
  <c r="X56" i="12" s="1"/>
  <c r="AC56" i="12"/>
  <c r="AD56" i="12"/>
  <c r="AE56" i="12"/>
  <c r="AF56" i="12"/>
  <c r="AG56" i="12"/>
  <c r="AH56" i="12"/>
  <c r="AI56" i="12"/>
  <c r="AJ56" i="12"/>
  <c r="AK56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Z58" i="12"/>
  <c r="AA58" i="12"/>
  <c r="AB58" i="12"/>
  <c r="AC58" i="12"/>
  <c r="AD58" i="12"/>
  <c r="Y58" i="12" s="1"/>
  <c r="X58" i="12" s="1"/>
  <c r="AE58" i="12"/>
  <c r="AF58" i="12"/>
  <c r="AG58" i="12"/>
  <c r="AH58" i="12"/>
  <c r="AI58" i="12"/>
  <c r="AJ58" i="12"/>
  <c r="AK58" i="12"/>
  <c r="Z59" i="12"/>
  <c r="Y59" i="12" s="1"/>
  <c r="X59" i="12" s="1"/>
  <c r="AA59" i="12"/>
  <c r="AB59" i="12"/>
  <c r="AC59" i="12"/>
  <c r="AD59" i="12"/>
  <c r="AE59" i="12"/>
  <c r="AF59" i="12"/>
  <c r="AG59" i="12"/>
  <c r="AH59" i="12"/>
  <c r="AI59" i="12"/>
  <c r="AJ59" i="12"/>
  <c r="AK59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Z2" i="12"/>
  <c r="Y2" i="12" s="1"/>
  <c r="X2" i="12" s="1"/>
  <c r="AA2" i="12"/>
  <c r="AB2" i="12"/>
  <c r="AC2" i="12"/>
  <c r="AD2" i="12"/>
  <c r="AE2" i="12"/>
  <c r="AF2" i="12"/>
  <c r="AG2" i="12"/>
  <c r="AH2" i="12"/>
  <c r="AI2" i="12"/>
  <c r="AJ2" i="12"/>
  <c r="AK2" i="12"/>
  <c r="U51" i="12"/>
  <c r="U50" i="12"/>
  <c r="U49" i="12"/>
  <c r="U48" i="12"/>
  <c r="Y47" i="12"/>
  <c r="X47" i="12" s="1"/>
  <c r="U47" i="12"/>
  <c r="U46" i="12"/>
  <c r="U45" i="12"/>
  <c r="U44" i="12"/>
  <c r="AF9" i="3"/>
  <c r="AG9" i="3"/>
  <c r="AH9" i="3"/>
  <c r="AI9" i="3"/>
  <c r="AJ9" i="3"/>
  <c r="AL9" i="3"/>
  <c r="AM9" i="3"/>
  <c r="AN9" i="3"/>
  <c r="AO9" i="3"/>
  <c r="AP9" i="3"/>
  <c r="AQ9" i="3"/>
  <c r="AR9" i="3"/>
  <c r="AS9" i="3"/>
  <c r="AT9" i="3"/>
  <c r="AU9" i="3"/>
  <c r="AV9" i="3"/>
  <c r="AF4" i="3"/>
  <c r="AG4" i="3"/>
  <c r="AH4" i="3"/>
  <c r="AI4" i="3"/>
  <c r="AJ4" i="3"/>
  <c r="AL4" i="3"/>
  <c r="AM4" i="3"/>
  <c r="AN4" i="3"/>
  <c r="AO4" i="3"/>
  <c r="AP4" i="3"/>
  <c r="AQ4" i="3"/>
  <c r="AR4" i="3"/>
  <c r="AS4" i="3"/>
  <c r="AT4" i="3"/>
  <c r="AU4" i="3"/>
  <c r="AV4" i="3"/>
  <c r="AF8" i="3"/>
  <c r="AG8" i="3"/>
  <c r="AH8" i="3"/>
  <c r="AI8" i="3"/>
  <c r="AJ8" i="3"/>
  <c r="AL8" i="3"/>
  <c r="AM8" i="3"/>
  <c r="AN8" i="3"/>
  <c r="AO8" i="3"/>
  <c r="AP8" i="3"/>
  <c r="AQ8" i="3"/>
  <c r="AR8" i="3"/>
  <c r="AS8" i="3"/>
  <c r="AT8" i="3"/>
  <c r="AU8" i="3"/>
  <c r="AV8" i="3"/>
  <c r="AF10" i="3"/>
  <c r="AG10" i="3"/>
  <c r="AH10" i="3"/>
  <c r="AI10" i="3"/>
  <c r="AJ10" i="3"/>
  <c r="AL10" i="3"/>
  <c r="AM10" i="3"/>
  <c r="AN10" i="3"/>
  <c r="AO10" i="3"/>
  <c r="AP10" i="3"/>
  <c r="AQ10" i="3"/>
  <c r="AR10" i="3"/>
  <c r="AS10" i="3"/>
  <c r="AT10" i="3"/>
  <c r="AU10" i="3"/>
  <c r="AV10" i="3"/>
  <c r="AF11" i="3"/>
  <c r="AG11" i="3"/>
  <c r="AH11" i="3"/>
  <c r="AI11" i="3"/>
  <c r="AJ11" i="3"/>
  <c r="AL11" i="3"/>
  <c r="AM11" i="3"/>
  <c r="AN11" i="3"/>
  <c r="AO11" i="3"/>
  <c r="AP11" i="3"/>
  <c r="AQ11" i="3"/>
  <c r="AR11" i="3"/>
  <c r="AS11" i="3"/>
  <c r="AT11" i="3"/>
  <c r="AU11" i="3"/>
  <c r="AV11" i="3"/>
  <c r="AF12" i="3"/>
  <c r="AG12" i="3"/>
  <c r="AH12" i="3"/>
  <c r="AI12" i="3"/>
  <c r="AJ12" i="3"/>
  <c r="AL12" i="3"/>
  <c r="AM12" i="3"/>
  <c r="AN12" i="3"/>
  <c r="AO12" i="3"/>
  <c r="AP12" i="3"/>
  <c r="AQ12" i="3"/>
  <c r="AR12" i="3"/>
  <c r="AS12" i="3"/>
  <c r="AT12" i="3"/>
  <c r="AU12" i="3"/>
  <c r="AV12" i="3"/>
  <c r="AF146" i="3"/>
  <c r="AG146" i="3"/>
  <c r="AH146" i="3"/>
  <c r="AI146" i="3"/>
  <c r="AJ146" i="3"/>
  <c r="AL146" i="3"/>
  <c r="AM146" i="3"/>
  <c r="AN146" i="3"/>
  <c r="AO146" i="3"/>
  <c r="AP146" i="3"/>
  <c r="AQ146" i="3"/>
  <c r="AR146" i="3"/>
  <c r="AS146" i="3"/>
  <c r="AT146" i="3"/>
  <c r="AU146" i="3"/>
  <c r="AV146" i="3"/>
  <c r="AF147" i="3"/>
  <c r="AG147" i="3"/>
  <c r="AH147" i="3"/>
  <c r="AI147" i="3"/>
  <c r="AJ147" i="3"/>
  <c r="AL147" i="3"/>
  <c r="AM147" i="3"/>
  <c r="AN147" i="3"/>
  <c r="AO147" i="3"/>
  <c r="AP147" i="3"/>
  <c r="AQ147" i="3"/>
  <c r="AR147" i="3"/>
  <c r="AS147" i="3"/>
  <c r="AT147" i="3"/>
  <c r="AU147" i="3"/>
  <c r="AV147" i="3"/>
  <c r="AF148" i="3"/>
  <c r="AG148" i="3"/>
  <c r="AH148" i="3"/>
  <c r="AI148" i="3"/>
  <c r="AJ148" i="3"/>
  <c r="AL148" i="3"/>
  <c r="AM148" i="3"/>
  <c r="AN148" i="3"/>
  <c r="AO148" i="3"/>
  <c r="AP148" i="3"/>
  <c r="AQ148" i="3"/>
  <c r="AR148" i="3"/>
  <c r="AS148" i="3"/>
  <c r="AT148" i="3"/>
  <c r="AU148" i="3"/>
  <c r="AV148" i="3"/>
  <c r="AC118" i="2"/>
  <c r="AD118" i="2"/>
  <c r="AE118" i="2"/>
  <c r="AF118" i="2"/>
  <c r="AG118" i="2"/>
  <c r="AH118" i="2"/>
  <c r="AI118" i="2"/>
  <c r="AJ118" i="2"/>
  <c r="AK118" i="2"/>
  <c r="AM118" i="2"/>
  <c r="AN118" i="2"/>
  <c r="AO118" i="2"/>
  <c r="AP118" i="2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X7" i="2"/>
  <c r="X6" i="2"/>
  <c r="X5" i="2"/>
  <c r="U4" i="12"/>
  <c r="U3" i="12"/>
  <c r="U2" i="12"/>
  <c r="AA3" i="7"/>
  <c r="AB3" i="7"/>
  <c r="AC3" i="7"/>
  <c r="AD3" i="7"/>
  <c r="AE3" i="7"/>
  <c r="AF3" i="7"/>
  <c r="AG3" i="7"/>
  <c r="AH3" i="7"/>
  <c r="AI3" i="7"/>
  <c r="AJ3" i="7"/>
  <c r="AK3" i="7"/>
  <c r="AL3" i="7"/>
  <c r="AA4" i="7"/>
  <c r="AB4" i="7"/>
  <c r="AC4" i="7"/>
  <c r="AD4" i="7"/>
  <c r="AE4" i="7"/>
  <c r="AF4" i="7"/>
  <c r="AG4" i="7"/>
  <c r="AH4" i="7"/>
  <c r="AI4" i="7"/>
  <c r="AJ4" i="7"/>
  <c r="AK4" i="7"/>
  <c r="AL4" i="7"/>
  <c r="AA5" i="7"/>
  <c r="AB5" i="7"/>
  <c r="AC5" i="7"/>
  <c r="AD5" i="7"/>
  <c r="AE5" i="7"/>
  <c r="AF5" i="7"/>
  <c r="AG5" i="7"/>
  <c r="AH5" i="7"/>
  <c r="AI5" i="7"/>
  <c r="AJ5" i="7"/>
  <c r="AK5" i="7"/>
  <c r="AL5" i="7"/>
  <c r="AA6" i="7"/>
  <c r="AB6" i="7"/>
  <c r="AC6" i="7"/>
  <c r="AD6" i="7"/>
  <c r="AE6" i="7"/>
  <c r="AF6" i="7"/>
  <c r="AG6" i="7"/>
  <c r="AH6" i="7"/>
  <c r="AI6" i="7"/>
  <c r="AJ6" i="7"/>
  <c r="AK6" i="7"/>
  <c r="AL6" i="7"/>
  <c r="AA2" i="7"/>
  <c r="AB2" i="7"/>
  <c r="AC2" i="7"/>
  <c r="AD2" i="7"/>
  <c r="AE2" i="7"/>
  <c r="AF2" i="7"/>
  <c r="AG2" i="7"/>
  <c r="AH2" i="7"/>
  <c r="AI2" i="7"/>
  <c r="AJ2" i="7"/>
  <c r="AK2" i="7"/>
  <c r="AL2" i="7"/>
  <c r="Y16" i="12"/>
  <c r="X16" i="12" s="1"/>
  <c r="U16" i="12"/>
  <c r="U35" i="12"/>
  <c r="U11" i="12"/>
  <c r="U18" i="12"/>
  <c r="U19" i="12"/>
  <c r="U21" i="12"/>
  <c r="U27" i="12"/>
  <c r="U22" i="12"/>
  <c r="U39" i="12"/>
  <c r="U12" i="12"/>
  <c r="U9" i="12"/>
  <c r="U26" i="12"/>
  <c r="Y57" i="12"/>
  <c r="X57" i="12" s="1"/>
  <c r="Y38" i="12"/>
  <c r="X38" i="12" s="1"/>
  <c r="Y8" i="12"/>
  <c r="X8" i="12" s="1"/>
  <c r="Y33" i="12"/>
  <c r="X33" i="12" s="1"/>
  <c r="Y13" i="12"/>
  <c r="X13" i="12" s="1"/>
  <c r="Y42" i="12"/>
  <c r="X42" i="12" s="1"/>
  <c r="Y43" i="12"/>
  <c r="X43" i="12" s="1"/>
  <c r="U59" i="12"/>
  <c r="U58" i="12"/>
  <c r="U57" i="12"/>
  <c r="U56" i="12"/>
  <c r="U31" i="12"/>
  <c r="U37" i="12"/>
  <c r="U38" i="12"/>
  <c r="U7" i="12"/>
  <c r="U23" i="12"/>
  <c r="U20" i="12"/>
  <c r="U8" i="12"/>
  <c r="U14" i="12"/>
  <c r="U10" i="12"/>
  <c r="U17" i="12"/>
  <c r="U33" i="12"/>
  <c r="U32" i="12"/>
  <c r="U25" i="12"/>
  <c r="U15" i="12"/>
  <c r="U13" i="12"/>
  <c r="U29" i="12"/>
  <c r="U28" i="12"/>
  <c r="U36" i="12"/>
  <c r="U42" i="12"/>
  <c r="U34" i="12"/>
  <c r="U30" i="12"/>
  <c r="U40" i="12"/>
  <c r="U43" i="12"/>
  <c r="U24" i="12"/>
  <c r="U41" i="12"/>
  <c r="R63" i="12"/>
  <c r="AK63" i="12" s="1"/>
  <c r="Q63" i="12"/>
  <c r="AJ63" i="12" s="1"/>
  <c r="P63" i="12"/>
  <c r="AI63" i="12" s="1"/>
  <c r="O63" i="12"/>
  <c r="AH63" i="12" s="1"/>
  <c r="N63" i="12"/>
  <c r="AG63" i="12" s="1"/>
  <c r="M63" i="12"/>
  <c r="AF63" i="12" s="1"/>
  <c r="L63" i="12"/>
  <c r="AE63" i="12" s="1"/>
  <c r="K63" i="12"/>
  <c r="AD63" i="12" s="1"/>
  <c r="J63" i="12"/>
  <c r="AC63" i="12" s="1"/>
  <c r="I63" i="12"/>
  <c r="AB63" i="12" s="1"/>
  <c r="H63" i="12"/>
  <c r="AA63" i="12" s="1"/>
  <c r="G63" i="12"/>
  <c r="Z63" i="12" s="1"/>
  <c r="F63" i="12"/>
  <c r="E63" i="12"/>
  <c r="D63" i="12"/>
  <c r="R61" i="12"/>
  <c r="AK61" i="12" s="1"/>
  <c r="Q61" i="12"/>
  <c r="AJ61" i="12" s="1"/>
  <c r="P61" i="12"/>
  <c r="AI61" i="12" s="1"/>
  <c r="O61" i="12"/>
  <c r="AH61" i="12" s="1"/>
  <c r="N61" i="12"/>
  <c r="AG61" i="12" s="1"/>
  <c r="M61" i="12"/>
  <c r="AF61" i="12" s="1"/>
  <c r="L61" i="12"/>
  <c r="AE61" i="12" s="1"/>
  <c r="K61" i="12"/>
  <c r="AD61" i="12" s="1"/>
  <c r="J61" i="12"/>
  <c r="AC61" i="12" s="1"/>
  <c r="I61" i="12"/>
  <c r="AB61" i="12" s="1"/>
  <c r="H61" i="12"/>
  <c r="AA61" i="12" s="1"/>
  <c r="G61" i="12"/>
  <c r="Z61" i="12" s="1"/>
  <c r="F61" i="12"/>
  <c r="E61" i="12"/>
  <c r="D61" i="12"/>
  <c r="F41" i="9"/>
  <c r="G41" i="9"/>
  <c r="E41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E39" i="9"/>
  <c r="AC3" i="2"/>
  <c r="AD3" i="2"/>
  <c r="AE3" i="2"/>
  <c r="AF3" i="2"/>
  <c r="AG3" i="2"/>
  <c r="AH3" i="2"/>
  <c r="AI3" i="2"/>
  <c r="AJ3" i="2"/>
  <c r="AK3" i="2"/>
  <c r="AM3" i="2"/>
  <c r="AN3" i="2"/>
  <c r="AO3" i="2"/>
  <c r="AP3" i="2"/>
  <c r="AC5" i="2"/>
  <c r="AD5" i="2"/>
  <c r="AE5" i="2"/>
  <c r="AF5" i="2"/>
  <c r="AG5" i="2"/>
  <c r="AH5" i="2"/>
  <c r="AI5" i="2"/>
  <c r="AJ5" i="2"/>
  <c r="AK5" i="2"/>
  <c r="AM5" i="2"/>
  <c r="AN5" i="2"/>
  <c r="AO5" i="2"/>
  <c r="AP5" i="2"/>
  <c r="AC6" i="2"/>
  <c r="AD6" i="2"/>
  <c r="AE6" i="2"/>
  <c r="AF6" i="2"/>
  <c r="AG6" i="2"/>
  <c r="AH6" i="2"/>
  <c r="AI6" i="2"/>
  <c r="AJ6" i="2"/>
  <c r="AK6" i="2"/>
  <c r="AM6" i="2"/>
  <c r="AN6" i="2"/>
  <c r="AO6" i="2"/>
  <c r="AP6" i="2"/>
  <c r="AC7" i="2"/>
  <c r="AD7" i="2"/>
  <c r="AE7" i="2"/>
  <c r="AF7" i="2"/>
  <c r="AG7" i="2"/>
  <c r="AH7" i="2"/>
  <c r="AI7" i="2"/>
  <c r="AJ7" i="2"/>
  <c r="AK7" i="2"/>
  <c r="AM7" i="2"/>
  <c r="AN7" i="2"/>
  <c r="AO7" i="2"/>
  <c r="AP7" i="2"/>
  <c r="AC8" i="2"/>
  <c r="AD8" i="2"/>
  <c r="AE8" i="2"/>
  <c r="AF8" i="2"/>
  <c r="AG8" i="2"/>
  <c r="AH8" i="2"/>
  <c r="AI8" i="2"/>
  <c r="AJ8" i="2"/>
  <c r="AK8" i="2"/>
  <c r="AM8" i="2"/>
  <c r="AN8" i="2"/>
  <c r="AO8" i="2"/>
  <c r="AP8" i="2"/>
  <c r="AA146" i="3"/>
  <c r="AC2" i="2"/>
  <c r="AD2" i="2"/>
  <c r="AE2" i="2"/>
  <c r="AF2" i="2"/>
  <c r="AG2" i="2"/>
  <c r="AH2" i="2"/>
  <c r="AI2" i="2"/>
  <c r="AJ2" i="2"/>
  <c r="AK2" i="2"/>
  <c r="AM2" i="2"/>
  <c r="AN2" i="2"/>
  <c r="AO2" i="2"/>
  <c r="AP2" i="2"/>
  <c r="X7" i="6"/>
  <c r="Z10" i="5"/>
  <c r="Z9" i="5"/>
  <c r="Z5" i="4"/>
  <c r="Z4" i="4"/>
  <c r="Z3" i="4"/>
  <c r="AA148" i="3"/>
  <c r="AA147" i="3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F2" i="3"/>
  <c r="AG2" i="3"/>
  <c r="AH2" i="3"/>
  <c r="AI2" i="3"/>
  <c r="AJ2" i="3"/>
  <c r="AL2" i="3"/>
  <c r="AM2" i="3"/>
  <c r="AN2" i="3"/>
  <c r="AO2" i="3"/>
  <c r="AP2" i="3"/>
  <c r="AQ2" i="3"/>
  <c r="AR2" i="3"/>
  <c r="AS2" i="3"/>
  <c r="AT2" i="3"/>
  <c r="AU2" i="3"/>
  <c r="AV2" i="3"/>
  <c r="T123" i="7" l="1"/>
  <c r="V123" i="7" s="1"/>
  <c r="AB66" i="2"/>
  <c r="AA66" i="2" s="1"/>
  <c r="AB45" i="2"/>
  <c r="AA45" i="2" s="1"/>
  <c r="AB11" i="2"/>
  <c r="AA11" i="2" s="1"/>
  <c r="AB50" i="2"/>
  <c r="AA50" i="2" s="1"/>
  <c r="AB47" i="2"/>
  <c r="AA47" i="2" s="1"/>
  <c r="AB34" i="2"/>
  <c r="AA34" i="2" s="1"/>
  <c r="T115" i="7"/>
  <c r="V115" i="7" s="1"/>
  <c r="T106" i="7"/>
  <c r="V106" i="7" s="1"/>
  <c r="T105" i="7"/>
  <c r="V105" i="7" s="1"/>
  <c r="T82" i="7"/>
  <c r="V82" i="7" s="1"/>
  <c r="Z103" i="7"/>
  <c r="Y103" i="7" s="1"/>
  <c r="V2" i="6"/>
  <c r="X2" i="6" s="1"/>
  <c r="V4" i="6"/>
  <c r="X4" i="6" s="1"/>
  <c r="V5" i="6"/>
  <c r="X5" i="6" s="1"/>
  <c r="AD12" i="5"/>
  <c r="AC12" i="5" s="1"/>
  <c r="X12" i="5"/>
  <c r="Z12" i="5" s="1"/>
  <c r="X2" i="5"/>
  <c r="Z2" i="5" s="1"/>
  <c r="AD7" i="4"/>
  <c r="AC7" i="4" s="1"/>
  <c r="X7" i="4"/>
  <c r="Z7" i="4" s="1"/>
  <c r="Y12" i="3"/>
  <c r="AA12" i="3" s="1"/>
  <c r="AE12" i="3"/>
  <c r="AD12" i="3" s="1"/>
  <c r="Y2" i="3"/>
  <c r="AA2" i="3" s="1"/>
  <c r="Y10" i="3"/>
  <c r="AA10" i="3" s="1"/>
  <c r="AE10" i="3"/>
  <c r="AD10" i="3" s="1"/>
  <c r="Y8" i="3"/>
  <c r="AA8" i="3" s="1"/>
  <c r="AE8" i="3"/>
  <c r="AD8" i="3" s="1"/>
  <c r="Y4" i="3"/>
  <c r="AA4" i="3" s="1"/>
  <c r="AE4" i="3"/>
  <c r="AD4" i="3" s="1"/>
  <c r="AE9" i="3"/>
  <c r="AD9" i="3" s="1"/>
  <c r="Y9" i="3"/>
  <c r="AA9" i="3" s="1"/>
  <c r="V14" i="2"/>
  <c r="X14" i="2" s="1"/>
  <c r="AB42" i="2"/>
  <c r="AA42" i="2" s="1"/>
  <c r="V85" i="2"/>
  <c r="X85" i="2" s="1"/>
  <c r="V47" i="2"/>
  <c r="X47" i="2" s="1"/>
  <c r="V109" i="2"/>
  <c r="X109" i="2" s="1"/>
  <c r="V44" i="2"/>
  <c r="X44" i="2" s="1"/>
  <c r="V90" i="2"/>
  <c r="X90" i="2" s="1"/>
  <c r="V49" i="2"/>
  <c r="X49" i="2" s="1"/>
  <c r="V11" i="2"/>
  <c r="X11" i="2" s="1"/>
  <c r="V31" i="2"/>
  <c r="X31" i="2" s="1"/>
  <c r="V10" i="2"/>
  <c r="X10" i="2" s="1"/>
  <c r="AB90" i="2"/>
  <c r="AA90" i="2" s="1"/>
  <c r="V32" i="2"/>
  <c r="X32" i="2" s="1"/>
  <c r="AB85" i="2"/>
  <c r="AA85" i="2" s="1"/>
  <c r="AB98" i="2"/>
  <c r="AA98" i="2" s="1"/>
  <c r="V42" i="2"/>
  <c r="X42" i="2" s="1"/>
  <c r="AB108" i="2"/>
  <c r="AA108" i="2" s="1"/>
  <c r="V41" i="2"/>
  <c r="X41" i="2" s="1"/>
  <c r="AB63" i="2"/>
  <c r="AA63" i="2" s="1"/>
  <c r="AB61" i="2"/>
  <c r="AA61" i="2" s="1"/>
  <c r="AB24" i="2"/>
  <c r="AA24" i="2" s="1"/>
  <c r="V98" i="2"/>
  <c r="X98" i="2" s="1"/>
  <c r="V61" i="2"/>
  <c r="X61" i="2" s="1"/>
  <c r="AB69" i="2"/>
  <c r="AA69" i="2" s="1"/>
  <c r="V18" i="2"/>
  <c r="X18" i="2" s="1"/>
  <c r="AB59" i="2"/>
  <c r="AA59" i="2" s="1"/>
  <c r="V43" i="2"/>
  <c r="X43" i="2" s="1"/>
  <c r="AB23" i="2"/>
  <c r="AA23" i="2" s="1"/>
  <c r="V55" i="2"/>
  <c r="X55" i="2" s="1"/>
  <c r="AB27" i="2"/>
  <c r="AA27" i="2" s="1"/>
  <c r="V67" i="2"/>
  <c r="X67" i="2" s="1"/>
  <c r="V29" i="2"/>
  <c r="X29" i="2" s="1"/>
  <c r="V84" i="2"/>
  <c r="X84" i="2" s="1"/>
  <c r="V87" i="2"/>
  <c r="X87" i="2" s="1"/>
  <c r="V97" i="2"/>
  <c r="X97" i="2" s="1"/>
  <c r="V101" i="2"/>
  <c r="X101" i="2" s="1"/>
  <c r="V111" i="2"/>
  <c r="X111" i="2" s="1"/>
  <c r="V24" i="2"/>
  <c r="X24" i="2" s="1"/>
  <c r="V20" i="2"/>
  <c r="X20" i="2" s="1"/>
  <c r="AB29" i="2"/>
  <c r="AA29" i="2" s="1"/>
  <c r="AB49" i="2"/>
  <c r="AA49" i="2" s="1"/>
  <c r="V91" i="2"/>
  <c r="X91" i="2" s="1"/>
  <c r="AB13" i="2"/>
  <c r="AA13" i="2" s="1"/>
  <c r="V26" i="2"/>
  <c r="X26" i="2" s="1"/>
  <c r="AB67" i="2"/>
  <c r="AA67" i="2" s="1"/>
  <c r="AB84" i="2"/>
  <c r="AA84" i="2" s="1"/>
  <c r="AB100" i="2"/>
  <c r="AA100" i="2" s="1"/>
  <c r="AB15" i="2"/>
  <c r="AA15" i="2" s="1"/>
  <c r="V54" i="2"/>
  <c r="X54" i="2" s="1"/>
  <c r="AB22" i="2"/>
  <c r="AA22" i="2" s="1"/>
  <c r="V81" i="2"/>
  <c r="X81" i="2" s="1"/>
  <c r="V66" i="2"/>
  <c r="X66" i="2" s="1"/>
  <c r="AB91" i="2"/>
  <c r="AA91" i="2" s="1"/>
  <c r="V12" i="2"/>
  <c r="X12" i="2" s="1"/>
  <c r="AB26" i="2"/>
  <c r="AA26" i="2" s="1"/>
  <c r="V53" i="2"/>
  <c r="X53" i="2" s="1"/>
  <c r="AB83" i="2"/>
  <c r="AA83" i="2" s="1"/>
  <c r="AB54" i="2"/>
  <c r="AA54" i="2" s="1"/>
  <c r="AB56" i="2"/>
  <c r="AA56" i="2" s="1"/>
  <c r="AB89" i="2"/>
  <c r="AA89" i="2" s="1"/>
  <c r="V59" i="2"/>
  <c r="X59" i="2" s="1"/>
  <c r="V33" i="2"/>
  <c r="X33" i="2" s="1"/>
  <c r="V82" i="2"/>
  <c r="X82" i="2" s="1"/>
  <c r="AB87" i="2"/>
  <c r="AA87" i="2" s="1"/>
  <c r="AB25" i="2"/>
  <c r="AA25" i="2" s="1"/>
  <c r="V52" i="2"/>
  <c r="X52" i="2" s="1"/>
  <c r="V27" i="2"/>
  <c r="X27" i="2" s="1"/>
  <c r="V30" i="2"/>
  <c r="X30" i="2" s="1"/>
  <c r="AB80" i="2"/>
  <c r="AA80" i="2" s="1"/>
  <c r="V104" i="2"/>
  <c r="X104" i="2" s="1"/>
  <c r="V16" i="2"/>
  <c r="X16" i="2" s="1"/>
  <c r="AB14" i="2"/>
  <c r="AA14" i="2" s="1"/>
  <c r="V74" i="2"/>
  <c r="X74" i="2" s="1"/>
  <c r="AB43" i="2"/>
  <c r="AA43" i="2" s="1"/>
  <c r="V46" i="2"/>
  <c r="X46" i="2" s="1"/>
  <c r="AB65" i="2"/>
  <c r="AA65" i="2" s="1"/>
  <c r="V94" i="2"/>
  <c r="X94" i="2" s="1"/>
  <c r="AB107" i="2"/>
  <c r="AA107" i="2" s="1"/>
  <c r="AB28" i="2"/>
  <c r="AA28" i="2" s="1"/>
  <c r="AB40" i="2"/>
  <c r="AA40" i="2" s="1"/>
  <c r="V96" i="2"/>
  <c r="X96" i="2" s="1"/>
  <c r="V17" i="2"/>
  <c r="X17" i="2" s="1"/>
  <c r="AB81" i="2"/>
  <c r="AA81" i="2" s="1"/>
  <c r="V62" i="2"/>
  <c r="X62" i="2" s="1"/>
  <c r="AB71" i="2"/>
  <c r="AA71" i="2" s="1"/>
  <c r="AB18" i="2"/>
  <c r="AA18" i="2" s="1"/>
  <c r="V39" i="2"/>
  <c r="X39" i="2" s="1"/>
  <c r="AB58" i="2"/>
  <c r="AA58" i="2" s="1"/>
  <c r="AB70" i="2"/>
  <c r="AA70" i="2" s="1"/>
  <c r="V92" i="2"/>
  <c r="X92" i="2" s="1"/>
  <c r="AB17" i="2"/>
  <c r="AA17" i="2" s="1"/>
  <c r="AB113" i="2"/>
  <c r="AA113" i="2" s="1"/>
  <c r="AB37" i="2"/>
  <c r="AA37" i="2" s="1"/>
  <c r="AB93" i="2"/>
  <c r="AA93" i="2" s="1"/>
  <c r="AB68" i="2"/>
  <c r="AA68" i="2" s="1"/>
  <c r="V28" i="2"/>
  <c r="X28" i="2" s="1"/>
  <c r="AB109" i="2"/>
  <c r="AA109" i="2" s="1"/>
  <c r="AB10" i="2"/>
  <c r="AA10" i="2" s="1"/>
  <c r="V70" i="2"/>
  <c r="X70" i="2" s="1"/>
  <c r="V58" i="2"/>
  <c r="X58" i="2" s="1"/>
  <c r="AB103" i="2"/>
  <c r="AA103" i="2" s="1"/>
  <c r="V80" i="2"/>
  <c r="X80" i="2" s="1"/>
  <c r="AB96" i="2"/>
  <c r="AA96" i="2" s="1"/>
  <c r="V57" i="2"/>
  <c r="X57" i="2" s="1"/>
  <c r="AB33" i="2"/>
  <c r="AA33" i="2" s="1"/>
  <c r="AB62" i="2"/>
  <c r="AA62" i="2" s="1"/>
  <c r="AB104" i="2"/>
  <c r="AA104" i="2" s="1"/>
  <c r="AB20" i="2"/>
  <c r="AA20" i="2" s="1"/>
  <c r="AB73" i="2"/>
  <c r="AA73" i="2" s="1"/>
  <c r="AB101" i="2"/>
  <c r="AA101" i="2" s="1"/>
  <c r="AB82" i="2"/>
  <c r="AA82" i="2" s="1"/>
  <c r="V56" i="2"/>
  <c r="X56" i="2" s="1"/>
  <c r="AB51" i="2"/>
  <c r="AA51" i="2" s="1"/>
  <c r="AB36" i="2"/>
  <c r="AA36" i="2" s="1"/>
  <c r="V69" i="2"/>
  <c r="X69" i="2" s="1"/>
  <c r="V99" i="2"/>
  <c r="X99" i="2" s="1"/>
  <c r="V9" i="2"/>
  <c r="X9" i="2" s="1"/>
  <c r="V38" i="2"/>
  <c r="X38" i="2" s="1"/>
  <c r="AB79" i="2"/>
  <c r="AA79" i="2" s="1"/>
  <c r="AB106" i="2"/>
  <c r="AA106" i="2" s="1"/>
  <c r="V71" i="2"/>
  <c r="X71" i="2" s="1"/>
  <c r="V72" i="2"/>
  <c r="X72" i="2" s="1"/>
  <c r="V36" i="2"/>
  <c r="X36" i="2" s="1"/>
  <c r="V108" i="2"/>
  <c r="X108" i="2" s="1"/>
  <c r="AB12" i="2"/>
  <c r="AA12" i="2" s="1"/>
  <c r="AB39" i="2"/>
  <c r="AA39" i="2" s="1"/>
  <c r="V19" i="2"/>
  <c r="X19" i="2" s="1"/>
  <c r="AB60" i="2"/>
  <c r="AA60" i="2" s="1"/>
  <c r="V63" i="2"/>
  <c r="X63" i="2" s="1"/>
  <c r="AB31" i="2"/>
  <c r="AA31" i="2" s="1"/>
  <c r="AB52" i="2"/>
  <c r="AA52" i="2" s="1"/>
  <c r="V77" i="2"/>
  <c r="X77" i="2" s="1"/>
  <c r="V83" i="2"/>
  <c r="X83" i="2" s="1"/>
  <c r="AB16" i="2"/>
  <c r="AA16" i="2" s="1"/>
  <c r="AB9" i="2"/>
  <c r="AA9" i="2" s="1"/>
  <c r="AB38" i="2"/>
  <c r="AA38" i="2" s="1"/>
  <c r="AB105" i="2"/>
  <c r="AA105" i="2" s="1"/>
  <c r="V95" i="2"/>
  <c r="X95" i="2" s="1"/>
  <c r="AB46" i="2"/>
  <c r="AA46" i="2" s="1"/>
  <c r="V65" i="2"/>
  <c r="X65" i="2" s="1"/>
  <c r="V51" i="2"/>
  <c r="X51" i="2" s="1"/>
  <c r="AB92" i="2"/>
  <c r="AA92" i="2" s="1"/>
  <c r="V107" i="2"/>
  <c r="X107" i="2" s="1"/>
  <c r="V40" i="2"/>
  <c r="X40" i="2" s="1"/>
  <c r="AB75" i="2"/>
  <c r="AA75" i="2" s="1"/>
  <c r="V21" i="2"/>
  <c r="X21" i="2" s="1"/>
  <c r="V25" i="2"/>
  <c r="X25" i="2" s="1"/>
  <c r="AB76" i="2"/>
  <c r="AA76" i="2" s="1"/>
  <c r="AB55" i="2"/>
  <c r="AA55" i="2" s="1"/>
  <c r="V89" i="2"/>
  <c r="X89" i="2" s="1"/>
  <c r="AB41" i="2"/>
  <c r="AA41" i="2" s="1"/>
  <c r="AB30" i="2"/>
  <c r="AA30" i="2" s="1"/>
  <c r="Z32" i="7"/>
  <c r="Y32" i="7" s="1"/>
  <c r="T49" i="7"/>
  <c r="V49" i="7" s="1"/>
  <c r="T71" i="7"/>
  <c r="V71" i="7" s="1"/>
  <c r="T20" i="7"/>
  <c r="V20" i="7" s="1"/>
  <c r="T102" i="7"/>
  <c r="V102" i="7" s="1"/>
  <c r="T51" i="7"/>
  <c r="V51" i="7" s="1"/>
  <c r="Z124" i="7"/>
  <c r="Y124" i="7" s="1"/>
  <c r="Z84" i="7"/>
  <c r="Y84" i="7" s="1"/>
  <c r="Z87" i="7"/>
  <c r="Y87" i="7" s="1"/>
  <c r="T68" i="7"/>
  <c r="V68" i="7" s="1"/>
  <c r="T76" i="7"/>
  <c r="V76" i="7" s="1"/>
  <c r="T124" i="7"/>
  <c r="V124" i="7" s="1"/>
  <c r="Z55" i="7"/>
  <c r="Y55" i="7" s="1"/>
  <c r="Z49" i="7"/>
  <c r="Y49" i="7" s="1"/>
  <c r="T72" i="7"/>
  <c r="V72" i="7" s="1"/>
  <c r="T111" i="7"/>
  <c r="V111" i="7" s="1"/>
  <c r="Z83" i="7"/>
  <c r="Y83" i="7" s="1"/>
  <c r="T48" i="7"/>
  <c r="V48" i="7" s="1"/>
  <c r="T67" i="7"/>
  <c r="V67" i="7" s="1"/>
  <c r="Z51" i="7"/>
  <c r="Y51" i="7" s="1"/>
  <c r="T55" i="7"/>
  <c r="V55" i="7" s="1"/>
  <c r="Z26" i="7"/>
  <c r="Y26" i="7" s="1"/>
  <c r="T86" i="7"/>
  <c r="V86" i="7" s="1"/>
  <c r="Z74" i="7"/>
  <c r="Y74" i="7" s="1"/>
  <c r="Z66" i="7"/>
  <c r="Y66" i="7" s="1"/>
  <c r="Z31" i="7"/>
  <c r="Y31" i="7" s="1"/>
  <c r="Z122" i="7"/>
  <c r="Y122" i="7" s="1"/>
  <c r="T31" i="7"/>
  <c r="V31" i="7" s="1"/>
  <c r="Z16" i="7"/>
  <c r="Y16" i="7" s="1"/>
  <c r="Z52" i="7"/>
  <c r="Y52" i="7" s="1"/>
  <c r="T45" i="7"/>
  <c r="V45" i="7" s="1"/>
  <c r="Z118" i="7"/>
  <c r="Y118" i="7" s="1"/>
  <c r="T69" i="7"/>
  <c r="V69" i="7" s="1"/>
  <c r="T22" i="7"/>
  <c r="V22" i="7" s="1"/>
  <c r="Z10" i="7"/>
  <c r="Y10" i="7" s="1"/>
  <c r="T25" i="7"/>
  <c r="V25" i="7" s="1"/>
  <c r="Z79" i="7"/>
  <c r="Y79" i="7" s="1"/>
  <c r="Z35" i="7"/>
  <c r="Y35" i="7" s="1"/>
  <c r="T37" i="7"/>
  <c r="V37" i="7" s="1"/>
  <c r="T62" i="7"/>
  <c r="V62" i="7" s="1"/>
  <c r="T17" i="7"/>
  <c r="V17" i="7" s="1"/>
  <c r="T43" i="7"/>
  <c r="V43" i="7" s="1"/>
  <c r="Z111" i="7"/>
  <c r="Y111" i="7" s="1"/>
  <c r="Z100" i="7"/>
  <c r="Y100" i="7" s="1"/>
  <c r="Z37" i="7"/>
  <c r="Y37" i="7" s="1"/>
  <c r="T118" i="7"/>
  <c r="V118" i="7" s="1"/>
  <c r="T83" i="7"/>
  <c r="V83" i="7" s="1"/>
  <c r="Z45" i="7"/>
  <c r="Y45" i="7" s="1"/>
  <c r="T122" i="7"/>
  <c r="V122" i="7" s="1"/>
  <c r="Z82" i="7"/>
  <c r="Y82" i="7" s="1"/>
  <c r="Z71" i="7"/>
  <c r="Y71" i="7" s="1"/>
  <c r="T80" i="7"/>
  <c r="V80" i="7" s="1"/>
  <c r="T18" i="7"/>
  <c r="V18" i="7" s="1"/>
  <c r="Z11" i="7"/>
  <c r="Y11" i="7" s="1"/>
  <c r="T88" i="7"/>
  <c r="V88" i="7" s="1"/>
  <c r="T50" i="7"/>
  <c r="V50" i="7" s="1"/>
  <c r="Z69" i="7"/>
  <c r="Y69" i="7" s="1"/>
  <c r="Z22" i="7"/>
  <c r="Y22" i="7" s="1"/>
  <c r="Z106" i="7"/>
  <c r="Y106" i="7" s="1"/>
  <c r="Z62" i="7"/>
  <c r="Y62" i="7" s="1"/>
  <c r="T100" i="7"/>
  <c r="V100" i="7" s="1"/>
  <c r="T10" i="7"/>
  <c r="V10" i="7" s="1"/>
  <c r="T101" i="7"/>
  <c r="V101" i="7" s="1"/>
  <c r="T103" i="7"/>
  <c r="V103" i="7" s="1"/>
  <c r="T78" i="7"/>
  <c r="V78" i="7" s="1"/>
  <c r="T121" i="7"/>
  <c r="V121" i="7" s="1"/>
  <c r="T125" i="7"/>
  <c r="V125" i="7" s="1"/>
  <c r="Z21" i="7"/>
  <c r="Y21" i="7" s="1"/>
  <c r="T35" i="7"/>
  <c r="V35" i="7" s="1"/>
  <c r="T21" i="7"/>
  <c r="V21" i="7" s="1"/>
  <c r="T79" i="7"/>
  <c r="V79" i="7" s="1"/>
  <c r="Z48" i="7"/>
  <c r="Y48" i="7" s="1"/>
  <c r="T16" i="7"/>
  <c r="V16" i="7" s="1"/>
  <c r="Z98" i="7"/>
  <c r="Y98" i="7" s="1"/>
  <c r="T60" i="7"/>
  <c r="V60" i="7" s="1"/>
  <c r="T64" i="7"/>
  <c r="V64" i="7" s="1"/>
  <c r="Z81" i="7"/>
  <c r="Y81" i="7" s="1"/>
  <c r="T13" i="7"/>
  <c r="V13" i="7" s="1"/>
  <c r="T8" i="7"/>
  <c r="V8" i="7" s="1"/>
  <c r="T61" i="7"/>
  <c r="V61" i="7" s="1"/>
  <c r="Z43" i="7"/>
  <c r="Y43" i="7" s="1"/>
  <c r="T74" i="7"/>
  <c r="V74" i="7" s="1"/>
  <c r="Z120" i="7"/>
  <c r="Y120" i="7" s="1"/>
  <c r="Z58" i="7"/>
  <c r="Y58" i="7" s="1"/>
  <c r="T63" i="7"/>
  <c r="V63" i="7" s="1"/>
  <c r="T109" i="7"/>
  <c r="V109" i="7" s="1"/>
  <c r="Z116" i="7"/>
  <c r="Y116" i="7" s="1"/>
  <c r="Z85" i="7"/>
  <c r="Y85" i="7" s="1"/>
  <c r="Z25" i="7"/>
  <c r="Y25" i="7" s="1"/>
  <c r="T24" i="7"/>
  <c r="V24" i="7" s="1"/>
  <c r="T99" i="7"/>
  <c r="V99" i="7" s="1"/>
  <c r="T9" i="7"/>
  <c r="V9" i="7" s="1"/>
  <c r="Z30" i="7"/>
  <c r="Y30" i="7" s="1"/>
  <c r="T7" i="7"/>
  <c r="V7" i="7" s="1"/>
  <c r="Z68" i="7"/>
  <c r="Y68" i="7" s="1"/>
  <c r="T52" i="7"/>
  <c r="V52" i="7" s="1"/>
  <c r="Z47" i="7"/>
  <c r="Y47" i="7" s="1"/>
  <c r="T12" i="7"/>
  <c r="V12" i="7" s="1"/>
  <c r="Z56" i="7"/>
  <c r="Y56" i="7" s="1"/>
  <c r="Z112" i="7"/>
  <c r="Y112" i="7" s="1"/>
  <c r="T46" i="7"/>
  <c r="V46" i="7" s="1"/>
  <c r="Z27" i="7"/>
  <c r="Y27" i="7" s="1"/>
  <c r="T42" i="7"/>
  <c r="V42" i="7" s="1"/>
  <c r="Z59" i="7"/>
  <c r="Y59" i="7" s="1"/>
  <c r="T65" i="7"/>
  <c r="V65" i="7" s="1"/>
  <c r="Z39" i="7"/>
  <c r="Y39" i="7" s="1"/>
  <c r="T93" i="7"/>
  <c r="V93" i="7" s="1"/>
  <c r="Z28" i="7"/>
  <c r="Y28" i="7" s="1"/>
  <c r="Z44" i="7"/>
  <c r="Y44" i="7" s="1"/>
  <c r="Z113" i="7"/>
  <c r="Y113" i="7" s="1"/>
  <c r="Z76" i="7"/>
  <c r="Y76" i="7" s="1"/>
  <c r="Z92" i="7"/>
  <c r="Y92" i="7" s="1"/>
  <c r="Z8" i="7"/>
  <c r="Y8" i="7" s="1"/>
  <c r="T98" i="7"/>
  <c r="V98" i="7" s="1"/>
  <c r="Z13" i="7"/>
  <c r="Y13" i="7" s="1"/>
  <c r="T27" i="7"/>
  <c r="V27" i="7" s="1"/>
  <c r="T113" i="7"/>
  <c r="V113" i="7" s="1"/>
  <c r="T126" i="7"/>
  <c r="V126" i="7" s="1"/>
  <c r="Z114" i="7"/>
  <c r="Y114" i="7" s="1"/>
  <c r="Z93" i="7"/>
  <c r="Y93" i="7" s="1"/>
  <c r="Z12" i="7"/>
  <c r="Y12" i="7" s="1"/>
  <c r="T81" i="7"/>
  <c r="V81" i="7" s="1"/>
  <c r="T15" i="7"/>
  <c r="V15" i="7" s="1"/>
  <c r="T92" i="7"/>
  <c r="V92" i="7" s="1"/>
  <c r="Z72" i="7"/>
  <c r="Y72" i="7" s="1"/>
  <c r="T44" i="7"/>
  <c r="V44" i="7" s="1"/>
  <c r="Z86" i="7"/>
  <c r="Y86" i="7" s="1"/>
  <c r="Z101" i="7"/>
  <c r="Y101" i="7" s="1"/>
  <c r="Z38" i="7"/>
  <c r="Y38" i="7" s="1"/>
  <c r="T120" i="7"/>
  <c r="V120" i="7" s="1"/>
  <c r="Z60" i="7"/>
  <c r="Y60" i="7" s="1"/>
  <c r="Z61" i="7"/>
  <c r="Y61" i="7" s="1"/>
  <c r="T59" i="7"/>
  <c r="V59" i="7" s="1"/>
  <c r="T94" i="7"/>
  <c r="V94" i="7" s="1"/>
  <c r="Z57" i="7"/>
  <c r="Y57" i="7" s="1"/>
  <c r="Z63" i="7"/>
  <c r="Y63" i="7" s="1"/>
  <c r="T66" i="7"/>
  <c r="V66" i="7" s="1"/>
  <c r="Z109" i="7"/>
  <c r="Y109" i="7" s="1"/>
  <c r="T112" i="7"/>
  <c r="V112" i="7" s="1"/>
  <c r="Z14" i="7"/>
  <c r="Y14" i="7" s="1"/>
  <c r="T56" i="7"/>
  <c r="V56" i="7" s="1"/>
  <c r="Z42" i="7"/>
  <c r="Y42" i="7" s="1"/>
  <c r="Z46" i="7"/>
  <c r="Y46" i="7" s="1"/>
  <c r="Z65" i="7"/>
  <c r="Y65" i="7" s="1"/>
  <c r="T75" i="7"/>
  <c r="V75" i="7" s="1"/>
  <c r="Z33" i="7"/>
  <c r="Y33" i="7" s="1"/>
  <c r="Z64" i="7"/>
  <c r="Y64" i="7" s="1"/>
  <c r="Z70" i="7"/>
  <c r="Y70" i="7" s="1"/>
  <c r="Z75" i="7"/>
  <c r="Y75" i="7" s="1"/>
  <c r="Z78" i="7"/>
  <c r="Y78" i="7" s="1"/>
  <c r="T85" i="7"/>
  <c r="V85" i="7" s="1"/>
  <c r="T116" i="7"/>
  <c r="V116" i="7" s="1"/>
  <c r="Z29" i="7"/>
  <c r="Y29" i="7" s="1"/>
  <c r="Z121" i="7"/>
  <c r="Y121" i="7" s="1"/>
  <c r="T89" i="7"/>
  <c r="V89" i="7" s="1"/>
  <c r="Z117" i="7"/>
  <c r="Y117" i="7" s="1"/>
  <c r="Z125" i="7"/>
  <c r="Y125" i="7" s="1"/>
  <c r="T97" i="7"/>
  <c r="V97" i="7" s="1"/>
  <c r="T54" i="7"/>
  <c r="V54" i="7" s="1"/>
  <c r="T104" i="7"/>
  <c r="V104" i="7" s="1"/>
  <c r="T91" i="7"/>
  <c r="V91" i="7" s="1"/>
  <c r="T95" i="7"/>
  <c r="V95" i="7" s="1"/>
  <c r="T36" i="7"/>
  <c r="V36" i="7" s="1"/>
  <c r="T34" i="7"/>
  <c r="V34" i="7" s="1"/>
  <c r="T96" i="7"/>
  <c r="V96" i="7" s="1"/>
  <c r="Z110" i="7"/>
  <c r="Y110" i="7" s="1"/>
  <c r="Z40" i="7"/>
  <c r="Y40" i="7" s="1"/>
  <c r="T58" i="7"/>
  <c r="V58" i="7" s="1"/>
  <c r="Z19" i="7"/>
  <c r="Y19" i="7" s="1"/>
  <c r="T73" i="7"/>
  <c r="V73" i="7" s="1"/>
  <c r="Z53" i="7"/>
  <c r="Y53" i="7" s="1"/>
  <c r="T38" i="7"/>
  <c r="V38" i="7" s="1"/>
  <c r="T77" i="7"/>
  <c r="V77" i="7" s="1"/>
  <c r="T39" i="7"/>
  <c r="V39" i="7" s="1"/>
  <c r="Z41" i="7"/>
  <c r="Y41" i="7" s="1"/>
  <c r="T28" i="7"/>
  <c r="V28" i="7" s="1"/>
  <c r="Z97" i="7"/>
  <c r="Y97" i="7" s="1"/>
  <c r="Z119" i="7"/>
  <c r="Y119" i="7" s="1"/>
  <c r="T23" i="7"/>
  <c r="V23" i="7" s="1"/>
  <c r="Z108" i="7"/>
  <c r="Y108" i="7" s="1"/>
  <c r="Z90" i="7"/>
  <c r="Y90" i="7" s="1"/>
  <c r="Z89" i="7"/>
  <c r="Y89" i="7" s="1"/>
  <c r="T14" i="7"/>
  <c r="V14" i="7" s="1"/>
  <c r="Z15" i="7"/>
  <c r="Y15" i="7" s="1"/>
  <c r="Z24" i="7"/>
  <c r="Y24" i="7" s="1"/>
  <c r="Z95" i="7"/>
  <c r="Y95" i="7" s="1"/>
  <c r="Z54" i="7"/>
  <c r="Y54" i="7" s="1"/>
  <c r="Z17" i="7"/>
  <c r="Y17" i="7" s="1"/>
  <c r="T57" i="7"/>
  <c r="V57" i="7" s="1"/>
  <c r="T108" i="7"/>
  <c r="V108" i="7" s="1"/>
  <c r="T110" i="7"/>
  <c r="V110" i="7" s="1"/>
  <c r="Z88" i="7"/>
  <c r="Y88" i="7" s="1"/>
  <c r="Z36" i="7"/>
  <c r="Y36" i="7" s="1"/>
  <c r="T114" i="7"/>
  <c r="V114" i="7" s="1"/>
  <c r="Z73" i="7"/>
  <c r="Y73" i="7" s="1"/>
  <c r="T11" i="7"/>
  <c r="V11" i="7" s="1"/>
  <c r="T117" i="7"/>
  <c r="V117" i="7" s="1"/>
  <c r="Z126" i="7"/>
  <c r="Y126" i="7" s="1"/>
  <c r="Z107" i="7"/>
  <c r="Y107" i="7" s="1"/>
  <c r="Z99" i="7"/>
  <c r="Y99" i="7" s="1"/>
  <c r="T53" i="7"/>
  <c r="V53" i="7" s="1"/>
  <c r="Z77" i="7"/>
  <c r="Y77" i="7" s="1"/>
  <c r="T47" i="7"/>
  <c r="V47" i="7" s="1"/>
  <c r="T41" i="7"/>
  <c r="V41" i="7" s="1"/>
  <c r="T30" i="7"/>
  <c r="V30" i="7" s="1"/>
  <c r="T70" i="7"/>
  <c r="V70" i="7" s="1"/>
  <c r="Z7" i="7"/>
  <c r="Y7" i="7" s="1"/>
  <c r="T33" i="7"/>
  <c r="V33" i="7" s="1"/>
  <c r="T90" i="7"/>
  <c r="V90" i="7" s="1"/>
  <c r="Z94" i="7"/>
  <c r="Y94" i="7" s="1"/>
  <c r="Z96" i="7"/>
  <c r="Y96" i="7" s="1"/>
  <c r="Z67" i="7"/>
  <c r="Y67" i="7" s="1"/>
  <c r="Z102" i="7"/>
  <c r="Y102" i="7" s="1"/>
  <c r="T19" i="7"/>
  <c r="V19" i="7" s="1"/>
  <c r="Z104" i="7"/>
  <c r="Y104" i="7" s="1"/>
  <c r="Z9" i="7"/>
  <c r="Y9" i="7" s="1"/>
  <c r="T119" i="7"/>
  <c r="V119" i="7" s="1"/>
  <c r="Z18" i="7"/>
  <c r="Y18" i="7" s="1"/>
  <c r="Z20" i="7"/>
  <c r="Y20" i="7" s="1"/>
  <c r="T29" i="7"/>
  <c r="V29" i="7" s="1"/>
  <c r="T107" i="7"/>
  <c r="V107" i="7" s="1"/>
  <c r="Z91" i="7"/>
  <c r="Y91" i="7" s="1"/>
  <c r="Z50" i="7"/>
  <c r="Y50" i="7" s="1"/>
  <c r="T40" i="7"/>
  <c r="V40" i="7" s="1"/>
  <c r="Z80" i="7"/>
  <c r="Y80" i="7" s="1"/>
  <c r="Z23" i="7"/>
  <c r="Y23" i="7" s="1"/>
  <c r="T4" i="7"/>
  <c r="V4" i="7" s="1"/>
  <c r="Z4" i="7"/>
  <c r="Y4" i="7" s="1"/>
  <c r="T2" i="7"/>
  <c r="V2" i="7" s="1"/>
  <c r="T3" i="7"/>
  <c r="V3" i="7" s="1"/>
  <c r="Z3" i="7"/>
  <c r="Y3" i="7" s="1"/>
  <c r="V12" i="6"/>
  <c r="X12" i="6" s="1"/>
  <c r="AB2" i="6"/>
  <c r="AA2" i="6" s="1"/>
  <c r="AB5" i="6"/>
  <c r="AA5" i="6" s="1"/>
  <c r="AB4" i="6"/>
  <c r="AA4" i="6" s="1"/>
  <c r="AB7" i="6"/>
  <c r="AA7" i="6" s="1"/>
  <c r="AB12" i="6"/>
  <c r="AA12" i="6" s="1"/>
  <c r="X20" i="5"/>
  <c r="Z20" i="5" s="1"/>
  <c r="AD10" i="5"/>
  <c r="AC10" i="5" s="1"/>
  <c r="AD9" i="5"/>
  <c r="AC9" i="5" s="1"/>
  <c r="AD5" i="4"/>
  <c r="AC5" i="4" s="1"/>
  <c r="AD4" i="4"/>
  <c r="AC4" i="4" s="1"/>
  <c r="AD3" i="4"/>
  <c r="AC3" i="4" s="1"/>
  <c r="AD2" i="4"/>
  <c r="AC2" i="4" s="1"/>
  <c r="AD16" i="4"/>
  <c r="AC16" i="4" s="1"/>
  <c r="X16" i="4"/>
  <c r="Z16" i="4" s="1"/>
  <c r="Y19" i="3"/>
  <c r="AA19" i="3" s="1"/>
  <c r="AE148" i="3"/>
  <c r="AD148" i="3" s="1"/>
  <c r="AE147" i="3"/>
  <c r="AD147" i="3" s="1"/>
  <c r="AE146" i="3"/>
  <c r="AD146" i="3" s="1"/>
  <c r="AB77" i="2"/>
  <c r="AA77" i="2" s="1"/>
  <c r="AB44" i="2"/>
  <c r="AA44" i="2" s="1"/>
  <c r="V76" i="2"/>
  <c r="X76" i="2" s="1"/>
  <c r="AB19" i="2"/>
  <c r="AA19" i="2" s="1"/>
  <c r="AB102" i="2"/>
  <c r="AA102" i="2" s="1"/>
  <c r="V45" i="2"/>
  <c r="X45" i="2" s="1"/>
  <c r="AB110" i="2"/>
  <c r="AA110" i="2" s="1"/>
  <c r="AB78" i="2"/>
  <c r="AA78" i="2" s="1"/>
  <c r="AB57" i="2"/>
  <c r="AA57" i="2" s="1"/>
  <c r="V13" i="2"/>
  <c r="X13" i="2" s="1"/>
  <c r="AB72" i="2"/>
  <c r="AA72" i="2" s="1"/>
  <c r="V22" i="2"/>
  <c r="X22" i="2" s="1"/>
  <c r="V37" i="2"/>
  <c r="X37" i="2" s="1"/>
  <c r="V93" i="2"/>
  <c r="X93" i="2" s="1"/>
  <c r="AB21" i="2"/>
  <c r="AA21" i="2" s="1"/>
  <c r="V110" i="2"/>
  <c r="X110" i="2" s="1"/>
  <c r="V79" i="2"/>
  <c r="X79" i="2" s="1"/>
  <c r="AB95" i="2"/>
  <c r="AA95" i="2" s="1"/>
  <c r="V23" i="2"/>
  <c r="X23" i="2" s="1"/>
  <c r="V75" i="2"/>
  <c r="X75" i="2" s="1"/>
  <c r="AB94" i="2"/>
  <c r="AA94" i="2" s="1"/>
  <c r="V15" i="2"/>
  <c r="X15" i="2" s="1"/>
  <c r="AB64" i="2"/>
  <c r="AA64" i="2" s="1"/>
  <c r="AB99" i="2"/>
  <c r="AA99" i="2" s="1"/>
  <c r="AB53" i="2"/>
  <c r="AA53" i="2" s="1"/>
  <c r="V68" i="2"/>
  <c r="X68" i="2" s="1"/>
  <c r="V60" i="2"/>
  <c r="X60" i="2" s="1"/>
  <c r="AB32" i="2"/>
  <c r="AA32" i="2" s="1"/>
  <c r="V48" i="2"/>
  <c r="X48" i="2" s="1"/>
  <c r="V73" i="2"/>
  <c r="X73" i="2" s="1"/>
  <c r="V78" i="2"/>
  <c r="X78" i="2" s="1"/>
  <c r="V105" i="2"/>
  <c r="X105" i="2" s="1"/>
  <c r="AB48" i="2"/>
  <c r="AA48" i="2" s="1"/>
  <c r="V64" i="2"/>
  <c r="X64" i="2" s="1"/>
  <c r="V106" i="2"/>
  <c r="X106" i="2" s="1"/>
  <c r="AB116" i="2"/>
  <c r="AA116" i="2" s="1"/>
  <c r="AB117" i="2"/>
  <c r="AA117" i="2" s="1"/>
  <c r="V116" i="2"/>
  <c r="X116" i="2" s="1"/>
  <c r="V117" i="2"/>
  <c r="X117" i="2" s="1"/>
  <c r="AB4" i="2"/>
  <c r="AA4" i="2" s="1"/>
  <c r="V4" i="2"/>
  <c r="X4" i="2" s="1"/>
  <c r="AB7" i="2"/>
  <c r="AA7" i="2" s="1"/>
  <c r="AB6" i="2"/>
  <c r="AA6" i="2" s="1"/>
  <c r="AB5" i="2"/>
  <c r="AA5" i="2" s="1"/>
  <c r="Z2" i="7"/>
  <c r="Y2" i="7" s="1"/>
  <c r="AF15" i="9"/>
  <c r="AF17" i="9"/>
  <c r="AF19" i="9"/>
  <c r="AF25" i="9"/>
  <c r="AF22" i="9"/>
  <c r="AF14" i="9"/>
  <c r="AF16" i="9"/>
  <c r="AF18" i="9"/>
  <c r="AF20" i="9"/>
  <c r="AF21" i="9"/>
  <c r="AF23" i="9"/>
  <c r="AF24" i="9"/>
  <c r="AF26" i="9"/>
  <c r="AL14" i="9"/>
  <c r="AL16" i="9"/>
  <c r="AL18" i="9"/>
  <c r="AL20" i="9"/>
  <c r="AL21" i="9"/>
  <c r="AL23" i="9"/>
  <c r="AL24" i="9"/>
  <c r="AL26" i="9"/>
  <c r="AL25" i="9"/>
  <c r="AL15" i="9"/>
  <c r="AL17" i="9"/>
  <c r="AL19" i="9"/>
  <c r="AL22" i="9"/>
  <c r="AK14" i="9"/>
  <c r="AK16" i="9"/>
  <c r="AK18" i="9"/>
  <c r="AK20" i="9"/>
  <c r="AK21" i="9"/>
  <c r="AK23" i="9"/>
  <c r="AK24" i="9"/>
  <c r="AK26" i="9"/>
  <c r="AK15" i="9"/>
  <c r="AK17" i="9"/>
  <c r="AK19" i="9"/>
  <c r="AK22" i="9"/>
  <c r="AK25" i="9"/>
  <c r="AE25" i="9"/>
  <c r="AE14" i="9"/>
  <c r="AE16" i="9"/>
  <c r="AE18" i="9"/>
  <c r="AE20" i="9"/>
  <c r="AE21" i="9"/>
  <c r="AE23" i="9"/>
  <c r="AE24" i="9"/>
  <c r="AE26" i="9"/>
  <c r="AE19" i="9"/>
  <c r="AE15" i="9"/>
  <c r="AE17" i="9"/>
  <c r="AE22" i="9"/>
  <c r="AJ14" i="9"/>
  <c r="AJ16" i="9"/>
  <c r="AJ23" i="9"/>
  <c r="AJ26" i="9"/>
  <c r="AJ24" i="9"/>
  <c r="AJ15" i="9"/>
  <c r="AJ17" i="9"/>
  <c r="AJ19" i="9"/>
  <c r="AJ22" i="9"/>
  <c r="AJ25" i="9"/>
  <c r="AJ18" i="9"/>
  <c r="AJ20" i="9"/>
  <c r="AJ21" i="9"/>
  <c r="AB14" i="9"/>
  <c r="AB16" i="9"/>
  <c r="AB26" i="9"/>
  <c r="AB23" i="9"/>
  <c r="AB15" i="9"/>
  <c r="AB17" i="9"/>
  <c r="AB19" i="9"/>
  <c r="AB22" i="9"/>
  <c r="AB18" i="9"/>
  <c r="AB20" i="9"/>
  <c r="AB21" i="9"/>
  <c r="AB25" i="9"/>
  <c r="AB24" i="9"/>
  <c r="AI15" i="9"/>
  <c r="AI17" i="9"/>
  <c r="AI19" i="9"/>
  <c r="AI22" i="9"/>
  <c r="AI25" i="9"/>
  <c r="AI14" i="9"/>
  <c r="AI20" i="9"/>
  <c r="AI21" i="9"/>
  <c r="AI24" i="9"/>
  <c r="AI16" i="9"/>
  <c r="AI18" i="9"/>
  <c r="AI23" i="9"/>
  <c r="AI26" i="9"/>
  <c r="AA26" i="9"/>
  <c r="AA15" i="9"/>
  <c r="AA17" i="9"/>
  <c r="AA19" i="9"/>
  <c r="AA22" i="9"/>
  <c r="AA25" i="9"/>
  <c r="AA16" i="9"/>
  <c r="AA18" i="9"/>
  <c r="AA23" i="9"/>
  <c r="AA14" i="9"/>
  <c r="AA20" i="9"/>
  <c r="AA21" i="9"/>
  <c r="AA24" i="9"/>
  <c r="AH15" i="9"/>
  <c r="AH17" i="9"/>
  <c r="AH22" i="9"/>
  <c r="AH19" i="9"/>
  <c r="AH25" i="9"/>
  <c r="AH14" i="9"/>
  <c r="AH16" i="9"/>
  <c r="AH18" i="9"/>
  <c r="AH20" i="9"/>
  <c r="AH21" i="9"/>
  <c r="AH23" i="9"/>
  <c r="AH24" i="9"/>
  <c r="AH26" i="9"/>
  <c r="AG15" i="9"/>
  <c r="AG17" i="9"/>
  <c r="AG19" i="9"/>
  <c r="AG22" i="9"/>
  <c r="AG25" i="9"/>
  <c r="AG14" i="9"/>
  <c r="AG16" i="9"/>
  <c r="AG18" i="9"/>
  <c r="AG20" i="9"/>
  <c r="AG21" i="9"/>
  <c r="AG23" i="9"/>
  <c r="AG24" i="9"/>
  <c r="AG26" i="9"/>
  <c r="J41" i="9"/>
  <c r="AC2" i="9"/>
  <c r="I41" i="9"/>
  <c r="AB8" i="9"/>
  <c r="AB36" i="9"/>
  <c r="AB9" i="9"/>
  <c r="AB27" i="9"/>
  <c r="AB10" i="9"/>
  <c r="AB28" i="9"/>
  <c r="AB31" i="9"/>
  <c r="AB3" i="9"/>
  <c r="AB37" i="9"/>
  <c r="AB32" i="9"/>
  <c r="AB4" i="9"/>
  <c r="AB11" i="9"/>
  <c r="AB29" i="9"/>
  <c r="AB33" i="9"/>
  <c r="AB2" i="9"/>
  <c r="AB5" i="9"/>
  <c r="AB34" i="9"/>
  <c r="AB12" i="9"/>
  <c r="AB6" i="9"/>
  <c r="AB13" i="9"/>
  <c r="AB7" i="9"/>
  <c r="AB30" i="9"/>
  <c r="AB35" i="9"/>
  <c r="H41" i="9"/>
  <c r="AA6" i="9"/>
  <c r="AA13" i="9"/>
  <c r="AA8" i="9"/>
  <c r="AA36" i="9"/>
  <c r="AA27" i="9"/>
  <c r="AA9" i="9"/>
  <c r="AA10" i="9"/>
  <c r="AA28" i="9"/>
  <c r="AA31" i="9"/>
  <c r="AA32" i="9"/>
  <c r="AA3" i="9"/>
  <c r="AA37" i="9"/>
  <c r="AA4" i="9"/>
  <c r="AA11" i="9"/>
  <c r="AA29" i="9"/>
  <c r="AA33" i="9"/>
  <c r="AA2" i="9"/>
  <c r="AA5" i="9"/>
  <c r="AA12" i="9"/>
  <c r="AA34" i="9"/>
  <c r="AA7" i="9"/>
  <c r="AA30" i="9"/>
  <c r="AA35" i="9"/>
  <c r="O41" i="9"/>
  <c r="AH6" i="9"/>
  <c r="AH13" i="9"/>
  <c r="AH7" i="9"/>
  <c r="AH30" i="9"/>
  <c r="AH35" i="9"/>
  <c r="AH8" i="9"/>
  <c r="AH36" i="9"/>
  <c r="AH9" i="9"/>
  <c r="AH27" i="9"/>
  <c r="AH10" i="9"/>
  <c r="AH28" i="9"/>
  <c r="AH31" i="9"/>
  <c r="AH32" i="9"/>
  <c r="AH3" i="9"/>
  <c r="AH37" i="9"/>
  <c r="AH4" i="9"/>
  <c r="AH11" i="9"/>
  <c r="AH29" i="9"/>
  <c r="AH33" i="9"/>
  <c r="AH5" i="9"/>
  <c r="AH12" i="9"/>
  <c r="AH34" i="9"/>
  <c r="AH2" i="9"/>
  <c r="R41" i="9"/>
  <c r="AK3" i="9"/>
  <c r="AK5" i="9"/>
  <c r="AK7" i="9"/>
  <c r="AK9" i="9"/>
  <c r="AK10" i="9"/>
  <c r="AK11" i="9"/>
  <c r="AK4" i="9"/>
  <c r="AK6" i="9"/>
  <c r="AK8" i="9"/>
  <c r="AK32" i="9"/>
  <c r="AK37" i="9"/>
  <c r="AK36" i="9"/>
  <c r="AK33" i="9"/>
  <c r="AK12" i="9"/>
  <c r="AK27" i="9"/>
  <c r="AK34" i="9"/>
  <c r="AK31" i="9"/>
  <c r="AK30" i="9"/>
  <c r="AK35" i="9"/>
  <c r="AK2" i="9"/>
  <c r="AK13" i="9"/>
  <c r="AK28" i="9"/>
  <c r="AK29" i="9"/>
  <c r="P41" i="9"/>
  <c r="AI4" i="9"/>
  <c r="AI5" i="9"/>
  <c r="AI7" i="9"/>
  <c r="AI9" i="9"/>
  <c r="AI10" i="9"/>
  <c r="AI11" i="9"/>
  <c r="AI13" i="9"/>
  <c r="AI27" i="9"/>
  <c r="AI3" i="9"/>
  <c r="AI6" i="9"/>
  <c r="AI8" i="9"/>
  <c r="AI12" i="9"/>
  <c r="AI28" i="9"/>
  <c r="AI29" i="9"/>
  <c r="AI36" i="9"/>
  <c r="AI34" i="9"/>
  <c r="AI31" i="9"/>
  <c r="AI35" i="9"/>
  <c r="AI37" i="9"/>
  <c r="AI30" i="9"/>
  <c r="AI2" i="9"/>
  <c r="AI32" i="9"/>
  <c r="AI33" i="9"/>
  <c r="N41" i="9"/>
  <c r="AG5" i="9"/>
  <c r="AG12" i="9"/>
  <c r="AG34" i="9"/>
  <c r="AG2" i="9"/>
  <c r="AG6" i="9"/>
  <c r="AG13" i="9"/>
  <c r="AG7" i="9"/>
  <c r="AG30" i="9"/>
  <c r="AG35" i="9"/>
  <c r="AG8" i="9"/>
  <c r="AG36" i="9"/>
  <c r="AG9" i="9"/>
  <c r="AG27" i="9"/>
  <c r="AG10" i="9"/>
  <c r="AG31" i="9"/>
  <c r="AG28" i="9"/>
  <c r="AG3" i="9"/>
  <c r="AG32" i="9"/>
  <c r="AG37" i="9"/>
  <c r="AG4" i="9"/>
  <c r="AG11" i="9"/>
  <c r="AG29" i="9"/>
  <c r="AG33" i="9"/>
  <c r="M41" i="9"/>
  <c r="AF3" i="9"/>
  <c r="AF4" i="9"/>
  <c r="AF5" i="9"/>
  <c r="AF6" i="9"/>
  <c r="AF7" i="9"/>
  <c r="AF8" i="9"/>
  <c r="AF9" i="9"/>
  <c r="AF10" i="9"/>
  <c r="AF11" i="9"/>
  <c r="AF12" i="9"/>
  <c r="AF13" i="9"/>
  <c r="AF27" i="9"/>
  <c r="AF28" i="9"/>
  <c r="AF29" i="9"/>
  <c r="AF30" i="9"/>
  <c r="AF31" i="9"/>
  <c r="AF32" i="9"/>
  <c r="AF33" i="9"/>
  <c r="AF34" i="9"/>
  <c r="AF35" i="9"/>
  <c r="AF36" i="9"/>
  <c r="AF37" i="9"/>
  <c r="AF2" i="9"/>
  <c r="Q41" i="9"/>
  <c r="AJ2" i="9"/>
  <c r="AJ3" i="9"/>
  <c r="AJ4" i="9"/>
  <c r="AJ5" i="9"/>
  <c r="AJ6" i="9"/>
  <c r="AJ7" i="9"/>
  <c r="AJ8" i="9"/>
  <c r="AJ9" i="9"/>
  <c r="AJ10" i="9"/>
  <c r="AJ11" i="9"/>
  <c r="AJ12" i="9"/>
  <c r="AJ13" i="9"/>
  <c r="AJ27" i="9"/>
  <c r="AJ28" i="9"/>
  <c r="AJ29" i="9"/>
  <c r="AJ30" i="9"/>
  <c r="AJ31" i="9"/>
  <c r="AJ32" i="9"/>
  <c r="AJ33" i="9"/>
  <c r="AJ34" i="9"/>
  <c r="AJ35" i="9"/>
  <c r="AJ36" i="9"/>
  <c r="AJ37" i="9"/>
  <c r="L41" i="9"/>
  <c r="AE12" i="9"/>
  <c r="AE27" i="9"/>
  <c r="AE34" i="9"/>
  <c r="AE30" i="9"/>
  <c r="AE35" i="9"/>
  <c r="AE6" i="9"/>
  <c r="AE33" i="9"/>
  <c r="AE32" i="9"/>
  <c r="AE10" i="9"/>
  <c r="AE5" i="9"/>
  <c r="AE8" i="9"/>
  <c r="AE31" i="9"/>
  <c r="AE2" i="9"/>
  <c r="AE7" i="9"/>
  <c r="AE36" i="9"/>
  <c r="AE9" i="9"/>
  <c r="AE13" i="9"/>
  <c r="AE28" i="9"/>
  <c r="AE29" i="9"/>
  <c r="AE3" i="9"/>
  <c r="AE11" i="9"/>
  <c r="AE37" i="9"/>
  <c r="AE4" i="9"/>
  <c r="S41" i="9"/>
  <c r="AL2" i="9"/>
  <c r="AL3" i="9"/>
  <c r="AL4" i="9"/>
  <c r="AL5" i="9"/>
  <c r="AL6" i="9"/>
  <c r="AL7" i="9"/>
  <c r="AL8" i="9"/>
  <c r="AL9" i="9"/>
  <c r="AL10" i="9"/>
  <c r="AL11" i="9"/>
  <c r="AL12" i="9"/>
  <c r="AL13" i="9"/>
  <c r="AL27" i="9"/>
  <c r="AL28" i="9"/>
  <c r="AL29" i="9"/>
  <c r="AL30" i="9"/>
  <c r="AL31" i="9"/>
  <c r="AL32" i="9"/>
  <c r="AL33" i="9"/>
  <c r="AL34" i="9"/>
  <c r="AL35" i="9"/>
  <c r="AL36" i="9"/>
  <c r="AL37" i="9"/>
  <c r="K41" i="9"/>
  <c r="AD2" i="9"/>
  <c r="Y27" i="12"/>
  <c r="X27" i="12" s="1"/>
  <c r="Y22" i="12"/>
  <c r="X22" i="12" s="1"/>
  <c r="Y35" i="12"/>
  <c r="X35" i="12" s="1"/>
  <c r="Y26" i="12"/>
  <c r="X26" i="12" s="1"/>
  <c r="Y12" i="12"/>
  <c r="X12" i="12" s="1"/>
  <c r="Y39" i="12"/>
  <c r="X39" i="12" s="1"/>
  <c r="Y21" i="12"/>
  <c r="X21" i="12" s="1"/>
  <c r="Y11" i="12"/>
  <c r="X11" i="12" s="1"/>
  <c r="AB3" i="2"/>
  <c r="AA3" i="2" s="1"/>
  <c r="AD20" i="5"/>
  <c r="AC20" i="5" s="1"/>
  <c r="AD2" i="5"/>
  <c r="AC2" i="5" s="1"/>
  <c r="AB2" i="2"/>
  <c r="AA2" i="2" s="1"/>
  <c r="AE2" i="3"/>
  <c r="AD2" i="3" s="1"/>
  <c r="AE19" i="3"/>
  <c r="AD19" i="3" s="1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E134" i="7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Z2" i="4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X3" i="2"/>
  <c r="X2" i="2"/>
  <c r="T4" i="9" l="1"/>
  <c r="V4" i="9" s="1"/>
  <c r="T3" i="9"/>
  <c r="V3" i="9" s="1"/>
  <c r="T2" i="9"/>
  <c r="V2" i="9" s="1"/>
  <c r="T14" i="9"/>
  <c r="V14" i="9" s="1"/>
  <c r="T10" i="9"/>
  <c r="V10" i="9" s="1"/>
  <c r="T32" i="9"/>
  <c r="V32" i="9" s="1"/>
  <c r="T9" i="9"/>
  <c r="V9" i="9" s="1"/>
  <c r="T26" i="9"/>
  <c r="V26" i="9" s="1"/>
  <c r="T17" i="9"/>
  <c r="V17" i="9" s="1"/>
  <c r="Z17" i="9"/>
  <c r="Y17" i="9" s="1"/>
  <c r="T23" i="9"/>
  <c r="V23" i="9" s="1"/>
  <c r="T24" i="9"/>
  <c r="V24" i="9" s="1"/>
  <c r="T22" i="9"/>
  <c r="V22" i="9" s="1"/>
  <c r="T12" i="9"/>
  <c r="V12" i="9" s="1"/>
  <c r="T13" i="9"/>
  <c r="V13" i="9" s="1"/>
  <c r="T20" i="9"/>
  <c r="V20" i="9" s="1"/>
  <c r="T7" i="9"/>
  <c r="V7" i="9" s="1"/>
  <c r="T30" i="9"/>
  <c r="V30" i="9" s="1"/>
  <c r="T36" i="9"/>
  <c r="V36" i="9" s="1"/>
  <c r="Z8" i="9"/>
  <c r="Y8" i="9" s="1"/>
  <c r="T8" i="9"/>
  <c r="V8" i="9" s="1"/>
  <c r="T19" i="9"/>
  <c r="V19" i="9" s="1"/>
  <c r="T37" i="9"/>
  <c r="V37" i="9" s="1"/>
  <c r="T15" i="9"/>
  <c r="V15" i="9" s="1"/>
  <c r="T35" i="9"/>
  <c r="V35" i="9" s="1"/>
  <c r="T21" i="9"/>
  <c r="V21" i="9" s="1"/>
  <c r="T31" i="9"/>
  <c r="V31" i="9" s="1"/>
  <c r="T6" i="9"/>
  <c r="V6" i="9" s="1"/>
  <c r="T16" i="9"/>
  <c r="V16" i="9" s="1"/>
  <c r="Z37" i="9"/>
  <c r="Y37" i="9" s="1"/>
  <c r="Z30" i="9"/>
  <c r="Y30" i="9" s="1"/>
  <c r="Z31" i="9"/>
  <c r="Y31" i="9" s="1"/>
  <c r="Z19" i="9"/>
  <c r="Y19" i="9" s="1"/>
  <c r="Z15" i="9"/>
  <c r="Y15" i="9" s="1"/>
  <c r="Z35" i="9"/>
  <c r="Y35" i="9" s="1"/>
  <c r="Z21" i="9"/>
  <c r="Y21" i="9" s="1"/>
  <c r="Z6" i="9"/>
  <c r="Y6" i="9" s="1"/>
  <c r="Z36" i="9"/>
  <c r="Y36" i="9" s="1"/>
  <c r="Z12" i="9"/>
  <c r="Y12" i="9" s="1"/>
  <c r="Z13" i="9"/>
  <c r="Y13" i="9" s="1"/>
  <c r="Z16" i="9"/>
  <c r="Y16" i="9" s="1"/>
  <c r="Z20" i="9"/>
  <c r="Y20" i="9" s="1"/>
  <c r="Z22" i="9"/>
  <c r="Y22" i="9" s="1"/>
  <c r="Z10" i="9"/>
  <c r="Y10" i="9" s="1"/>
  <c r="Z7" i="9"/>
  <c r="Y7" i="9" s="1"/>
  <c r="Z14" i="9"/>
  <c r="Y14" i="9" s="1"/>
  <c r="T11" i="9"/>
  <c r="V11" i="9" s="1"/>
  <c r="Z11" i="9"/>
  <c r="Y11" i="9" s="1"/>
  <c r="Z27" i="9"/>
  <c r="Y27" i="9" s="1"/>
  <c r="T27" i="9"/>
  <c r="V27" i="9" s="1"/>
  <c r="Z33" i="9"/>
  <c r="Y33" i="9" s="1"/>
  <c r="T33" i="9"/>
  <c r="V33" i="9" s="1"/>
  <c r="Z32" i="9"/>
  <c r="Y32" i="9" s="1"/>
  <c r="Z26" i="9"/>
  <c r="Y26" i="9" s="1"/>
  <c r="Z4" i="9"/>
  <c r="Y4" i="9" s="1"/>
  <c r="Z9" i="9"/>
  <c r="Y9" i="9" s="1"/>
  <c r="T34" i="9"/>
  <c r="V34" i="9" s="1"/>
  <c r="Z34" i="9"/>
  <c r="Y34" i="9" s="1"/>
  <c r="Z28" i="9"/>
  <c r="Y28" i="9" s="1"/>
  <c r="T28" i="9"/>
  <c r="V28" i="9" s="1"/>
  <c r="T25" i="9"/>
  <c r="V25" i="9" s="1"/>
  <c r="Z25" i="9"/>
  <c r="Y25" i="9" s="1"/>
  <c r="Z3" i="9"/>
  <c r="Y3" i="9" s="1"/>
  <c r="T18" i="9"/>
  <c r="V18" i="9" s="1"/>
  <c r="Z18" i="9"/>
  <c r="Y18" i="9" s="1"/>
  <c r="Z24" i="9"/>
  <c r="Y24" i="9" s="1"/>
  <c r="Z2" i="9"/>
  <c r="Y2" i="9" s="1"/>
  <c r="Z23" i="9"/>
  <c r="Y23" i="9" s="1"/>
  <c r="Z29" i="9"/>
  <c r="Y29" i="9" s="1"/>
  <c r="T29" i="9"/>
  <c r="V29" i="9" s="1"/>
</calcChain>
</file>

<file path=xl/sharedStrings.xml><?xml version="1.0" encoding="utf-8"?>
<sst xmlns="http://schemas.openxmlformats.org/spreadsheetml/2006/main" count="1953" uniqueCount="592">
  <si>
    <t>Name</t>
  </si>
  <si>
    <t>Club</t>
  </si>
  <si>
    <t>Position</t>
  </si>
  <si>
    <t>Age</t>
  </si>
  <si>
    <t>Rating</t>
  </si>
  <si>
    <t>Priority</t>
  </si>
  <si>
    <t>Stats</t>
  </si>
  <si>
    <t>Slides</t>
  </si>
  <si>
    <t>Player</t>
  </si>
  <si>
    <t>Team</t>
  </si>
  <si>
    <t>Contract Expiry 
(Trnsfmkt)</t>
  </si>
  <si>
    <t>Matches played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</si>
  <si>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</si>
  <si>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</si>
  <si>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</si>
  <si>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</si>
  <si>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</si>
  <si>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</si>
  <si>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Interceptions per 90</t>
  </si>
  <si>
    <t>Crosses per 90</t>
  </si>
  <si>
    <t>Accurate crosses, %</t>
  </si>
  <si>
    <t>Accurate forward passes, %</t>
  </si>
  <si>
    <t>Accurate long passes, %</t>
  </si>
  <si>
    <t>Passes to final third per 90</t>
  </si>
  <si>
    <t>Accurate passes to final third, %</t>
  </si>
  <si>
    <t>Metrics met</t>
  </si>
  <si>
    <t>Total Metrics</t>
  </si>
  <si>
    <t>Metrics met %</t>
  </si>
  <si>
    <t>Ranking</t>
  </si>
  <si>
    <t>&gt; Elgin %</t>
  </si>
  <si>
    <t>GME</t>
  </si>
  <si>
    <t>WMS</t>
  </si>
  <si>
    <t>M. Cooper</t>
  </si>
  <si>
    <t>Elgin City</t>
  </si>
  <si>
    <t>TBC</t>
  </si>
  <si>
    <t>O. Cairns</t>
  </si>
  <si>
    <t>L. Booth</t>
  </si>
  <si>
    <t>C. Crane</t>
  </si>
  <si>
    <t>Stirling Albion</t>
  </si>
  <si>
    <t>E. Lynch</t>
  </si>
  <si>
    <t>Stenhousemuir</t>
  </si>
  <si>
    <t>J. Galloway</t>
  </si>
  <si>
    <t>Annan Athletic</t>
  </si>
  <si>
    <t>C. Goldie</t>
  </si>
  <si>
    <t>Peterhead</t>
  </si>
  <si>
    <t>R. Blair</t>
  </si>
  <si>
    <t>Dumbarton</t>
  </si>
  <si>
    <t>M. Kilsby</t>
  </si>
  <si>
    <t>A. King</t>
  </si>
  <si>
    <t>Greenock Morton</t>
  </si>
  <si>
    <t>K. Watson</t>
  </si>
  <si>
    <t>Spartans</t>
  </si>
  <si>
    <t>J. Davidson</t>
  </si>
  <si>
    <t>Inverness CT</t>
  </si>
  <si>
    <t>A. Lynas</t>
  </si>
  <si>
    <t>R. Williamson</t>
  </si>
  <si>
    <t>Montrose</t>
  </si>
  <si>
    <t>M. Shiels</t>
  </si>
  <si>
    <t>Cove Rangers</t>
  </si>
  <si>
    <t>J. Jones</t>
  </si>
  <si>
    <t>R. McGeachie</t>
  </si>
  <si>
    <t>A. Darge</t>
  </si>
  <si>
    <t>A. Mailer</t>
  </si>
  <si>
    <t>Bonnyrigg Rose Athletic</t>
  </si>
  <si>
    <t>C. Clark</t>
  </si>
  <si>
    <t>C. O'Donnell</t>
  </si>
  <si>
    <t>Alloa Athletic</t>
  </si>
  <si>
    <t>B. Owens</t>
  </si>
  <si>
    <t>Kelty Hearts</t>
  </si>
  <si>
    <t>O. MacIntyre</t>
  </si>
  <si>
    <t>R. Peggie</t>
  </si>
  <si>
    <t>R. Nditi</t>
  </si>
  <si>
    <t>Forfar Athletic</t>
  </si>
  <si>
    <t>T. Brindley</t>
  </si>
  <si>
    <t>S. Docherty</t>
  </si>
  <si>
    <t>East Fife</t>
  </si>
  <si>
    <t>C. Williamson</t>
  </si>
  <si>
    <t>Stranraer</t>
  </si>
  <si>
    <t>A. Corbett</t>
  </si>
  <si>
    <t>B. Paterson</t>
  </si>
  <si>
    <t>L. Newton</t>
  </si>
  <si>
    <t>G. Lennon</t>
  </si>
  <si>
    <t>L. McCann</t>
  </si>
  <si>
    <t>Falkirk</t>
  </si>
  <si>
    <t>S. McIntosh</t>
  </si>
  <si>
    <t>F. Ecrepont</t>
  </si>
  <si>
    <t>S. Mercer</t>
  </si>
  <si>
    <t>F. Duffy</t>
  </si>
  <si>
    <t>Dundee United</t>
  </si>
  <si>
    <t>E. Sutherland</t>
  </si>
  <si>
    <t>Q. Mitchell</t>
  </si>
  <si>
    <t>Edinburgh City</t>
  </si>
  <si>
    <t>M. Thomson</t>
  </si>
  <si>
    <t>A. Fernie</t>
  </si>
  <si>
    <t>Albion Rovers</t>
  </si>
  <si>
    <t>RB, LB</t>
  </si>
  <si>
    <t>J. Riley</t>
  </si>
  <si>
    <t>Gretna 2008</t>
  </si>
  <si>
    <t>RB</t>
  </si>
  <si>
    <t>C. Barnes</t>
  </si>
  <si>
    <t>Lancaster City</t>
  </si>
  <si>
    <t>RB, RWB</t>
  </si>
  <si>
    <t>M. Gillies</t>
  </si>
  <si>
    <t> Kirkintiloch</t>
  </si>
  <si>
    <t>RB, LAMF</t>
  </si>
  <si>
    <t>J. McCullock</t>
  </si>
  <si>
    <t>R. Steele</t>
  </si>
  <si>
    <t>Carlisle City</t>
  </si>
  <si>
    <t>RB, RCB</t>
  </si>
  <si>
    <t>O. Emslie</t>
  </si>
  <si>
    <t>R. Barrett</t>
  </si>
  <si>
    <t>Was Inverness ICT now Welsh team</t>
  </si>
  <si>
    <t>Elgin Average</t>
  </si>
  <si>
    <t>League Two Average</t>
  </si>
  <si>
    <t>Suggested Benchmark (As a Minimum)</t>
  </si>
  <si>
    <t>Weighting</t>
  </si>
  <si>
    <t>ScoutHub Status</t>
  </si>
  <si>
    <t>Conceded goals</t>
  </si>
  <si>
    <t>Conceded goals per 90</t>
  </si>
  <si>
    <t>xG against</t>
  </si>
  <si>
    <t>xG against per 90</t>
  </si>
  <si>
    <t>Prevented goals</t>
  </si>
  <si>
    <t>Prevented goals per 90</t>
  </si>
  <si>
    <t>Shots against</t>
  </si>
  <si>
    <t>Shots against per 90</t>
  </si>
  <si>
    <t>Clean sheets</t>
  </si>
  <si>
    <t>Save rate, %</t>
  </si>
  <si>
    <t>Exits per 90</t>
  </si>
  <si>
    <t>T. McHale</t>
  </si>
  <si>
    <t>N/A</t>
  </si>
  <si>
    <t>K. King</t>
  </si>
  <si>
    <t>O. Kelly</t>
  </si>
  <si>
    <t>D. Lyness</t>
  </si>
  <si>
    <t>Hamilton Academical</t>
  </si>
  <si>
    <t>M. McCallum</t>
  </si>
  <si>
    <t>B. Currie</t>
  </si>
  <si>
    <t>P. Martin</t>
  </si>
  <si>
    <t>B. Carswell</t>
  </si>
  <si>
    <t>B. Long</t>
  </si>
  <si>
    <t>C. Gill</t>
  </si>
  <si>
    <t>P. Morrison</t>
  </si>
  <si>
    <t>J. Leighfield</t>
  </si>
  <si>
    <t>Clyde</t>
  </si>
  <si>
    <t>G. Botterill</t>
  </si>
  <si>
    <t>Queen of the South</t>
  </si>
  <si>
    <t>K. Gourlay</t>
  </si>
  <si>
    <t>A. Mcadams</t>
  </si>
  <si>
    <t>Larne</t>
  </si>
  <si>
    <t>N. Suman</t>
  </si>
  <si>
    <t>B. Kinnear</t>
  </si>
  <si>
    <t>A. McNeil</t>
  </si>
  <si>
    <t>Raith Rovers</t>
  </si>
  <si>
    <t>L. Budinauckas</t>
  </si>
  <si>
    <t>H. Stone</t>
  </si>
  <si>
    <t>N. Hogarth</t>
  </si>
  <si>
    <t>B. Demus</t>
  </si>
  <si>
    <t>J. Smith</t>
  </si>
  <si>
    <t>S. Long</t>
  </si>
  <si>
    <t>J. Heraghty</t>
  </si>
  <si>
    <t>J. Hogarth</t>
  </si>
  <si>
    <t>R. Adams</t>
  </si>
  <si>
    <t>Dundee United II</t>
  </si>
  <si>
    <t>L1 &amp; L2 Average</t>
  </si>
  <si>
    <t>Benchmark</t>
  </si>
  <si>
    <t>Scout Hub Status</t>
  </si>
  <si>
    <t>K. Bilham</t>
  </si>
  <si>
    <t>Matches played
(23/24)</t>
  </si>
  <si>
    <t>PAdj Sliding tackles</t>
  </si>
  <si>
    <t>Shots blocked per 90</t>
  </si>
  <si>
    <t>PAdj Interceptions</t>
  </si>
  <si>
    <t>Fouls per 90</t>
  </si>
  <si>
    <t>Progressive passes per 90</t>
  </si>
  <si>
    <t>Accurate progressive passes, %</t>
  </si>
  <si>
    <t>J. Dolzanski</t>
  </si>
  <si>
    <t>R. Draper</t>
  </si>
  <si>
    <t>K. Girvan</t>
  </si>
  <si>
    <t>Jack Murray</t>
  </si>
  <si>
    <t>D. McKay</t>
  </si>
  <si>
    <t>No Data</t>
  </si>
  <si>
    <t>Assists</t>
  </si>
  <si>
    <t>Shots per 90</t>
  </si>
  <si>
    <t>Recieved Passes P/90</t>
  </si>
  <si>
    <t>Passes per 90</t>
  </si>
  <si>
    <t>Accurate passes, %</t>
  </si>
  <si>
    <t>Forward passes per 90</t>
  </si>
  <si>
    <t>Key passes per 90</t>
  </si>
  <si>
    <t>B. Cameron</t>
  </si>
  <si>
    <t>Lewis Hyde</t>
  </si>
  <si>
    <t>R. MacEwan</t>
  </si>
  <si>
    <t>Daniel Fraser</t>
  </si>
  <si>
    <t>C. Wilson</t>
  </si>
  <si>
    <t>Successful attacking actions per 90</t>
  </si>
  <si>
    <t>Offensive duels won, %</t>
  </si>
  <si>
    <t>Shots on target, %</t>
  </si>
  <si>
    <t>Successful dribbles, %</t>
  </si>
  <si>
    <t>R. Dingwall</t>
  </si>
  <si>
    <t>R. MacLeman</t>
  </si>
  <si>
    <t>Finn Allen</t>
  </si>
  <si>
    <t>J. Cooper</t>
  </si>
  <si>
    <t>R. Thompson</t>
  </si>
  <si>
    <t>Goals per 90</t>
  </si>
  <si>
    <t>Assists per 90</t>
  </si>
  <si>
    <t>Offensive duels per 90</t>
  </si>
  <si>
    <t>Progressive runs per 90</t>
  </si>
  <si>
    <t>Fouls suffered per 90</t>
  </si>
  <si>
    <t>Accurate passes to penalty area, %</t>
  </si>
  <si>
    <t>D. Golding</t>
  </si>
  <si>
    <t>M. Dangana</t>
  </si>
  <si>
    <t>O. McDonald</t>
  </si>
  <si>
    <t>Goals</t>
  </si>
  <si>
    <t>xG per 90</t>
  </si>
  <si>
    <t>Dribbles per 90</t>
  </si>
  <si>
    <t>Touches in box per 90</t>
  </si>
  <si>
    <t>Received passes per 90</t>
  </si>
  <si>
    <t>Received long passes per 90</t>
  </si>
  <si>
    <t>Ryan Sargent</t>
  </si>
  <si>
    <t>D. Gavin</t>
  </si>
  <si>
    <t>Athlone Town</t>
  </si>
  <si>
    <t>N. Austin</t>
  </si>
  <si>
    <t>A. Bavidge</t>
  </si>
  <si>
    <t>C. Russell</t>
  </si>
  <si>
    <t>M. Aitken</t>
  </si>
  <si>
    <t>B. Hermiston</t>
  </si>
  <si>
    <t>M. Yates</t>
  </si>
  <si>
    <t>B. Armour</t>
  </si>
  <si>
    <t>G. Fleming</t>
  </si>
  <si>
    <t>T. Ogayi</t>
  </si>
  <si>
    <t>R. Fulton</t>
  </si>
  <si>
    <t/>
  </si>
  <si>
    <t>M. McDonald</t>
  </si>
  <si>
    <t>D. Jamieson</t>
  </si>
  <si>
    <t>A. Fleming</t>
  </si>
  <si>
    <t>M. Anderson</t>
  </si>
  <si>
    <t>S. McKenzie</t>
  </si>
  <si>
    <t>C. Newbury</t>
  </si>
  <si>
    <t>M. Doyle</t>
  </si>
  <si>
    <t>J. Wilkie</t>
  </si>
  <si>
    <t>K. MacDonald</t>
  </si>
  <si>
    <t>J. Walker</t>
  </si>
  <si>
    <t>C. McGinn</t>
  </si>
  <si>
    <t>C. Maxwell</t>
  </si>
  <si>
    <t>K. Nugent</t>
  </si>
  <si>
    <t>D. Church</t>
  </si>
  <si>
    <t>E. Deveney</t>
  </si>
  <si>
    <t>C. Pitt</t>
  </si>
  <si>
    <t>M. Niang</t>
  </si>
  <si>
    <t>K. Ewen</t>
  </si>
  <si>
    <t>H. Craig</t>
  </si>
  <si>
    <t>H. Walker</t>
  </si>
  <si>
    <t>L. Gibson</t>
  </si>
  <si>
    <t>Matheus Machado</t>
  </si>
  <si>
    <t>K. McKechnie</t>
  </si>
  <si>
    <t>A. Steeves</t>
  </si>
  <si>
    <t>F. Owens</t>
  </si>
  <si>
    <t>S. Taggart</t>
  </si>
  <si>
    <t>K. Moore</t>
  </si>
  <si>
    <t>L. Callaghan</t>
  </si>
  <si>
    <t>R. Muir</t>
  </si>
  <si>
    <t>F. Yeats</t>
  </si>
  <si>
    <t>C. Logan</t>
  </si>
  <si>
    <t>S. McCluskey</t>
  </si>
  <si>
    <t>L. Bisland</t>
  </si>
  <si>
    <t>J. Hastie</t>
  </si>
  <si>
    <t>M. Hewitt</t>
  </si>
  <si>
    <t>E. Wilson</t>
  </si>
  <si>
    <t>B. Devine</t>
  </si>
  <si>
    <t>G. Webster</t>
  </si>
  <si>
    <t>S. Buchanan</t>
  </si>
  <si>
    <t>S. Hooper</t>
  </si>
  <si>
    <t>K. Cawley</t>
  </si>
  <si>
    <t>K. Jacobs</t>
  </si>
  <si>
    <t>A. Cummins</t>
  </si>
  <si>
    <t>R. Tumilty</t>
  </si>
  <si>
    <t>A. Dunsmore</t>
  </si>
  <si>
    <t>A. Smith</t>
  </si>
  <si>
    <t>S. Mackie</t>
  </si>
  <si>
    <t>J. Houston</t>
  </si>
  <si>
    <t>J. Robertson</t>
  </si>
  <si>
    <t>J. Longridge</t>
  </si>
  <si>
    <t>S. Hendrie</t>
  </si>
  <si>
    <t>W. Gibson</t>
  </si>
  <si>
    <t>C. Booth</t>
  </si>
  <si>
    <t>B. Sneddon</t>
  </si>
  <si>
    <t>G. Young</t>
  </si>
  <si>
    <t>R. Lyon</t>
  </si>
  <si>
    <t>D. Strachan</t>
  </si>
  <si>
    <t>S. Ross</t>
  </si>
  <si>
    <t>J. Armstrong</t>
  </si>
  <si>
    <t>D. Wilson</t>
  </si>
  <si>
    <t>C. Pignatiello</t>
  </si>
  <si>
    <t>A. Gilmartin</t>
  </si>
  <si>
    <t>C. Ross</t>
  </si>
  <si>
    <t>R. Meechan</t>
  </si>
  <si>
    <t>L. Dunachie</t>
  </si>
  <si>
    <t>B. Whyte</t>
  </si>
  <si>
    <t>G. Nicol</t>
  </si>
  <si>
    <t>S. Newman</t>
  </si>
  <si>
    <t>S. Murdoch</t>
  </si>
  <si>
    <t>J. Craig</t>
  </si>
  <si>
    <t>Broomhill</t>
  </si>
  <si>
    <t>J. Tapping</t>
  </si>
  <si>
    <t>E. Šuľa</t>
  </si>
  <si>
    <t>D. Whyte</t>
  </si>
  <si>
    <t>J. McCulloch</t>
  </si>
  <si>
    <t>M. Allan</t>
  </si>
  <si>
    <t>C. Moore</t>
  </si>
  <si>
    <t>M. Grant</t>
  </si>
  <si>
    <t>B. Barrett</t>
  </si>
  <si>
    <t>R. McGale</t>
  </si>
  <si>
    <t>J. Stevenson</t>
  </si>
  <si>
    <t>Partick Thistle</t>
  </si>
  <si>
    <t>B. Cuddihy</t>
  </si>
  <si>
    <t>P. Watson</t>
  </si>
  <si>
    <t>D. Hynes</t>
  </si>
  <si>
    <t>K. Fleming</t>
  </si>
  <si>
    <t>J. Dishington</t>
  </si>
  <si>
    <t>J. O'Brien</t>
  </si>
  <si>
    <t>K. Waddell</t>
  </si>
  <si>
    <t>L. Parker</t>
  </si>
  <si>
    <t>W. Gillingham</t>
  </si>
  <si>
    <t>C. Flatman</t>
  </si>
  <si>
    <t>C. Stewart</t>
  </si>
  <si>
    <t>L. Graham</t>
  </si>
  <si>
    <t>A. Quinn</t>
  </si>
  <si>
    <t>K. McClelland</t>
  </si>
  <si>
    <t>L. Owens</t>
  </si>
  <si>
    <t>D. McGowan</t>
  </si>
  <si>
    <t>C. Donaldson</t>
  </si>
  <si>
    <t>L. Henderson</t>
  </si>
  <si>
    <t>L. Fontaine</t>
  </si>
  <si>
    <t>J. Thomson</t>
  </si>
  <si>
    <t>E. Ambrose</t>
  </si>
  <si>
    <t>S. Swinglehurst</t>
  </si>
  <si>
    <t>T. O'Ware</t>
  </si>
  <si>
    <t>B. McKay</t>
  </si>
  <si>
    <t>L. Hamilton</t>
  </si>
  <si>
    <t>J. McGregor</t>
  </si>
  <si>
    <t>M. Douglas</t>
  </si>
  <si>
    <t>J. Brydon</t>
  </si>
  <si>
    <t>J. Debayo</t>
  </si>
  <si>
    <t>J. Kerr</t>
  </si>
  <si>
    <t>T. Lang</t>
  </si>
  <si>
    <t>M. Neill</t>
  </si>
  <si>
    <t>D. Devine</t>
  </si>
  <si>
    <t>P. McKay</t>
  </si>
  <si>
    <t>L. Kilday</t>
  </si>
  <si>
    <t>M. Reynolds</t>
  </si>
  <si>
    <t>P. McLean</t>
  </si>
  <si>
    <t>T. Muir</t>
  </si>
  <si>
    <t>S. Dillon</t>
  </si>
  <si>
    <t>Jason Brown</t>
  </si>
  <si>
    <t>S. Morrison</t>
  </si>
  <si>
    <t>S. Crighton</t>
  </si>
  <si>
    <t>G. Buchanan</t>
  </si>
  <si>
    <t>C. Ewan</t>
  </si>
  <si>
    <t>P. Grant</t>
  </si>
  <si>
    <t>C. Murray</t>
  </si>
  <si>
    <t>J. Blaney</t>
  </si>
  <si>
    <t>C. McManus</t>
  </si>
  <si>
    <t>C. McQueen</t>
  </si>
  <si>
    <t>S. Robertson</t>
  </si>
  <si>
    <t>A. Hutchinson</t>
  </si>
  <si>
    <t>J. Page</t>
  </si>
  <si>
    <t>S. Carswell</t>
  </si>
  <si>
    <t>J. Comerford</t>
  </si>
  <si>
    <t>J. Grigor</t>
  </si>
  <si>
    <t>N. Jamieson</t>
  </si>
  <si>
    <t>K. Young</t>
  </si>
  <si>
    <t>N. Martyniuk</t>
  </si>
  <si>
    <t>M. Durnan</t>
  </si>
  <si>
    <t>B. Easton</t>
  </si>
  <si>
    <t>G. Gallagher</t>
  </si>
  <si>
    <t>C. Howie</t>
  </si>
  <si>
    <t>K. Waugh</t>
  </si>
  <si>
    <t>A. Munro</t>
  </si>
  <si>
    <t>B. Stirling</t>
  </si>
  <si>
    <t>R. Strachan</t>
  </si>
  <si>
    <t>A. Sonkur</t>
  </si>
  <si>
    <t>A. Ferguson</t>
  </si>
  <si>
    <t>St. Johnstone</t>
  </si>
  <si>
    <t>R. Davidson</t>
  </si>
  <si>
    <t>R. Molotnikov</t>
  </si>
  <si>
    <t>B. Luissint</t>
  </si>
  <si>
    <t>T. Mykyta</t>
  </si>
  <si>
    <t>F. Marshall</t>
  </si>
  <si>
    <t>A. Faye</t>
  </si>
  <si>
    <t>B. Yule</t>
  </si>
  <si>
    <t>A. Shrive</t>
  </si>
  <si>
    <t>B. Johnstone</t>
  </si>
  <si>
    <t>H. Cochrane</t>
  </si>
  <si>
    <t>C. Brown</t>
  </si>
  <si>
    <t>F. Fyvie</t>
  </si>
  <si>
    <t>R. McAllister</t>
  </si>
  <si>
    <t>L. O’Donnell</t>
  </si>
  <si>
    <t>B. Williamson</t>
  </si>
  <si>
    <t>S. Martin</t>
  </si>
  <si>
    <t>B. Spencer</t>
  </si>
  <si>
    <t>K. Roberts</t>
  </si>
  <si>
    <t>C. Scully</t>
  </si>
  <si>
    <t>S. McGinn</t>
  </si>
  <si>
    <t>L. Milne</t>
  </si>
  <si>
    <t>R. Cunningham</t>
  </si>
  <si>
    <t>K. Banner</t>
  </si>
  <si>
    <t>M. Miller</t>
  </si>
  <si>
    <t>K. Fisher</t>
  </si>
  <si>
    <t>S. Mair</t>
  </si>
  <si>
    <t>L. Spence</t>
  </si>
  <si>
    <t>East Kilbride</t>
  </si>
  <si>
    <t>M. Gallagher</t>
  </si>
  <si>
    <t>I. Murray</t>
  </si>
  <si>
    <t>Arbroath</t>
  </si>
  <si>
    <t>S. Scougall</t>
  </si>
  <si>
    <t>T. Masson</t>
  </si>
  <si>
    <t>S. Hetherington</t>
  </si>
  <si>
    <t>M. Virtanen</t>
  </si>
  <si>
    <t>M. Gardyne</t>
  </si>
  <si>
    <t>R. Mimnaugh</t>
  </si>
  <si>
    <t>M. Redfern</t>
  </si>
  <si>
    <t>J. Todd</t>
  </si>
  <si>
    <t>D. Tait</t>
  </si>
  <si>
    <t>Hibernian</t>
  </si>
  <si>
    <t>R. Leitch</t>
  </si>
  <si>
    <t>P. McGowan</t>
  </si>
  <si>
    <t>M. Tidser</t>
  </si>
  <si>
    <t>L. Hunter</t>
  </si>
  <si>
    <t>D. Handling</t>
  </si>
  <si>
    <t>Brechin City</t>
  </si>
  <si>
    <t>J. Leitch</t>
  </si>
  <si>
    <t>D. Docherty</t>
  </si>
  <si>
    <t>C. Ballantyne</t>
  </si>
  <si>
    <t>F. Gray</t>
  </si>
  <si>
    <t>A. Allan Stewart</t>
  </si>
  <si>
    <t>P. Pawlett</t>
  </si>
  <si>
    <t>J. McKee</t>
  </si>
  <si>
    <t>Jack Brown</t>
  </si>
  <si>
    <t>A. Healy</t>
  </si>
  <si>
    <t>D. Forrest</t>
  </si>
  <si>
    <t>L. Scullion</t>
  </si>
  <si>
    <t>R. Armstrong</t>
  </si>
  <si>
    <t>S. Jones</t>
  </si>
  <si>
    <t>J. Stewart</t>
  </si>
  <si>
    <t>A. Trouten</t>
  </si>
  <si>
    <t>K. Millar</t>
  </si>
  <si>
    <t>R. Forbes</t>
  </si>
  <si>
    <t>G. Morrison</t>
  </si>
  <si>
    <t>J. Kirkpatrick</t>
  </si>
  <si>
    <t>Jordon Brown</t>
  </si>
  <si>
    <t>J. Jarvis</t>
  </si>
  <si>
    <t>N. Wedderburn</t>
  </si>
  <si>
    <t>A. McCarthy</t>
  </si>
  <si>
    <t>C. Doan</t>
  </si>
  <si>
    <t>C. Connolly</t>
  </si>
  <si>
    <t>D. Lobban</t>
  </si>
  <si>
    <t>R. Gray</t>
  </si>
  <si>
    <t>J. Berry</t>
  </si>
  <si>
    <t>M. Whatley</t>
  </si>
  <si>
    <t>R. Grant</t>
  </si>
  <si>
    <t>J. Hilton</t>
  </si>
  <si>
    <t>K. Inglis</t>
  </si>
  <si>
    <t>L. Currie</t>
  </si>
  <si>
    <t>F. Robson</t>
  </si>
  <si>
    <t>B. Malcolm</t>
  </si>
  <si>
    <t>J. Craigen</t>
  </si>
  <si>
    <t>E. Ross</t>
  </si>
  <si>
    <t>T. Steven</t>
  </si>
  <si>
    <t>O. Lawal</t>
  </si>
  <si>
    <t>J. Graham</t>
  </si>
  <si>
    <t>C. McNamara</t>
  </si>
  <si>
    <t>A. Nesbitt</t>
  </si>
  <si>
    <t>A. Agyeman</t>
  </si>
  <si>
    <t>Q. Coulson</t>
  </si>
  <si>
    <t>A. Winter</t>
  </si>
  <si>
    <t>L. Donnelly</t>
  </si>
  <si>
    <t>J. Barjonas</t>
  </si>
  <si>
    <t>E. Henderson</t>
  </si>
  <si>
    <t>C. McGuffie</t>
  </si>
  <si>
    <t>J. McPake</t>
  </si>
  <si>
    <t>G. Oliver</t>
  </si>
  <si>
    <t>L. Connelly</t>
  </si>
  <si>
    <t>C. O’Keefe</t>
  </si>
  <si>
    <t>Josh Walker</t>
  </si>
  <si>
    <t>K. Leslie</t>
  </si>
  <si>
    <t>E. Cameron</t>
  </si>
  <si>
    <t>B. Walls</t>
  </si>
  <si>
    <t>S. Brown</t>
  </si>
  <si>
    <t>R. Wallace</t>
  </si>
  <si>
    <t>Clyde U20</t>
  </si>
  <si>
    <t>C. Mulvanny</t>
  </si>
  <si>
    <t>R. Paterson</t>
  </si>
  <si>
    <t>C. Ferguson</t>
  </si>
  <si>
    <t>C. Johnston</t>
  </si>
  <si>
    <t>R. Mohammed</t>
  </si>
  <si>
    <t>J. Skelly</t>
  </si>
  <si>
    <t>D. Hawkshaw</t>
  </si>
  <si>
    <t>A. Brown</t>
  </si>
  <si>
    <t>D. Zanatta</t>
  </si>
  <si>
    <t>Pacific FC</t>
  </si>
  <si>
    <t>R. Mahon</t>
  </si>
  <si>
    <t>Dundalk</t>
  </si>
  <si>
    <t>M. Garrity</t>
  </si>
  <si>
    <t>T. Daramola</t>
  </si>
  <si>
    <t>K. Offord</t>
  </si>
  <si>
    <t>D. Hilson</t>
  </si>
  <si>
    <t>K. Connell</t>
  </si>
  <si>
    <t>Malik Zaid</t>
  </si>
  <si>
    <t>K. Mackenzie</t>
  </si>
  <si>
    <t>C. Miller</t>
  </si>
  <si>
    <t>C. Morrison</t>
  </si>
  <si>
    <t>M. Ndiweni</t>
  </si>
  <si>
    <t>Newcastle United U21</t>
  </si>
  <si>
    <t>J. McGlynn</t>
  </si>
  <si>
    <t>F. Deane</t>
  </si>
  <si>
    <t>B. Lyons</t>
  </si>
  <si>
    <t>L. Moore</t>
  </si>
  <si>
    <t>B. Biabi</t>
  </si>
  <si>
    <t>R. Burrell</t>
  </si>
  <si>
    <t>K. O'Hara</t>
  </si>
  <si>
    <t>L. Smith</t>
  </si>
  <si>
    <t>Livingston</t>
  </si>
  <si>
    <t>J. Dixon</t>
  </si>
  <si>
    <t>R. Ward</t>
  </si>
  <si>
    <t>J. Dolan</t>
  </si>
  <si>
    <t>T. Sutherland</t>
  </si>
  <si>
    <t>M. Rennie</t>
  </si>
  <si>
    <t>M. Kelly</t>
  </si>
  <si>
    <t>L. Harvey</t>
  </si>
  <si>
    <t>Buckie Thistle</t>
  </si>
  <si>
    <t>D. Lang</t>
  </si>
  <si>
    <t>B. Rodden</t>
  </si>
  <si>
    <t>R. Taylor</t>
  </si>
  <si>
    <t>E. O'Reilly</t>
  </si>
  <si>
    <t>M. Taylor</t>
  </si>
  <si>
    <t>K. Bray</t>
  </si>
  <si>
    <t>M. Jamieson</t>
  </si>
  <si>
    <t>R. Hamilton</t>
  </si>
  <si>
    <t>J. Lyon</t>
  </si>
  <si>
    <t>J. Healy</t>
  </si>
  <si>
    <t>D. Watson</t>
  </si>
  <si>
    <t>C. Scullion</t>
  </si>
  <si>
    <t>D. Scally</t>
  </si>
  <si>
    <t>J. Kabia</t>
  </si>
  <si>
    <t>T. Wallace</t>
  </si>
  <si>
    <t>M. McNulty</t>
  </si>
  <si>
    <t>C. Thomson</t>
  </si>
  <si>
    <t>A. Reid</t>
  </si>
  <si>
    <t>E. Mutale</t>
  </si>
  <si>
    <t>Dundee</t>
  </si>
  <si>
    <t>R. MacLeod</t>
  </si>
  <si>
    <t>R. Schiavone</t>
  </si>
  <si>
    <t>K. Mitchell</t>
  </si>
  <si>
    <t>F. Allan</t>
  </si>
  <si>
    <t>K. Orsi</t>
  </si>
  <si>
    <t>S. Shepherd</t>
  </si>
  <si>
    <t>M. Wright</t>
  </si>
  <si>
    <t>Nairn County</t>
  </si>
  <si>
    <t>H. Ritchie</t>
  </si>
  <si>
    <t>D. Denholm</t>
  </si>
  <si>
    <t>R. MacLean</t>
  </si>
  <si>
    <t>A. Rose</t>
  </si>
  <si>
    <t>B. Wales</t>
  </si>
  <si>
    <t>R. Thomson</t>
  </si>
  <si>
    <t>J. Hutchinson</t>
  </si>
  <si>
    <t>J. Allan</t>
  </si>
  <si>
    <t>S. Williamson</t>
  </si>
  <si>
    <t>Queen's Park</t>
  </si>
  <si>
    <t>M. Sambou</t>
  </si>
  <si>
    <t>C. Batchelor</t>
  </si>
  <si>
    <t>K. Doherty</t>
  </si>
  <si>
    <t>M. Megginson</t>
  </si>
  <si>
    <t>T. Goss</t>
  </si>
  <si>
    <t>C. Sammon</t>
  </si>
  <si>
    <t>R. Shanley</t>
  </si>
  <si>
    <t>J. Mumbongo</t>
  </si>
  <si>
    <t>G. Spence</t>
  </si>
  <si>
    <t>R. MacIver</t>
  </si>
  <si>
    <t>R. McLean</t>
  </si>
  <si>
    <t>K. Hester</t>
  </si>
  <si>
    <t>A. Roy</t>
  </si>
  <si>
    <t>G. Reilly</t>
  </si>
  <si>
    <t>D. Carrick</t>
  </si>
  <si>
    <t>K. Shanks</t>
  </si>
  <si>
    <t>L. Buchanan</t>
  </si>
  <si>
    <t>Berwick Rangers</t>
  </si>
  <si>
    <t>T. Orr</t>
  </si>
  <si>
    <t>C. Young</t>
  </si>
  <si>
    <t>S. Osadolor</t>
  </si>
  <si>
    <t>M. Ruth</t>
  </si>
  <si>
    <t>F. Malcolm</t>
  </si>
  <si>
    <t>R. Jones</t>
  </si>
  <si>
    <t>K. McGachie</t>
  </si>
  <si>
    <t>D. Byrne</t>
  </si>
  <si>
    <t>B.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</si>
</sst>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8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1"/>
      <color rgb="FFFF0000"/>
      <name val="Arial"/>
    </font>
    <font>
      <b/>
      <sz val="10"/>
      <color theme="1"/>
      <name val="Arial"/>
    </font>
    <font>
      <sz val="10"/>
      <name val="Arial"/>
    </font>
    <font>
      <sz val="11"/>
      <color rgb="FF666666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rgb="FF000000"/>
      <name val="Courier New"/>
    </font>
    <font>
      <sz val="11"/>
      <name val="Arial"/>
      <family val="1"/>
    </font>
    <font>
      <sz val="11"/>
      <color rgb="FF000000"/>
      <name val="Arial"/>
      <scheme val="minor"/>
    </font>
    <font>
      <b/>
      <sz val="11"/>
      <color rgb="FF000000"/>
      <name val="Arial"/>
      <scheme val="minor"/>
    </font>
    <font>
      <b/>
      <sz val="10"/>
      <color rgb="FF000000"/>
      <name val="Arial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C000"/>
        <bgColor rgb="FFD9D2E9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/>
    </xf>
    <xf numFmtId="0" fontId="7" fillId="7" borderId="2" xfId="0" applyFont="1" applyFill="1" applyBorder="1"/>
    <xf numFmtId="0" fontId="5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0" fontId="5" fillId="6" borderId="6" xfId="0" applyFont="1" applyFill="1" applyBorder="1"/>
    <xf numFmtId="0" fontId="4" fillId="0" borderId="1" xfId="0" applyFont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4" fontId="4" fillId="6" borderId="1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2" fillId="6" borderId="0" xfId="0" applyFont="1" applyFill="1"/>
    <xf numFmtId="0" fontId="3" fillId="5" borderId="10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5" fillId="7" borderId="2" xfId="0" applyFont="1" applyFill="1" applyBorder="1"/>
    <xf numFmtId="0" fontId="4" fillId="7" borderId="1" xfId="0" applyFont="1" applyFill="1" applyBorder="1"/>
    <xf numFmtId="0" fontId="4" fillId="0" borderId="1" xfId="0" applyFont="1" applyBorder="1"/>
    <xf numFmtId="0" fontId="4" fillId="0" borderId="7" xfId="0" applyFont="1" applyBorder="1"/>
    <xf numFmtId="0" fontId="2" fillId="3" borderId="1" xfId="0" applyFont="1" applyFill="1" applyBorder="1"/>
    <xf numFmtId="2" fontId="4" fillId="9" borderId="1" xfId="0" applyNumberFormat="1" applyFont="1" applyFill="1" applyBorder="1" applyAlignment="1">
      <alignment horizontal="center"/>
    </xf>
    <xf numFmtId="0" fontId="12" fillId="6" borderId="6" xfId="0" applyFont="1" applyFill="1" applyBorder="1" applyAlignment="1">
      <alignment horizontal="left" wrapText="1"/>
    </xf>
    <xf numFmtId="0" fontId="4" fillId="0" borderId="0" xfId="0" applyFont="1"/>
    <xf numFmtId="0" fontId="3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7" borderId="3" xfId="0" applyFont="1" applyFill="1" applyBorder="1"/>
    <xf numFmtId="0" fontId="5" fillId="7" borderId="4" xfId="0" applyFont="1" applyFill="1" applyBorder="1"/>
    <xf numFmtId="0" fontId="5" fillId="7" borderId="5" xfId="0" applyFont="1" applyFill="1" applyBorder="1"/>
    <xf numFmtId="164" fontId="4" fillId="6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7" fillId="7" borderId="5" xfId="0" applyFont="1" applyFill="1" applyBorder="1"/>
    <xf numFmtId="2" fontId="4" fillId="7" borderId="5" xfId="0" applyNumberFormat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8" borderId="5" xfId="0" applyNumberFormat="1" applyFont="1" applyFill="1" applyBorder="1" applyAlignment="1">
      <alignment horizontal="center"/>
    </xf>
    <xf numFmtId="2" fontId="4" fillId="9" borderId="5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10" fontId="4" fillId="6" borderId="7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3" fontId="4" fillId="7" borderId="7" xfId="0" applyNumberFormat="1" applyFont="1" applyFill="1" applyBorder="1" applyAlignment="1">
      <alignment horizontal="center"/>
    </xf>
    <xf numFmtId="0" fontId="4" fillId="7" borderId="7" xfId="0" applyFont="1" applyFill="1" applyBorder="1"/>
    <xf numFmtId="2" fontId="10" fillId="8" borderId="5" xfId="0" applyNumberFormat="1" applyFont="1" applyFill="1" applyBorder="1" applyAlignment="1">
      <alignment horizontal="center"/>
    </xf>
    <xf numFmtId="17" fontId="4" fillId="6" borderId="2" xfId="0" applyNumberFormat="1" applyFont="1" applyFill="1" applyBorder="1" applyAlignment="1">
      <alignment horizontal="center"/>
    </xf>
    <xf numFmtId="10" fontId="4" fillId="10" borderId="1" xfId="0" applyNumberFormat="1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0" fontId="4" fillId="10" borderId="1" xfId="0" applyNumberFormat="1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164" fontId="4" fillId="10" borderId="5" xfId="0" applyNumberFormat="1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2" fontId="4" fillId="11" borderId="5" xfId="0" applyNumberFormat="1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7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10" fontId="4" fillId="10" borderId="7" xfId="0" applyNumberFormat="1" applyFont="1" applyFill="1" applyBorder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9" xfId="0" applyFont="1" applyBorder="1"/>
    <xf numFmtId="0" fontId="4" fillId="0" borderId="10" xfId="0" applyFont="1" applyBorder="1" applyAlignment="1">
      <alignment horizontal="center" vertical="center"/>
    </xf>
    <xf numFmtId="10" fontId="4" fillId="6" borderId="10" xfId="0" applyNumberFormat="1" applyFont="1" applyFill="1" applyBorder="1" applyAlignment="1">
      <alignment horizontal="center"/>
    </xf>
    <xf numFmtId="10" fontId="4" fillId="6" borderId="1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4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4" fillId="3" borderId="3" xfId="0" applyFont="1" applyFill="1" applyBorder="1" applyAlignment="1">
      <alignment horizontal="center"/>
    </xf>
    <xf numFmtId="2" fontId="4" fillId="6" borderId="10" xfId="0" applyNumberFormat="1" applyFont="1" applyFill="1" applyBorder="1" applyAlignment="1">
      <alignment horizontal="center"/>
    </xf>
    <xf numFmtId="3" fontId="4" fillId="6" borderId="10" xfId="0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4" fontId="4" fillId="3" borderId="7" xfId="0" applyNumberFormat="1" applyFont="1" applyFill="1" applyBorder="1" applyAlignment="1">
      <alignment horizontal="center"/>
    </xf>
    <xf numFmtId="4" fontId="9" fillId="7" borderId="7" xfId="0" applyNumberFormat="1" applyFont="1" applyFill="1" applyBorder="1" applyAlignment="1">
      <alignment horizontal="center"/>
    </xf>
    <xf numFmtId="4" fontId="4" fillId="7" borderId="7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4" fontId="4" fillId="6" borderId="10" xfId="0" applyNumberFormat="1" applyFon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 wrapText="1"/>
    </xf>
    <xf numFmtId="10" fontId="4" fillId="3" borderId="7" xfId="0" applyNumberFormat="1" applyFont="1" applyFill="1" applyBorder="1" applyAlignment="1">
      <alignment horizontal="center"/>
    </xf>
    <xf numFmtId="0" fontId="2" fillId="3" borderId="7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0" fillId="10" borderId="1" xfId="0" applyFill="1" applyBorder="1" applyAlignment="1">
      <alignment horizontal="center"/>
    </xf>
    <xf numFmtId="4" fontId="4" fillId="10" borderId="7" xfId="0" applyNumberFormat="1" applyFont="1" applyFill="1" applyBorder="1" applyAlignment="1">
      <alignment horizontal="center"/>
    </xf>
    <xf numFmtId="2" fontId="2" fillId="10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10" fontId="4" fillId="10" borderId="2" xfId="0" applyNumberFormat="1" applyFont="1" applyFill="1" applyBorder="1" applyAlignment="1">
      <alignment horizontal="center"/>
    </xf>
    <xf numFmtId="0" fontId="13" fillId="0" borderId="1" xfId="0" applyFont="1" applyBorder="1"/>
    <xf numFmtId="0" fontId="13" fillId="14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/>
    <xf numFmtId="0" fontId="13" fillId="0" borderId="10" xfId="0" applyFont="1" applyBorder="1"/>
    <xf numFmtId="0" fontId="13" fillId="15" borderId="10" xfId="0" applyFont="1" applyFill="1" applyBorder="1"/>
    <xf numFmtId="0" fontId="13" fillId="15" borderId="10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16" borderId="1" xfId="0" applyNumberFormat="1" applyFont="1" applyFill="1" applyBorder="1" applyAlignment="1">
      <alignment horizontal="center"/>
    </xf>
    <xf numFmtId="2" fontId="14" fillId="17" borderId="1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0" fontId="4" fillId="18" borderId="1" xfId="0" applyNumberFormat="1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 vertical="center"/>
    </xf>
    <xf numFmtId="0" fontId="13" fillId="18" borderId="1" xfId="0" applyFont="1" applyFill="1" applyBorder="1"/>
    <xf numFmtId="0" fontId="16" fillId="0" borderId="0" xfId="0" applyFont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13" fillId="10" borderId="10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/>
    </xf>
    <xf numFmtId="0" fontId="7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8" borderId="3" xfId="0" applyFont="1" applyFill="1" applyBorder="1"/>
    <xf numFmtId="0" fontId="7" fillId="9" borderId="3" xfId="0" applyFont="1" applyFill="1" applyBorder="1"/>
    <xf numFmtId="0" fontId="7" fillId="12" borderId="3" xfId="0" applyFont="1" applyFill="1" applyBorder="1"/>
    <xf numFmtId="0" fontId="8" fillId="13" borderId="4" xfId="0" applyFont="1" applyFill="1" applyBorder="1"/>
    <xf numFmtId="0" fontId="8" fillId="13" borderId="5" xfId="0" applyFont="1" applyFill="1" applyBorder="1"/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16" borderId="7" xfId="0" applyFont="1" applyFill="1" applyBorder="1" applyAlignment="1">
      <alignment horizontal="left"/>
    </xf>
    <xf numFmtId="0" fontId="15" fillId="16" borderId="8" xfId="0" applyFont="1" applyFill="1" applyBorder="1" applyAlignment="1">
      <alignment horizontal="left"/>
    </xf>
    <xf numFmtId="0" fontId="15" fillId="16" borderId="9" xfId="0" applyFont="1" applyFill="1" applyBorder="1" applyAlignment="1">
      <alignment horizontal="left"/>
    </xf>
    <xf numFmtId="0" fontId="15" fillId="17" borderId="7" xfId="0" applyFont="1" applyFill="1" applyBorder="1" applyAlignment="1">
      <alignment horizontal="left"/>
    </xf>
    <xf numFmtId="0" fontId="15" fillId="17" borderId="8" xfId="0" applyFont="1" applyFill="1" applyBorder="1" applyAlignment="1">
      <alignment horizontal="left"/>
    </xf>
    <xf numFmtId="0" fontId="15" fillId="17" borderId="9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8" borderId="3" xfId="0" applyFont="1" applyFill="1" applyBorder="1"/>
    <xf numFmtId="0" fontId="3" fillId="9" borderId="3" xfId="0" applyFont="1" applyFill="1" applyBorder="1"/>
    <xf numFmtId="0" fontId="3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36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B0E1CD"/>
        </patternFill>
      </fill>
    </dxf>
    <dxf>
      <font>
        <color theme="1"/>
      </font>
      <fill>
        <patternFill patternType="solid">
          <bgColor rgb="FFB0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79998168889431442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B0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bgColor rgb="FFB0E1CD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B0E1CD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B0E1CD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B0E1CD"/>
        </patternFill>
      </fill>
    </dxf>
    <dxf>
      <font>
        <color theme="1"/>
      </font>
      <fill>
        <patternFill patternType="solid">
          <bgColor rgb="FFB0E1CD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bgColor rgb="FFB0E1CD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B0E1CD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B0E1CD"/>
        </patternFill>
      </fill>
    </dxf>
    <dxf>
      <font>
        <color theme="1"/>
      </font>
      <fill>
        <patternFill patternType="solid">
          <bgColor rgb="FFB0E1CD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 patternType="solid">
          <bgColor rgb="FFB0E1CD"/>
        </patternFill>
      </fill>
    </dxf>
    <dxf>
      <fill>
        <patternFill patternType="solid">
          <bgColor rgb="FFB0E1CD"/>
        </patternFill>
      </fill>
    </dxf>
    <dxf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B0E1CD"/>
        </patternFill>
      </fill>
    </dxf>
    <dxf>
      <font>
        <color theme="1"/>
      </font>
      <fill>
        <patternFill patternType="solid">
          <bgColor rgb="FFB0E1CD"/>
        </patternFill>
      </fill>
    </dxf>
  </dxfs>
  <tableStyles count="0" defaultTableStyle="TableStyleMedium2" defaultPivotStyle="PivotStyleLight16"/>
  <colors>
    <mruColors>
      <color rgb="FFEFCCCC"/>
      <color rgb="FFB0E1CD"/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"/>
  <sheetViews>
    <sheetView workbookViewId="0">
      <pane ySplit="1" topLeftCell="A2" activePane="bottomLeft" state="frozen"/>
      <selection pane="bottomLeft" activeCell="F47" sqref="F47"/>
    </sheetView>
  </sheetViews>
  <sheetFormatPr baseColWidth="10" defaultColWidth="12.5" defaultRowHeight="15" customHeight="1" x14ac:dyDescent="0.15"/>
  <cols>
    <col min="1" max="1" width="30" customWidth="1"/>
    <col min="2" max="2" width="22.33203125" customWidth="1"/>
    <col min="3" max="3" width="13.5" customWidth="1"/>
    <col min="4" max="4" width="13.1640625" customWidth="1"/>
    <col min="5" max="5" width="14" customWidth="1"/>
    <col min="6" max="6" width="20.33203125" customWidth="1"/>
    <col min="7" max="7" width="18.33203125" customWidth="1"/>
    <col min="8" max="8" width="22.5" customWidth="1"/>
    <col min="9" max="21" width="8.5" customWidth="1"/>
  </cols>
  <sheetData>
    <row r="1" spans="1:8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15">
      <c r="A2" s="2"/>
      <c r="B2" s="2"/>
      <c r="C2" s="2"/>
      <c r="D2" s="2"/>
      <c r="E2" s="2"/>
      <c r="F2" s="3"/>
      <c r="G2" s="3"/>
      <c r="H2" s="3"/>
    </row>
    <row r="3" spans="1:8" ht="12.75" customHeight="1" x14ac:dyDescent="0.15">
      <c r="A3" s="2"/>
      <c r="B3" s="2"/>
      <c r="C3" s="2"/>
      <c r="D3" s="2"/>
      <c r="E3" s="2"/>
      <c r="F3" s="3"/>
      <c r="G3" s="3"/>
      <c r="H3" s="4"/>
    </row>
    <row r="4" spans="1:8" ht="12.75" customHeight="1" x14ac:dyDescent="0.15">
      <c r="A4" s="2"/>
      <c r="B4" s="2"/>
      <c r="C4" s="2"/>
      <c r="D4" s="2"/>
      <c r="E4" s="2"/>
      <c r="F4" s="3"/>
      <c r="G4" s="3"/>
      <c r="H4" s="4"/>
    </row>
    <row r="5" spans="1:8" ht="12.75" customHeight="1" x14ac:dyDescent="0.15">
      <c r="A5" s="2"/>
      <c r="B5" s="2"/>
      <c r="C5" s="2"/>
      <c r="D5" s="2"/>
      <c r="E5" s="2"/>
      <c r="F5" s="3"/>
      <c r="G5" s="3"/>
      <c r="H5" s="4"/>
    </row>
    <row r="6" spans="1:8" ht="12.75" customHeight="1" x14ac:dyDescent="0.15">
      <c r="A6" s="2"/>
      <c r="B6" s="2"/>
      <c r="C6" s="2"/>
      <c r="D6" s="2"/>
      <c r="E6" s="2"/>
      <c r="F6" s="3"/>
      <c r="G6" s="3"/>
      <c r="H6" s="4"/>
    </row>
    <row r="7" spans="1:8" ht="12.75" customHeight="1" x14ac:dyDescent="0.15">
      <c r="A7" s="2"/>
      <c r="B7" s="2"/>
      <c r="C7" s="2"/>
      <c r="D7" s="2"/>
      <c r="E7" s="2"/>
      <c r="F7" s="3"/>
      <c r="G7" s="3"/>
      <c r="H7" s="4"/>
    </row>
    <row r="8" spans="1:8" ht="12.75" customHeight="1" x14ac:dyDescent="0.15">
      <c r="A8" s="2"/>
      <c r="B8" s="2"/>
      <c r="C8" s="2"/>
      <c r="D8" s="2"/>
      <c r="E8" s="2"/>
      <c r="F8" s="3"/>
      <c r="G8" s="3"/>
      <c r="H8" s="4"/>
    </row>
    <row r="9" spans="1:8" ht="12.75" customHeight="1" x14ac:dyDescent="0.15">
      <c r="A9" s="2"/>
      <c r="B9" s="2"/>
      <c r="C9" s="2"/>
      <c r="D9" s="2"/>
      <c r="E9" s="2"/>
      <c r="F9" s="3"/>
      <c r="G9" s="3"/>
      <c r="H9" s="4"/>
    </row>
    <row r="10" spans="1:8" ht="12.75" customHeight="1" x14ac:dyDescent="0.15">
      <c r="A10" s="2"/>
      <c r="B10" s="2"/>
      <c r="C10" s="2"/>
      <c r="D10" s="2"/>
      <c r="E10" s="2"/>
      <c r="F10" s="3"/>
      <c r="G10" s="3"/>
      <c r="H10" s="4"/>
    </row>
    <row r="11" spans="1:8" ht="12.75" customHeight="1" x14ac:dyDescent="0.15">
      <c r="A11" s="2"/>
      <c r="B11" s="2"/>
      <c r="C11" s="2"/>
      <c r="D11" s="2"/>
      <c r="E11" s="2"/>
      <c r="F11" s="3"/>
      <c r="G11" s="3"/>
      <c r="H11" s="4"/>
    </row>
    <row r="12" spans="1:8" ht="12.75" customHeight="1" x14ac:dyDescent="0.15">
      <c r="A12" s="2"/>
      <c r="B12" s="2"/>
      <c r="C12" s="2"/>
      <c r="D12" s="2"/>
      <c r="E12" s="2"/>
      <c r="F12" s="3"/>
      <c r="G12" s="3"/>
      <c r="H12" s="4"/>
    </row>
    <row r="13" spans="1:8" ht="12.75" customHeight="1" x14ac:dyDescent="0.15">
      <c r="A13" s="2"/>
      <c r="B13" s="2"/>
      <c r="C13" s="2"/>
      <c r="D13" s="2"/>
      <c r="E13" s="2"/>
      <c r="F13" s="3"/>
      <c r="G13" s="3"/>
      <c r="H13" s="4"/>
    </row>
    <row r="14" spans="1:8" ht="12.75" customHeight="1" x14ac:dyDescent="0.15">
      <c r="A14" s="2"/>
      <c r="B14" s="2"/>
      <c r="C14" s="2"/>
      <c r="D14" s="2"/>
      <c r="E14" s="2"/>
      <c r="F14" s="3"/>
      <c r="G14" s="3"/>
      <c r="H14" s="4"/>
    </row>
    <row r="15" spans="1:8" ht="12.75" customHeight="1" x14ac:dyDescent="0.15">
      <c r="A15" s="2"/>
      <c r="B15" s="2"/>
      <c r="C15" s="2"/>
      <c r="D15" s="2"/>
      <c r="E15" s="2"/>
      <c r="F15" s="3"/>
      <c r="G15" s="3"/>
      <c r="H15" s="4"/>
    </row>
    <row r="16" spans="1:8" ht="12.75" customHeight="1" x14ac:dyDescent="0.15">
      <c r="A16" s="2"/>
      <c r="B16" s="2"/>
      <c r="C16" s="2"/>
      <c r="D16" s="2"/>
      <c r="E16" s="2"/>
      <c r="F16" s="3"/>
      <c r="G16" s="3"/>
      <c r="H16" s="4"/>
    </row>
    <row r="17" spans="1:8" ht="12.75" customHeight="1" x14ac:dyDescent="0.15">
      <c r="A17" s="2"/>
      <c r="B17" s="2"/>
      <c r="C17" s="2"/>
      <c r="D17" s="2"/>
      <c r="E17" s="2"/>
      <c r="F17" s="3"/>
      <c r="G17" s="3"/>
      <c r="H17" s="4"/>
    </row>
    <row r="18" spans="1:8" ht="12.75" customHeight="1" x14ac:dyDescent="0.15">
      <c r="A18" s="2"/>
      <c r="B18" s="2"/>
      <c r="C18" s="2"/>
      <c r="D18" s="2"/>
      <c r="E18" s="2"/>
      <c r="F18" s="3"/>
      <c r="G18" s="3"/>
      <c r="H18" s="4"/>
    </row>
    <row r="19" spans="1:8" ht="12.75" customHeight="1" x14ac:dyDescent="0.15">
      <c r="A19" s="2"/>
      <c r="B19" s="2"/>
      <c r="C19" s="2"/>
      <c r="D19" s="2"/>
      <c r="E19" s="2"/>
      <c r="F19" s="3"/>
      <c r="G19" s="3"/>
      <c r="H19" s="4"/>
    </row>
    <row r="20" spans="1:8" ht="12.75" customHeight="1" x14ac:dyDescent="0.15">
      <c r="A20" s="2"/>
      <c r="B20" s="2"/>
      <c r="C20" s="2"/>
      <c r="D20" s="2"/>
      <c r="E20" s="2"/>
      <c r="F20" s="2"/>
      <c r="G20" s="3"/>
      <c r="H20" s="4"/>
    </row>
    <row r="21" spans="1:8" ht="12.75" customHeight="1" x14ac:dyDescent="0.15">
      <c r="A21" s="2"/>
      <c r="B21" s="2"/>
      <c r="C21" s="2"/>
      <c r="D21" s="2"/>
      <c r="E21" s="2"/>
      <c r="F21" s="2"/>
      <c r="G21" s="3"/>
      <c r="H21" s="4"/>
    </row>
    <row r="22" spans="1:8" ht="12.75" customHeight="1" x14ac:dyDescent="0.15">
      <c r="A22" s="2"/>
      <c r="B22" s="2"/>
      <c r="C22" s="2"/>
      <c r="D22" s="2"/>
      <c r="E22" s="2"/>
      <c r="F22" s="3"/>
      <c r="G22" s="3"/>
      <c r="H22" s="4"/>
    </row>
    <row r="23" spans="1:8" ht="12.75" customHeight="1" x14ac:dyDescent="0.15">
      <c r="A23" s="2"/>
      <c r="B23" s="2"/>
      <c r="C23" s="2"/>
      <c r="D23" s="2"/>
      <c r="E23" s="2"/>
      <c r="F23" s="2"/>
      <c r="G23" s="3"/>
      <c r="H23" s="2"/>
    </row>
    <row r="24" spans="1:8" ht="12.75" customHeight="1" x14ac:dyDescent="0.15">
      <c r="F24" s="85"/>
    </row>
    <row r="25" spans="1:8" ht="12.75" customHeight="1" x14ac:dyDescent="0.15">
      <c r="F25" s="85"/>
    </row>
    <row r="26" spans="1:8" ht="12.75" customHeight="1" x14ac:dyDescent="0.15">
      <c r="F26" s="85"/>
    </row>
    <row r="27" spans="1:8" ht="12.75" customHeight="1" x14ac:dyDescent="0.15">
      <c r="F27" s="85"/>
    </row>
    <row r="28" spans="1:8" ht="12.75" customHeight="1" x14ac:dyDescent="0.15">
      <c r="F28" s="85"/>
    </row>
    <row r="29" spans="1:8" ht="12.75" customHeight="1" x14ac:dyDescent="0.15">
      <c r="F29" s="85"/>
    </row>
    <row r="30" spans="1:8" ht="12.75" customHeight="1" x14ac:dyDescent="0.15">
      <c r="F30" s="85"/>
    </row>
    <row r="31" spans="1:8" ht="12.75" customHeight="1" x14ac:dyDescent="0.15">
      <c r="F31" s="85"/>
    </row>
    <row r="32" spans="1:8" ht="12.75" customHeight="1" x14ac:dyDescent="0.15">
      <c r="F32" s="85"/>
    </row>
    <row r="33" spans="6:6" ht="12.75" customHeight="1" x14ac:dyDescent="0.15">
      <c r="F33" s="85"/>
    </row>
    <row r="34" spans="6:6" ht="12.75" customHeight="1" x14ac:dyDescent="0.15">
      <c r="F34" s="85"/>
    </row>
    <row r="35" spans="6:6" ht="12.75" customHeight="1" x14ac:dyDescent="0.15">
      <c r="F35" s="85"/>
    </row>
    <row r="36" spans="6:6" ht="12.75" customHeight="1" x14ac:dyDescent="0.15">
      <c r="F36" s="85"/>
    </row>
    <row r="37" spans="6:6" ht="12.75" customHeight="1" x14ac:dyDescent="0.15">
      <c r="F37" s="85"/>
    </row>
    <row r="38" spans="6:6" ht="12.75" customHeight="1" x14ac:dyDescent="0.15">
      <c r="F38" s="85"/>
    </row>
    <row r="39" spans="6:6" ht="12.75" customHeight="1" x14ac:dyDescent="0.15">
      <c r="F39" s="85"/>
    </row>
    <row r="40" spans="6:6" ht="12.75" customHeight="1" x14ac:dyDescent="0.15">
      <c r="F40" s="85"/>
    </row>
    <row r="41" spans="6:6" ht="12.75" customHeight="1" x14ac:dyDescent="0.15">
      <c r="F41" s="85"/>
    </row>
    <row r="42" spans="6:6" ht="12.75" customHeight="1" x14ac:dyDescent="0.15">
      <c r="F42" s="85"/>
    </row>
    <row r="43" spans="6:6" ht="12.75" customHeight="1" x14ac:dyDescent="0.15">
      <c r="F43" s="85"/>
    </row>
    <row r="44" spans="6:6" ht="12.75" customHeight="1" x14ac:dyDescent="0.15">
      <c r="F44" s="85"/>
    </row>
    <row r="45" spans="6:6" ht="12.75" customHeight="1" x14ac:dyDescent="0.15">
      <c r="F45" s="85"/>
    </row>
    <row r="46" spans="6:6" ht="12.75" customHeight="1" x14ac:dyDescent="0.15">
      <c r="F46" s="85"/>
    </row>
    <row r="47" spans="6:6" ht="12.75" customHeight="1" x14ac:dyDescent="0.15">
      <c r="F47" s="85"/>
    </row>
    <row r="48" spans="6:6" ht="12.75" customHeight="1" x14ac:dyDescent="0.15">
      <c r="F48" s="85"/>
    </row>
    <row r="49" spans="6:6" ht="12.75" customHeight="1" x14ac:dyDescent="0.15">
      <c r="F49" s="85"/>
    </row>
    <row r="50" spans="6:6" ht="12.75" customHeight="1" x14ac:dyDescent="0.15">
      <c r="F50" s="85"/>
    </row>
    <row r="51" spans="6:6" ht="12.75" customHeight="1" x14ac:dyDescent="0.15">
      <c r="F51" s="85"/>
    </row>
    <row r="52" spans="6:6" ht="12.75" customHeight="1" x14ac:dyDescent="0.15">
      <c r="F52" s="85"/>
    </row>
    <row r="53" spans="6:6" ht="12.75" customHeight="1" x14ac:dyDescent="0.15">
      <c r="F53" s="85"/>
    </row>
    <row r="54" spans="6:6" ht="12.75" customHeight="1" x14ac:dyDescent="0.15">
      <c r="F54" s="85"/>
    </row>
    <row r="55" spans="6:6" ht="12.75" customHeight="1" x14ac:dyDescent="0.15">
      <c r="F55" s="85"/>
    </row>
    <row r="56" spans="6:6" ht="12.75" customHeight="1" x14ac:dyDescent="0.15">
      <c r="F56" s="85"/>
    </row>
    <row r="57" spans="6:6" ht="12.75" customHeight="1" x14ac:dyDescent="0.15">
      <c r="F57" s="85"/>
    </row>
    <row r="58" spans="6:6" ht="12.75" customHeight="1" x14ac:dyDescent="0.15">
      <c r="F58" s="85"/>
    </row>
    <row r="59" spans="6:6" ht="12.75" customHeight="1" x14ac:dyDescent="0.15">
      <c r="F59" s="85"/>
    </row>
    <row r="60" spans="6:6" ht="12.75" customHeight="1" x14ac:dyDescent="0.15">
      <c r="F60" s="85"/>
    </row>
    <row r="61" spans="6:6" ht="12.75" customHeight="1" x14ac:dyDescent="0.15">
      <c r="F61" s="85"/>
    </row>
    <row r="62" spans="6:6" ht="12.75" customHeight="1" x14ac:dyDescent="0.15">
      <c r="F62" s="85"/>
    </row>
    <row r="63" spans="6:6" ht="12.75" customHeight="1" x14ac:dyDescent="0.15">
      <c r="F63" s="85"/>
    </row>
    <row r="64" spans="6:6" ht="12.75" customHeight="1" x14ac:dyDescent="0.15">
      <c r="F64" s="85"/>
    </row>
    <row r="65" spans="6:6" ht="12.75" customHeight="1" x14ac:dyDescent="0.15">
      <c r="F65" s="85"/>
    </row>
    <row r="66" spans="6:6" ht="12.75" customHeight="1" x14ac:dyDescent="0.15">
      <c r="F66" s="85"/>
    </row>
    <row r="67" spans="6:6" ht="12.75" customHeight="1" x14ac:dyDescent="0.15">
      <c r="F67" s="85"/>
    </row>
    <row r="68" spans="6:6" ht="12.75" customHeight="1" x14ac:dyDescent="0.15">
      <c r="F68" s="85"/>
    </row>
    <row r="69" spans="6:6" ht="12.75" customHeight="1" x14ac:dyDescent="0.15">
      <c r="F69" s="85"/>
    </row>
    <row r="70" spans="6:6" ht="12.75" customHeight="1" x14ac:dyDescent="0.15">
      <c r="F70" s="85"/>
    </row>
    <row r="71" spans="6:6" ht="12.75" customHeight="1" x14ac:dyDescent="0.15">
      <c r="F71" s="85"/>
    </row>
    <row r="72" spans="6:6" ht="12.75" customHeight="1" x14ac:dyDescent="0.15">
      <c r="F72" s="85"/>
    </row>
    <row r="73" spans="6:6" ht="12.75" customHeight="1" x14ac:dyDescent="0.15">
      <c r="F73" s="85"/>
    </row>
    <row r="74" spans="6:6" ht="12.75" customHeight="1" x14ac:dyDescent="0.15">
      <c r="F74" s="85"/>
    </row>
    <row r="75" spans="6:6" ht="12.75" customHeight="1" x14ac:dyDescent="0.15">
      <c r="F75" s="85"/>
    </row>
    <row r="76" spans="6:6" ht="12.75" customHeight="1" x14ac:dyDescent="0.15">
      <c r="F76" s="85"/>
    </row>
    <row r="77" spans="6:6" ht="12.75" customHeight="1" x14ac:dyDescent="0.15">
      <c r="F77" s="85"/>
    </row>
    <row r="78" spans="6:6" ht="12.75" customHeight="1" x14ac:dyDescent="0.15">
      <c r="F78" s="85"/>
    </row>
    <row r="79" spans="6:6" ht="12.75" customHeight="1" x14ac:dyDescent="0.15">
      <c r="F79" s="85"/>
    </row>
    <row r="80" spans="6:6" ht="12.75" customHeight="1" x14ac:dyDescent="0.15">
      <c r="F80" s="85"/>
    </row>
    <row r="81" spans="6:6" ht="12.75" customHeight="1" x14ac:dyDescent="0.15">
      <c r="F81" s="85"/>
    </row>
    <row r="82" spans="6:6" ht="12.75" customHeight="1" x14ac:dyDescent="0.15">
      <c r="F82" s="85"/>
    </row>
    <row r="83" spans="6:6" ht="12.75" customHeight="1" x14ac:dyDescent="0.15">
      <c r="F83" s="85"/>
    </row>
    <row r="84" spans="6:6" ht="12.75" customHeight="1" x14ac:dyDescent="0.15">
      <c r="F84" s="85"/>
    </row>
    <row r="85" spans="6:6" ht="12.75" customHeight="1" x14ac:dyDescent="0.15">
      <c r="F85" s="85"/>
    </row>
    <row r="86" spans="6:6" ht="12.75" customHeight="1" x14ac:dyDescent="0.15">
      <c r="F86" s="85"/>
    </row>
    <row r="87" spans="6:6" ht="12.75" customHeight="1" x14ac:dyDescent="0.15">
      <c r="F87" s="85"/>
    </row>
    <row r="88" spans="6:6" ht="12.75" customHeight="1" x14ac:dyDescent="0.15">
      <c r="F88" s="85"/>
    </row>
    <row r="89" spans="6:6" ht="12.75" customHeight="1" x14ac:dyDescent="0.15">
      <c r="F89" s="85"/>
    </row>
    <row r="90" spans="6:6" ht="12.75" customHeight="1" x14ac:dyDescent="0.15">
      <c r="F90" s="85"/>
    </row>
    <row r="91" spans="6:6" ht="12.75" customHeight="1" x14ac:dyDescent="0.15">
      <c r="F91" s="85"/>
    </row>
    <row r="92" spans="6:6" ht="12.75" customHeight="1" x14ac:dyDescent="0.15">
      <c r="F92" s="85"/>
    </row>
    <row r="93" spans="6:6" ht="12.75" customHeight="1" x14ac:dyDescent="0.15">
      <c r="F93" s="85"/>
    </row>
    <row r="94" spans="6:6" ht="12.75" customHeight="1" x14ac:dyDescent="0.15">
      <c r="F94" s="85"/>
    </row>
    <row r="95" spans="6:6" ht="12.75" customHeight="1" x14ac:dyDescent="0.15">
      <c r="F95" s="85"/>
    </row>
    <row r="96" spans="6:6" ht="12.75" customHeight="1" x14ac:dyDescent="0.15">
      <c r="F96" s="85"/>
    </row>
    <row r="97" spans="6:6" ht="12.75" customHeight="1" x14ac:dyDescent="0.15">
      <c r="F97" s="85"/>
    </row>
    <row r="98" spans="6:6" ht="12.75" customHeight="1" x14ac:dyDescent="0.15">
      <c r="F98" s="85"/>
    </row>
    <row r="99" spans="6:6" ht="12.75" customHeight="1" x14ac:dyDescent="0.15">
      <c r="F99" s="85"/>
    </row>
    <row r="100" spans="6:6" ht="12.75" customHeight="1" x14ac:dyDescent="0.15">
      <c r="F100" s="85"/>
    </row>
    <row r="101" spans="6:6" ht="12.75" customHeight="1" x14ac:dyDescent="0.15">
      <c r="F101" s="85"/>
    </row>
    <row r="102" spans="6:6" ht="12.75" customHeight="1" x14ac:dyDescent="0.15">
      <c r="F102" s="85"/>
    </row>
    <row r="103" spans="6:6" ht="12.75" customHeight="1" x14ac:dyDescent="0.15">
      <c r="F103" s="85"/>
    </row>
    <row r="104" spans="6:6" ht="12.75" customHeight="1" x14ac:dyDescent="0.15">
      <c r="F104" s="85"/>
    </row>
    <row r="105" spans="6:6" ht="12.75" customHeight="1" x14ac:dyDescent="0.15">
      <c r="F105" s="85"/>
    </row>
    <row r="106" spans="6:6" ht="12.75" customHeight="1" x14ac:dyDescent="0.15">
      <c r="F106" s="85"/>
    </row>
    <row r="107" spans="6:6" ht="12.75" customHeight="1" x14ac:dyDescent="0.15">
      <c r="F107" s="85"/>
    </row>
    <row r="108" spans="6:6" ht="12.75" customHeight="1" x14ac:dyDescent="0.15">
      <c r="F108" s="85"/>
    </row>
    <row r="109" spans="6:6" ht="12.75" customHeight="1" x14ac:dyDescent="0.15">
      <c r="F109" s="85"/>
    </row>
    <row r="110" spans="6:6" ht="12.75" customHeight="1" x14ac:dyDescent="0.15">
      <c r="F110" s="85"/>
    </row>
    <row r="111" spans="6:6" ht="12.75" customHeight="1" x14ac:dyDescent="0.15">
      <c r="F111" s="85"/>
    </row>
    <row r="112" spans="6:6" ht="12.75" customHeight="1" x14ac:dyDescent="0.15">
      <c r="F112" s="85"/>
    </row>
    <row r="113" spans="6:6" ht="12.75" customHeight="1" x14ac:dyDescent="0.15">
      <c r="F113" s="85"/>
    </row>
    <row r="114" spans="6:6" ht="12.75" customHeight="1" x14ac:dyDescent="0.15">
      <c r="F114" s="85"/>
    </row>
    <row r="115" spans="6:6" ht="12.75" customHeight="1" x14ac:dyDescent="0.15">
      <c r="F115" s="85"/>
    </row>
    <row r="116" spans="6:6" ht="12.75" customHeight="1" x14ac:dyDescent="0.15">
      <c r="F116" s="85"/>
    </row>
    <row r="117" spans="6:6" ht="12.75" customHeight="1" x14ac:dyDescent="0.15">
      <c r="F117" s="85"/>
    </row>
    <row r="118" spans="6:6" ht="12.75" customHeight="1" x14ac:dyDescent="0.15">
      <c r="F118" s="85"/>
    </row>
    <row r="119" spans="6:6" ht="12.75" customHeight="1" x14ac:dyDescent="0.15">
      <c r="F119" s="85"/>
    </row>
    <row r="120" spans="6:6" ht="12.75" customHeight="1" x14ac:dyDescent="0.15">
      <c r="F120" s="85"/>
    </row>
    <row r="121" spans="6:6" ht="12.75" customHeight="1" x14ac:dyDescent="0.15">
      <c r="F121" s="85"/>
    </row>
    <row r="122" spans="6:6" ht="12.75" customHeight="1" x14ac:dyDescent="0.15">
      <c r="F122" s="85"/>
    </row>
    <row r="123" spans="6:6" ht="12.75" customHeight="1" x14ac:dyDescent="0.15">
      <c r="F123" s="85"/>
    </row>
    <row r="124" spans="6:6" ht="12.75" customHeight="1" x14ac:dyDescent="0.15">
      <c r="F124" s="85"/>
    </row>
    <row r="125" spans="6:6" ht="12.75" customHeight="1" x14ac:dyDescent="0.15">
      <c r="F125" s="85"/>
    </row>
    <row r="126" spans="6:6" ht="12.75" customHeight="1" x14ac:dyDescent="0.15">
      <c r="F126" s="85"/>
    </row>
    <row r="127" spans="6:6" ht="12.75" customHeight="1" x14ac:dyDescent="0.15">
      <c r="F127" s="85"/>
    </row>
    <row r="128" spans="6:6" ht="12.75" customHeight="1" x14ac:dyDescent="0.15">
      <c r="F128" s="85"/>
    </row>
    <row r="129" spans="6:6" ht="12.75" customHeight="1" x14ac:dyDescent="0.15">
      <c r="F129" s="85"/>
    </row>
    <row r="130" spans="6:6" ht="12.75" customHeight="1" x14ac:dyDescent="0.15">
      <c r="F130" s="85"/>
    </row>
    <row r="131" spans="6:6" ht="12.75" customHeight="1" x14ac:dyDescent="0.15">
      <c r="F131" s="85"/>
    </row>
    <row r="132" spans="6:6" ht="12.75" customHeight="1" x14ac:dyDescent="0.15">
      <c r="F132" s="85"/>
    </row>
    <row r="133" spans="6:6" ht="12.75" customHeight="1" x14ac:dyDescent="0.15">
      <c r="F133" s="85"/>
    </row>
    <row r="134" spans="6:6" ht="12.75" customHeight="1" x14ac:dyDescent="0.15">
      <c r="F134" s="85"/>
    </row>
    <row r="135" spans="6:6" ht="12.75" customHeight="1" x14ac:dyDescent="0.15">
      <c r="F135" s="85"/>
    </row>
    <row r="136" spans="6:6" ht="12.75" customHeight="1" x14ac:dyDescent="0.15">
      <c r="F136" s="85"/>
    </row>
    <row r="137" spans="6:6" ht="12.75" customHeight="1" x14ac:dyDescent="0.15">
      <c r="F137" s="85"/>
    </row>
    <row r="138" spans="6:6" ht="12.75" customHeight="1" x14ac:dyDescent="0.15">
      <c r="F138" s="85"/>
    </row>
    <row r="139" spans="6:6" ht="12.75" customHeight="1" x14ac:dyDescent="0.15">
      <c r="F139" s="85"/>
    </row>
    <row r="140" spans="6:6" ht="12.75" customHeight="1" x14ac:dyDescent="0.15">
      <c r="F140" s="85"/>
    </row>
    <row r="141" spans="6:6" ht="12.75" customHeight="1" x14ac:dyDescent="0.15">
      <c r="F141" s="85"/>
    </row>
    <row r="142" spans="6:6" ht="12.75" customHeight="1" x14ac:dyDescent="0.15">
      <c r="F142" s="85"/>
    </row>
    <row r="143" spans="6:6" ht="12.75" customHeight="1" x14ac:dyDescent="0.15">
      <c r="F143" s="85"/>
    </row>
    <row r="144" spans="6:6" ht="12.75" customHeight="1" x14ac:dyDescent="0.15">
      <c r="F144" s="85"/>
    </row>
    <row r="145" spans="6:6" ht="12.75" customHeight="1" x14ac:dyDescent="0.15">
      <c r="F145" s="85"/>
    </row>
    <row r="146" spans="6:6" ht="12.75" customHeight="1" x14ac:dyDescent="0.15">
      <c r="F146" s="85"/>
    </row>
    <row r="147" spans="6:6" ht="12.75" customHeight="1" x14ac:dyDescent="0.15">
      <c r="F147" s="85"/>
    </row>
    <row r="148" spans="6:6" ht="12.75" customHeight="1" x14ac:dyDescent="0.15">
      <c r="F148" s="85"/>
    </row>
    <row r="149" spans="6:6" ht="12.75" customHeight="1" x14ac:dyDescent="0.15">
      <c r="F149" s="85"/>
    </row>
    <row r="150" spans="6:6" ht="12.75" customHeight="1" x14ac:dyDescent="0.15">
      <c r="F150" s="85"/>
    </row>
    <row r="151" spans="6:6" ht="12.75" customHeight="1" x14ac:dyDescent="0.15">
      <c r="F151" s="85"/>
    </row>
    <row r="152" spans="6:6" ht="12.75" customHeight="1" x14ac:dyDescent="0.15">
      <c r="F152" s="85"/>
    </row>
    <row r="153" spans="6:6" ht="12.75" customHeight="1" x14ac:dyDescent="0.15">
      <c r="F153" s="85"/>
    </row>
    <row r="154" spans="6:6" ht="12.75" customHeight="1" x14ac:dyDescent="0.15">
      <c r="F154" s="85"/>
    </row>
    <row r="155" spans="6:6" ht="12.75" customHeight="1" x14ac:dyDescent="0.15">
      <c r="F155" s="85"/>
    </row>
    <row r="156" spans="6:6" ht="12.75" customHeight="1" x14ac:dyDescent="0.15">
      <c r="F156" s="85"/>
    </row>
    <row r="157" spans="6:6" ht="12.75" customHeight="1" x14ac:dyDescent="0.15">
      <c r="F157" s="85"/>
    </row>
    <row r="158" spans="6:6" ht="12.75" customHeight="1" x14ac:dyDescent="0.15">
      <c r="F158" s="85"/>
    </row>
    <row r="159" spans="6:6" ht="12.75" customHeight="1" x14ac:dyDescent="0.15">
      <c r="F159" s="85"/>
    </row>
    <row r="160" spans="6:6" ht="12.75" customHeight="1" x14ac:dyDescent="0.15">
      <c r="F160" s="85"/>
    </row>
    <row r="161" spans="6:6" ht="12.75" customHeight="1" x14ac:dyDescent="0.15">
      <c r="F161" s="85"/>
    </row>
    <row r="162" spans="6:6" ht="12.75" customHeight="1" x14ac:dyDescent="0.15">
      <c r="F162" s="85"/>
    </row>
    <row r="163" spans="6:6" ht="12.75" customHeight="1" x14ac:dyDescent="0.15">
      <c r="F163" s="85"/>
    </row>
    <row r="164" spans="6:6" ht="12.75" customHeight="1" x14ac:dyDescent="0.15">
      <c r="F164" s="85"/>
    </row>
    <row r="165" spans="6:6" ht="12.75" customHeight="1" x14ac:dyDescent="0.15">
      <c r="F165" s="85"/>
    </row>
    <row r="166" spans="6:6" ht="12.75" customHeight="1" x14ac:dyDescent="0.15">
      <c r="F166" s="85"/>
    </row>
    <row r="167" spans="6:6" ht="12.75" customHeight="1" x14ac:dyDescent="0.15">
      <c r="F167" s="85"/>
    </row>
    <row r="168" spans="6:6" ht="12.75" customHeight="1" x14ac:dyDescent="0.15">
      <c r="F168" s="85"/>
    </row>
    <row r="169" spans="6:6" ht="12.75" customHeight="1" x14ac:dyDescent="0.15">
      <c r="F169" s="85"/>
    </row>
    <row r="170" spans="6:6" ht="12.75" customHeight="1" x14ac:dyDescent="0.15">
      <c r="F170" s="85"/>
    </row>
    <row r="171" spans="6:6" ht="12.75" customHeight="1" x14ac:dyDescent="0.15">
      <c r="F171" s="85"/>
    </row>
    <row r="172" spans="6:6" ht="12.75" customHeight="1" x14ac:dyDescent="0.15">
      <c r="F172" s="85"/>
    </row>
    <row r="173" spans="6:6" ht="12.75" customHeight="1" x14ac:dyDescent="0.15">
      <c r="F173" s="85"/>
    </row>
    <row r="174" spans="6:6" ht="12.75" customHeight="1" x14ac:dyDescent="0.15">
      <c r="F174" s="85"/>
    </row>
    <row r="175" spans="6:6" ht="12.75" customHeight="1" x14ac:dyDescent="0.15">
      <c r="F175" s="85"/>
    </row>
    <row r="176" spans="6:6" ht="12.75" customHeight="1" x14ac:dyDescent="0.15">
      <c r="F176" s="85"/>
    </row>
    <row r="177" spans="6:6" ht="12.75" customHeight="1" x14ac:dyDescent="0.15">
      <c r="F177" s="85"/>
    </row>
    <row r="178" spans="6:6" ht="12.75" customHeight="1" x14ac:dyDescent="0.15">
      <c r="F178" s="85"/>
    </row>
    <row r="179" spans="6:6" ht="12.75" customHeight="1" x14ac:dyDescent="0.15">
      <c r="F179" s="85"/>
    </row>
    <row r="180" spans="6:6" ht="12.75" customHeight="1" x14ac:dyDescent="0.15">
      <c r="F180" s="85"/>
    </row>
    <row r="181" spans="6:6" ht="12.75" customHeight="1" x14ac:dyDescent="0.15">
      <c r="F181" s="85"/>
    </row>
    <row r="182" spans="6:6" ht="12.75" customHeight="1" x14ac:dyDescent="0.15">
      <c r="F182" s="85"/>
    </row>
    <row r="183" spans="6:6" ht="12.75" customHeight="1" x14ac:dyDescent="0.15">
      <c r="F183" s="85"/>
    </row>
    <row r="184" spans="6:6" ht="12.75" customHeight="1" x14ac:dyDescent="0.15">
      <c r="F184" s="85"/>
    </row>
    <row r="185" spans="6:6" ht="12.75" customHeight="1" x14ac:dyDescent="0.15">
      <c r="F185" s="85"/>
    </row>
    <row r="186" spans="6:6" ht="12.75" customHeight="1" x14ac:dyDescent="0.15">
      <c r="F186" s="85"/>
    </row>
    <row r="187" spans="6:6" ht="12.75" customHeight="1" x14ac:dyDescent="0.15">
      <c r="F187" s="85"/>
    </row>
    <row r="188" spans="6:6" ht="12.75" customHeight="1" x14ac:dyDescent="0.15">
      <c r="F188" s="85"/>
    </row>
    <row r="189" spans="6:6" ht="12.75" customHeight="1" x14ac:dyDescent="0.15">
      <c r="F189" s="85"/>
    </row>
    <row r="190" spans="6:6" ht="12.75" customHeight="1" x14ac:dyDescent="0.15">
      <c r="F190" s="85"/>
    </row>
    <row r="191" spans="6:6" ht="12.75" customHeight="1" x14ac:dyDescent="0.15">
      <c r="F191" s="85"/>
    </row>
    <row r="192" spans="6:6" ht="12.75" customHeight="1" x14ac:dyDescent="0.15">
      <c r="F192" s="85"/>
    </row>
    <row r="193" spans="6:6" ht="12.75" customHeight="1" x14ac:dyDescent="0.15">
      <c r="F193" s="85"/>
    </row>
    <row r="194" spans="6:6" ht="12.75" customHeight="1" x14ac:dyDescent="0.15">
      <c r="F194" s="85"/>
    </row>
    <row r="195" spans="6:6" ht="12.75" customHeight="1" x14ac:dyDescent="0.15">
      <c r="F195" s="85"/>
    </row>
    <row r="196" spans="6:6" ht="12.75" customHeight="1" x14ac:dyDescent="0.15">
      <c r="F196" s="85"/>
    </row>
    <row r="197" spans="6:6" ht="12.75" customHeight="1" x14ac:dyDescent="0.15">
      <c r="F197" s="85"/>
    </row>
    <row r="198" spans="6:6" ht="12.75" customHeight="1" x14ac:dyDescent="0.15">
      <c r="F198" s="85"/>
    </row>
    <row r="199" spans="6:6" ht="12.75" customHeight="1" x14ac:dyDescent="0.15">
      <c r="F199" s="85"/>
    </row>
    <row r="200" spans="6:6" ht="12.75" customHeight="1" x14ac:dyDescent="0.15">
      <c r="F200" s="85"/>
    </row>
    <row r="201" spans="6:6" ht="12.75" customHeight="1" x14ac:dyDescent="0.15">
      <c r="F201" s="85"/>
    </row>
    <row r="202" spans="6:6" ht="12.75" customHeight="1" x14ac:dyDescent="0.15">
      <c r="F202" s="85"/>
    </row>
    <row r="203" spans="6:6" ht="12.75" customHeight="1" x14ac:dyDescent="0.15">
      <c r="F203" s="85"/>
    </row>
    <row r="204" spans="6:6" ht="12.75" customHeight="1" x14ac:dyDescent="0.15">
      <c r="F204" s="85"/>
    </row>
    <row r="205" spans="6:6" ht="12.75" customHeight="1" x14ac:dyDescent="0.15">
      <c r="F205" s="85"/>
    </row>
    <row r="206" spans="6:6" ht="12.75" customHeight="1" x14ac:dyDescent="0.15">
      <c r="F206" s="85"/>
    </row>
    <row r="207" spans="6:6" ht="12.75" customHeight="1" x14ac:dyDescent="0.15">
      <c r="F207" s="85"/>
    </row>
    <row r="208" spans="6:6" ht="12.75" customHeight="1" x14ac:dyDescent="0.15">
      <c r="F208" s="85"/>
    </row>
    <row r="209" spans="6:6" ht="12.75" customHeight="1" x14ac:dyDescent="0.15">
      <c r="F209" s="85"/>
    </row>
    <row r="210" spans="6:6" ht="12.75" customHeight="1" x14ac:dyDescent="0.15">
      <c r="F210" s="85"/>
    </row>
    <row r="211" spans="6:6" ht="12.75" customHeight="1" x14ac:dyDescent="0.15">
      <c r="F211" s="85"/>
    </row>
    <row r="212" spans="6:6" ht="12.75" customHeight="1" x14ac:dyDescent="0.15">
      <c r="F212" s="85"/>
    </row>
    <row r="213" spans="6:6" ht="12.75" customHeight="1" x14ac:dyDescent="0.15">
      <c r="F213" s="85"/>
    </row>
    <row r="214" spans="6:6" ht="12.75" customHeight="1" x14ac:dyDescent="0.15">
      <c r="F214" s="85"/>
    </row>
    <row r="215" spans="6:6" ht="12.75" customHeight="1" x14ac:dyDescent="0.15">
      <c r="F215" s="85"/>
    </row>
    <row r="216" spans="6:6" ht="12.75" customHeight="1" x14ac:dyDescent="0.15">
      <c r="F216" s="85"/>
    </row>
    <row r="217" spans="6:6" ht="12.75" customHeight="1" x14ac:dyDescent="0.15">
      <c r="F217" s="85"/>
    </row>
    <row r="218" spans="6:6" ht="12.75" customHeight="1" x14ac:dyDescent="0.15">
      <c r="F218" s="85"/>
    </row>
    <row r="219" spans="6:6" ht="12.75" customHeight="1" x14ac:dyDescent="0.15">
      <c r="F219" s="85"/>
    </row>
    <row r="220" spans="6:6" ht="12.75" customHeight="1" x14ac:dyDescent="0.15">
      <c r="F220" s="85"/>
    </row>
    <row r="221" spans="6:6" ht="12.75" customHeight="1" x14ac:dyDescent="0.15">
      <c r="F221" s="85"/>
    </row>
    <row r="222" spans="6:6" ht="12.75" customHeight="1" x14ac:dyDescent="0.15">
      <c r="F222" s="85"/>
    </row>
    <row r="223" spans="6:6" ht="12.75" customHeight="1" x14ac:dyDescent="0.15">
      <c r="F223" s="85"/>
    </row>
    <row r="224" spans="6:6" ht="12.75" customHeight="1" x14ac:dyDescent="0.15">
      <c r="F224" s="85"/>
    </row>
    <row r="225" spans="6:6" ht="12.75" customHeight="1" x14ac:dyDescent="0.15">
      <c r="F225" s="85"/>
    </row>
    <row r="226" spans="6:6" ht="12.75" customHeight="1" x14ac:dyDescent="0.15">
      <c r="F226" s="85"/>
    </row>
    <row r="227" spans="6:6" ht="12.75" customHeight="1" x14ac:dyDescent="0.15">
      <c r="F227" s="85"/>
    </row>
    <row r="228" spans="6:6" ht="12.75" customHeight="1" x14ac:dyDescent="0.15">
      <c r="F228" s="85"/>
    </row>
    <row r="229" spans="6:6" ht="12.75" customHeight="1" x14ac:dyDescent="0.15">
      <c r="F229" s="85"/>
    </row>
    <row r="230" spans="6:6" ht="12.75" customHeight="1" x14ac:dyDescent="0.15">
      <c r="F230" s="85"/>
    </row>
    <row r="231" spans="6:6" ht="12.75" customHeight="1" x14ac:dyDescent="0.15">
      <c r="F231" s="85"/>
    </row>
    <row r="232" spans="6:6" ht="12.75" customHeight="1" x14ac:dyDescent="0.15">
      <c r="F232" s="85"/>
    </row>
    <row r="233" spans="6:6" ht="12.75" customHeight="1" x14ac:dyDescent="0.15">
      <c r="F233" s="85"/>
    </row>
    <row r="234" spans="6:6" ht="12.75" customHeight="1" x14ac:dyDescent="0.15">
      <c r="F234" s="85"/>
    </row>
    <row r="235" spans="6:6" ht="12.75" customHeight="1" x14ac:dyDescent="0.15">
      <c r="F235" s="85"/>
    </row>
    <row r="236" spans="6:6" ht="12.75" customHeight="1" x14ac:dyDescent="0.15">
      <c r="F236" s="85"/>
    </row>
    <row r="237" spans="6:6" ht="12.75" customHeight="1" x14ac:dyDescent="0.15">
      <c r="F237" s="85"/>
    </row>
    <row r="238" spans="6:6" ht="12.75" customHeight="1" x14ac:dyDescent="0.15">
      <c r="F238" s="85"/>
    </row>
    <row r="239" spans="6:6" ht="12.75" customHeight="1" x14ac:dyDescent="0.15">
      <c r="F239" s="85"/>
    </row>
    <row r="240" spans="6:6" ht="12.75" customHeight="1" x14ac:dyDescent="0.15">
      <c r="F240" s="85"/>
    </row>
    <row r="241" spans="6:6" ht="12.75" customHeight="1" x14ac:dyDescent="0.15">
      <c r="F241" s="85"/>
    </row>
    <row r="242" spans="6:6" ht="12.75" customHeight="1" x14ac:dyDescent="0.15">
      <c r="F242" s="85"/>
    </row>
    <row r="243" spans="6:6" ht="12.75" customHeight="1" x14ac:dyDescent="0.15">
      <c r="F243" s="85"/>
    </row>
    <row r="244" spans="6:6" ht="12.75" customHeight="1" x14ac:dyDescent="0.15">
      <c r="F244" s="85"/>
    </row>
    <row r="245" spans="6:6" ht="12.75" customHeight="1" x14ac:dyDescent="0.15">
      <c r="F245" s="85"/>
    </row>
    <row r="246" spans="6:6" ht="12.75" customHeight="1" x14ac:dyDescent="0.15">
      <c r="F246" s="85"/>
    </row>
    <row r="247" spans="6:6" ht="12.75" customHeight="1" x14ac:dyDescent="0.15">
      <c r="F247" s="85"/>
    </row>
    <row r="248" spans="6:6" ht="12.75" customHeight="1" x14ac:dyDescent="0.15">
      <c r="F248" s="85"/>
    </row>
    <row r="249" spans="6:6" ht="12.75" customHeight="1" x14ac:dyDescent="0.15">
      <c r="F249" s="85"/>
    </row>
    <row r="250" spans="6:6" ht="12.75" customHeight="1" x14ac:dyDescent="0.15">
      <c r="F250" s="85"/>
    </row>
    <row r="251" spans="6:6" ht="12.75" customHeight="1" x14ac:dyDescent="0.15">
      <c r="F251" s="85"/>
    </row>
    <row r="252" spans="6:6" ht="12.75" customHeight="1" x14ac:dyDescent="0.15">
      <c r="F252" s="85"/>
    </row>
    <row r="253" spans="6:6" ht="12.75" customHeight="1" x14ac:dyDescent="0.15">
      <c r="F253" s="85"/>
    </row>
    <row r="254" spans="6:6" ht="12.75" customHeight="1" x14ac:dyDescent="0.15">
      <c r="F254" s="85"/>
    </row>
    <row r="255" spans="6:6" ht="12.75" customHeight="1" x14ac:dyDescent="0.15">
      <c r="F255" s="85"/>
    </row>
    <row r="256" spans="6:6" ht="12.75" customHeight="1" x14ac:dyDescent="0.15">
      <c r="F256" s="85"/>
    </row>
    <row r="257" spans="6:6" ht="12.75" customHeight="1" x14ac:dyDescent="0.15">
      <c r="F257" s="85"/>
    </row>
    <row r="258" spans="6:6" ht="12.75" customHeight="1" x14ac:dyDescent="0.15">
      <c r="F258" s="85"/>
    </row>
    <row r="259" spans="6:6" ht="12.75" customHeight="1" x14ac:dyDescent="0.15">
      <c r="F259" s="85"/>
    </row>
    <row r="260" spans="6:6" ht="12.75" customHeight="1" x14ac:dyDescent="0.15">
      <c r="F260" s="85"/>
    </row>
    <row r="261" spans="6:6" ht="12.75" customHeight="1" x14ac:dyDescent="0.15">
      <c r="F261" s="85"/>
    </row>
    <row r="262" spans="6:6" ht="12.75" customHeight="1" x14ac:dyDescent="0.15">
      <c r="F262" s="85"/>
    </row>
    <row r="263" spans="6:6" ht="12.75" customHeight="1" x14ac:dyDescent="0.15">
      <c r="F263" s="85"/>
    </row>
    <row r="264" spans="6:6" ht="12.75" customHeight="1" x14ac:dyDescent="0.15">
      <c r="F264" s="85"/>
    </row>
    <row r="265" spans="6:6" ht="12.75" customHeight="1" x14ac:dyDescent="0.15">
      <c r="F265" s="85"/>
    </row>
    <row r="266" spans="6:6" ht="12.75" customHeight="1" x14ac:dyDescent="0.15">
      <c r="F266" s="85"/>
    </row>
    <row r="267" spans="6:6" ht="12.75" customHeight="1" x14ac:dyDescent="0.15">
      <c r="F267" s="85"/>
    </row>
    <row r="268" spans="6:6" ht="12.75" customHeight="1" x14ac:dyDescent="0.15">
      <c r="F268" s="85"/>
    </row>
    <row r="269" spans="6:6" ht="12.75" customHeight="1" x14ac:dyDescent="0.15">
      <c r="F269" s="85"/>
    </row>
    <row r="270" spans="6:6" ht="12.75" customHeight="1" x14ac:dyDescent="0.15">
      <c r="F270" s="85"/>
    </row>
    <row r="271" spans="6:6" ht="12.75" customHeight="1" x14ac:dyDescent="0.15">
      <c r="F271" s="85"/>
    </row>
    <row r="272" spans="6:6" ht="12.75" customHeight="1" x14ac:dyDescent="0.15">
      <c r="F272" s="85"/>
    </row>
    <row r="273" spans="6:6" ht="12.75" customHeight="1" x14ac:dyDescent="0.15">
      <c r="F273" s="85"/>
    </row>
    <row r="274" spans="6:6" ht="12.75" customHeight="1" x14ac:dyDescent="0.15">
      <c r="F274" s="85"/>
    </row>
    <row r="275" spans="6:6" ht="12.75" customHeight="1" x14ac:dyDescent="0.15">
      <c r="F275" s="85"/>
    </row>
    <row r="276" spans="6:6" ht="12.75" customHeight="1" x14ac:dyDescent="0.15">
      <c r="F276" s="85"/>
    </row>
    <row r="277" spans="6:6" ht="12.75" customHeight="1" x14ac:dyDescent="0.15">
      <c r="F277" s="85"/>
    </row>
    <row r="278" spans="6:6" ht="12.75" customHeight="1" x14ac:dyDescent="0.15">
      <c r="F278" s="85"/>
    </row>
    <row r="279" spans="6:6" ht="12.75" customHeight="1" x14ac:dyDescent="0.15">
      <c r="F279" s="85"/>
    </row>
    <row r="280" spans="6:6" ht="12.75" customHeight="1" x14ac:dyDescent="0.15">
      <c r="F280" s="85"/>
    </row>
    <row r="281" spans="6:6" ht="12.75" customHeight="1" x14ac:dyDescent="0.15">
      <c r="F281" s="85"/>
    </row>
    <row r="282" spans="6:6" ht="12.75" customHeight="1" x14ac:dyDescent="0.15">
      <c r="F282" s="85"/>
    </row>
    <row r="283" spans="6:6" ht="12.75" customHeight="1" x14ac:dyDescent="0.15">
      <c r="F283" s="85"/>
    </row>
    <row r="284" spans="6:6" ht="12.75" customHeight="1" x14ac:dyDescent="0.15">
      <c r="F284" s="85"/>
    </row>
    <row r="285" spans="6:6" ht="12.75" customHeight="1" x14ac:dyDescent="0.15">
      <c r="F285" s="85"/>
    </row>
    <row r="286" spans="6:6" ht="12.75" customHeight="1" x14ac:dyDescent="0.15">
      <c r="F286" s="85"/>
    </row>
    <row r="287" spans="6:6" ht="12.75" customHeight="1" x14ac:dyDescent="0.15">
      <c r="F287" s="85"/>
    </row>
    <row r="288" spans="6:6" ht="12.75" customHeight="1" x14ac:dyDescent="0.15">
      <c r="F288" s="85"/>
    </row>
    <row r="289" spans="6:6" ht="12.75" customHeight="1" x14ac:dyDescent="0.15">
      <c r="F289" s="85"/>
    </row>
    <row r="290" spans="6:6" ht="12.75" customHeight="1" x14ac:dyDescent="0.15">
      <c r="F290" s="85"/>
    </row>
    <row r="291" spans="6:6" ht="12.75" customHeight="1" x14ac:dyDescent="0.15">
      <c r="F291" s="85"/>
    </row>
    <row r="292" spans="6:6" ht="12.75" customHeight="1" x14ac:dyDescent="0.15">
      <c r="F292" s="85"/>
    </row>
    <row r="293" spans="6:6" ht="12.75" customHeight="1" x14ac:dyDescent="0.15">
      <c r="F293" s="85"/>
    </row>
    <row r="294" spans="6:6" ht="12.75" customHeight="1" x14ac:dyDescent="0.15">
      <c r="F294" s="85"/>
    </row>
    <row r="295" spans="6:6" ht="12.75" customHeight="1" x14ac:dyDescent="0.15">
      <c r="F295" s="85"/>
    </row>
    <row r="296" spans="6:6" ht="12.75" customHeight="1" x14ac:dyDescent="0.15">
      <c r="F296" s="85"/>
    </row>
    <row r="297" spans="6:6" ht="12.75" customHeight="1" x14ac:dyDescent="0.15">
      <c r="F297" s="85"/>
    </row>
    <row r="298" spans="6:6" ht="12.75" customHeight="1" x14ac:dyDescent="0.15">
      <c r="F298" s="85"/>
    </row>
    <row r="299" spans="6:6" ht="12.75" customHeight="1" x14ac:dyDescent="0.15">
      <c r="F299" s="85"/>
    </row>
    <row r="300" spans="6:6" ht="12.75" customHeight="1" x14ac:dyDescent="0.15">
      <c r="F300" s="85"/>
    </row>
    <row r="301" spans="6:6" ht="12.75" customHeight="1" x14ac:dyDescent="0.15">
      <c r="F301" s="85"/>
    </row>
    <row r="302" spans="6:6" ht="12.75" customHeight="1" x14ac:dyDescent="0.15">
      <c r="F302" s="85"/>
    </row>
    <row r="303" spans="6:6" ht="12.75" customHeight="1" x14ac:dyDescent="0.15">
      <c r="F303" s="85"/>
    </row>
    <row r="304" spans="6:6" ht="12.75" customHeight="1" x14ac:dyDescent="0.15">
      <c r="F304" s="85"/>
    </row>
    <row r="305" spans="6:6" ht="12.75" customHeight="1" x14ac:dyDescent="0.15">
      <c r="F305" s="85"/>
    </row>
    <row r="306" spans="6:6" ht="12.75" customHeight="1" x14ac:dyDescent="0.15">
      <c r="F306" s="85"/>
    </row>
    <row r="307" spans="6:6" ht="12.75" customHeight="1" x14ac:dyDescent="0.15">
      <c r="F307" s="85"/>
    </row>
    <row r="308" spans="6:6" ht="12.75" customHeight="1" x14ac:dyDescent="0.15">
      <c r="F308" s="85"/>
    </row>
    <row r="309" spans="6:6" ht="12.75" customHeight="1" x14ac:dyDescent="0.15">
      <c r="F309" s="85"/>
    </row>
    <row r="310" spans="6:6" ht="12.75" customHeight="1" x14ac:dyDescent="0.15">
      <c r="F310" s="85"/>
    </row>
    <row r="311" spans="6:6" ht="12.75" customHeight="1" x14ac:dyDescent="0.15">
      <c r="F311" s="85"/>
    </row>
    <row r="312" spans="6:6" ht="12.75" customHeight="1" x14ac:dyDescent="0.15">
      <c r="F312" s="85"/>
    </row>
    <row r="313" spans="6:6" ht="12.75" customHeight="1" x14ac:dyDescent="0.15">
      <c r="F313" s="85"/>
    </row>
    <row r="314" spans="6:6" ht="12.75" customHeight="1" x14ac:dyDescent="0.15">
      <c r="F314" s="85"/>
    </row>
    <row r="315" spans="6:6" ht="12.75" customHeight="1" x14ac:dyDescent="0.15">
      <c r="F315" s="85"/>
    </row>
    <row r="316" spans="6:6" ht="12.75" customHeight="1" x14ac:dyDescent="0.15">
      <c r="F316" s="85"/>
    </row>
    <row r="317" spans="6:6" ht="12.75" customHeight="1" x14ac:dyDescent="0.15">
      <c r="F317" s="85"/>
    </row>
    <row r="318" spans="6:6" ht="12.75" customHeight="1" x14ac:dyDescent="0.15">
      <c r="F318" s="85"/>
    </row>
    <row r="319" spans="6:6" ht="12.75" customHeight="1" x14ac:dyDescent="0.15">
      <c r="F319" s="85"/>
    </row>
    <row r="320" spans="6:6" ht="12.75" customHeight="1" x14ac:dyDescent="0.15">
      <c r="F320" s="85"/>
    </row>
    <row r="321" spans="6:6" ht="12.75" customHeight="1" x14ac:dyDescent="0.15">
      <c r="F321" s="85"/>
    </row>
    <row r="322" spans="6:6" ht="12.75" customHeight="1" x14ac:dyDescent="0.15">
      <c r="F322" s="85"/>
    </row>
    <row r="323" spans="6:6" ht="12.75" customHeight="1" x14ac:dyDescent="0.15">
      <c r="F323" s="85"/>
    </row>
    <row r="324" spans="6:6" ht="12.75" customHeight="1" x14ac:dyDescent="0.15">
      <c r="F324" s="85"/>
    </row>
    <row r="325" spans="6:6" ht="12.75" customHeight="1" x14ac:dyDescent="0.15">
      <c r="F325" s="85"/>
    </row>
    <row r="326" spans="6:6" ht="12.75" customHeight="1" x14ac:dyDescent="0.15">
      <c r="F326" s="85"/>
    </row>
    <row r="327" spans="6:6" ht="12.75" customHeight="1" x14ac:dyDescent="0.15">
      <c r="F327" s="85"/>
    </row>
    <row r="328" spans="6:6" ht="12.75" customHeight="1" x14ac:dyDescent="0.15">
      <c r="F328" s="85"/>
    </row>
    <row r="329" spans="6:6" ht="12.75" customHeight="1" x14ac:dyDescent="0.15">
      <c r="F329" s="85"/>
    </row>
    <row r="330" spans="6:6" ht="12.75" customHeight="1" x14ac:dyDescent="0.15">
      <c r="F330" s="85"/>
    </row>
    <row r="331" spans="6:6" ht="12.75" customHeight="1" x14ac:dyDescent="0.15">
      <c r="F331" s="85"/>
    </row>
    <row r="332" spans="6:6" ht="12.75" customHeight="1" x14ac:dyDescent="0.15">
      <c r="F332" s="85"/>
    </row>
    <row r="333" spans="6:6" ht="12.75" customHeight="1" x14ac:dyDescent="0.15">
      <c r="F333" s="85"/>
    </row>
    <row r="334" spans="6:6" ht="12.75" customHeight="1" x14ac:dyDescent="0.15">
      <c r="F334" s="85"/>
    </row>
    <row r="335" spans="6:6" ht="12.75" customHeight="1" x14ac:dyDescent="0.15">
      <c r="F335" s="85"/>
    </row>
    <row r="336" spans="6:6" ht="12.75" customHeight="1" x14ac:dyDescent="0.15">
      <c r="F336" s="85"/>
    </row>
    <row r="337" spans="6:6" ht="12.75" customHeight="1" x14ac:dyDescent="0.15">
      <c r="F337" s="85"/>
    </row>
    <row r="338" spans="6:6" ht="12.75" customHeight="1" x14ac:dyDescent="0.15">
      <c r="F338" s="85"/>
    </row>
    <row r="339" spans="6:6" ht="12.75" customHeight="1" x14ac:dyDescent="0.15">
      <c r="F339" s="85"/>
    </row>
    <row r="340" spans="6:6" ht="12.75" customHeight="1" x14ac:dyDescent="0.15">
      <c r="F340" s="85"/>
    </row>
    <row r="341" spans="6:6" ht="12.75" customHeight="1" x14ac:dyDescent="0.15">
      <c r="F341" s="85"/>
    </row>
    <row r="342" spans="6:6" ht="12.75" customHeight="1" x14ac:dyDescent="0.15">
      <c r="F342" s="85"/>
    </row>
    <row r="343" spans="6:6" ht="12.75" customHeight="1" x14ac:dyDescent="0.15">
      <c r="F343" s="85"/>
    </row>
    <row r="344" spans="6:6" ht="12.75" customHeight="1" x14ac:dyDescent="0.15">
      <c r="F344" s="85"/>
    </row>
    <row r="345" spans="6:6" ht="12.75" customHeight="1" x14ac:dyDescent="0.15">
      <c r="F345" s="85"/>
    </row>
    <row r="346" spans="6:6" ht="12.75" customHeight="1" x14ac:dyDescent="0.15">
      <c r="F346" s="85"/>
    </row>
    <row r="347" spans="6:6" ht="12.75" customHeight="1" x14ac:dyDescent="0.15">
      <c r="F347" s="85"/>
    </row>
    <row r="348" spans="6:6" ht="12.75" customHeight="1" x14ac:dyDescent="0.15">
      <c r="F348" s="85"/>
    </row>
    <row r="349" spans="6:6" ht="12.75" customHeight="1" x14ac:dyDescent="0.15">
      <c r="F349" s="85"/>
    </row>
    <row r="350" spans="6:6" ht="12.75" customHeight="1" x14ac:dyDescent="0.15">
      <c r="F350" s="85"/>
    </row>
    <row r="351" spans="6:6" ht="12.75" customHeight="1" x14ac:dyDescent="0.15">
      <c r="F351" s="85"/>
    </row>
    <row r="352" spans="6:6" ht="12.75" customHeight="1" x14ac:dyDescent="0.15">
      <c r="F352" s="85"/>
    </row>
    <row r="353" spans="6:6" ht="12.75" customHeight="1" x14ac:dyDescent="0.15">
      <c r="F353" s="85"/>
    </row>
    <row r="354" spans="6:6" ht="12.75" customHeight="1" x14ac:dyDescent="0.15">
      <c r="F354" s="85"/>
    </row>
    <row r="355" spans="6:6" ht="12.75" customHeight="1" x14ac:dyDescent="0.15">
      <c r="F355" s="85"/>
    </row>
    <row r="356" spans="6:6" ht="12.75" customHeight="1" x14ac:dyDescent="0.15">
      <c r="F356" s="85"/>
    </row>
    <row r="357" spans="6:6" ht="12.75" customHeight="1" x14ac:dyDescent="0.15">
      <c r="F357" s="85"/>
    </row>
    <row r="358" spans="6:6" ht="12.75" customHeight="1" x14ac:dyDescent="0.15">
      <c r="F358" s="85"/>
    </row>
    <row r="359" spans="6:6" ht="12.75" customHeight="1" x14ac:dyDescent="0.15">
      <c r="F359" s="85"/>
    </row>
    <row r="360" spans="6:6" ht="12.75" customHeight="1" x14ac:dyDescent="0.15">
      <c r="F360" s="85"/>
    </row>
    <row r="361" spans="6:6" ht="12.75" customHeight="1" x14ac:dyDescent="0.15">
      <c r="F361" s="85"/>
    </row>
    <row r="362" spans="6:6" ht="12.75" customHeight="1" x14ac:dyDescent="0.15">
      <c r="F362" s="85"/>
    </row>
    <row r="363" spans="6:6" ht="12.75" customHeight="1" x14ac:dyDescent="0.15">
      <c r="F363" s="85"/>
    </row>
    <row r="364" spans="6:6" ht="12.75" customHeight="1" x14ac:dyDescent="0.15">
      <c r="F364" s="85"/>
    </row>
    <row r="365" spans="6:6" ht="12.75" customHeight="1" x14ac:dyDescent="0.15">
      <c r="F365" s="85"/>
    </row>
    <row r="366" spans="6:6" ht="12.75" customHeight="1" x14ac:dyDescent="0.15">
      <c r="F366" s="85"/>
    </row>
    <row r="367" spans="6:6" ht="12.75" customHeight="1" x14ac:dyDescent="0.15">
      <c r="F367" s="85"/>
    </row>
    <row r="368" spans="6:6" ht="12.75" customHeight="1" x14ac:dyDescent="0.15">
      <c r="F368" s="85"/>
    </row>
    <row r="369" spans="6:6" ht="12.75" customHeight="1" x14ac:dyDescent="0.15">
      <c r="F369" s="85"/>
    </row>
    <row r="370" spans="6:6" ht="12.75" customHeight="1" x14ac:dyDescent="0.15">
      <c r="F370" s="85"/>
    </row>
    <row r="371" spans="6:6" ht="12.75" customHeight="1" x14ac:dyDescent="0.15">
      <c r="F371" s="85"/>
    </row>
    <row r="372" spans="6:6" ht="12.75" customHeight="1" x14ac:dyDescent="0.15">
      <c r="F372" s="85"/>
    </row>
    <row r="373" spans="6:6" ht="12.75" customHeight="1" x14ac:dyDescent="0.15">
      <c r="F373" s="85"/>
    </row>
    <row r="374" spans="6:6" ht="12.75" customHeight="1" x14ac:dyDescent="0.15">
      <c r="F374" s="85"/>
    </row>
    <row r="375" spans="6:6" ht="12.75" customHeight="1" x14ac:dyDescent="0.15">
      <c r="F375" s="85"/>
    </row>
    <row r="376" spans="6:6" ht="12.75" customHeight="1" x14ac:dyDescent="0.15">
      <c r="F376" s="85"/>
    </row>
    <row r="377" spans="6:6" ht="12.75" customHeight="1" x14ac:dyDescent="0.15">
      <c r="F377" s="85"/>
    </row>
    <row r="378" spans="6:6" ht="12.75" customHeight="1" x14ac:dyDescent="0.15">
      <c r="F378" s="85"/>
    </row>
    <row r="379" spans="6:6" ht="12.75" customHeight="1" x14ac:dyDescent="0.15">
      <c r="F379" s="85"/>
    </row>
    <row r="380" spans="6:6" ht="12.75" customHeight="1" x14ac:dyDescent="0.15">
      <c r="F380" s="85"/>
    </row>
    <row r="381" spans="6:6" ht="12.75" customHeight="1" x14ac:dyDescent="0.15">
      <c r="F381" s="85"/>
    </row>
    <row r="382" spans="6:6" ht="12.75" customHeight="1" x14ac:dyDescent="0.15">
      <c r="F382" s="85"/>
    </row>
    <row r="383" spans="6:6" ht="12.75" customHeight="1" x14ac:dyDescent="0.15">
      <c r="F383" s="85"/>
    </row>
    <row r="384" spans="6:6" ht="12.75" customHeight="1" x14ac:dyDescent="0.15">
      <c r="F384" s="85"/>
    </row>
    <row r="385" spans="6:6" ht="12.75" customHeight="1" x14ac:dyDescent="0.15">
      <c r="F385" s="85"/>
    </row>
    <row r="386" spans="6:6" ht="12.75" customHeight="1" x14ac:dyDescent="0.15">
      <c r="F386" s="85"/>
    </row>
    <row r="387" spans="6:6" ht="12.75" customHeight="1" x14ac:dyDescent="0.15">
      <c r="F387" s="85"/>
    </row>
    <row r="388" spans="6:6" ht="12.75" customHeight="1" x14ac:dyDescent="0.15">
      <c r="F388" s="85"/>
    </row>
    <row r="389" spans="6:6" ht="12.75" customHeight="1" x14ac:dyDescent="0.15">
      <c r="F389" s="85"/>
    </row>
    <row r="390" spans="6:6" ht="12.75" customHeight="1" x14ac:dyDescent="0.15">
      <c r="F390" s="85"/>
    </row>
    <row r="391" spans="6:6" ht="12.75" customHeight="1" x14ac:dyDescent="0.15">
      <c r="F391" s="85"/>
    </row>
    <row r="392" spans="6:6" ht="12.75" customHeight="1" x14ac:dyDescent="0.15">
      <c r="F392" s="85"/>
    </row>
    <row r="393" spans="6:6" ht="12.75" customHeight="1" x14ac:dyDescent="0.15">
      <c r="F393" s="85"/>
    </row>
    <row r="394" spans="6:6" ht="12.75" customHeight="1" x14ac:dyDescent="0.15">
      <c r="F394" s="85"/>
    </row>
    <row r="395" spans="6:6" ht="12.75" customHeight="1" x14ac:dyDescent="0.15">
      <c r="F395" s="85"/>
    </row>
    <row r="396" spans="6:6" ht="12.75" customHeight="1" x14ac:dyDescent="0.15">
      <c r="F396" s="85"/>
    </row>
    <row r="397" spans="6:6" ht="12.75" customHeight="1" x14ac:dyDescent="0.15">
      <c r="F397" s="85"/>
    </row>
    <row r="398" spans="6:6" ht="12.75" customHeight="1" x14ac:dyDescent="0.15">
      <c r="F398" s="85"/>
    </row>
    <row r="399" spans="6:6" ht="12.75" customHeight="1" x14ac:dyDescent="0.15">
      <c r="F399" s="85"/>
    </row>
    <row r="400" spans="6:6" ht="12.75" customHeight="1" x14ac:dyDescent="0.15">
      <c r="F400" s="85"/>
    </row>
    <row r="401" spans="6:6" ht="12.75" customHeight="1" x14ac:dyDescent="0.15">
      <c r="F401" s="85"/>
    </row>
    <row r="402" spans="6:6" ht="12.75" customHeight="1" x14ac:dyDescent="0.15">
      <c r="F402" s="85"/>
    </row>
    <row r="403" spans="6:6" ht="12.75" customHeight="1" x14ac:dyDescent="0.15">
      <c r="F403" s="85"/>
    </row>
    <row r="404" spans="6:6" ht="12.75" customHeight="1" x14ac:dyDescent="0.15">
      <c r="F404" s="85"/>
    </row>
    <row r="405" spans="6:6" ht="12.75" customHeight="1" x14ac:dyDescent="0.15">
      <c r="F405" s="85"/>
    </row>
    <row r="406" spans="6:6" ht="12.75" customHeight="1" x14ac:dyDescent="0.15">
      <c r="F406" s="85"/>
    </row>
    <row r="407" spans="6:6" ht="12.75" customHeight="1" x14ac:dyDescent="0.15">
      <c r="F407" s="85"/>
    </row>
    <row r="408" spans="6:6" ht="12.75" customHeight="1" x14ac:dyDescent="0.15">
      <c r="F408" s="85"/>
    </row>
    <row r="409" spans="6:6" ht="12.75" customHeight="1" x14ac:dyDescent="0.15">
      <c r="F409" s="85"/>
    </row>
    <row r="410" spans="6:6" ht="12.75" customHeight="1" x14ac:dyDescent="0.15">
      <c r="F410" s="85"/>
    </row>
    <row r="411" spans="6:6" ht="12.75" customHeight="1" x14ac:dyDescent="0.15">
      <c r="F411" s="85"/>
    </row>
    <row r="412" spans="6:6" ht="12.75" customHeight="1" x14ac:dyDescent="0.15">
      <c r="F412" s="85"/>
    </row>
    <row r="413" spans="6:6" ht="12.75" customHeight="1" x14ac:dyDescent="0.15">
      <c r="F413" s="85"/>
    </row>
    <row r="414" spans="6:6" ht="12.75" customHeight="1" x14ac:dyDescent="0.15">
      <c r="F414" s="85"/>
    </row>
    <row r="415" spans="6:6" ht="12.75" customHeight="1" x14ac:dyDescent="0.15">
      <c r="F415" s="85"/>
    </row>
    <row r="416" spans="6:6" ht="12.75" customHeight="1" x14ac:dyDescent="0.15">
      <c r="F416" s="85"/>
    </row>
    <row r="417" spans="6:6" ht="12.75" customHeight="1" x14ac:dyDescent="0.15">
      <c r="F417" s="85"/>
    </row>
    <row r="418" spans="6:6" ht="12.75" customHeight="1" x14ac:dyDescent="0.15">
      <c r="F418" s="85"/>
    </row>
    <row r="419" spans="6:6" ht="12.75" customHeight="1" x14ac:dyDescent="0.15">
      <c r="F419" s="85"/>
    </row>
    <row r="420" spans="6:6" ht="12.75" customHeight="1" x14ac:dyDescent="0.15">
      <c r="F420" s="85"/>
    </row>
    <row r="421" spans="6:6" ht="12.75" customHeight="1" x14ac:dyDescent="0.15">
      <c r="F421" s="85"/>
    </row>
    <row r="422" spans="6:6" ht="12.75" customHeight="1" x14ac:dyDescent="0.15">
      <c r="F422" s="85"/>
    </row>
    <row r="423" spans="6:6" ht="12.75" customHeight="1" x14ac:dyDescent="0.15">
      <c r="F423" s="85"/>
    </row>
    <row r="424" spans="6:6" ht="12.75" customHeight="1" x14ac:dyDescent="0.15">
      <c r="F424" s="85"/>
    </row>
    <row r="425" spans="6:6" ht="12.75" customHeight="1" x14ac:dyDescent="0.15">
      <c r="F425" s="85"/>
    </row>
    <row r="426" spans="6:6" ht="12.75" customHeight="1" x14ac:dyDescent="0.15">
      <c r="F426" s="85"/>
    </row>
    <row r="427" spans="6:6" ht="12.75" customHeight="1" x14ac:dyDescent="0.15">
      <c r="F427" s="85"/>
    </row>
    <row r="428" spans="6:6" ht="12.75" customHeight="1" x14ac:dyDescent="0.15">
      <c r="F428" s="85"/>
    </row>
    <row r="429" spans="6:6" ht="12.75" customHeight="1" x14ac:dyDescent="0.15">
      <c r="F429" s="85"/>
    </row>
    <row r="430" spans="6:6" ht="12.75" customHeight="1" x14ac:dyDescent="0.15">
      <c r="F430" s="85"/>
    </row>
    <row r="431" spans="6:6" ht="12.75" customHeight="1" x14ac:dyDescent="0.15">
      <c r="F431" s="85"/>
    </row>
    <row r="432" spans="6:6" ht="12.75" customHeight="1" x14ac:dyDescent="0.15">
      <c r="F432" s="85"/>
    </row>
    <row r="433" spans="6:6" ht="12.75" customHeight="1" x14ac:dyDescent="0.15">
      <c r="F433" s="85"/>
    </row>
    <row r="434" spans="6:6" ht="12.75" customHeight="1" x14ac:dyDescent="0.15">
      <c r="F434" s="85"/>
    </row>
    <row r="435" spans="6:6" ht="12.75" customHeight="1" x14ac:dyDescent="0.15">
      <c r="F435" s="85"/>
    </row>
    <row r="436" spans="6:6" ht="12.75" customHeight="1" x14ac:dyDescent="0.15">
      <c r="F436" s="85"/>
    </row>
    <row r="437" spans="6:6" ht="12.75" customHeight="1" x14ac:dyDescent="0.15">
      <c r="F437" s="85"/>
    </row>
    <row r="438" spans="6:6" ht="12.75" customHeight="1" x14ac:dyDescent="0.15">
      <c r="F438" s="85"/>
    </row>
    <row r="439" spans="6:6" ht="12.75" customHeight="1" x14ac:dyDescent="0.15">
      <c r="F439" s="85"/>
    </row>
    <row r="440" spans="6:6" ht="12.75" customHeight="1" x14ac:dyDescent="0.15">
      <c r="F440" s="85"/>
    </row>
    <row r="441" spans="6:6" ht="12.75" customHeight="1" x14ac:dyDescent="0.15">
      <c r="F441" s="85"/>
    </row>
    <row r="442" spans="6:6" ht="12.75" customHeight="1" x14ac:dyDescent="0.15">
      <c r="F442" s="85"/>
    </row>
    <row r="443" spans="6:6" ht="12.75" customHeight="1" x14ac:dyDescent="0.15">
      <c r="F443" s="85"/>
    </row>
    <row r="444" spans="6:6" ht="12.75" customHeight="1" x14ac:dyDescent="0.15">
      <c r="F444" s="85"/>
    </row>
    <row r="445" spans="6:6" ht="12.75" customHeight="1" x14ac:dyDescent="0.15">
      <c r="F445" s="85"/>
    </row>
    <row r="446" spans="6:6" ht="12.75" customHeight="1" x14ac:dyDescent="0.15">
      <c r="F446" s="85"/>
    </row>
    <row r="447" spans="6:6" ht="12.75" customHeight="1" x14ac:dyDescent="0.15">
      <c r="F447" s="85"/>
    </row>
    <row r="448" spans="6:6" ht="12.75" customHeight="1" x14ac:dyDescent="0.15">
      <c r="F448" s="85"/>
    </row>
    <row r="449" spans="6:6" ht="12.75" customHeight="1" x14ac:dyDescent="0.15">
      <c r="F449" s="85"/>
    </row>
    <row r="450" spans="6:6" ht="12.75" customHeight="1" x14ac:dyDescent="0.15">
      <c r="F450" s="85"/>
    </row>
    <row r="451" spans="6:6" ht="12.75" customHeight="1" x14ac:dyDescent="0.15">
      <c r="F451" s="85"/>
    </row>
    <row r="452" spans="6:6" ht="12.75" customHeight="1" x14ac:dyDescent="0.15">
      <c r="F452" s="85"/>
    </row>
    <row r="453" spans="6:6" ht="12.75" customHeight="1" x14ac:dyDescent="0.15">
      <c r="F453" s="85"/>
    </row>
    <row r="454" spans="6:6" ht="12.75" customHeight="1" x14ac:dyDescent="0.15">
      <c r="F454" s="85"/>
    </row>
    <row r="455" spans="6:6" ht="12.75" customHeight="1" x14ac:dyDescent="0.15">
      <c r="F455" s="85"/>
    </row>
    <row r="456" spans="6:6" ht="12.75" customHeight="1" x14ac:dyDescent="0.15">
      <c r="F456" s="85"/>
    </row>
    <row r="457" spans="6:6" ht="12.75" customHeight="1" x14ac:dyDescent="0.15">
      <c r="F457" s="85"/>
    </row>
    <row r="458" spans="6:6" ht="12.75" customHeight="1" x14ac:dyDescent="0.15">
      <c r="F458" s="85"/>
    </row>
    <row r="459" spans="6:6" ht="12.75" customHeight="1" x14ac:dyDescent="0.15">
      <c r="F459" s="85"/>
    </row>
    <row r="460" spans="6:6" ht="12.75" customHeight="1" x14ac:dyDescent="0.15">
      <c r="F460" s="85"/>
    </row>
    <row r="461" spans="6:6" ht="12.75" customHeight="1" x14ac:dyDescent="0.15">
      <c r="F461" s="85"/>
    </row>
    <row r="462" spans="6:6" ht="12.75" customHeight="1" x14ac:dyDescent="0.15">
      <c r="F462" s="85"/>
    </row>
    <row r="463" spans="6:6" ht="12.75" customHeight="1" x14ac:dyDescent="0.15">
      <c r="F463" s="85"/>
    </row>
    <row r="464" spans="6:6" ht="12.75" customHeight="1" x14ac:dyDescent="0.15">
      <c r="F464" s="85"/>
    </row>
    <row r="465" spans="6:6" ht="12.75" customHeight="1" x14ac:dyDescent="0.15">
      <c r="F465" s="85"/>
    </row>
    <row r="466" spans="6:6" ht="12.75" customHeight="1" x14ac:dyDescent="0.15">
      <c r="F466" s="85"/>
    </row>
    <row r="467" spans="6:6" ht="12.75" customHeight="1" x14ac:dyDescent="0.15">
      <c r="F467" s="85"/>
    </row>
    <row r="468" spans="6:6" ht="12.75" customHeight="1" x14ac:dyDescent="0.15">
      <c r="F468" s="85"/>
    </row>
    <row r="469" spans="6:6" ht="12.75" customHeight="1" x14ac:dyDescent="0.15">
      <c r="F469" s="85"/>
    </row>
    <row r="470" spans="6:6" ht="12.75" customHeight="1" x14ac:dyDescent="0.15">
      <c r="F470" s="85"/>
    </row>
    <row r="471" spans="6:6" ht="12.75" customHeight="1" x14ac:dyDescent="0.15">
      <c r="F471" s="85"/>
    </row>
    <row r="472" spans="6:6" ht="12.75" customHeight="1" x14ac:dyDescent="0.15">
      <c r="F472" s="85"/>
    </row>
    <row r="473" spans="6:6" ht="12.75" customHeight="1" x14ac:dyDescent="0.15">
      <c r="F473" s="85"/>
    </row>
    <row r="474" spans="6:6" ht="12.75" customHeight="1" x14ac:dyDescent="0.15">
      <c r="F474" s="85"/>
    </row>
    <row r="475" spans="6:6" ht="12.75" customHeight="1" x14ac:dyDescent="0.15">
      <c r="F475" s="85"/>
    </row>
    <row r="476" spans="6:6" ht="12.75" customHeight="1" x14ac:dyDescent="0.15">
      <c r="F476" s="85"/>
    </row>
    <row r="477" spans="6:6" ht="12.75" customHeight="1" x14ac:dyDescent="0.15">
      <c r="F477" s="85"/>
    </row>
    <row r="478" spans="6:6" ht="12.75" customHeight="1" x14ac:dyDescent="0.15">
      <c r="F478" s="85"/>
    </row>
    <row r="479" spans="6:6" ht="12.75" customHeight="1" x14ac:dyDescent="0.15">
      <c r="F479" s="85"/>
    </row>
    <row r="480" spans="6:6" ht="12.75" customHeight="1" x14ac:dyDescent="0.15">
      <c r="F480" s="85"/>
    </row>
    <row r="481" spans="6:6" ht="12.75" customHeight="1" x14ac:dyDescent="0.15">
      <c r="F481" s="85"/>
    </row>
    <row r="482" spans="6:6" ht="12.75" customHeight="1" x14ac:dyDescent="0.15">
      <c r="F482" s="85"/>
    </row>
    <row r="483" spans="6:6" ht="12.75" customHeight="1" x14ac:dyDescent="0.15">
      <c r="F483" s="85"/>
    </row>
    <row r="484" spans="6:6" ht="12.75" customHeight="1" x14ac:dyDescent="0.15">
      <c r="F484" s="85"/>
    </row>
    <row r="485" spans="6:6" ht="12.75" customHeight="1" x14ac:dyDescent="0.15">
      <c r="F485" s="85"/>
    </row>
    <row r="486" spans="6:6" ht="12.75" customHeight="1" x14ac:dyDescent="0.15">
      <c r="F486" s="85"/>
    </row>
    <row r="487" spans="6:6" ht="12.75" customHeight="1" x14ac:dyDescent="0.15">
      <c r="F487" s="85"/>
    </row>
    <row r="488" spans="6:6" ht="12.75" customHeight="1" x14ac:dyDescent="0.15">
      <c r="F488" s="85"/>
    </row>
    <row r="489" spans="6:6" ht="12.75" customHeight="1" x14ac:dyDescent="0.15">
      <c r="F489" s="85"/>
    </row>
    <row r="490" spans="6:6" ht="12.75" customHeight="1" x14ac:dyDescent="0.15">
      <c r="F490" s="85"/>
    </row>
    <row r="491" spans="6:6" ht="12.75" customHeight="1" x14ac:dyDescent="0.15">
      <c r="F491" s="85"/>
    </row>
    <row r="492" spans="6:6" ht="12.75" customHeight="1" x14ac:dyDescent="0.15">
      <c r="F492" s="85"/>
    </row>
    <row r="493" spans="6:6" ht="12.75" customHeight="1" x14ac:dyDescent="0.15">
      <c r="F493" s="85"/>
    </row>
    <row r="494" spans="6:6" ht="12.75" customHeight="1" x14ac:dyDescent="0.15">
      <c r="F494" s="85"/>
    </row>
    <row r="495" spans="6:6" ht="12.75" customHeight="1" x14ac:dyDescent="0.15">
      <c r="F495" s="85"/>
    </row>
    <row r="496" spans="6:6" ht="12.75" customHeight="1" x14ac:dyDescent="0.15">
      <c r="F496" s="85"/>
    </row>
    <row r="497" spans="6:6" ht="12.75" customHeight="1" x14ac:dyDescent="0.15">
      <c r="F497" s="85"/>
    </row>
    <row r="498" spans="6:6" ht="12.75" customHeight="1" x14ac:dyDescent="0.15">
      <c r="F498" s="85"/>
    </row>
    <row r="499" spans="6:6" ht="12.75" customHeight="1" x14ac:dyDescent="0.15">
      <c r="F499" s="85"/>
    </row>
    <row r="500" spans="6:6" ht="12.75" customHeight="1" x14ac:dyDescent="0.15">
      <c r="F500" s="85"/>
    </row>
    <row r="501" spans="6:6" ht="12.75" customHeight="1" x14ac:dyDescent="0.15">
      <c r="F501" s="85"/>
    </row>
    <row r="502" spans="6:6" ht="12.75" customHeight="1" x14ac:dyDescent="0.15">
      <c r="F502" s="85"/>
    </row>
    <row r="503" spans="6:6" ht="12.75" customHeight="1" x14ac:dyDescent="0.15">
      <c r="F503" s="85"/>
    </row>
    <row r="504" spans="6:6" ht="12.75" customHeight="1" x14ac:dyDescent="0.15">
      <c r="F504" s="85"/>
    </row>
    <row r="505" spans="6:6" ht="12.75" customHeight="1" x14ac:dyDescent="0.15">
      <c r="F505" s="85"/>
    </row>
    <row r="506" spans="6:6" ht="12.75" customHeight="1" x14ac:dyDescent="0.15">
      <c r="F506" s="85"/>
    </row>
    <row r="507" spans="6:6" ht="12.75" customHeight="1" x14ac:dyDescent="0.15">
      <c r="F507" s="85"/>
    </row>
    <row r="508" spans="6:6" ht="12.75" customHeight="1" x14ac:dyDescent="0.15">
      <c r="F508" s="85"/>
    </row>
    <row r="509" spans="6:6" ht="12.75" customHeight="1" x14ac:dyDescent="0.15">
      <c r="F509" s="85"/>
    </row>
    <row r="510" spans="6:6" ht="12.75" customHeight="1" x14ac:dyDescent="0.15">
      <c r="F510" s="85"/>
    </row>
    <row r="511" spans="6:6" ht="12.75" customHeight="1" x14ac:dyDescent="0.15">
      <c r="F511" s="85"/>
    </row>
    <row r="512" spans="6:6" ht="12.75" customHeight="1" x14ac:dyDescent="0.15">
      <c r="F512" s="85"/>
    </row>
    <row r="513" spans="6:6" ht="12.75" customHeight="1" x14ac:dyDescent="0.15">
      <c r="F513" s="85"/>
    </row>
    <row r="514" spans="6:6" ht="12.75" customHeight="1" x14ac:dyDescent="0.15">
      <c r="F514" s="85"/>
    </row>
    <row r="515" spans="6:6" ht="12.75" customHeight="1" x14ac:dyDescent="0.15">
      <c r="F515" s="85"/>
    </row>
    <row r="516" spans="6:6" ht="12.75" customHeight="1" x14ac:dyDescent="0.15">
      <c r="F516" s="85"/>
    </row>
    <row r="517" spans="6:6" ht="12.75" customHeight="1" x14ac:dyDescent="0.15">
      <c r="F517" s="85"/>
    </row>
    <row r="518" spans="6:6" ht="12.75" customHeight="1" x14ac:dyDescent="0.15">
      <c r="F518" s="85"/>
    </row>
    <row r="519" spans="6:6" ht="12.75" customHeight="1" x14ac:dyDescent="0.15">
      <c r="F519" s="85"/>
    </row>
    <row r="520" spans="6:6" ht="12.75" customHeight="1" x14ac:dyDescent="0.15">
      <c r="F520" s="85"/>
    </row>
    <row r="521" spans="6:6" ht="12.75" customHeight="1" x14ac:dyDescent="0.15">
      <c r="F521" s="85"/>
    </row>
    <row r="522" spans="6:6" ht="12.75" customHeight="1" x14ac:dyDescent="0.15">
      <c r="F522" s="85"/>
    </row>
    <row r="523" spans="6:6" ht="12.75" customHeight="1" x14ac:dyDescent="0.15">
      <c r="F523" s="85"/>
    </row>
    <row r="524" spans="6:6" ht="12.75" customHeight="1" x14ac:dyDescent="0.15">
      <c r="F524" s="85"/>
    </row>
    <row r="525" spans="6:6" ht="12.75" customHeight="1" x14ac:dyDescent="0.15">
      <c r="F525" s="85"/>
    </row>
    <row r="526" spans="6:6" ht="12.75" customHeight="1" x14ac:dyDescent="0.15">
      <c r="F526" s="85"/>
    </row>
    <row r="527" spans="6:6" ht="12.75" customHeight="1" x14ac:dyDescent="0.15">
      <c r="F527" s="85"/>
    </row>
    <row r="528" spans="6:6" ht="12.75" customHeight="1" x14ac:dyDescent="0.15">
      <c r="F528" s="85"/>
    </row>
    <row r="529" spans="6:6" ht="12.75" customHeight="1" x14ac:dyDescent="0.15">
      <c r="F529" s="85"/>
    </row>
    <row r="530" spans="6:6" ht="12.75" customHeight="1" x14ac:dyDescent="0.15">
      <c r="F530" s="85"/>
    </row>
    <row r="531" spans="6:6" ht="12.75" customHeight="1" x14ac:dyDescent="0.15">
      <c r="F531" s="85"/>
    </row>
    <row r="532" spans="6:6" ht="12.75" customHeight="1" x14ac:dyDescent="0.15">
      <c r="F532" s="85"/>
    </row>
    <row r="533" spans="6:6" ht="12.75" customHeight="1" x14ac:dyDescent="0.15">
      <c r="F533" s="85"/>
    </row>
    <row r="534" spans="6:6" ht="12.75" customHeight="1" x14ac:dyDescent="0.15">
      <c r="F534" s="85"/>
    </row>
    <row r="535" spans="6:6" ht="12.75" customHeight="1" x14ac:dyDescent="0.15">
      <c r="F535" s="85"/>
    </row>
    <row r="536" spans="6:6" ht="12.75" customHeight="1" x14ac:dyDescent="0.15">
      <c r="F536" s="85"/>
    </row>
    <row r="537" spans="6:6" ht="12.75" customHeight="1" x14ac:dyDescent="0.15">
      <c r="F537" s="85"/>
    </row>
    <row r="538" spans="6:6" ht="12.75" customHeight="1" x14ac:dyDescent="0.15">
      <c r="F538" s="85"/>
    </row>
    <row r="539" spans="6:6" ht="12.75" customHeight="1" x14ac:dyDescent="0.15">
      <c r="F539" s="85"/>
    </row>
    <row r="540" spans="6:6" ht="12.75" customHeight="1" x14ac:dyDescent="0.15">
      <c r="F540" s="85"/>
    </row>
    <row r="541" spans="6:6" ht="12.75" customHeight="1" x14ac:dyDescent="0.15">
      <c r="F541" s="85"/>
    </row>
    <row r="542" spans="6:6" ht="12.75" customHeight="1" x14ac:dyDescent="0.15">
      <c r="F542" s="85"/>
    </row>
    <row r="543" spans="6:6" ht="12.75" customHeight="1" x14ac:dyDescent="0.15">
      <c r="F543" s="85"/>
    </row>
    <row r="544" spans="6:6" ht="12.75" customHeight="1" x14ac:dyDescent="0.15">
      <c r="F544" s="85"/>
    </row>
    <row r="545" spans="6:6" ht="12.75" customHeight="1" x14ac:dyDescent="0.15">
      <c r="F545" s="85"/>
    </row>
    <row r="546" spans="6:6" ht="12.75" customHeight="1" x14ac:dyDescent="0.15">
      <c r="F546" s="85"/>
    </row>
    <row r="547" spans="6:6" ht="12.75" customHeight="1" x14ac:dyDescent="0.15">
      <c r="F547" s="85"/>
    </row>
    <row r="548" spans="6:6" ht="12.75" customHeight="1" x14ac:dyDescent="0.15">
      <c r="F548" s="85"/>
    </row>
    <row r="549" spans="6:6" ht="12.75" customHeight="1" x14ac:dyDescent="0.15">
      <c r="F549" s="85"/>
    </row>
    <row r="550" spans="6:6" ht="12.75" customHeight="1" x14ac:dyDescent="0.15">
      <c r="F550" s="85"/>
    </row>
    <row r="551" spans="6:6" ht="12.75" customHeight="1" x14ac:dyDescent="0.15">
      <c r="F551" s="85"/>
    </row>
    <row r="552" spans="6:6" ht="12.75" customHeight="1" x14ac:dyDescent="0.15">
      <c r="F552" s="85"/>
    </row>
    <row r="553" spans="6:6" ht="12.75" customHeight="1" x14ac:dyDescent="0.15">
      <c r="F553" s="85"/>
    </row>
    <row r="554" spans="6:6" ht="12.75" customHeight="1" x14ac:dyDescent="0.15">
      <c r="F554" s="85"/>
    </row>
    <row r="555" spans="6:6" ht="12.75" customHeight="1" x14ac:dyDescent="0.15">
      <c r="F555" s="85"/>
    </row>
    <row r="556" spans="6:6" ht="12.75" customHeight="1" x14ac:dyDescent="0.15">
      <c r="F556" s="85"/>
    </row>
    <row r="557" spans="6:6" ht="12.75" customHeight="1" x14ac:dyDescent="0.15">
      <c r="F557" s="85"/>
    </row>
    <row r="558" spans="6:6" ht="12.75" customHeight="1" x14ac:dyDescent="0.15">
      <c r="F558" s="85"/>
    </row>
    <row r="559" spans="6:6" ht="12.75" customHeight="1" x14ac:dyDescent="0.15">
      <c r="F559" s="85"/>
    </row>
    <row r="560" spans="6:6" ht="12.75" customHeight="1" x14ac:dyDescent="0.15">
      <c r="F560" s="85"/>
    </row>
    <row r="561" spans="6:6" ht="12.75" customHeight="1" x14ac:dyDescent="0.15">
      <c r="F561" s="85"/>
    </row>
    <row r="562" spans="6:6" ht="12.75" customHeight="1" x14ac:dyDescent="0.15">
      <c r="F562" s="85"/>
    </row>
    <row r="563" spans="6:6" ht="12.75" customHeight="1" x14ac:dyDescent="0.15">
      <c r="F563" s="85"/>
    </row>
    <row r="564" spans="6:6" ht="12.75" customHeight="1" x14ac:dyDescent="0.15">
      <c r="F564" s="85"/>
    </row>
    <row r="565" spans="6:6" ht="12.75" customHeight="1" x14ac:dyDescent="0.15">
      <c r="F565" s="85"/>
    </row>
    <row r="566" spans="6:6" ht="12.75" customHeight="1" x14ac:dyDescent="0.15">
      <c r="F566" s="85"/>
    </row>
    <row r="567" spans="6:6" ht="12.75" customHeight="1" x14ac:dyDescent="0.15">
      <c r="F567" s="85"/>
    </row>
    <row r="568" spans="6:6" ht="12.75" customHeight="1" x14ac:dyDescent="0.15">
      <c r="F568" s="85"/>
    </row>
    <row r="569" spans="6:6" ht="12.75" customHeight="1" x14ac:dyDescent="0.15">
      <c r="F569" s="85"/>
    </row>
    <row r="570" spans="6:6" ht="12.75" customHeight="1" x14ac:dyDescent="0.15">
      <c r="F570" s="85"/>
    </row>
    <row r="571" spans="6:6" ht="12.75" customHeight="1" x14ac:dyDescent="0.15">
      <c r="F571" s="85"/>
    </row>
    <row r="572" spans="6:6" ht="12.75" customHeight="1" x14ac:dyDescent="0.15">
      <c r="F572" s="85"/>
    </row>
    <row r="573" spans="6:6" ht="12.75" customHeight="1" x14ac:dyDescent="0.15">
      <c r="F573" s="85"/>
    </row>
    <row r="574" spans="6:6" ht="12.75" customHeight="1" x14ac:dyDescent="0.15">
      <c r="F574" s="85"/>
    </row>
    <row r="575" spans="6:6" ht="12.75" customHeight="1" x14ac:dyDescent="0.15">
      <c r="F575" s="85"/>
    </row>
    <row r="576" spans="6:6" ht="12.75" customHeight="1" x14ac:dyDescent="0.15">
      <c r="F576" s="85"/>
    </row>
    <row r="577" spans="6:6" ht="12.75" customHeight="1" x14ac:dyDescent="0.15">
      <c r="F577" s="85"/>
    </row>
    <row r="578" spans="6:6" ht="12.75" customHeight="1" x14ac:dyDescent="0.15">
      <c r="F578" s="85"/>
    </row>
    <row r="579" spans="6:6" ht="12.75" customHeight="1" x14ac:dyDescent="0.15">
      <c r="F579" s="85"/>
    </row>
    <row r="580" spans="6:6" ht="12.75" customHeight="1" x14ac:dyDescent="0.15">
      <c r="F580" s="85"/>
    </row>
    <row r="581" spans="6:6" ht="12.75" customHeight="1" x14ac:dyDescent="0.15">
      <c r="F581" s="85"/>
    </row>
    <row r="582" spans="6:6" ht="12.75" customHeight="1" x14ac:dyDescent="0.15">
      <c r="F582" s="85"/>
    </row>
    <row r="583" spans="6:6" ht="12.75" customHeight="1" x14ac:dyDescent="0.15">
      <c r="F583" s="85"/>
    </row>
    <row r="584" spans="6:6" ht="12.75" customHeight="1" x14ac:dyDescent="0.15">
      <c r="F584" s="85"/>
    </row>
    <row r="585" spans="6:6" ht="12.75" customHeight="1" x14ac:dyDescent="0.15">
      <c r="F585" s="85"/>
    </row>
    <row r="586" spans="6:6" ht="12.75" customHeight="1" x14ac:dyDescent="0.15">
      <c r="F586" s="85"/>
    </row>
    <row r="587" spans="6:6" ht="12.75" customHeight="1" x14ac:dyDescent="0.15">
      <c r="F587" s="85"/>
    </row>
    <row r="588" spans="6:6" ht="12.75" customHeight="1" x14ac:dyDescent="0.15">
      <c r="F588" s="85"/>
    </row>
    <row r="589" spans="6:6" ht="12.75" customHeight="1" x14ac:dyDescent="0.15">
      <c r="F589" s="85"/>
    </row>
    <row r="590" spans="6:6" ht="12.75" customHeight="1" x14ac:dyDescent="0.15">
      <c r="F590" s="85"/>
    </row>
    <row r="591" spans="6:6" ht="12.75" customHeight="1" x14ac:dyDescent="0.15">
      <c r="F591" s="85"/>
    </row>
    <row r="592" spans="6:6" ht="12.75" customHeight="1" x14ac:dyDescent="0.15">
      <c r="F592" s="85"/>
    </row>
    <row r="593" spans="6:6" ht="12.75" customHeight="1" x14ac:dyDescent="0.15">
      <c r="F593" s="85"/>
    </row>
    <row r="594" spans="6:6" ht="12.75" customHeight="1" x14ac:dyDescent="0.15">
      <c r="F594" s="85"/>
    </row>
    <row r="595" spans="6:6" ht="12.75" customHeight="1" x14ac:dyDescent="0.15">
      <c r="F595" s="85"/>
    </row>
    <row r="596" spans="6:6" ht="12.75" customHeight="1" x14ac:dyDescent="0.15">
      <c r="F596" s="85"/>
    </row>
    <row r="597" spans="6:6" ht="12.75" customHeight="1" x14ac:dyDescent="0.15">
      <c r="F597" s="85"/>
    </row>
    <row r="598" spans="6:6" ht="12.75" customHeight="1" x14ac:dyDescent="0.15">
      <c r="F598" s="85"/>
    </row>
    <row r="599" spans="6:6" ht="12.75" customHeight="1" x14ac:dyDescent="0.15">
      <c r="F599" s="85"/>
    </row>
    <row r="600" spans="6:6" ht="12.75" customHeight="1" x14ac:dyDescent="0.15">
      <c r="F600" s="85"/>
    </row>
    <row r="601" spans="6:6" ht="12.75" customHeight="1" x14ac:dyDescent="0.15">
      <c r="F601" s="85"/>
    </row>
    <row r="602" spans="6:6" ht="12.75" customHeight="1" x14ac:dyDescent="0.15">
      <c r="F602" s="85"/>
    </row>
    <row r="603" spans="6:6" ht="12.75" customHeight="1" x14ac:dyDescent="0.15">
      <c r="F603" s="85"/>
    </row>
    <row r="604" spans="6:6" ht="12.75" customHeight="1" x14ac:dyDescent="0.15">
      <c r="F604" s="85"/>
    </row>
    <row r="605" spans="6:6" ht="12.75" customHeight="1" x14ac:dyDescent="0.15">
      <c r="F605" s="85"/>
    </row>
    <row r="606" spans="6:6" ht="12.75" customHeight="1" x14ac:dyDescent="0.15">
      <c r="F606" s="85"/>
    </row>
    <row r="607" spans="6:6" ht="12.75" customHeight="1" x14ac:dyDescent="0.15">
      <c r="F607" s="85"/>
    </row>
    <row r="608" spans="6:6" ht="12.75" customHeight="1" x14ac:dyDescent="0.15">
      <c r="F608" s="85"/>
    </row>
    <row r="609" spans="6:6" ht="12.75" customHeight="1" x14ac:dyDescent="0.15">
      <c r="F609" s="85"/>
    </row>
    <row r="610" spans="6:6" ht="12.75" customHeight="1" x14ac:dyDescent="0.15">
      <c r="F610" s="85"/>
    </row>
    <row r="611" spans="6:6" ht="12.75" customHeight="1" x14ac:dyDescent="0.15">
      <c r="F611" s="85"/>
    </row>
    <row r="612" spans="6:6" ht="12.75" customHeight="1" x14ac:dyDescent="0.15">
      <c r="F612" s="85"/>
    </row>
    <row r="613" spans="6:6" ht="12.75" customHeight="1" x14ac:dyDescent="0.15">
      <c r="F613" s="85"/>
    </row>
    <row r="614" spans="6:6" ht="12.75" customHeight="1" x14ac:dyDescent="0.15">
      <c r="F614" s="85"/>
    </row>
    <row r="615" spans="6:6" ht="12.75" customHeight="1" x14ac:dyDescent="0.15">
      <c r="F615" s="85"/>
    </row>
    <row r="616" spans="6:6" ht="12.75" customHeight="1" x14ac:dyDescent="0.15">
      <c r="F616" s="85"/>
    </row>
    <row r="617" spans="6:6" ht="12.75" customHeight="1" x14ac:dyDescent="0.15">
      <c r="F617" s="85"/>
    </row>
    <row r="618" spans="6:6" ht="12.75" customHeight="1" x14ac:dyDescent="0.15">
      <c r="F618" s="85"/>
    </row>
    <row r="619" spans="6:6" ht="12.75" customHeight="1" x14ac:dyDescent="0.15">
      <c r="F619" s="85"/>
    </row>
    <row r="620" spans="6:6" ht="12.75" customHeight="1" x14ac:dyDescent="0.15">
      <c r="F620" s="85"/>
    </row>
    <row r="621" spans="6:6" ht="12.75" customHeight="1" x14ac:dyDescent="0.15">
      <c r="F621" s="85"/>
    </row>
    <row r="622" spans="6:6" ht="12.75" customHeight="1" x14ac:dyDescent="0.15">
      <c r="F622" s="85"/>
    </row>
    <row r="623" spans="6:6" ht="12.75" customHeight="1" x14ac:dyDescent="0.15">
      <c r="F623" s="85"/>
    </row>
    <row r="624" spans="6:6" ht="12.75" customHeight="1" x14ac:dyDescent="0.15">
      <c r="F624" s="85"/>
    </row>
    <row r="625" spans="6:6" ht="12.75" customHeight="1" x14ac:dyDescent="0.15">
      <c r="F625" s="85"/>
    </row>
    <row r="626" spans="6:6" ht="12.75" customHeight="1" x14ac:dyDescent="0.15">
      <c r="F626" s="85"/>
    </row>
    <row r="627" spans="6:6" ht="12.75" customHeight="1" x14ac:dyDescent="0.15">
      <c r="F627" s="85"/>
    </row>
    <row r="628" spans="6:6" ht="12.75" customHeight="1" x14ac:dyDescent="0.15">
      <c r="F628" s="85"/>
    </row>
    <row r="629" spans="6:6" ht="12.75" customHeight="1" x14ac:dyDescent="0.15">
      <c r="F629" s="85"/>
    </row>
    <row r="630" spans="6:6" ht="12.75" customHeight="1" x14ac:dyDescent="0.15">
      <c r="F630" s="85"/>
    </row>
    <row r="631" spans="6:6" ht="12.75" customHeight="1" x14ac:dyDescent="0.15">
      <c r="F631" s="85"/>
    </row>
    <row r="632" spans="6:6" ht="12.75" customHeight="1" x14ac:dyDescent="0.15">
      <c r="F632" s="85"/>
    </row>
    <row r="633" spans="6:6" ht="12.75" customHeight="1" x14ac:dyDescent="0.15">
      <c r="F633" s="85"/>
    </row>
    <row r="634" spans="6:6" ht="12.75" customHeight="1" x14ac:dyDescent="0.15">
      <c r="F634" s="85"/>
    </row>
    <row r="635" spans="6:6" ht="12.75" customHeight="1" x14ac:dyDescent="0.15">
      <c r="F635" s="85"/>
    </row>
    <row r="636" spans="6:6" ht="12.75" customHeight="1" x14ac:dyDescent="0.15">
      <c r="F636" s="85"/>
    </row>
    <row r="637" spans="6:6" ht="12.75" customHeight="1" x14ac:dyDescent="0.15">
      <c r="F637" s="85"/>
    </row>
    <row r="638" spans="6:6" ht="12.75" customHeight="1" x14ac:dyDescent="0.15">
      <c r="F638" s="85"/>
    </row>
    <row r="639" spans="6:6" ht="12.75" customHeight="1" x14ac:dyDescent="0.15">
      <c r="F639" s="85"/>
    </row>
    <row r="640" spans="6:6" ht="12.75" customHeight="1" x14ac:dyDescent="0.15">
      <c r="F640" s="85"/>
    </row>
    <row r="641" spans="6:6" ht="12.75" customHeight="1" x14ac:dyDescent="0.15">
      <c r="F641" s="85"/>
    </row>
    <row r="642" spans="6:6" ht="12.75" customHeight="1" x14ac:dyDescent="0.15">
      <c r="F642" s="85"/>
    </row>
    <row r="643" spans="6:6" ht="12.75" customHeight="1" x14ac:dyDescent="0.15">
      <c r="F643" s="85"/>
    </row>
    <row r="644" spans="6:6" ht="12.75" customHeight="1" x14ac:dyDescent="0.15">
      <c r="F644" s="85"/>
    </row>
    <row r="645" spans="6:6" ht="12.75" customHeight="1" x14ac:dyDescent="0.15">
      <c r="F645" s="85"/>
    </row>
    <row r="646" spans="6:6" ht="12.75" customHeight="1" x14ac:dyDescent="0.15">
      <c r="F646" s="85"/>
    </row>
    <row r="647" spans="6:6" ht="12.75" customHeight="1" x14ac:dyDescent="0.15">
      <c r="F647" s="85"/>
    </row>
    <row r="648" spans="6:6" ht="12.75" customHeight="1" x14ac:dyDescent="0.15">
      <c r="F648" s="85"/>
    </row>
    <row r="649" spans="6:6" ht="12.75" customHeight="1" x14ac:dyDescent="0.15">
      <c r="F649" s="85"/>
    </row>
    <row r="650" spans="6:6" ht="12.75" customHeight="1" x14ac:dyDescent="0.15">
      <c r="F650" s="85"/>
    </row>
    <row r="651" spans="6:6" ht="12.75" customHeight="1" x14ac:dyDescent="0.15">
      <c r="F651" s="85"/>
    </row>
    <row r="652" spans="6:6" ht="12.75" customHeight="1" x14ac:dyDescent="0.15">
      <c r="F652" s="85"/>
    </row>
    <row r="653" spans="6:6" ht="12.75" customHeight="1" x14ac:dyDescent="0.15">
      <c r="F653" s="85"/>
    </row>
    <row r="654" spans="6:6" ht="12.75" customHeight="1" x14ac:dyDescent="0.15">
      <c r="F654" s="85"/>
    </row>
    <row r="655" spans="6:6" ht="12.75" customHeight="1" x14ac:dyDescent="0.15">
      <c r="F655" s="85"/>
    </row>
    <row r="656" spans="6:6" ht="12.75" customHeight="1" x14ac:dyDescent="0.15">
      <c r="F656" s="85"/>
    </row>
    <row r="657" spans="6:6" ht="12.75" customHeight="1" x14ac:dyDescent="0.15">
      <c r="F657" s="85"/>
    </row>
    <row r="658" spans="6:6" ht="12.75" customHeight="1" x14ac:dyDescent="0.15">
      <c r="F658" s="85"/>
    </row>
    <row r="659" spans="6:6" ht="12.75" customHeight="1" x14ac:dyDescent="0.15">
      <c r="F659" s="85"/>
    </row>
    <row r="660" spans="6:6" ht="12.75" customHeight="1" x14ac:dyDescent="0.15">
      <c r="F660" s="85"/>
    </row>
    <row r="661" spans="6:6" ht="12.75" customHeight="1" x14ac:dyDescent="0.15">
      <c r="F661" s="85"/>
    </row>
    <row r="662" spans="6:6" ht="12.75" customHeight="1" x14ac:dyDescent="0.15">
      <c r="F662" s="85"/>
    </row>
    <row r="663" spans="6:6" ht="12.75" customHeight="1" x14ac:dyDescent="0.15">
      <c r="F663" s="85"/>
    </row>
    <row r="664" spans="6:6" ht="12.75" customHeight="1" x14ac:dyDescent="0.15">
      <c r="F664" s="85"/>
    </row>
    <row r="665" spans="6:6" ht="12.75" customHeight="1" x14ac:dyDescent="0.15">
      <c r="F665" s="85"/>
    </row>
    <row r="666" spans="6:6" ht="12.75" customHeight="1" x14ac:dyDescent="0.15">
      <c r="F666" s="85"/>
    </row>
    <row r="667" spans="6:6" ht="12.75" customHeight="1" x14ac:dyDescent="0.15">
      <c r="F667" s="85"/>
    </row>
    <row r="668" spans="6:6" ht="12.75" customHeight="1" x14ac:dyDescent="0.15">
      <c r="F668" s="85"/>
    </row>
    <row r="669" spans="6:6" ht="12.75" customHeight="1" x14ac:dyDescent="0.15">
      <c r="F669" s="85"/>
    </row>
    <row r="670" spans="6:6" ht="12.75" customHeight="1" x14ac:dyDescent="0.15">
      <c r="F670" s="85"/>
    </row>
    <row r="671" spans="6:6" ht="12.75" customHeight="1" x14ac:dyDescent="0.15">
      <c r="F671" s="85"/>
    </row>
    <row r="672" spans="6:6" ht="12.75" customHeight="1" x14ac:dyDescent="0.15">
      <c r="F672" s="85"/>
    </row>
    <row r="673" spans="6:6" ht="12.75" customHeight="1" x14ac:dyDescent="0.15">
      <c r="F673" s="85"/>
    </row>
    <row r="674" spans="6:6" ht="12.75" customHeight="1" x14ac:dyDescent="0.15">
      <c r="F674" s="85"/>
    </row>
    <row r="675" spans="6:6" ht="12.75" customHeight="1" x14ac:dyDescent="0.15">
      <c r="F675" s="85"/>
    </row>
    <row r="676" spans="6:6" ht="12.75" customHeight="1" x14ac:dyDescent="0.15">
      <c r="F676" s="85"/>
    </row>
    <row r="677" spans="6:6" ht="12.75" customHeight="1" x14ac:dyDescent="0.15">
      <c r="F677" s="85"/>
    </row>
    <row r="678" spans="6:6" ht="12.75" customHeight="1" x14ac:dyDescent="0.15">
      <c r="F678" s="85"/>
    </row>
    <row r="679" spans="6:6" ht="12.75" customHeight="1" x14ac:dyDescent="0.15">
      <c r="F679" s="85"/>
    </row>
    <row r="680" spans="6:6" ht="12.75" customHeight="1" x14ac:dyDescent="0.15">
      <c r="F680" s="85"/>
    </row>
    <row r="681" spans="6:6" ht="12.75" customHeight="1" x14ac:dyDescent="0.15">
      <c r="F681" s="85"/>
    </row>
    <row r="682" spans="6:6" ht="12.75" customHeight="1" x14ac:dyDescent="0.15">
      <c r="F682" s="85"/>
    </row>
    <row r="683" spans="6:6" ht="12.75" customHeight="1" x14ac:dyDescent="0.15">
      <c r="F683" s="85"/>
    </row>
    <row r="684" spans="6:6" ht="12.75" customHeight="1" x14ac:dyDescent="0.15">
      <c r="F684" s="85"/>
    </row>
    <row r="685" spans="6:6" ht="12.75" customHeight="1" x14ac:dyDescent="0.15">
      <c r="F685" s="85"/>
    </row>
    <row r="686" spans="6:6" ht="12.75" customHeight="1" x14ac:dyDescent="0.15">
      <c r="F686" s="85"/>
    </row>
    <row r="687" spans="6:6" ht="12.75" customHeight="1" x14ac:dyDescent="0.15">
      <c r="F687" s="85"/>
    </row>
    <row r="688" spans="6:6" ht="12.75" customHeight="1" x14ac:dyDescent="0.15">
      <c r="F688" s="85"/>
    </row>
    <row r="689" spans="6:6" ht="12.75" customHeight="1" x14ac:dyDescent="0.15">
      <c r="F689" s="85"/>
    </row>
    <row r="690" spans="6:6" ht="12.75" customHeight="1" x14ac:dyDescent="0.15">
      <c r="F690" s="85"/>
    </row>
    <row r="691" spans="6:6" ht="12.75" customHeight="1" x14ac:dyDescent="0.15">
      <c r="F691" s="85"/>
    </row>
    <row r="692" spans="6:6" ht="12.75" customHeight="1" x14ac:dyDescent="0.15">
      <c r="F692" s="85"/>
    </row>
    <row r="693" spans="6:6" ht="12.75" customHeight="1" x14ac:dyDescent="0.15">
      <c r="F693" s="85"/>
    </row>
    <row r="694" spans="6:6" ht="12.75" customHeight="1" x14ac:dyDescent="0.15">
      <c r="F694" s="85"/>
    </row>
    <row r="695" spans="6:6" ht="12.75" customHeight="1" x14ac:dyDescent="0.15">
      <c r="F695" s="85"/>
    </row>
    <row r="696" spans="6:6" ht="12.75" customHeight="1" x14ac:dyDescent="0.15">
      <c r="F696" s="85"/>
    </row>
    <row r="697" spans="6:6" ht="12.75" customHeight="1" x14ac:dyDescent="0.15">
      <c r="F697" s="85"/>
    </row>
    <row r="698" spans="6:6" ht="12.75" customHeight="1" x14ac:dyDescent="0.15">
      <c r="F698" s="85"/>
    </row>
    <row r="699" spans="6:6" ht="12.75" customHeight="1" x14ac:dyDescent="0.15">
      <c r="F699" s="85"/>
    </row>
    <row r="700" spans="6:6" ht="12.75" customHeight="1" x14ac:dyDescent="0.15">
      <c r="F700" s="85"/>
    </row>
    <row r="701" spans="6:6" ht="12.75" customHeight="1" x14ac:dyDescent="0.15">
      <c r="F701" s="85"/>
    </row>
    <row r="702" spans="6:6" ht="12.75" customHeight="1" x14ac:dyDescent="0.15">
      <c r="F702" s="85"/>
    </row>
    <row r="703" spans="6:6" ht="12.75" customHeight="1" x14ac:dyDescent="0.15">
      <c r="F703" s="85"/>
    </row>
    <row r="704" spans="6:6" ht="12.75" customHeight="1" x14ac:dyDescent="0.15">
      <c r="F704" s="85"/>
    </row>
    <row r="705" spans="6:6" ht="12.75" customHeight="1" x14ac:dyDescent="0.15">
      <c r="F705" s="85"/>
    </row>
    <row r="706" spans="6:6" ht="12.75" customHeight="1" x14ac:dyDescent="0.15">
      <c r="F706" s="85"/>
    </row>
    <row r="707" spans="6:6" ht="12.75" customHeight="1" x14ac:dyDescent="0.15">
      <c r="F707" s="85"/>
    </row>
    <row r="708" spans="6:6" ht="12.75" customHeight="1" x14ac:dyDescent="0.15">
      <c r="F708" s="85"/>
    </row>
    <row r="709" spans="6:6" ht="12.75" customHeight="1" x14ac:dyDescent="0.15">
      <c r="F709" s="85"/>
    </row>
    <row r="710" spans="6:6" ht="12.75" customHeight="1" x14ac:dyDescent="0.15">
      <c r="F710" s="85"/>
    </row>
    <row r="711" spans="6:6" ht="12.75" customHeight="1" x14ac:dyDescent="0.15">
      <c r="F711" s="85"/>
    </row>
    <row r="712" spans="6:6" ht="12.75" customHeight="1" x14ac:dyDescent="0.15">
      <c r="F712" s="85"/>
    </row>
    <row r="713" spans="6:6" ht="12.75" customHeight="1" x14ac:dyDescent="0.15">
      <c r="F713" s="85"/>
    </row>
    <row r="714" spans="6:6" ht="12.75" customHeight="1" x14ac:dyDescent="0.15">
      <c r="F714" s="85"/>
    </row>
    <row r="715" spans="6:6" ht="12.75" customHeight="1" x14ac:dyDescent="0.15">
      <c r="F715" s="85"/>
    </row>
    <row r="716" spans="6:6" ht="12.75" customHeight="1" x14ac:dyDescent="0.15">
      <c r="F716" s="85"/>
    </row>
    <row r="717" spans="6:6" ht="12.75" customHeight="1" x14ac:dyDescent="0.15">
      <c r="F717" s="85"/>
    </row>
    <row r="718" spans="6:6" ht="12.75" customHeight="1" x14ac:dyDescent="0.15">
      <c r="F718" s="85"/>
    </row>
    <row r="719" spans="6:6" ht="12.75" customHeight="1" x14ac:dyDescent="0.15">
      <c r="F719" s="85"/>
    </row>
    <row r="720" spans="6:6" ht="12.75" customHeight="1" x14ac:dyDescent="0.15">
      <c r="F720" s="85"/>
    </row>
    <row r="721" spans="6:6" ht="12.75" customHeight="1" x14ac:dyDescent="0.15">
      <c r="F721" s="85"/>
    </row>
    <row r="722" spans="6:6" ht="12.75" customHeight="1" x14ac:dyDescent="0.15">
      <c r="F722" s="85"/>
    </row>
    <row r="723" spans="6:6" ht="12.75" customHeight="1" x14ac:dyDescent="0.15">
      <c r="F723" s="85"/>
    </row>
    <row r="724" spans="6:6" ht="12.75" customHeight="1" x14ac:dyDescent="0.15">
      <c r="F724" s="85"/>
    </row>
    <row r="725" spans="6:6" ht="12.75" customHeight="1" x14ac:dyDescent="0.15">
      <c r="F725" s="85"/>
    </row>
    <row r="726" spans="6:6" ht="12.75" customHeight="1" x14ac:dyDescent="0.15">
      <c r="F726" s="85"/>
    </row>
    <row r="727" spans="6:6" ht="12.75" customHeight="1" x14ac:dyDescent="0.15">
      <c r="F727" s="85"/>
    </row>
    <row r="728" spans="6:6" ht="12.75" customHeight="1" x14ac:dyDescent="0.15">
      <c r="F728" s="85"/>
    </row>
    <row r="729" spans="6:6" ht="12.75" customHeight="1" x14ac:dyDescent="0.15">
      <c r="F729" s="85"/>
    </row>
    <row r="730" spans="6:6" ht="12.75" customHeight="1" x14ac:dyDescent="0.15">
      <c r="F730" s="85"/>
    </row>
    <row r="731" spans="6:6" ht="12.75" customHeight="1" x14ac:dyDescent="0.15">
      <c r="F731" s="85"/>
    </row>
    <row r="732" spans="6:6" ht="12.75" customHeight="1" x14ac:dyDescent="0.15">
      <c r="F732" s="85"/>
    </row>
    <row r="733" spans="6:6" ht="12.75" customHeight="1" x14ac:dyDescent="0.15">
      <c r="F733" s="85"/>
    </row>
    <row r="734" spans="6:6" ht="12.75" customHeight="1" x14ac:dyDescent="0.15">
      <c r="F734" s="85"/>
    </row>
    <row r="735" spans="6:6" ht="12.75" customHeight="1" x14ac:dyDescent="0.15">
      <c r="F735" s="85"/>
    </row>
    <row r="736" spans="6:6" ht="12.75" customHeight="1" x14ac:dyDescent="0.15">
      <c r="F736" s="85"/>
    </row>
    <row r="737" spans="6:6" ht="12.75" customHeight="1" x14ac:dyDescent="0.15">
      <c r="F737" s="85"/>
    </row>
    <row r="738" spans="6:6" ht="12.75" customHeight="1" x14ac:dyDescent="0.15">
      <c r="F738" s="85"/>
    </row>
    <row r="739" spans="6:6" ht="12.75" customHeight="1" x14ac:dyDescent="0.15">
      <c r="F739" s="85"/>
    </row>
    <row r="740" spans="6:6" ht="12.75" customHeight="1" x14ac:dyDescent="0.15">
      <c r="F740" s="85"/>
    </row>
    <row r="741" spans="6:6" ht="12.75" customHeight="1" x14ac:dyDescent="0.15">
      <c r="F741" s="85"/>
    </row>
    <row r="742" spans="6:6" ht="12.75" customHeight="1" x14ac:dyDescent="0.15">
      <c r="F742" s="85"/>
    </row>
    <row r="743" spans="6:6" ht="12.75" customHeight="1" x14ac:dyDescent="0.15">
      <c r="F743" s="85"/>
    </row>
    <row r="744" spans="6:6" ht="12.75" customHeight="1" x14ac:dyDescent="0.15">
      <c r="F744" s="85"/>
    </row>
    <row r="745" spans="6:6" ht="12.75" customHeight="1" x14ac:dyDescent="0.15">
      <c r="F745" s="85"/>
    </row>
    <row r="746" spans="6:6" ht="12.75" customHeight="1" x14ac:dyDescent="0.15">
      <c r="F746" s="85"/>
    </row>
    <row r="747" spans="6:6" ht="12.75" customHeight="1" x14ac:dyDescent="0.15">
      <c r="F747" s="85"/>
    </row>
    <row r="748" spans="6:6" ht="12.75" customHeight="1" x14ac:dyDescent="0.15">
      <c r="F748" s="85"/>
    </row>
    <row r="749" spans="6:6" ht="12.75" customHeight="1" x14ac:dyDescent="0.15">
      <c r="F749" s="85"/>
    </row>
    <row r="750" spans="6:6" ht="12.75" customHeight="1" x14ac:dyDescent="0.15">
      <c r="F750" s="85"/>
    </row>
    <row r="751" spans="6:6" ht="12.75" customHeight="1" x14ac:dyDescent="0.15">
      <c r="F751" s="85"/>
    </row>
    <row r="752" spans="6:6" ht="12.75" customHeight="1" x14ac:dyDescent="0.15">
      <c r="F752" s="85"/>
    </row>
    <row r="753" spans="6:6" ht="12.75" customHeight="1" x14ac:dyDescent="0.15">
      <c r="F753" s="85"/>
    </row>
    <row r="754" spans="6:6" ht="12.75" customHeight="1" x14ac:dyDescent="0.15">
      <c r="F754" s="85"/>
    </row>
    <row r="755" spans="6:6" ht="12.75" customHeight="1" x14ac:dyDescent="0.15">
      <c r="F755" s="85"/>
    </row>
    <row r="756" spans="6:6" ht="12.75" customHeight="1" x14ac:dyDescent="0.15">
      <c r="F756" s="85"/>
    </row>
    <row r="757" spans="6:6" ht="12.75" customHeight="1" x14ac:dyDescent="0.15">
      <c r="F757" s="85"/>
    </row>
    <row r="758" spans="6:6" ht="12.75" customHeight="1" x14ac:dyDescent="0.15">
      <c r="F758" s="85"/>
    </row>
    <row r="759" spans="6:6" ht="12.75" customHeight="1" x14ac:dyDescent="0.15">
      <c r="F759" s="85"/>
    </row>
    <row r="760" spans="6:6" ht="12.75" customHeight="1" x14ac:dyDescent="0.15">
      <c r="F760" s="85"/>
    </row>
    <row r="761" spans="6:6" ht="12.75" customHeight="1" x14ac:dyDescent="0.15">
      <c r="F761" s="85"/>
    </row>
    <row r="762" spans="6:6" ht="12.75" customHeight="1" x14ac:dyDescent="0.15">
      <c r="F762" s="85"/>
    </row>
    <row r="763" spans="6:6" ht="12.75" customHeight="1" x14ac:dyDescent="0.15">
      <c r="F763" s="85"/>
    </row>
    <row r="764" spans="6:6" ht="12.75" customHeight="1" x14ac:dyDescent="0.15">
      <c r="F764" s="85"/>
    </row>
    <row r="765" spans="6:6" ht="12.75" customHeight="1" x14ac:dyDescent="0.15">
      <c r="F765" s="85"/>
    </row>
    <row r="766" spans="6:6" ht="12.75" customHeight="1" x14ac:dyDescent="0.15">
      <c r="F766" s="85"/>
    </row>
    <row r="767" spans="6:6" ht="12.75" customHeight="1" x14ac:dyDescent="0.15">
      <c r="F767" s="85"/>
    </row>
    <row r="768" spans="6:6" ht="12.75" customHeight="1" x14ac:dyDescent="0.15">
      <c r="F768" s="85"/>
    </row>
    <row r="769" spans="6:6" ht="12.75" customHeight="1" x14ac:dyDescent="0.15">
      <c r="F769" s="85"/>
    </row>
    <row r="770" spans="6:6" ht="12.75" customHeight="1" x14ac:dyDescent="0.15">
      <c r="F770" s="85"/>
    </row>
    <row r="771" spans="6:6" ht="12.75" customHeight="1" x14ac:dyDescent="0.15">
      <c r="F771" s="85"/>
    </row>
    <row r="772" spans="6:6" ht="12.75" customHeight="1" x14ac:dyDescent="0.15">
      <c r="F772" s="85"/>
    </row>
    <row r="773" spans="6:6" ht="12.75" customHeight="1" x14ac:dyDescent="0.15">
      <c r="F773" s="85"/>
    </row>
    <row r="774" spans="6:6" ht="12.75" customHeight="1" x14ac:dyDescent="0.15">
      <c r="F774" s="85"/>
    </row>
    <row r="775" spans="6:6" ht="12.75" customHeight="1" x14ac:dyDescent="0.15">
      <c r="F775" s="85"/>
    </row>
    <row r="776" spans="6:6" ht="12.75" customHeight="1" x14ac:dyDescent="0.15">
      <c r="F776" s="85"/>
    </row>
    <row r="777" spans="6:6" ht="12.75" customHeight="1" x14ac:dyDescent="0.15">
      <c r="F777" s="85"/>
    </row>
    <row r="778" spans="6:6" ht="12.75" customHeight="1" x14ac:dyDescent="0.15">
      <c r="F778" s="85"/>
    </row>
    <row r="779" spans="6:6" ht="12.75" customHeight="1" x14ac:dyDescent="0.15">
      <c r="F779" s="85"/>
    </row>
    <row r="780" spans="6:6" ht="12.75" customHeight="1" x14ac:dyDescent="0.15">
      <c r="F780" s="85"/>
    </row>
    <row r="781" spans="6:6" ht="12.75" customHeight="1" x14ac:dyDescent="0.15">
      <c r="F781" s="85"/>
    </row>
    <row r="782" spans="6:6" ht="12.75" customHeight="1" x14ac:dyDescent="0.15">
      <c r="F782" s="85"/>
    </row>
    <row r="783" spans="6:6" ht="12.75" customHeight="1" x14ac:dyDescent="0.15">
      <c r="F783" s="85"/>
    </row>
    <row r="784" spans="6:6" ht="12.75" customHeight="1" x14ac:dyDescent="0.15">
      <c r="F784" s="85"/>
    </row>
    <row r="785" spans="6:6" ht="12.75" customHeight="1" x14ac:dyDescent="0.15">
      <c r="F785" s="85"/>
    </row>
    <row r="786" spans="6:6" ht="12.75" customHeight="1" x14ac:dyDescent="0.15">
      <c r="F786" s="85"/>
    </row>
    <row r="787" spans="6:6" ht="12.75" customHeight="1" x14ac:dyDescent="0.15">
      <c r="F787" s="85"/>
    </row>
    <row r="788" spans="6:6" ht="12.75" customHeight="1" x14ac:dyDescent="0.15">
      <c r="F788" s="85"/>
    </row>
    <row r="789" spans="6:6" ht="12.75" customHeight="1" x14ac:dyDescent="0.15">
      <c r="F789" s="85"/>
    </row>
    <row r="790" spans="6:6" ht="12.75" customHeight="1" x14ac:dyDescent="0.15">
      <c r="F790" s="85"/>
    </row>
    <row r="791" spans="6:6" ht="12.75" customHeight="1" x14ac:dyDescent="0.15">
      <c r="F791" s="85"/>
    </row>
    <row r="792" spans="6:6" ht="12.75" customHeight="1" x14ac:dyDescent="0.15">
      <c r="F792" s="85"/>
    </row>
    <row r="793" spans="6:6" ht="12.75" customHeight="1" x14ac:dyDescent="0.15">
      <c r="F793" s="85"/>
    </row>
    <row r="794" spans="6:6" ht="12.75" customHeight="1" x14ac:dyDescent="0.15">
      <c r="F794" s="85"/>
    </row>
    <row r="795" spans="6:6" ht="12.75" customHeight="1" x14ac:dyDescent="0.15">
      <c r="F795" s="85"/>
    </row>
    <row r="796" spans="6:6" ht="12.75" customHeight="1" x14ac:dyDescent="0.15">
      <c r="F796" s="85"/>
    </row>
    <row r="797" spans="6:6" ht="12.75" customHeight="1" x14ac:dyDescent="0.15">
      <c r="F797" s="85"/>
    </row>
    <row r="798" spans="6:6" ht="12.75" customHeight="1" x14ac:dyDescent="0.15">
      <c r="F798" s="85"/>
    </row>
    <row r="799" spans="6:6" ht="12.75" customHeight="1" x14ac:dyDescent="0.15">
      <c r="F799" s="85"/>
    </row>
    <row r="800" spans="6:6" ht="12.75" customHeight="1" x14ac:dyDescent="0.15">
      <c r="F800" s="85"/>
    </row>
    <row r="801" spans="6:6" ht="12.75" customHeight="1" x14ac:dyDescent="0.15">
      <c r="F801" s="85"/>
    </row>
    <row r="802" spans="6:6" ht="12.75" customHeight="1" x14ac:dyDescent="0.15">
      <c r="F802" s="85"/>
    </row>
    <row r="803" spans="6:6" ht="12.75" customHeight="1" x14ac:dyDescent="0.15">
      <c r="F803" s="85"/>
    </row>
    <row r="804" spans="6:6" ht="12.75" customHeight="1" x14ac:dyDescent="0.15">
      <c r="F804" s="85"/>
    </row>
    <row r="805" spans="6:6" ht="12.75" customHeight="1" x14ac:dyDescent="0.15">
      <c r="F805" s="85"/>
    </row>
    <row r="806" spans="6:6" ht="12.75" customHeight="1" x14ac:dyDescent="0.15">
      <c r="F806" s="85"/>
    </row>
    <row r="807" spans="6:6" ht="12.75" customHeight="1" x14ac:dyDescent="0.15">
      <c r="F807" s="85"/>
    </row>
    <row r="808" spans="6:6" ht="12.75" customHeight="1" x14ac:dyDescent="0.15">
      <c r="F808" s="85"/>
    </row>
    <row r="809" spans="6:6" ht="12.75" customHeight="1" x14ac:dyDescent="0.15">
      <c r="F809" s="85"/>
    </row>
    <row r="810" spans="6:6" ht="12.75" customHeight="1" x14ac:dyDescent="0.15">
      <c r="F810" s="85"/>
    </row>
    <row r="811" spans="6:6" ht="12.75" customHeight="1" x14ac:dyDescent="0.15">
      <c r="F811" s="85"/>
    </row>
    <row r="812" spans="6:6" ht="12.75" customHeight="1" x14ac:dyDescent="0.15">
      <c r="F812" s="85"/>
    </row>
    <row r="813" spans="6:6" ht="12.75" customHeight="1" x14ac:dyDescent="0.15">
      <c r="F813" s="85"/>
    </row>
    <row r="814" spans="6:6" ht="12.75" customHeight="1" x14ac:dyDescent="0.15">
      <c r="F814" s="85"/>
    </row>
    <row r="815" spans="6:6" ht="12.75" customHeight="1" x14ac:dyDescent="0.15">
      <c r="F815" s="85"/>
    </row>
    <row r="816" spans="6:6" ht="12.75" customHeight="1" x14ac:dyDescent="0.15">
      <c r="F816" s="85"/>
    </row>
    <row r="817" spans="6:6" ht="12.75" customHeight="1" x14ac:dyDescent="0.15">
      <c r="F817" s="85"/>
    </row>
    <row r="818" spans="6:6" ht="12.75" customHeight="1" x14ac:dyDescent="0.15">
      <c r="F818" s="85"/>
    </row>
    <row r="819" spans="6:6" ht="12.75" customHeight="1" x14ac:dyDescent="0.15">
      <c r="F819" s="85"/>
    </row>
    <row r="820" spans="6:6" ht="12.75" customHeight="1" x14ac:dyDescent="0.15">
      <c r="F820" s="85"/>
    </row>
    <row r="821" spans="6:6" ht="12.75" customHeight="1" x14ac:dyDescent="0.15">
      <c r="F821" s="85"/>
    </row>
    <row r="822" spans="6:6" ht="12.75" customHeight="1" x14ac:dyDescent="0.15">
      <c r="F822" s="85"/>
    </row>
    <row r="823" spans="6:6" ht="12.75" customHeight="1" x14ac:dyDescent="0.15">
      <c r="F823" s="85"/>
    </row>
    <row r="824" spans="6:6" ht="12.75" customHeight="1" x14ac:dyDescent="0.15">
      <c r="F824" s="85"/>
    </row>
    <row r="825" spans="6:6" ht="12.75" customHeight="1" x14ac:dyDescent="0.15">
      <c r="F825" s="85"/>
    </row>
    <row r="826" spans="6:6" ht="12.75" customHeight="1" x14ac:dyDescent="0.15">
      <c r="F826" s="85"/>
    </row>
    <row r="827" spans="6:6" ht="12.75" customHeight="1" x14ac:dyDescent="0.15">
      <c r="F827" s="85"/>
    </row>
    <row r="828" spans="6:6" ht="12.75" customHeight="1" x14ac:dyDescent="0.15">
      <c r="F828" s="85"/>
    </row>
    <row r="829" spans="6:6" ht="12.75" customHeight="1" x14ac:dyDescent="0.15">
      <c r="F829" s="85"/>
    </row>
    <row r="830" spans="6:6" ht="12.75" customHeight="1" x14ac:dyDescent="0.15">
      <c r="F830" s="85"/>
    </row>
    <row r="831" spans="6:6" ht="12.75" customHeight="1" x14ac:dyDescent="0.15">
      <c r="F831" s="85"/>
    </row>
    <row r="832" spans="6:6" ht="12.75" customHeight="1" x14ac:dyDescent="0.15">
      <c r="F832" s="85"/>
    </row>
    <row r="833" spans="6:6" ht="12.75" customHeight="1" x14ac:dyDescent="0.15">
      <c r="F833" s="85"/>
    </row>
    <row r="834" spans="6:6" ht="12.75" customHeight="1" x14ac:dyDescent="0.15">
      <c r="F834" s="85"/>
    </row>
    <row r="835" spans="6:6" ht="12.75" customHeight="1" x14ac:dyDescent="0.15">
      <c r="F835" s="85"/>
    </row>
    <row r="836" spans="6:6" ht="12.75" customHeight="1" x14ac:dyDescent="0.15">
      <c r="F836" s="85"/>
    </row>
    <row r="837" spans="6:6" ht="12.75" customHeight="1" x14ac:dyDescent="0.15">
      <c r="F837" s="85"/>
    </row>
    <row r="838" spans="6:6" ht="12.75" customHeight="1" x14ac:dyDescent="0.15">
      <c r="F838" s="85"/>
    </row>
    <row r="839" spans="6:6" ht="12.75" customHeight="1" x14ac:dyDescent="0.15">
      <c r="F839" s="85"/>
    </row>
    <row r="840" spans="6:6" ht="12.75" customHeight="1" x14ac:dyDescent="0.15">
      <c r="F840" s="85"/>
    </row>
    <row r="841" spans="6:6" ht="12.75" customHeight="1" x14ac:dyDescent="0.15">
      <c r="F841" s="85"/>
    </row>
    <row r="842" spans="6:6" ht="12.75" customHeight="1" x14ac:dyDescent="0.15">
      <c r="F842" s="85"/>
    </row>
    <row r="843" spans="6:6" ht="12.75" customHeight="1" x14ac:dyDescent="0.15">
      <c r="F843" s="85"/>
    </row>
    <row r="844" spans="6:6" ht="12.75" customHeight="1" x14ac:dyDescent="0.15">
      <c r="F844" s="85"/>
    </row>
    <row r="845" spans="6:6" ht="12.75" customHeight="1" x14ac:dyDescent="0.15">
      <c r="F845" s="85"/>
    </row>
    <row r="846" spans="6:6" ht="12.75" customHeight="1" x14ac:dyDescent="0.15">
      <c r="F846" s="85"/>
    </row>
    <row r="847" spans="6:6" ht="12.75" customHeight="1" x14ac:dyDescent="0.15">
      <c r="F847" s="85"/>
    </row>
    <row r="848" spans="6:6" ht="12.75" customHeight="1" x14ac:dyDescent="0.15">
      <c r="F848" s="85"/>
    </row>
    <row r="849" spans="6:6" ht="12.75" customHeight="1" x14ac:dyDescent="0.15">
      <c r="F849" s="85"/>
    </row>
    <row r="850" spans="6:6" ht="12.75" customHeight="1" x14ac:dyDescent="0.15">
      <c r="F850" s="85"/>
    </row>
    <row r="851" spans="6:6" ht="12.75" customHeight="1" x14ac:dyDescent="0.15">
      <c r="F851" s="85"/>
    </row>
    <row r="852" spans="6:6" ht="12.75" customHeight="1" x14ac:dyDescent="0.15">
      <c r="F852" s="85"/>
    </row>
    <row r="853" spans="6:6" ht="12.75" customHeight="1" x14ac:dyDescent="0.15">
      <c r="F853" s="85"/>
    </row>
    <row r="854" spans="6:6" ht="12.75" customHeight="1" x14ac:dyDescent="0.15">
      <c r="F854" s="85"/>
    </row>
    <row r="855" spans="6:6" ht="12.75" customHeight="1" x14ac:dyDescent="0.15">
      <c r="F855" s="85"/>
    </row>
    <row r="856" spans="6:6" ht="12.75" customHeight="1" x14ac:dyDescent="0.15">
      <c r="F856" s="85"/>
    </row>
    <row r="857" spans="6:6" ht="12.75" customHeight="1" x14ac:dyDescent="0.15">
      <c r="F857" s="85"/>
    </row>
    <row r="858" spans="6:6" ht="12.75" customHeight="1" x14ac:dyDescent="0.15">
      <c r="F858" s="85"/>
    </row>
    <row r="859" spans="6:6" ht="12.75" customHeight="1" x14ac:dyDescent="0.15">
      <c r="F859" s="85"/>
    </row>
    <row r="860" spans="6:6" ht="12.75" customHeight="1" x14ac:dyDescent="0.15">
      <c r="F860" s="85"/>
    </row>
    <row r="861" spans="6:6" ht="12.75" customHeight="1" x14ac:dyDescent="0.15">
      <c r="F861" s="85"/>
    </row>
    <row r="862" spans="6:6" ht="12.75" customHeight="1" x14ac:dyDescent="0.15">
      <c r="F862" s="85"/>
    </row>
    <row r="863" spans="6:6" ht="12.75" customHeight="1" x14ac:dyDescent="0.15">
      <c r="F863" s="85"/>
    </row>
    <row r="864" spans="6:6" ht="12.75" customHeight="1" x14ac:dyDescent="0.15">
      <c r="F864" s="85"/>
    </row>
    <row r="865" spans="6:6" ht="12.75" customHeight="1" x14ac:dyDescent="0.15">
      <c r="F865" s="85"/>
    </row>
    <row r="866" spans="6:6" ht="12.75" customHeight="1" x14ac:dyDescent="0.15">
      <c r="F866" s="85"/>
    </row>
    <row r="867" spans="6:6" ht="12.75" customHeight="1" x14ac:dyDescent="0.15">
      <c r="F867" s="85"/>
    </row>
    <row r="868" spans="6:6" ht="12.75" customHeight="1" x14ac:dyDescent="0.15">
      <c r="F868" s="85"/>
    </row>
    <row r="869" spans="6:6" ht="12.75" customHeight="1" x14ac:dyDescent="0.15">
      <c r="F869" s="85"/>
    </row>
    <row r="870" spans="6:6" ht="12.75" customHeight="1" x14ac:dyDescent="0.15">
      <c r="F870" s="85"/>
    </row>
    <row r="871" spans="6:6" ht="12.75" customHeight="1" x14ac:dyDescent="0.15">
      <c r="F871" s="85"/>
    </row>
    <row r="872" spans="6:6" ht="12.75" customHeight="1" x14ac:dyDescent="0.15">
      <c r="F872" s="85"/>
    </row>
    <row r="873" spans="6:6" ht="12.75" customHeight="1" x14ac:dyDescent="0.15">
      <c r="F873" s="85"/>
    </row>
    <row r="874" spans="6:6" ht="12.75" customHeight="1" x14ac:dyDescent="0.15">
      <c r="F874" s="85"/>
    </row>
    <row r="875" spans="6:6" ht="12.75" customHeight="1" x14ac:dyDescent="0.15">
      <c r="F875" s="85"/>
    </row>
    <row r="876" spans="6:6" ht="12.75" customHeight="1" x14ac:dyDescent="0.15">
      <c r="F876" s="85"/>
    </row>
    <row r="877" spans="6:6" ht="12.75" customHeight="1" x14ac:dyDescent="0.15">
      <c r="F877" s="85"/>
    </row>
    <row r="878" spans="6:6" ht="12.75" customHeight="1" x14ac:dyDescent="0.15">
      <c r="F878" s="85"/>
    </row>
    <row r="879" spans="6:6" ht="12.75" customHeight="1" x14ac:dyDescent="0.15">
      <c r="F879" s="85"/>
    </row>
    <row r="880" spans="6:6" ht="12.75" customHeight="1" x14ac:dyDescent="0.15">
      <c r="F880" s="85"/>
    </row>
    <row r="881" spans="6:6" ht="12.75" customHeight="1" x14ac:dyDescent="0.15">
      <c r="F881" s="85"/>
    </row>
    <row r="882" spans="6:6" ht="12.75" customHeight="1" x14ac:dyDescent="0.15">
      <c r="F882" s="85"/>
    </row>
    <row r="883" spans="6:6" ht="12.75" customHeight="1" x14ac:dyDescent="0.15">
      <c r="F883" s="85"/>
    </row>
    <row r="884" spans="6:6" ht="12.75" customHeight="1" x14ac:dyDescent="0.15">
      <c r="F884" s="85"/>
    </row>
    <row r="885" spans="6:6" ht="12.75" customHeight="1" x14ac:dyDescent="0.15">
      <c r="F885" s="85"/>
    </row>
    <row r="886" spans="6:6" ht="12.75" customHeight="1" x14ac:dyDescent="0.15">
      <c r="F886" s="85"/>
    </row>
    <row r="887" spans="6:6" ht="12.75" customHeight="1" x14ac:dyDescent="0.15">
      <c r="F887" s="85"/>
    </row>
    <row r="888" spans="6:6" ht="12.75" customHeight="1" x14ac:dyDescent="0.15">
      <c r="F888" s="85"/>
    </row>
    <row r="889" spans="6:6" ht="12.75" customHeight="1" x14ac:dyDescent="0.15">
      <c r="F889" s="85"/>
    </row>
    <row r="890" spans="6:6" ht="12.75" customHeight="1" x14ac:dyDescent="0.15">
      <c r="F890" s="85"/>
    </row>
    <row r="891" spans="6:6" ht="12.75" customHeight="1" x14ac:dyDescent="0.15">
      <c r="F891" s="85"/>
    </row>
    <row r="892" spans="6:6" ht="12.75" customHeight="1" x14ac:dyDescent="0.15">
      <c r="F892" s="85"/>
    </row>
    <row r="893" spans="6:6" ht="12.75" customHeight="1" x14ac:dyDescent="0.15">
      <c r="F893" s="85"/>
    </row>
    <row r="894" spans="6:6" ht="12.75" customHeight="1" x14ac:dyDescent="0.15">
      <c r="F894" s="85"/>
    </row>
    <row r="895" spans="6:6" ht="12.75" customHeight="1" x14ac:dyDescent="0.15">
      <c r="F895" s="85"/>
    </row>
    <row r="896" spans="6:6" ht="12.75" customHeight="1" x14ac:dyDescent="0.15">
      <c r="F896" s="85"/>
    </row>
    <row r="897" spans="6:6" ht="12.75" customHeight="1" x14ac:dyDescent="0.15">
      <c r="F897" s="85"/>
    </row>
    <row r="898" spans="6:6" ht="12.75" customHeight="1" x14ac:dyDescent="0.15">
      <c r="F898" s="85"/>
    </row>
    <row r="899" spans="6:6" ht="12.75" customHeight="1" x14ac:dyDescent="0.15">
      <c r="F899" s="85"/>
    </row>
    <row r="900" spans="6:6" ht="12.75" customHeight="1" x14ac:dyDescent="0.15">
      <c r="F900" s="85"/>
    </row>
    <row r="901" spans="6:6" ht="12.75" customHeight="1" x14ac:dyDescent="0.15">
      <c r="F901" s="85"/>
    </row>
    <row r="902" spans="6:6" ht="12.75" customHeight="1" x14ac:dyDescent="0.15">
      <c r="F902" s="85"/>
    </row>
    <row r="903" spans="6:6" ht="12.75" customHeight="1" x14ac:dyDescent="0.15">
      <c r="F903" s="85"/>
    </row>
    <row r="904" spans="6:6" ht="12.75" customHeight="1" x14ac:dyDescent="0.15">
      <c r="F904" s="85"/>
    </row>
    <row r="905" spans="6:6" ht="12.75" customHeight="1" x14ac:dyDescent="0.15">
      <c r="F905" s="85"/>
    </row>
    <row r="906" spans="6:6" ht="12.75" customHeight="1" x14ac:dyDescent="0.15">
      <c r="F906" s="85"/>
    </row>
    <row r="907" spans="6:6" ht="12.75" customHeight="1" x14ac:dyDescent="0.15">
      <c r="F907" s="85"/>
    </row>
    <row r="908" spans="6:6" ht="12.75" customHeight="1" x14ac:dyDescent="0.15">
      <c r="F908" s="85"/>
    </row>
    <row r="909" spans="6:6" ht="12.75" customHeight="1" x14ac:dyDescent="0.15">
      <c r="F909" s="85"/>
    </row>
    <row r="910" spans="6:6" ht="12.75" customHeight="1" x14ac:dyDescent="0.15">
      <c r="F910" s="85"/>
    </row>
    <row r="911" spans="6:6" ht="12.75" customHeight="1" x14ac:dyDescent="0.15">
      <c r="F911" s="85"/>
    </row>
    <row r="912" spans="6:6" ht="12.75" customHeight="1" x14ac:dyDescent="0.15">
      <c r="F912" s="85"/>
    </row>
    <row r="913" spans="6:6" ht="12.75" customHeight="1" x14ac:dyDescent="0.15">
      <c r="F913" s="85"/>
    </row>
    <row r="914" spans="6:6" ht="12.75" customHeight="1" x14ac:dyDescent="0.15">
      <c r="F914" s="85"/>
    </row>
    <row r="915" spans="6:6" ht="12.75" customHeight="1" x14ac:dyDescent="0.15">
      <c r="F915" s="85"/>
    </row>
    <row r="916" spans="6:6" ht="12.75" customHeight="1" x14ac:dyDescent="0.15">
      <c r="F916" s="85"/>
    </row>
    <row r="917" spans="6:6" ht="12.75" customHeight="1" x14ac:dyDescent="0.15">
      <c r="F917" s="85"/>
    </row>
    <row r="918" spans="6:6" ht="12.75" customHeight="1" x14ac:dyDescent="0.15">
      <c r="F918" s="85"/>
    </row>
    <row r="919" spans="6:6" ht="12.75" customHeight="1" x14ac:dyDescent="0.15">
      <c r="F919" s="85"/>
    </row>
    <row r="920" spans="6:6" ht="12.75" customHeight="1" x14ac:dyDescent="0.15">
      <c r="F920" s="85"/>
    </row>
    <row r="921" spans="6:6" ht="12.75" customHeight="1" x14ac:dyDescent="0.15">
      <c r="F921" s="85"/>
    </row>
    <row r="922" spans="6:6" ht="12.75" customHeight="1" x14ac:dyDescent="0.15">
      <c r="F922" s="85"/>
    </row>
    <row r="923" spans="6:6" ht="12.75" customHeight="1" x14ac:dyDescent="0.15">
      <c r="F923" s="85"/>
    </row>
    <row r="924" spans="6:6" ht="12.75" customHeight="1" x14ac:dyDescent="0.15">
      <c r="F924" s="85"/>
    </row>
    <row r="925" spans="6:6" ht="12.75" customHeight="1" x14ac:dyDescent="0.15">
      <c r="F925" s="85"/>
    </row>
    <row r="926" spans="6:6" ht="12.75" customHeight="1" x14ac:dyDescent="0.15">
      <c r="F926" s="85"/>
    </row>
    <row r="927" spans="6:6" ht="12.75" customHeight="1" x14ac:dyDescent="0.15">
      <c r="F927" s="85"/>
    </row>
    <row r="928" spans="6:6" ht="12.75" customHeight="1" x14ac:dyDescent="0.15">
      <c r="F928" s="85"/>
    </row>
    <row r="929" spans="6:6" ht="12.75" customHeight="1" x14ac:dyDescent="0.15">
      <c r="F929" s="85"/>
    </row>
    <row r="930" spans="6:6" ht="12.75" customHeight="1" x14ac:dyDescent="0.15">
      <c r="F930" s="85"/>
    </row>
    <row r="931" spans="6:6" ht="12.75" customHeight="1" x14ac:dyDescent="0.15">
      <c r="F931" s="85"/>
    </row>
    <row r="932" spans="6:6" ht="12.75" customHeight="1" x14ac:dyDescent="0.15">
      <c r="F932" s="85"/>
    </row>
    <row r="933" spans="6:6" ht="12.75" customHeight="1" x14ac:dyDescent="0.15">
      <c r="F933" s="85"/>
    </row>
    <row r="934" spans="6:6" ht="12.75" customHeight="1" x14ac:dyDescent="0.15">
      <c r="F934" s="85"/>
    </row>
    <row r="935" spans="6:6" ht="12.75" customHeight="1" x14ac:dyDescent="0.15">
      <c r="F935" s="85"/>
    </row>
    <row r="936" spans="6:6" ht="12.75" customHeight="1" x14ac:dyDescent="0.15">
      <c r="F936" s="85"/>
    </row>
  </sheetData>
  <autoFilter ref="A1:H23" xr:uid="{00000000-0009-0000-0000-000000000000}">
    <sortState xmlns:xlrd2="http://schemas.microsoft.com/office/spreadsheetml/2017/richdata2" ref="A2:H20">
      <sortCondition ref="C1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46"/>
  <sheetViews>
    <sheetView topLeftCell="D1" workbookViewId="0">
      <selection activeCell="R74" sqref="R74"/>
    </sheetView>
  </sheetViews>
  <sheetFormatPr baseColWidth="10" defaultColWidth="12.5" defaultRowHeight="15" customHeight="1" x14ac:dyDescent="0.15"/>
  <cols>
    <col min="1" max="1" width="19.1640625" customWidth="1"/>
    <col min="2" max="2" width="25.6640625" customWidth="1"/>
    <col min="3" max="3" width="16.1640625" customWidth="1"/>
    <col min="4" max="4" width="9.1640625"/>
    <col min="5" max="5" width="11.83203125" customWidth="1"/>
    <col min="6" max="6" width="9.1640625"/>
    <col min="7" max="7" width="11.83203125" customWidth="1"/>
    <col min="8" max="8" width="12.1640625" customWidth="1"/>
    <col min="9" max="9" width="12.6640625" customWidth="1"/>
    <col min="10" max="13" width="9.1640625"/>
    <col min="14" max="14" width="14.1640625" customWidth="1"/>
    <col min="15" max="15" width="13.33203125" customWidth="1"/>
    <col min="16" max="16" width="12.6640625" customWidth="1"/>
    <col min="17" max="17" width="14.1640625" customWidth="1"/>
    <col min="18" max="18" width="14.5" customWidth="1"/>
    <col min="19" max="19" width="11.1640625" customWidth="1"/>
    <col min="20" max="20" width="10.1640625" customWidth="1"/>
    <col min="21" max="21" width="9.1640625"/>
    <col min="22" max="22" width="13.33203125" customWidth="1"/>
    <col min="23" max="23" width="14.5" customWidth="1"/>
    <col min="24" max="24" width="9.1640625"/>
    <col min="25" max="25" width="9.1640625" bestFit="1" customWidth="1"/>
    <col min="26" max="37" width="12.5" hidden="1" customWidth="1"/>
    <col min="38" max="38" width="12.5" bestFit="1" customWidth="1"/>
  </cols>
  <sheetData>
    <row r="1" spans="1:37" ht="63" customHeight="1" x14ac:dyDescent="0.15">
      <c r="A1" s="5" t="s">
        <v>8</v>
      </c>
      <c r="B1" s="46" t="s">
        <v>9</v>
      </c>
      <c r="C1" s="46" t="s">
        <v>10</v>
      </c>
      <c r="D1" s="46" t="s">
        <v>3</v>
      </c>
      <c r="E1" s="46" t="s">
        <v>11</v>
      </c>
      <c r="F1" s="46" t="s">
        <v>12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18</v>
      </c>
      <c r="M1" s="46" t="s">
        <v>19</v>
      </c>
      <c r="N1" s="46" t="s">
        <v>20</v>
      </c>
      <c r="O1" s="46" t="s">
        <v>21</v>
      </c>
      <c r="P1" s="46" t="s">
        <v>22</v>
      </c>
      <c r="Q1" s="46" t="s">
        <v>23</v>
      </c>
      <c r="R1" s="46" t="s">
        <v>24</v>
      </c>
      <c r="S1" s="6" t="s">
        <v>25</v>
      </c>
      <c r="T1" s="6" t="s">
        <v>26</v>
      </c>
      <c r="U1" s="47" t="s">
        <v>27</v>
      </c>
      <c r="V1" s="6" t="s">
        <v>28</v>
      </c>
      <c r="W1" s="6" t="s">
        <v>29</v>
      </c>
      <c r="X1" s="83" t="s">
        <v>30</v>
      </c>
      <c r="Y1" s="83" t="s">
        <v>31</v>
      </c>
      <c r="Z1" s="81">
        <v>1</v>
      </c>
      <c r="AA1" s="48">
        <v>1</v>
      </c>
      <c r="AB1" s="48">
        <v>1</v>
      </c>
      <c r="AC1" s="48">
        <v>0.8</v>
      </c>
      <c r="AD1" s="48">
        <v>0.8</v>
      </c>
      <c r="AE1" s="48">
        <v>1</v>
      </c>
      <c r="AF1" s="48">
        <v>0.9</v>
      </c>
      <c r="AG1" s="48">
        <v>1</v>
      </c>
      <c r="AH1" s="48">
        <v>0.9</v>
      </c>
      <c r="AI1" s="48">
        <v>1</v>
      </c>
      <c r="AJ1" s="48">
        <v>0.9</v>
      </c>
      <c r="AK1" s="48">
        <v>1</v>
      </c>
    </row>
    <row r="2" spans="1:37" ht="14" x14ac:dyDescent="0.15">
      <c r="A2" s="79" t="s">
        <v>32</v>
      </c>
      <c r="B2" s="79" t="s">
        <v>33</v>
      </c>
      <c r="C2" s="79" t="s">
        <v>34</v>
      </c>
      <c r="D2" s="79">
        <v>29</v>
      </c>
      <c r="E2" s="79">
        <v>15</v>
      </c>
      <c r="F2" s="79">
        <v>1186</v>
      </c>
      <c r="G2" s="79">
        <v>10.95</v>
      </c>
      <c r="H2" s="79">
        <v>7.33</v>
      </c>
      <c r="I2" s="79">
        <v>64.84</v>
      </c>
      <c r="J2" s="79">
        <v>3.62</v>
      </c>
      <c r="K2" s="79">
        <v>62.22</v>
      </c>
      <c r="L2" s="79">
        <v>5.8</v>
      </c>
      <c r="M2" s="79">
        <v>3.14</v>
      </c>
      <c r="N2" s="79">
        <v>35.9</v>
      </c>
      <c r="O2" s="79">
        <v>49.79</v>
      </c>
      <c r="P2" s="79">
        <v>42.73</v>
      </c>
      <c r="Q2" s="79">
        <v>8.3699999999999992</v>
      </c>
      <c r="R2" s="79">
        <v>44.23</v>
      </c>
      <c r="S2" s="7">
        <v>9</v>
      </c>
      <c r="T2" s="7">
        <v>12</v>
      </c>
      <c r="U2" s="132">
        <f t="shared" ref="U2:U3" si="0">S2/T2</f>
        <v>0.75</v>
      </c>
      <c r="V2" s="12"/>
      <c r="W2" s="69"/>
      <c r="X2" s="75">
        <f t="shared" ref="X2:X3" si="1">Y2/T2</f>
        <v>0.63333333333333341</v>
      </c>
      <c r="Y2" s="102">
        <f t="shared" ref="Y2:Y3" si="2">SUM(Z2:AK2)</f>
        <v>7.6000000000000005</v>
      </c>
      <c r="Z2" s="93">
        <f t="shared" ref="Z2:Z33" si="3">IF(G2&gt;=G$62,Z$1,"0")</f>
        <v>1</v>
      </c>
      <c r="AA2" s="84" t="str">
        <f t="shared" ref="AA2:AA33" si="4">IF(H2&gt;=H$62,AA$1,"0")</f>
        <v>0</v>
      </c>
      <c r="AB2" s="84">
        <f t="shared" ref="AB2:AB33" si="5">IF(I2&gt;=I$62,AB$1,"0")</f>
        <v>1</v>
      </c>
      <c r="AC2" s="84" t="str">
        <f t="shared" ref="AC2:AC33" si="6">IF(J2&gt;=J$62,AC$1,"0")</f>
        <v>0</v>
      </c>
      <c r="AD2" s="84">
        <f t="shared" ref="AD2:AD33" si="7">IF(K2&gt;=K$62,AD$1,"0")</f>
        <v>0.8</v>
      </c>
      <c r="AE2" s="84">
        <f t="shared" ref="AE2:AE33" si="8">IF(L2&gt;=L$62,AE$1,"0")</f>
        <v>1</v>
      </c>
      <c r="AF2" s="84">
        <f t="shared" ref="AF2:AF33" si="9">IF(M2&gt;=M$62,AF$1,"0")</f>
        <v>0.9</v>
      </c>
      <c r="AG2" s="84">
        <f t="shared" ref="AG2:AG33" si="10">IF(N2&gt;=N$62,AG$1,"0")</f>
        <v>1</v>
      </c>
      <c r="AH2" s="84" t="str">
        <f t="shared" ref="AH2:AH33" si="11">IF(O2&gt;=O$62,AH$1,"0")</f>
        <v>0</v>
      </c>
      <c r="AI2" s="84">
        <f t="shared" ref="AI2:AI33" si="12">IF(P2&gt;=P$62,AI$1,"0")</f>
        <v>1</v>
      </c>
      <c r="AJ2" s="84">
        <f t="shared" ref="AJ2:AJ33" si="13">IF(Q2&gt;=Q$62,AJ$1,"0")</f>
        <v>0.9</v>
      </c>
      <c r="AK2" s="84" t="str">
        <f t="shared" ref="AK2:AK33" si="14">IF(R2&gt;=R$62,AK$1,"0")</f>
        <v>0</v>
      </c>
    </row>
    <row r="3" spans="1:37" ht="14" x14ac:dyDescent="0.15">
      <c r="A3" s="79" t="s">
        <v>35</v>
      </c>
      <c r="B3" s="79" t="s">
        <v>33</v>
      </c>
      <c r="C3" s="79" t="s">
        <v>34</v>
      </c>
      <c r="D3" s="79">
        <v>25</v>
      </c>
      <c r="E3" s="79">
        <v>26</v>
      </c>
      <c r="F3" s="79">
        <v>1655</v>
      </c>
      <c r="G3" s="79">
        <v>11.33</v>
      </c>
      <c r="H3" s="79">
        <v>9.5500000000000007</v>
      </c>
      <c r="I3" s="79">
        <v>68.069999999999993</v>
      </c>
      <c r="J3" s="79">
        <v>5.75</v>
      </c>
      <c r="K3" s="79">
        <v>51</v>
      </c>
      <c r="L3" s="79">
        <v>4.72</v>
      </c>
      <c r="M3" s="79">
        <v>3.39</v>
      </c>
      <c r="N3" s="79">
        <v>25.42</v>
      </c>
      <c r="O3" s="79">
        <v>58.72</v>
      </c>
      <c r="P3" s="79">
        <v>42.19</v>
      </c>
      <c r="Q3" s="79">
        <v>5.52</v>
      </c>
      <c r="R3" s="79">
        <v>56.25</v>
      </c>
      <c r="S3" s="7">
        <v>8</v>
      </c>
      <c r="T3" s="7">
        <v>12</v>
      </c>
      <c r="U3" s="132">
        <f t="shared" si="0"/>
        <v>0.66666666666666663</v>
      </c>
      <c r="V3" s="12"/>
      <c r="W3" s="69"/>
      <c r="X3" s="75">
        <f t="shared" si="1"/>
        <v>0.63333333333333341</v>
      </c>
      <c r="Y3" s="102">
        <f t="shared" si="2"/>
        <v>7.6000000000000005</v>
      </c>
      <c r="Z3" s="93">
        <f t="shared" si="3"/>
        <v>1</v>
      </c>
      <c r="AA3" s="84">
        <f t="shared" si="4"/>
        <v>1</v>
      </c>
      <c r="AB3" s="84">
        <f t="shared" si="5"/>
        <v>1</v>
      </c>
      <c r="AC3" s="84">
        <f t="shared" si="6"/>
        <v>0.8</v>
      </c>
      <c r="AD3" s="84" t="str">
        <f t="shared" si="7"/>
        <v>0</v>
      </c>
      <c r="AE3" s="84" t="str">
        <f t="shared" si="8"/>
        <v>0</v>
      </c>
      <c r="AF3" s="84">
        <f t="shared" si="9"/>
        <v>0.9</v>
      </c>
      <c r="AG3" s="84" t="str">
        <f t="shared" si="10"/>
        <v>0</v>
      </c>
      <c r="AH3" s="84">
        <f t="shared" si="11"/>
        <v>0.9</v>
      </c>
      <c r="AI3" s="84">
        <f t="shared" si="12"/>
        <v>1</v>
      </c>
      <c r="AJ3" s="84" t="str">
        <f t="shared" si="13"/>
        <v>0</v>
      </c>
      <c r="AK3" s="84">
        <f t="shared" si="14"/>
        <v>1</v>
      </c>
    </row>
    <row r="4" spans="1:37" ht="15.75" customHeight="1" x14ac:dyDescent="0.15">
      <c r="A4" s="79" t="s">
        <v>36</v>
      </c>
      <c r="B4" s="79" t="s">
        <v>33</v>
      </c>
      <c r="C4" s="79" t="s">
        <v>34</v>
      </c>
      <c r="D4" s="79">
        <v>21</v>
      </c>
      <c r="E4" s="79">
        <v>16</v>
      </c>
      <c r="F4" s="79">
        <v>1434</v>
      </c>
      <c r="G4" s="79">
        <v>14.5</v>
      </c>
      <c r="H4" s="79">
        <v>11.36</v>
      </c>
      <c r="I4" s="79">
        <v>64.64</v>
      </c>
      <c r="J4" s="79">
        <v>6.28</v>
      </c>
      <c r="K4" s="79">
        <v>59</v>
      </c>
      <c r="L4" s="79">
        <v>6.65</v>
      </c>
      <c r="M4" s="79">
        <v>1.38</v>
      </c>
      <c r="N4" s="79">
        <v>22.73</v>
      </c>
      <c r="O4" s="79">
        <v>59.69</v>
      </c>
      <c r="P4" s="79">
        <v>38.96</v>
      </c>
      <c r="Q4" s="79">
        <v>4.5199999999999996</v>
      </c>
      <c r="R4" s="79">
        <v>59.72</v>
      </c>
      <c r="S4" s="7">
        <v>7</v>
      </c>
      <c r="T4" s="7">
        <v>12</v>
      </c>
      <c r="U4" s="132">
        <f>S4/T4</f>
        <v>0.58333333333333337</v>
      </c>
      <c r="V4" s="12"/>
      <c r="W4" s="69"/>
      <c r="X4" s="75">
        <f>Y4/T4</f>
        <v>0.54166666666666663</v>
      </c>
      <c r="Y4" s="102">
        <f>SUM(Z4:AK4)</f>
        <v>6.5</v>
      </c>
      <c r="Z4" s="93">
        <f t="shared" si="3"/>
        <v>1</v>
      </c>
      <c r="AA4" s="84">
        <f t="shared" si="4"/>
        <v>1</v>
      </c>
      <c r="AB4" s="84" t="str">
        <f t="shared" si="5"/>
        <v>0</v>
      </c>
      <c r="AC4" s="84">
        <f t="shared" si="6"/>
        <v>0.8</v>
      </c>
      <c r="AD4" s="84">
        <f t="shared" si="7"/>
        <v>0.8</v>
      </c>
      <c r="AE4" s="84">
        <f t="shared" si="8"/>
        <v>1</v>
      </c>
      <c r="AF4" s="84" t="str">
        <f t="shared" si="9"/>
        <v>0</v>
      </c>
      <c r="AG4" s="84" t="str">
        <f t="shared" si="10"/>
        <v>0</v>
      </c>
      <c r="AH4" s="84">
        <f t="shared" si="11"/>
        <v>0.9</v>
      </c>
      <c r="AI4" s="84" t="str">
        <f t="shared" si="12"/>
        <v>0</v>
      </c>
      <c r="AJ4" s="84" t="str">
        <f t="shared" si="13"/>
        <v>0</v>
      </c>
      <c r="AK4" s="84">
        <f t="shared" si="14"/>
        <v>1</v>
      </c>
    </row>
    <row r="5" spans="1:37" ht="15.75" customHeight="1" x14ac:dyDescent="0.1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"/>
      <c r="T5" s="7"/>
      <c r="U5" s="132"/>
      <c r="V5" s="12"/>
      <c r="W5" s="69"/>
      <c r="X5" s="75"/>
      <c r="Y5" s="102"/>
      <c r="Z5" s="93" t="str">
        <f t="shared" si="3"/>
        <v>0</v>
      </c>
      <c r="AA5" s="84" t="str">
        <f t="shared" si="4"/>
        <v>0</v>
      </c>
      <c r="AB5" s="84" t="str">
        <f t="shared" si="5"/>
        <v>0</v>
      </c>
      <c r="AC5" s="84" t="str">
        <f t="shared" si="6"/>
        <v>0</v>
      </c>
      <c r="AD5" s="84" t="str">
        <f t="shared" si="7"/>
        <v>0</v>
      </c>
      <c r="AE5" s="84" t="str">
        <f t="shared" si="8"/>
        <v>0</v>
      </c>
      <c r="AF5" s="84" t="str">
        <f t="shared" si="9"/>
        <v>0</v>
      </c>
      <c r="AG5" s="84" t="str">
        <f t="shared" si="10"/>
        <v>0</v>
      </c>
      <c r="AH5" s="84" t="str">
        <f t="shared" si="11"/>
        <v>0</v>
      </c>
      <c r="AI5" s="84" t="str">
        <f t="shared" si="12"/>
        <v>0</v>
      </c>
      <c r="AJ5" s="84" t="str">
        <f t="shared" si="13"/>
        <v>0</v>
      </c>
      <c r="AK5" s="84" t="str">
        <f t="shared" si="14"/>
        <v>0</v>
      </c>
    </row>
    <row r="6" spans="1:37" ht="15.75" customHeight="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8"/>
      <c r="X6" s="88"/>
      <c r="Y6" s="88"/>
      <c r="Z6" s="93" t="str">
        <f t="shared" si="3"/>
        <v>0</v>
      </c>
      <c r="AA6" s="84" t="str">
        <f t="shared" si="4"/>
        <v>0</v>
      </c>
      <c r="AB6" s="84" t="str">
        <f t="shared" si="5"/>
        <v>0</v>
      </c>
      <c r="AC6" s="84" t="str">
        <f t="shared" si="6"/>
        <v>0</v>
      </c>
      <c r="AD6" s="84" t="str">
        <f t="shared" si="7"/>
        <v>0</v>
      </c>
      <c r="AE6" s="84" t="str">
        <f t="shared" si="8"/>
        <v>0</v>
      </c>
      <c r="AF6" s="84" t="str">
        <f t="shared" si="9"/>
        <v>0</v>
      </c>
      <c r="AG6" s="84" t="str">
        <f t="shared" si="10"/>
        <v>0</v>
      </c>
      <c r="AH6" s="84" t="str">
        <f t="shared" si="11"/>
        <v>0</v>
      </c>
      <c r="AI6" s="84" t="str">
        <f t="shared" si="12"/>
        <v>0</v>
      </c>
      <c r="AJ6" s="84" t="str">
        <f t="shared" si="13"/>
        <v>0</v>
      </c>
      <c r="AK6" s="84" t="str">
        <f t="shared" si="14"/>
        <v>0</v>
      </c>
    </row>
    <row r="7" spans="1:37" ht="15.75" customHeight="1" x14ac:dyDescent="0.15">
      <c r="A7" s="79" t="s">
        <v>37</v>
      </c>
      <c r="B7" s="79" t="s">
        <v>38</v>
      </c>
      <c r="C7" s="79"/>
      <c r="D7" s="79">
        <v>28</v>
      </c>
      <c r="E7" s="79">
        <v>30</v>
      </c>
      <c r="F7" s="79">
        <v>2593</v>
      </c>
      <c r="G7" s="79">
        <v>8.64</v>
      </c>
      <c r="H7" s="79">
        <v>6.73</v>
      </c>
      <c r="I7" s="79">
        <v>60.82</v>
      </c>
      <c r="J7" s="79">
        <v>3.12</v>
      </c>
      <c r="K7" s="79">
        <v>67.78</v>
      </c>
      <c r="L7" s="79">
        <v>4.4400000000000004</v>
      </c>
      <c r="M7" s="79">
        <v>0.73</v>
      </c>
      <c r="N7" s="79">
        <v>38.1</v>
      </c>
      <c r="O7" s="79">
        <v>58.22</v>
      </c>
      <c r="P7" s="79">
        <v>47.59</v>
      </c>
      <c r="Q7" s="79">
        <v>7.43</v>
      </c>
      <c r="R7" s="79">
        <v>54.21</v>
      </c>
      <c r="S7" s="7"/>
      <c r="T7" s="7">
        <v>12</v>
      </c>
      <c r="U7" s="132">
        <f t="shared" ref="U7:U51" si="15">S7/T7</f>
        <v>0</v>
      </c>
      <c r="V7" s="12"/>
      <c r="W7" s="69"/>
      <c r="X7" s="75">
        <f t="shared" ref="X7:X51" si="16">Y7/T7</f>
        <v>0.46666666666666673</v>
      </c>
      <c r="Y7" s="102">
        <f t="shared" ref="Y7:Y51" si="17">SUM(Z7:AK7)</f>
        <v>5.6000000000000005</v>
      </c>
      <c r="Z7" s="93" t="str">
        <f t="shared" si="3"/>
        <v>0</v>
      </c>
      <c r="AA7" s="84" t="str">
        <f t="shared" si="4"/>
        <v>0</v>
      </c>
      <c r="AB7" s="84" t="str">
        <f t="shared" si="5"/>
        <v>0</v>
      </c>
      <c r="AC7" s="84" t="str">
        <f t="shared" si="6"/>
        <v>0</v>
      </c>
      <c r="AD7" s="84">
        <f t="shared" si="7"/>
        <v>0.8</v>
      </c>
      <c r="AE7" s="84" t="str">
        <f t="shared" si="8"/>
        <v>0</v>
      </c>
      <c r="AF7" s="84" t="str">
        <f t="shared" si="9"/>
        <v>0</v>
      </c>
      <c r="AG7" s="84">
        <f t="shared" si="10"/>
        <v>1</v>
      </c>
      <c r="AH7" s="84">
        <f t="shared" si="11"/>
        <v>0.9</v>
      </c>
      <c r="AI7" s="84">
        <f t="shared" si="12"/>
        <v>1</v>
      </c>
      <c r="AJ7" s="84">
        <f t="shared" si="13"/>
        <v>0.9</v>
      </c>
      <c r="AK7" s="84">
        <f t="shared" si="14"/>
        <v>1</v>
      </c>
    </row>
    <row r="8" spans="1:37" ht="15.75" customHeight="1" x14ac:dyDescent="0.15">
      <c r="A8" s="79" t="s">
        <v>39</v>
      </c>
      <c r="B8" s="79" t="s">
        <v>40</v>
      </c>
      <c r="C8" s="79"/>
      <c r="D8" s="79">
        <v>23</v>
      </c>
      <c r="E8" s="79">
        <v>30</v>
      </c>
      <c r="F8" s="79">
        <v>1819</v>
      </c>
      <c r="G8" s="79">
        <v>8.32</v>
      </c>
      <c r="H8" s="79">
        <v>6.59</v>
      </c>
      <c r="I8" s="79">
        <v>65.38</v>
      </c>
      <c r="J8" s="79">
        <v>5.78</v>
      </c>
      <c r="K8" s="79">
        <v>53.51</v>
      </c>
      <c r="L8" s="79">
        <v>3.65</v>
      </c>
      <c r="M8" s="79">
        <v>0.46</v>
      </c>
      <c r="N8" s="79">
        <v>0</v>
      </c>
      <c r="O8" s="79">
        <v>56.31</v>
      </c>
      <c r="P8" s="79">
        <v>33.72</v>
      </c>
      <c r="Q8" s="79">
        <v>3.85</v>
      </c>
      <c r="R8" s="79">
        <v>52.63</v>
      </c>
      <c r="S8" s="7"/>
      <c r="T8" s="7">
        <v>12</v>
      </c>
      <c r="U8" s="132">
        <f t="shared" si="15"/>
        <v>0</v>
      </c>
      <c r="V8" s="12"/>
      <c r="W8" s="69"/>
      <c r="X8" s="75">
        <f t="shared" si="16"/>
        <v>0.3</v>
      </c>
      <c r="Y8" s="102">
        <f t="shared" si="17"/>
        <v>3.6</v>
      </c>
      <c r="Z8" s="93" t="str">
        <f t="shared" si="3"/>
        <v>0</v>
      </c>
      <c r="AA8" s="84" t="str">
        <f t="shared" si="4"/>
        <v>0</v>
      </c>
      <c r="AB8" s="84">
        <f t="shared" si="5"/>
        <v>1</v>
      </c>
      <c r="AC8" s="84">
        <f t="shared" si="6"/>
        <v>0.8</v>
      </c>
      <c r="AD8" s="84">
        <f t="shared" si="7"/>
        <v>0.8</v>
      </c>
      <c r="AE8" s="84" t="str">
        <f t="shared" si="8"/>
        <v>0</v>
      </c>
      <c r="AF8" s="84" t="str">
        <f t="shared" si="9"/>
        <v>0</v>
      </c>
      <c r="AG8" s="84" t="str">
        <f t="shared" si="10"/>
        <v>0</v>
      </c>
      <c r="AH8" s="84" t="str">
        <f t="shared" si="11"/>
        <v>0</v>
      </c>
      <c r="AI8" s="84" t="str">
        <f t="shared" si="12"/>
        <v>0</v>
      </c>
      <c r="AJ8" s="84" t="str">
        <f t="shared" si="13"/>
        <v>0</v>
      </c>
      <c r="AK8" s="84">
        <f t="shared" si="14"/>
        <v>1</v>
      </c>
    </row>
    <row r="9" spans="1:37" ht="15.75" customHeight="1" x14ac:dyDescent="0.15">
      <c r="A9" s="79" t="s">
        <v>41</v>
      </c>
      <c r="B9" s="79" t="s">
        <v>42</v>
      </c>
      <c r="C9" s="79"/>
      <c r="D9" s="79">
        <v>22</v>
      </c>
      <c r="E9" s="79">
        <v>30</v>
      </c>
      <c r="F9" s="79">
        <v>2091</v>
      </c>
      <c r="G9" s="79">
        <v>9.5</v>
      </c>
      <c r="H9" s="79">
        <v>7.16</v>
      </c>
      <c r="I9" s="79">
        <v>53.94</v>
      </c>
      <c r="J9" s="79">
        <v>1.87</v>
      </c>
      <c r="K9" s="79">
        <v>51.16</v>
      </c>
      <c r="L9" s="79">
        <v>5.29</v>
      </c>
      <c r="M9" s="79">
        <v>3.78</v>
      </c>
      <c r="N9" s="79">
        <v>35.630000000000003</v>
      </c>
      <c r="O9" s="79">
        <v>49.45</v>
      </c>
      <c r="P9" s="79">
        <v>40.29</v>
      </c>
      <c r="Q9" s="79">
        <v>5.73</v>
      </c>
      <c r="R9" s="79">
        <v>41.67</v>
      </c>
      <c r="S9" s="7">
        <v>5</v>
      </c>
      <c r="T9" s="7">
        <v>12</v>
      </c>
      <c r="U9" s="132">
        <f t="shared" si="15"/>
        <v>0.41666666666666669</v>
      </c>
      <c r="V9" s="12"/>
      <c r="W9" s="69"/>
      <c r="X9" s="75">
        <f t="shared" si="16"/>
        <v>0.24166666666666667</v>
      </c>
      <c r="Y9" s="102">
        <f t="shared" si="17"/>
        <v>2.9</v>
      </c>
      <c r="Z9" s="93" t="str">
        <f t="shared" si="3"/>
        <v>0</v>
      </c>
      <c r="AA9" s="84" t="str">
        <f t="shared" si="4"/>
        <v>0</v>
      </c>
      <c r="AB9" s="84" t="str">
        <f t="shared" si="5"/>
        <v>0</v>
      </c>
      <c r="AC9" s="84" t="str">
        <f t="shared" si="6"/>
        <v>0</v>
      </c>
      <c r="AD9" s="84" t="str">
        <f t="shared" si="7"/>
        <v>0</v>
      </c>
      <c r="AE9" s="84">
        <f t="shared" si="8"/>
        <v>1</v>
      </c>
      <c r="AF9" s="84">
        <f t="shared" si="9"/>
        <v>0.9</v>
      </c>
      <c r="AG9" s="84">
        <f t="shared" si="10"/>
        <v>1</v>
      </c>
      <c r="AH9" s="84" t="str">
        <f t="shared" si="11"/>
        <v>0</v>
      </c>
      <c r="AI9" s="84" t="str">
        <f t="shared" si="12"/>
        <v>0</v>
      </c>
      <c r="AJ9" s="84" t="str">
        <f t="shared" si="13"/>
        <v>0</v>
      </c>
      <c r="AK9" s="84" t="str">
        <f t="shared" si="14"/>
        <v>0</v>
      </c>
    </row>
    <row r="10" spans="1:37" ht="15.75" customHeight="1" x14ac:dyDescent="0.15">
      <c r="A10" s="79" t="s">
        <v>43</v>
      </c>
      <c r="B10" s="79" t="s">
        <v>44</v>
      </c>
      <c r="C10" s="79"/>
      <c r="D10" s="79">
        <v>19</v>
      </c>
      <c r="E10" s="79">
        <v>30</v>
      </c>
      <c r="F10" s="79">
        <v>2256</v>
      </c>
      <c r="G10" s="79">
        <v>9.34</v>
      </c>
      <c r="H10" s="79">
        <v>6.46</v>
      </c>
      <c r="I10" s="79">
        <v>61.11</v>
      </c>
      <c r="J10" s="79">
        <v>3.71</v>
      </c>
      <c r="K10" s="79">
        <v>53.76</v>
      </c>
      <c r="L10" s="79">
        <v>4.99</v>
      </c>
      <c r="M10" s="79">
        <v>1.48</v>
      </c>
      <c r="N10" s="79">
        <v>21.62</v>
      </c>
      <c r="O10" s="79">
        <v>65.989999999999995</v>
      </c>
      <c r="P10" s="79">
        <v>47.66</v>
      </c>
      <c r="Q10" s="79">
        <v>5.47</v>
      </c>
      <c r="R10" s="79">
        <v>57.66</v>
      </c>
      <c r="S10" s="7"/>
      <c r="T10" s="7">
        <v>12</v>
      </c>
      <c r="U10" s="132">
        <f t="shared" si="15"/>
        <v>0</v>
      </c>
      <c r="V10" s="12"/>
      <c r="W10" s="69"/>
      <c r="X10" s="75">
        <f t="shared" si="16"/>
        <v>0.30833333333333335</v>
      </c>
      <c r="Y10" s="102">
        <f t="shared" si="17"/>
        <v>3.7</v>
      </c>
      <c r="Z10" s="93" t="str">
        <f t="shared" si="3"/>
        <v>0</v>
      </c>
      <c r="AA10" s="84" t="str">
        <f t="shared" si="4"/>
        <v>0</v>
      </c>
      <c r="AB10" s="84" t="str">
        <f t="shared" si="5"/>
        <v>0</v>
      </c>
      <c r="AC10" s="84" t="str">
        <f t="shared" si="6"/>
        <v>0</v>
      </c>
      <c r="AD10" s="84">
        <f t="shared" si="7"/>
        <v>0.8</v>
      </c>
      <c r="AE10" s="84" t="str">
        <f t="shared" si="8"/>
        <v>0</v>
      </c>
      <c r="AF10" s="84" t="str">
        <f t="shared" si="9"/>
        <v>0</v>
      </c>
      <c r="AG10" s="84" t="str">
        <f t="shared" si="10"/>
        <v>0</v>
      </c>
      <c r="AH10" s="84">
        <f t="shared" si="11"/>
        <v>0.9</v>
      </c>
      <c r="AI10" s="84">
        <f t="shared" si="12"/>
        <v>1</v>
      </c>
      <c r="AJ10" s="84" t="str">
        <f t="shared" si="13"/>
        <v>0</v>
      </c>
      <c r="AK10" s="84">
        <f t="shared" si="14"/>
        <v>1</v>
      </c>
    </row>
    <row r="11" spans="1:37" ht="15.75" customHeight="1" x14ac:dyDescent="0.15">
      <c r="A11" s="79" t="s">
        <v>45</v>
      </c>
      <c r="B11" s="79" t="s">
        <v>46</v>
      </c>
      <c r="C11" s="79"/>
      <c r="D11" s="79">
        <v>28</v>
      </c>
      <c r="E11" s="79">
        <v>29</v>
      </c>
      <c r="F11" s="79">
        <v>1822</v>
      </c>
      <c r="G11" s="79">
        <v>9.43</v>
      </c>
      <c r="H11" s="79">
        <v>5.88</v>
      </c>
      <c r="I11" s="79">
        <v>58.82</v>
      </c>
      <c r="J11" s="79">
        <v>5.09</v>
      </c>
      <c r="K11" s="79">
        <v>58.25</v>
      </c>
      <c r="L11" s="79">
        <v>5.63</v>
      </c>
      <c r="M11" s="79">
        <v>1.88</v>
      </c>
      <c r="N11" s="79">
        <v>42.11</v>
      </c>
      <c r="O11" s="79">
        <v>54.5</v>
      </c>
      <c r="P11" s="79">
        <v>43.2</v>
      </c>
      <c r="Q11" s="79">
        <v>9.7799999999999994</v>
      </c>
      <c r="R11" s="79">
        <v>51.52</v>
      </c>
      <c r="S11" s="7"/>
      <c r="T11" s="7">
        <v>12</v>
      </c>
      <c r="U11" s="132">
        <f t="shared" si="15"/>
        <v>0</v>
      </c>
      <c r="V11" s="12"/>
      <c r="W11" s="69"/>
      <c r="X11" s="75">
        <f t="shared" si="16"/>
        <v>0.55000000000000004</v>
      </c>
      <c r="Y11" s="102">
        <f t="shared" si="17"/>
        <v>6.6000000000000005</v>
      </c>
      <c r="Z11" s="93" t="str">
        <f t="shared" si="3"/>
        <v>0</v>
      </c>
      <c r="AA11" s="84" t="str">
        <f t="shared" si="4"/>
        <v>0</v>
      </c>
      <c r="AB11" s="84" t="str">
        <f t="shared" si="5"/>
        <v>0</v>
      </c>
      <c r="AC11" s="84" t="str">
        <f t="shared" si="6"/>
        <v>0</v>
      </c>
      <c r="AD11" s="84">
        <f t="shared" si="7"/>
        <v>0.8</v>
      </c>
      <c r="AE11" s="84">
        <f t="shared" si="8"/>
        <v>1</v>
      </c>
      <c r="AF11" s="84">
        <f t="shared" si="9"/>
        <v>0.9</v>
      </c>
      <c r="AG11" s="84">
        <f t="shared" si="10"/>
        <v>1</v>
      </c>
      <c r="AH11" s="84" t="str">
        <f t="shared" si="11"/>
        <v>0</v>
      </c>
      <c r="AI11" s="84">
        <f t="shared" si="12"/>
        <v>1</v>
      </c>
      <c r="AJ11" s="84">
        <f t="shared" si="13"/>
        <v>0.9</v>
      </c>
      <c r="AK11" s="84">
        <f t="shared" si="14"/>
        <v>1</v>
      </c>
    </row>
    <row r="12" spans="1:37" ht="15.75" customHeight="1" x14ac:dyDescent="0.15">
      <c r="A12" s="79" t="s">
        <v>47</v>
      </c>
      <c r="B12" s="79" t="s">
        <v>42</v>
      </c>
      <c r="C12" s="79"/>
      <c r="D12" s="79">
        <v>20</v>
      </c>
      <c r="E12" s="79">
        <v>29</v>
      </c>
      <c r="F12" s="79">
        <v>2458</v>
      </c>
      <c r="G12" s="79">
        <v>10.29</v>
      </c>
      <c r="H12" s="79">
        <v>7.15</v>
      </c>
      <c r="I12" s="79">
        <v>61.67</v>
      </c>
      <c r="J12" s="79">
        <v>4.45</v>
      </c>
      <c r="K12" s="79">
        <v>51.79</v>
      </c>
      <c r="L12" s="79">
        <v>5.2</v>
      </c>
      <c r="M12" s="79">
        <v>1.59</v>
      </c>
      <c r="N12" s="79">
        <v>37.5</v>
      </c>
      <c r="O12" s="79">
        <v>69.61</v>
      </c>
      <c r="P12" s="79">
        <v>48.84</v>
      </c>
      <c r="Q12" s="79">
        <v>7.15</v>
      </c>
      <c r="R12" s="79">
        <v>66.11</v>
      </c>
      <c r="S12" s="7">
        <v>8</v>
      </c>
      <c r="T12" s="7">
        <v>12</v>
      </c>
      <c r="U12" s="132">
        <f t="shared" si="15"/>
        <v>0.66666666666666663</v>
      </c>
      <c r="V12" s="12"/>
      <c r="W12" s="69"/>
      <c r="X12" s="75">
        <f t="shared" si="16"/>
        <v>0.46666666666666673</v>
      </c>
      <c r="Y12" s="102">
        <f t="shared" si="17"/>
        <v>5.6000000000000005</v>
      </c>
      <c r="Z12" s="93" t="str">
        <f t="shared" si="3"/>
        <v>0</v>
      </c>
      <c r="AA12" s="84" t="str">
        <f t="shared" si="4"/>
        <v>0</v>
      </c>
      <c r="AB12" s="84" t="str">
        <f t="shared" si="5"/>
        <v>0</v>
      </c>
      <c r="AC12" s="84" t="str">
        <f t="shared" si="6"/>
        <v>0</v>
      </c>
      <c r="AD12" s="84">
        <f t="shared" si="7"/>
        <v>0.8</v>
      </c>
      <c r="AE12" s="84" t="str">
        <f t="shared" si="8"/>
        <v>0</v>
      </c>
      <c r="AF12" s="84" t="str">
        <f t="shared" si="9"/>
        <v>0</v>
      </c>
      <c r="AG12" s="84">
        <f t="shared" si="10"/>
        <v>1</v>
      </c>
      <c r="AH12" s="84">
        <f t="shared" si="11"/>
        <v>0.9</v>
      </c>
      <c r="AI12" s="84">
        <f t="shared" si="12"/>
        <v>1</v>
      </c>
      <c r="AJ12" s="84">
        <f t="shared" si="13"/>
        <v>0.9</v>
      </c>
      <c r="AK12" s="84">
        <f t="shared" si="14"/>
        <v>1</v>
      </c>
    </row>
    <row r="13" spans="1:37" ht="15.75" customHeight="1" x14ac:dyDescent="0.15">
      <c r="A13" s="79" t="s">
        <v>48</v>
      </c>
      <c r="B13" s="79" t="s">
        <v>49</v>
      </c>
      <c r="C13" s="79"/>
      <c r="D13" s="79">
        <v>19</v>
      </c>
      <c r="E13" s="79">
        <v>29</v>
      </c>
      <c r="F13" s="79">
        <v>2346</v>
      </c>
      <c r="G13" s="79">
        <v>8.32</v>
      </c>
      <c r="H13" s="79">
        <v>7.52</v>
      </c>
      <c r="I13" s="79">
        <v>59.18</v>
      </c>
      <c r="J13" s="79">
        <v>3.8</v>
      </c>
      <c r="K13" s="79">
        <v>54.55</v>
      </c>
      <c r="L13" s="79">
        <v>3.57</v>
      </c>
      <c r="M13" s="79">
        <v>2.0699999999999998</v>
      </c>
      <c r="N13" s="79">
        <v>31.48</v>
      </c>
      <c r="O13" s="79">
        <v>50.25</v>
      </c>
      <c r="P13" s="79">
        <v>39.39</v>
      </c>
      <c r="Q13" s="79">
        <v>7.48</v>
      </c>
      <c r="R13" s="79">
        <v>50.77</v>
      </c>
      <c r="S13" s="7"/>
      <c r="T13" s="7">
        <v>12</v>
      </c>
      <c r="U13" s="132">
        <f t="shared" si="15"/>
        <v>0</v>
      </c>
      <c r="V13" s="12"/>
      <c r="W13" s="69"/>
      <c r="X13" s="75">
        <f t="shared" si="16"/>
        <v>0.3</v>
      </c>
      <c r="Y13" s="102">
        <f t="shared" si="17"/>
        <v>3.6</v>
      </c>
      <c r="Z13" s="93" t="str">
        <f t="shared" si="3"/>
        <v>0</v>
      </c>
      <c r="AA13" s="84" t="str">
        <f t="shared" si="4"/>
        <v>0</v>
      </c>
      <c r="AB13" s="84" t="str">
        <f t="shared" si="5"/>
        <v>0</v>
      </c>
      <c r="AC13" s="84" t="str">
        <f t="shared" si="6"/>
        <v>0</v>
      </c>
      <c r="AD13" s="84">
        <f t="shared" si="7"/>
        <v>0.8</v>
      </c>
      <c r="AE13" s="84" t="str">
        <f t="shared" si="8"/>
        <v>0</v>
      </c>
      <c r="AF13" s="84">
        <f t="shared" si="9"/>
        <v>0.9</v>
      </c>
      <c r="AG13" s="84">
        <f t="shared" si="10"/>
        <v>1</v>
      </c>
      <c r="AH13" s="84" t="str">
        <f t="shared" si="11"/>
        <v>0</v>
      </c>
      <c r="AI13" s="84" t="str">
        <f t="shared" si="12"/>
        <v>0</v>
      </c>
      <c r="AJ13" s="84">
        <f t="shared" si="13"/>
        <v>0.9</v>
      </c>
      <c r="AK13" s="84" t="str">
        <f t="shared" si="14"/>
        <v>0</v>
      </c>
    </row>
    <row r="14" spans="1:37" ht="15.75" customHeight="1" x14ac:dyDescent="0.15">
      <c r="A14" s="79" t="s">
        <v>50</v>
      </c>
      <c r="B14" s="79" t="s">
        <v>51</v>
      </c>
      <c r="C14" s="79"/>
      <c r="D14" s="79">
        <v>25</v>
      </c>
      <c r="E14" s="79">
        <v>28</v>
      </c>
      <c r="F14" s="79">
        <v>2400</v>
      </c>
      <c r="G14" s="79">
        <v>11.51</v>
      </c>
      <c r="H14" s="79">
        <v>7.05</v>
      </c>
      <c r="I14" s="79">
        <v>68.62</v>
      </c>
      <c r="J14" s="79">
        <v>6.08</v>
      </c>
      <c r="K14" s="79">
        <v>57.41</v>
      </c>
      <c r="L14" s="79">
        <v>6.19</v>
      </c>
      <c r="M14" s="79">
        <v>0.64</v>
      </c>
      <c r="N14" s="79">
        <v>58.82</v>
      </c>
      <c r="O14" s="79">
        <v>61.14</v>
      </c>
      <c r="P14" s="79">
        <v>45.83</v>
      </c>
      <c r="Q14" s="79">
        <v>6.83</v>
      </c>
      <c r="R14" s="79">
        <v>55.49</v>
      </c>
      <c r="S14" s="7"/>
      <c r="T14" s="7">
        <v>12</v>
      </c>
      <c r="U14" s="132">
        <f t="shared" si="15"/>
        <v>0</v>
      </c>
      <c r="V14" s="12"/>
      <c r="W14" s="69"/>
      <c r="X14" s="75">
        <f t="shared" si="16"/>
        <v>0.78333333333333333</v>
      </c>
      <c r="Y14" s="102">
        <f t="shared" si="17"/>
        <v>9.4</v>
      </c>
      <c r="Z14" s="93">
        <f t="shared" si="3"/>
        <v>1</v>
      </c>
      <c r="AA14" s="84" t="str">
        <f t="shared" si="4"/>
        <v>0</v>
      </c>
      <c r="AB14" s="84">
        <f t="shared" si="5"/>
        <v>1</v>
      </c>
      <c r="AC14" s="84">
        <f t="shared" si="6"/>
        <v>0.8</v>
      </c>
      <c r="AD14" s="84">
        <f t="shared" si="7"/>
        <v>0.8</v>
      </c>
      <c r="AE14" s="84">
        <f t="shared" si="8"/>
        <v>1</v>
      </c>
      <c r="AF14" s="84" t="str">
        <f t="shared" si="9"/>
        <v>0</v>
      </c>
      <c r="AG14" s="84">
        <f t="shared" si="10"/>
        <v>1</v>
      </c>
      <c r="AH14" s="84">
        <f t="shared" si="11"/>
        <v>0.9</v>
      </c>
      <c r="AI14" s="84">
        <f t="shared" si="12"/>
        <v>1</v>
      </c>
      <c r="AJ14" s="84">
        <f t="shared" si="13"/>
        <v>0.9</v>
      </c>
      <c r="AK14" s="84">
        <f t="shared" si="14"/>
        <v>1</v>
      </c>
    </row>
    <row r="15" spans="1:37" ht="15.75" customHeight="1" x14ac:dyDescent="0.15">
      <c r="A15" s="79" t="s">
        <v>52</v>
      </c>
      <c r="B15" s="79" t="s">
        <v>53</v>
      </c>
      <c r="C15" s="79"/>
      <c r="D15" s="79">
        <v>23</v>
      </c>
      <c r="E15" s="79">
        <v>28</v>
      </c>
      <c r="F15" s="79">
        <v>2033</v>
      </c>
      <c r="G15" s="79">
        <v>12.13</v>
      </c>
      <c r="H15" s="79">
        <v>9.65</v>
      </c>
      <c r="I15" s="79">
        <v>62.39</v>
      </c>
      <c r="J15" s="79">
        <v>3.23</v>
      </c>
      <c r="K15" s="79">
        <v>57.53</v>
      </c>
      <c r="L15" s="79">
        <v>5.84</v>
      </c>
      <c r="M15" s="79">
        <v>1.33</v>
      </c>
      <c r="N15" s="79">
        <v>20</v>
      </c>
      <c r="O15" s="79">
        <v>65.81</v>
      </c>
      <c r="P15" s="79">
        <v>42.4</v>
      </c>
      <c r="Q15" s="79">
        <v>8.4600000000000009</v>
      </c>
      <c r="R15" s="79">
        <v>67.02</v>
      </c>
      <c r="S15" s="7"/>
      <c r="T15" s="7">
        <v>12</v>
      </c>
      <c r="U15" s="132">
        <f t="shared" si="15"/>
        <v>0</v>
      </c>
      <c r="V15" s="12"/>
      <c r="W15" s="69"/>
      <c r="X15" s="75">
        <f t="shared" si="16"/>
        <v>0.63333333333333341</v>
      </c>
      <c r="Y15" s="102">
        <f t="shared" si="17"/>
        <v>7.6000000000000005</v>
      </c>
      <c r="Z15" s="93">
        <f t="shared" si="3"/>
        <v>1</v>
      </c>
      <c r="AA15" s="84">
        <f t="shared" si="4"/>
        <v>1</v>
      </c>
      <c r="AB15" s="84" t="str">
        <f t="shared" si="5"/>
        <v>0</v>
      </c>
      <c r="AC15" s="84" t="str">
        <f t="shared" si="6"/>
        <v>0</v>
      </c>
      <c r="AD15" s="84">
        <f t="shared" si="7"/>
        <v>0.8</v>
      </c>
      <c r="AE15" s="84">
        <f t="shared" si="8"/>
        <v>1</v>
      </c>
      <c r="AF15" s="84" t="str">
        <f t="shared" si="9"/>
        <v>0</v>
      </c>
      <c r="AG15" s="84" t="str">
        <f t="shared" si="10"/>
        <v>0</v>
      </c>
      <c r="AH15" s="84">
        <f t="shared" si="11"/>
        <v>0.9</v>
      </c>
      <c r="AI15" s="84">
        <f t="shared" si="12"/>
        <v>1</v>
      </c>
      <c r="AJ15" s="84">
        <f t="shared" si="13"/>
        <v>0.9</v>
      </c>
      <c r="AK15" s="84">
        <f t="shared" si="14"/>
        <v>1</v>
      </c>
    </row>
    <row r="16" spans="1:37" ht="15.75" customHeight="1" x14ac:dyDescent="0.15">
      <c r="A16" s="79" t="s">
        <v>54</v>
      </c>
      <c r="B16" s="79" t="s">
        <v>46</v>
      </c>
      <c r="C16" s="79"/>
      <c r="D16" s="79">
        <v>28</v>
      </c>
      <c r="E16" s="79">
        <v>26</v>
      </c>
      <c r="F16" s="79">
        <v>2012</v>
      </c>
      <c r="G16" s="79">
        <v>14</v>
      </c>
      <c r="H16" s="79">
        <v>10.199999999999999</v>
      </c>
      <c r="I16" s="79">
        <v>63.6</v>
      </c>
      <c r="J16" s="79">
        <v>8.36</v>
      </c>
      <c r="K16" s="79">
        <v>54.55</v>
      </c>
      <c r="L16" s="79">
        <v>7.02</v>
      </c>
      <c r="M16" s="79">
        <v>0.76</v>
      </c>
      <c r="N16" s="79">
        <v>17.649999999999999</v>
      </c>
      <c r="O16" s="79">
        <v>52.13</v>
      </c>
      <c r="P16" s="79">
        <v>35.21</v>
      </c>
      <c r="Q16" s="79">
        <v>9.35</v>
      </c>
      <c r="R16" s="79">
        <v>45.93</v>
      </c>
      <c r="S16" s="7"/>
      <c r="T16" s="7">
        <v>12</v>
      </c>
      <c r="U16" s="132">
        <f t="shared" si="15"/>
        <v>0</v>
      </c>
      <c r="V16" s="12"/>
      <c r="W16" s="69"/>
      <c r="X16" s="75">
        <f t="shared" si="16"/>
        <v>0.45833333333333331</v>
      </c>
      <c r="Y16" s="102">
        <f t="shared" si="17"/>
        <v>5.5</v>
      </c>
      <c r="Z16" s="93">
        <f t="shared" si="3"/>
        <v>1</v>
      </c>
      <c r="AA16" s="84">
        <f t="shared" si="4"/>
        <v>1</v>
      </c>
      <c r="AB16" s="84" t="str">
        <f t="shared" si="5"/>
        <v>0</v>
      </c>
      <c r="AC16" s="84">
        <f t="shared" si="6"/>
        <v>0.8</v>
      </c>
      <c r="AD16" s="84">
        <f t="shared" si="7"/>
        <v>0.8</v>
      </c>
      <c r="AE16" s="84">
        <f t="shared" si="8"/>
        <v>1</v>
      </c>
      <c r="AF16" s="84" t="str">
        <f t="shared" si="9"/>
        <v>0</v>
      </c>
      <c r="AG16" s="84" t="str">
        <f t="shared" si="10"/>
        <v>0</v>
      </c>
      <c r="AH16" s="84" t="str">
        <f t="shared" si="11"/>
        <v>0</v>
      </c>
      <c r="AI16" s="84" t="str">
        <f t="shared" si="12"/>
        <v>0</v>
      </c>
      <c r="AJ16" s="84">
        <f t="shared" si="13"/>
        <v>0.9</v>
      </c>
      <c r="AK16" s="84" t="str">
        <f t="shared" si="14"/>
        <v>0</v>
      </c>
    </row>
    <row r="17" spans="1:37" ht="15.75" customHeight="1" x14ac:dyDescent="0.15">
      <c r="A17" s="79" t="s">
        <v>55</v>
      </c>
      <c r="B17" s="79" t="s">
        <v>56</v>
      </c>
      <c r="C17" s="79"/>
      <c r="D17" s="79">
        <v>28</v>
      </c>
      <c r="E17" s="79">
        <v>26</v>
      </c>
      <c r="F17" s="79">
        <v>1892</v>
      </c>
      <c r="G17" s="79">
        <v>9.09</v>
      </c>
      <c r="H17" s="79">
        <v>6.79</v>
      </c>
      <c r="I17" s="79">
        <v>64.709999999999994</v>
      </c>
      <c r="J17" s="79">
        <v>2.2000000000000002</v>
      </c>
      <c r="K17" s="79">
        <v>59.09</v>
      </c>
      <c r="L17" s="79">
        <v>4.25</v>
      </c>
      <c r="M17" s="79">
        <v>0.95</v>
      </c>
      <c r="N17" s="79">
        <v>31.58</v>
      </c>
      <c r="O17" s="79">
        <v>65.37</v>
      </c>
      <c r="P17" s="79">
        <v>44.74</v>
      </c>
      <c r="Q17" s="79">
        <v>4.8899999999999997</v>
      </c>
      <c r="R17" s="79">
        <v>50</v>
      </c>
      <c r="S17" s="7"/>
      <c r="T17" s="7">
        <v>12</v>
      </c>
      <c r="U17" s="132">
        <f t="shared" si="15"/>
        <v>0</v>
      </c>
      <c r="V17" s="12"/>
      <c r="W17" s="69"/>
      <c r="X17" s="75">
        <f t="shared" si="16"/>
        <v>0.39166666666666661</v>
      </c>
      <c r="Y17" s="102">
        <f t="shared" si="17"/>
        <v>4.6999999999999993</v>
      </c>
      <c r="Z17" s="93" t="str">
        <f t="shared" si="3"/>
        <v>0</v>
      </c>
      <c r="AA17" s="84" t="str">
        <f t="shared" si="4"/>
        <v>0</v>
      </c>
      <c r="AB17" s="84">
        <f t="shared" si="5"/>
        <v>1</v>
      </c>
      <c r="AC17" s="84" t="str">
        <f t="shared" si="6"/>
        <v>0</v>
      </c>
      <c r="AD17" s="84">
        <f t="shared" si="7"/>
        <v>0.8</v>
      </c>
      <c r="AE17" s="84" t="str">
        <f t="shared" si="8"/>
        <v>0</v>
      </c>
      <c r="AF17" s="84" t="str">
        <f t="shared" si="9"/>
        <v>0</v>
      </c>
      <c r="AG17" s="84">
        <f t="shared" si="10"/>
        <v>1</v>
      </c>
      <c r="AH17" s="84">
        <f t="shared" si="11"/>
        <v>0.9</v>
      </c>
      <c r="AI17" s="84">
        <f t="shared" si="12"/>
        <v>1</v>
      </c>
      <c r="AJ17" s="84" t="str">
        <f t="shared" si="13"/>
        <v>0</v>
      </c>
      <c r="AK17" s="84" t="str">
        <f t="shared" si="14"/>
        <v>0</v>
      </c>
    </row>
    <row r="18" spans="1:37" ht="15.75" customHeight="1" x14ac:dyDescent="0.15">
      <c r="A18" s="79" t="s">
        <v>57</v>
      </c>
      <c r="B18" s="79" t="s">
        <v>58</v>
      </c>
      <c r="C18" s="79"/>
      <c r="D18" s="79">
        <v>23</v>
      </c>
      <c r="E18" s="79">
        <v>26</v>
      </c>
      <c r="F18" s="79">
        <v>2248</v>
      </c>
      <c r="G18" s="79">
        <v>9.85</v>
      </c>
      <c r="H18" s="79">
        <v>6.09</v>
      </c>
      <c r="I18" s="79">
        <v>55.26</v>
      </c>
      <c r="J18" s="79">
        <v>5.77</v>
      </c>
      <c r="K18" s="79">
        <v>58.33</v>
      </c>
      <c r="L18" s="79">
        <v>6.09</v>
      </c>
      <c r="M18" s="79">
        <v>2.92</v>
      </c>
      <c r="N18" s="79">
        <v>34.25</v>
      </c>
      <c r="O18" s="79">
        <v>61.23</v>
      </c>
      <c r="P18" s="79">
        <v>48.2</v>
      </c>
      <c r="Q18" s="79">
        <v>5.36</v>
      </c>
      <c r="R18" s="79">
        <v>55.22</v>
      </c>
      <c r="S18" s="7"/>
      <c r="T18" s="7">
        <v>12</v>
      </c>
      <c r="U18" s="132">
        <f t="shared" si="15"/>
        <v>0</v>
      </c>
      <c r="V18" s="12"/>
      <c r="W18" s="69"/>
      <c r="X18" s="75">
        <f t="shared" si="16"/>
        <v>0.6166666666666667</v>
      </c>
      <c r="Y18" s="102">
        <f t="shared" si="17"/>
        <v>7.4</v>
      </c>
      <c r="Z18" s="93" t="str">
        <f t="shared" si="3"/>
        <v>0</v>
      </c>
      <c r="AA18" s="84" t="str">
        <f t="shared" si="4"/>
        <v>0</v>
      </c>
      <c r="AB18" s="84" t="str">
        <f t="shared" si="5"/>
        <v>0</v>
      </c>
      <c r="AC18" s="84">
        <f t="shared" si="6"/>
        <v>0.8</v>
      </c>
      <c r="AD18" s="84">
        <f t="shared" si="7"/>
        <v>0.8</v>
      </c>
      <c r="AE18" s="84">
        <f t="shared" si="8"/>
        <v>1</v>
      </c>
      <c r="AF18" s="84">
        <f t="shared" si="9"/>
        <v>0.9</v>
      </c>
      <c r="AG18" s="84">
        <f t="shared" si="10"/>
        <v>1</v>
      </c>
      <c r="AH18" s="84">
        <f t="shared" si="11"/>
        <v>0.9</v>
      </c>
      <c r="AI18" s="84">
        <f t="shared" si="12"/>
        <v>1</v>
      </c>
      <c r="AJ18" s="84" t="str">
        <f t="shared" si="13"/>
        <v>0</v>
      </c>
      <c r="AK18" s="84">
        <f t="shared" si="14"/>
        <v>1</v>
      </c>
    </row>
    <row r="19" spans="1:37" ht="15.75" customHeight="1" x14ac:dyDescent="0.15">
      <c r="A19" s="79" t="s">
        <v>59</v>
      </c>
      <c r="B19" s="79" t="s">
        <v>58</v>
      </c>
      <c r="C19" s="79"/>
      <c r="D19" s="79">
        <v>22</v>
      </c>
      <c r="E19" s="79">
        <v>26</v>
      </c>
      <c r="F19" s="79">
        <v>2230</v>
      </c>
      <c r="G19" s="79">
        <v>7.38</v>
      </c>
      <c r="H19" s="79">
        <v>5.75</v>
      </c>
      <c r="I19" s="79">
        <v>58.78</v>
      </c>
      <c r="J19" s="79">
        <v>3.03</v>
      </c>
      <c r="K19" s="79">
        <v>46.38</v>
      </c>
      <c r="L19" s="79">
        <v>3.78</v>
      </c>
      <c r="M19" s="79">
        <v>3.56</v>
      </c>
      <c r="N19" s="79">
        <v>16.05</v>
      </c>
      <c r="O19" s="79">
        <v>65.900000000000006</v>
      </c>
      <c r="P19" s="79">
        <v>46.27</v>
      </c>
      <c r="Q19" s="79">
        <v>6.01</v>
      </c>
      <c r="R19" s="79">
        <v>62.77</v>
      </c>
      <c r="S19" s="7"/>
      <c r="T19" s="7">
        <v>12</v>
      </c>
      <c r="U19" s="132">
        <f t="shared" si="15"/>
        <v>0</v>
      </c>
      <c r="V19" s="12"/>
      <c r="W19" s="69"/>
      <c r="X19" s="75">
        <f t="shared" si="16"/>
        <v>0.31666666666666665</v>
      </c>
      <c r="Y19" s="102">
        <f t="shared" si="17"/>
        <v>3.8</v>
      </c>
      <c r="Z19" s="93" t="str">
        <f t="shared" si="3"/>
        <v>0</v>
      </c>
      <c r="AA19" s="84" t="str">
        <f t="shared" si="4"/>
        <v>0</v>
      </c>
      <c r="AB19" s="84" t="str">
        <f t="shared" si="5"/>
        <v>0</v>
      </c>
      <c r="AC19" s="84" t="str">
        <f t="shared" si="6"/>
        <v>0</v>
      </c>
      <c r="AD19" s="84" t="str">
        <f t="shared" si="7"/>
        <v>0</v>
      </c>
      <c r="AE19" s="84" t="str">
        <f t="shared" si="8"/>
        <v>0</v>
      </c>
      <c r="AF19" s="84">
        <f t="shared" si="9"/>
        <v>0.9</v>
      </c>
      <c r="AG19" s="84" t="str">
        <f t="shared" si="10"/>
        <v>0</v>
      </c>
      <c r="AH19" s="84">
        <f t="shared" si="11"/>
        <v>0.9</v>
      </c>
      <c r="AI19" s="84">
        <f t="shared" si="12"/>
        <v>1</v>
      </c>
      <c r="AJ19" s="84" t="str">
        <f t="shared" si="13"/>
        <v>0</v>
      </c>
      <c r="AK19" s="84">
        <f t="shared" si="14"/>
        <v>1</v>
      </c>
    </row>
    <row r="20" spans="1:37" ht="15.75" customHeight="1" x14ac:dyDescent="0.15">
      <c r="A20" s="79" t="s">
        <v>60</v>
      </c>
      <c r="B20" s="79" t="s">
        <v>38</v>
      </c>
      <c r="C20" s="79"/>
      <c r="D20" s="79">
        <v>30</v>
      </c>
      <c r="E20" s="79">
        <v>25</v>
      </c>
      <c r="F20" s="79">
        <v>1843</v>
      </c>
      <c r="G20" s="79">
        <v>11.72</v>
      </c>
      <c r="H20" s="79">
        <v>9.42</v>
      </c>
      <c r="I20" s="79">
        <v>70.98</v>
      </c>
      <c r="J20" s="79">
        <v>5.86</v>
      </c>
      <c r="K20" s="79">
        <v>60.83</v>
      </c>
      <c r="L20" s="79">
        <v>4.49</v>
      </c>
      <c r="M20" s="79">
        <v>0.88</v>
      </c>
      <c r="N20" s="79">
        <v>55.56</v>
      </c>
      <c r="O20" s="79">
        <v>62.03</v>
      </c>
      <c r="P20" s="79">
        <v>43.2</v>
      </c>
      <c r="Q20" s="79">
        <v>5.62</v>
      </c>
      <c r="R20" s="79">
        <v>54.78</v>
      </c>
      <c r="S20" s="7"/>
      <c r="T20" s="7">
        <v>12</v>
      </c>
      <c r="U20" s="132">
        <f t="shared" si="15"/>
        <v>0</v>
      </c>
      <c r="V20" s="12"/>
      <c r="W20" s="69"/>
      <c r="X20" s="75">
        <f t="shared" si="16"/>
        <v>0.70833333333333337</v>
      </c>
      <c r="Y20" s="102">
        <f t="shared" si="17"/>
        <v>8.5</v>
      </c>
      <c r="Z20" s="93">
        <f t="shared" si="3"/>
        <v>1</v>
      </c>
      <c r="AA20" s="84">
        <f t="shared" si="4"/>
        <v>1</v>
      </c>
      <c r="AB20" s="84">
        <f t="shared" si="5"/>
        <v>1</v>
      </c>
      <c r="AC20" s="84">
        <f t="shared" si="6"/>
        <v>0.8</v>
      </c>
      <c r="AD20" s="84">
        <f t="shared" si="7"/>
        <v>0.8</v>
      </c>
      <c r="AE20" s="84" t="str">
        <f t="shared" si="8"/>
        <v>0</v>
      </c>
      <c r="AF20" s="84" t="str">
        <f t="shared" si="9"/>
        <v>0</v>
      </c>
      <c r="AG20" s="84">
        <f t="shared" si="10"/>
        <v>1</v>
      </c>
      <c r="AH20" s="84">
        <f t="shared" si="11"/>
        <v>0.9</v>
      </c>
      <c r="AI20" s="84">
        <f t="shared" si="12"/>
        <v>1</v>
      </c>
      <c r="AJ20" s="84" t="str">
        <f t="shared" si="13"/>
        <v>0</v>
      </c>
      <c r="AK20" s="84">
        <f t="shared" si="14"/>
        <v>1</v>
      </c>
    </row>
    <row r="21" spans="1:37" ht="15.75" customHeight="1" x14ac:dyDescent="0.15">
      <c r="A21" s="79" t="s">
        <v>61</v>
      </c>
      <c r="B21" s="79" t="s">
        <v>58</v>
      </c>
      <c r="C21" s="79"/>
      <c r="D21" s="79">
        <v>21</v>
      </c>
      <c r="E21" s="79">
        <v>25</v>
      </c>
      <c r="F21" s="79">
        <v>1682</v>
      </c>
      <c r="G21" s="79">
        <v>13.26</v>
      </c>
      <c r="H21" s="79">
        <v>10.08</v>
      </c>
      <c r="I21" s="79">
        <v>65.239999999999995</v>
      </c>
      <c r="J21" s="79">
        <v>2.8</v>
      </c>
      <c r="K21" s="79">
        <v>53.85</v>
      </c>
      <c r="L21" s="79">
        <v>5.77</v>
      </c>
      <c r="M21" s="79">
        <v>1.35</v>
      </c>
      <c r="N21" s="79">
        <v>24</v>
      </c>
      <c r="O21" s="79">
        <v>66.760000000000005</v>
      </c>
      <c r="P21" s="79">
        <v>52.68</v>
      </c>
      <c r="Q21" s="79">
        <v>8.08</v>
      </c>
      <c r="R21" s="79">
        <v>64.67</v>
      </c>
      <c r="S21" s="7"/>
      <c r="T21" s="7">
        <v>12</v>
      </c>
      <c r="U21" s="132">
        <f t="shared" si="15"/>
        <v>0</v>
      </c>
      <c r="V21" s="12"/>
      <c r="W21" s="69"/>
      <c r="X21" s="75">
        <f t="shared" si="16"/>
        <v>0.71666666666666679</v>
      </c>
      <c r="Y21" s="102">
        <f t="shared" si="17"/>
        <v>8.6000000000000014</v>
      </c>
      <c r="Z21" s="93">
        <f t="shared" si="3"/>
        <v>1</v>
      </c>
      <c r="AA21" s="84">
        <f t="shared" si="4"/>
        <v>1</v>
      </c>
      <c r="AB21" s="84">
        <f t="shared" si="5"/>
        <v>1</v>
      </c>
      <c r="AC21" s="84" t="str">
        <f t="shared" si="6"/>
        <v>0</v>
      </c>
      <c r="AD21" s="84">
        <f t="shared" si="7"/>
        <v>0.8</v>
      </c>
      <c r="AE21" s="84">
        <f t="shared" si="8"/>
        <v>1</v>
      </c>
      <c r="AF21" s="84" t="str">
        <f t="shared" si="9"/>
        <v>0</v>
      </c>
      <c r="AG21" s="84" t="str">
        <f t="shared" si="10"/>
        <v>0</v>
      </c>
      <c r="AH21" s="84">
        <f t="shared" si="11"/>
        <v>0.9</v>
      </c>
      <c r="AI21" s="84">
        <f t="shared" si="12"/>
        <v>1</v>
      </c>
      <c r="AJ21" s="84">
        <f t="shared" si="13"/>
        <v>0.9</v>
      </c>
      <c r="AK21" s="84">
        <f t="shared" si="14"/>
        <v>1</v>
      </c>
    </row>
    <row r="22" spans="1:37" ht="15.75" customHeight="1" x14ac:dyDescent="0.15">
      <c r="A22" s="79" t="s">
        <v>62</v>
      </c>
      <c r="B22" s="79" t="s">
        <v>63</v>
      </c>
      <c r="C22" s="79"/>
      <c r="D22" s="79">
        <v>26</v>
      </c>
      <c r="E22" s="79">
        <v>24</v>
      </c>
      <c r="F22" s="79">
        <v>2153</v>
      </c>
      <c r="G22" s="79">
        <v>10.58</v>
      </c>
      <c r="H22" s="79">
        <v>7.61</v>
      </c>
      <c r="I22" s="79">
        <v>63.74</v>
      </c>
      <c r="J22" s="79">
        <v>7.11</v>
      </c>
      <c r="K22" s="79">
        <v>57.65</v>
      </c>
      <c r="L22" s="79">
        <v>5.23</v>
      </c>
      <c r="M22" s="79">
        <v>0.92</v>
      </c>
      <c r="N22" s="79">
        <v>27.27</v>
      </c>
      <c r="O22" s="79">
        <v>48.72</v>
      </c>
      <c r="P22" s="79">
        <v>37.21</v>
      </c>
      <c r="Q22" s="79">
        <v>5.52</v>
      </c>
      <c r="R22" s="79">
        <v>46.97</v>
      </c>
      <c r="S22" s="7"/>
      <c r="T22" s="7">
        <v>12</v>
      </c>
      <c r="U22" s="132">
        <f t="shared" si="15"/>
        <v>0</v>
      </c>
      <c r="V22" s="12"/>
      <c r="W22" s="69"/>
      <c r="X22" s="75">
        <f t="shared" si="16"/>
        <v>0.13333333333333333</v>
      </c>
      <c r="Y22" s="102">
        <f t="shared" si="17"/>
        <v>1.6</v>
      </c>
      <c r="Z22" s="93" t="str">
        <f t="shared" si="3"/>
        <v>0</v>
      </c>
      <c r="AA22" s="84" t="str">
        <f t="shared" si="4"/>
        <v>0</v>
      </c>
      <c r="AB22" s="84" t="str">
        <f t="shared" si="5"/>
        <v>0</v>
      </c>
      <c r="AC22" s="84">
        <f t="shared" si="6"/>
        <v>0.8</v>
      </c>
      <c r="AD22" s="84">
        <f t="shared" si="7"/>
        <v>0.8</v>
      </c>
      <c r="AE22" s="84" t="str">
        <f t="shared" si="8"/>
        <v>0</v>
      </c>
      <c r="AF22" s="84" t="str">
        <f t="shared" si="9"/>
        <v>0</v>
      </c>
      <c r="AG22" s="84" t="str">
        <f t="shared" si="10"/>
        <v>0</v>
      </c>
      <c r="AH22" s="84" t="str">
        <f t="shared" si="11"/>
        <v>0</v>
      </c>
      <c r="AI22" s="84" t="str">
        <f t="shared" si="12"/>
        <v>0</v>
      </c>
      <c r="AJ22" s="84" t="str">
        <f t="shared" si="13"/>
        <v>0</v>
      </c>
      <c r="AK22" s="84" t="str">
        <f t="shared" si="14"/>
        <v>0</v>
      </c>
    </row>
    <row r="23" spans="1:37" ht="15.75" customHeight="1" x14ac:dyDescent="0.15">
      <c r="A23" s="79" t="s">
        <v>64</v>
      </c>
      <c r="B23" s="79" t="s">
        <v>38</v>
      </c>
      <c r="C23" s="79"/>
      <c r="D23" s="79">
        <v>23</v>
      </c>
      <c r="E23" s="79">
        <v>24</v>
      </c>
      <c r="F23" s="79">
        <v>2061</v>
      </c>
      <c r="G23" s="79">
        <v>11.22</v>
      </c>
      <c r="H23" s="79">
        <v>10.039999999999999</v>
      </c>
      <c r="I23" s="79">
        <v>65.22</v>
      </c>
      <c r="J23" s="79">
        <v>5.1100000000000003</v>
      </c>
      <c r="K23" s="79">
        <v>70.09</v>
      </c>
      <c r="L23" s="79">
        <v>4.54</v>
      </c>
      <c r="M23" s="79">
        <v>1.92</v>
      </c>
      <c r="N23" s="79">
        <v>38.64</v>
      </c>
      <c r="O23" s="79">
        <v>60.04</v>
      </c>
      <c r="P23" s="79">
        <v>36.28</v>
      </c>
      <c r="Q23" s="79">
        <v>10</v>
      </c>
      <c r="R23" s="79">
        <v>50.66</v>
      </c>
      <c r="S23" s="7"/>
      <c r="T23" s="7">
        <v>12</v>
      </c>
      <c r="U23" s="132">
        <f t="shared" si="15"/>
        <v>0</v>
      </c>
      <c r="V23" s="12"/>
      <c r="W23" s="69"/>
      <c r="X23" s="75">
        <f t="shared" si="16"/>
        <v>0.62500000000000011</v>
      </c>
      <c r="Y23" s="102">
        <f t="shared" si="17"/>
        <v>7.5000000000000009</v>
      </c>
      <c r="Z23" s="93">
        <f t="shared" si="3"/>
        <v>1</v>
      </c>
      <c r="AA23" s="84">
        <f t="shared" si="4"/>
        <v>1</v>
      </c>
      <c r="AB23" s="84">
        <f t="shared" si="5"/>
        <v>1</v>
      </c>
      <c r="AC23" s="84" t="str">
        <f t="shared" si="6"/>
        <v>0</v>
      </c>
      <c r="AD23" s="84">
        <f t="shared" si="7"/>
        <v>0.8</v>
      </c>
      <c r="AE23" s="84" t="str">
        <f t="shared" si="8"/>
        <v>0</v>
      </c>
      <c r="AF23" s="84">
        <f t="shared" si="9"/>
        <v>0.9</v>
      </c>
      <c r="AG23" s="84">
        <f t="shared" si="10"/>
        <v>1</v>
      </c>
      <c r="AH23" s="84">
        <f t="shared" si="11"/>
        <v>0.9</v>
      </c>
      <c r="AI23" s="84" t="str">
        <f t="shared" si="12"/>
        <v>0</v>
      </c>
      <c r="AJ23" s="84">
        <f t="shared" si="13"/>
        <v>0.9</v>
      </c>
      <c r="AK23" s="84" t="str">
        <f t="shared" si="14"/>
        <v>0</v>
      </c>
    </row>
    <row r="24" spans="1:37" ht="15.75" customHeight="1" x14ac:dyDescent="0.15">
      <c r="A24" s="79" t="s">
        <v>65</v>
      </c>
      <c r="B24" s="79" t="s">
        <v>66</v>
      </c>
      <c r="C24" s="79"/>
      <c r="D24" s="79">
        <v>22</v>
      </c>
      <c r="E24" s="79">
        <v>24</v>
      </c>
      <c r="F24" s="79">
        <v>1579</v>
      </c>
      <c r="G24" s="79">
        <v>9.52</v>
      </c>
      <c r="H24" s="79">
        <v>9.07</v>
      </c>
      <c r="I24" s="79">
        <v>48.94</v>
      </c>
      <c r="J24" s="79">
        <v>5.21</v>
      </c>
      <c r="K24" s="79">
        <v>61.73</v>
      </c>
      <c r="L24" s="79">
        <v>4.4400000000000004</v>
      </c>
      <c r="M24" s="79">
        <v>2.77</v>
      </c>
      <c r="N24" s="79">
        <v>27.91</v>
      </c>
      <c r="O24" s="79">
        <v>62.65</v>
      </c>
      <c r="P24" s="79">
        <v>34.44</v>
      </c>
      <c r="Q24" s="79">
        <v>5.15</v>
      </c>
      <c r="R24" s="79">
        <v>53.75</v>
      </c>
      <c r="S24" s="7">
        <v>6</v>
      </c>
      <c r="T24" s="7">
        <v>12</v>
      </c>
      <c r="U24" s="132">
        <f t="shared" si="15"/>
        <v>0.5</v>
      </c>
      <c r="V24" s="12"/>
      <c r="W24" s="69"/>
      <c r="X24" s="75">
        <f t="shared" si="16"/>
        <v>0.3833333333333333</v>
      </c>
      <c r="Y24" s="102">
        <f t="shared" si="17"/>
        <v>4.5999999999999996</v>
      </c>
      <c r="Z24" s="93" t="str">
        <f t="shared" si="3"/>
        <v>0</v>
      </c>
      <c r="AA24" s="84">
        <f t="shared" si="4"/>
        <v>1</v>
      </c>
      <c r="AB24" s="84" t="str">
        <f t="shared" si="5"/>
        <v>0</v>
      </c>
      <c r="AC24" s="84" t="str">
        <f t="shared" si="6"/>
        <v>0</v>
      </c>
      <c r="AD24" s="84">
        <f t="shared" si="7"/>
        <v>0.8</v>
      </c>
      <c r="AE24" s="84" t="str">
        <f t="shared" si="8"/>
        <v>0</v>
      </c>
      <c r="AF24" s="84">
        <f t="shared" si="9"/>
        <v>0.9</v>
      </c>
      <c r="AG24" s="84" t="str">
        <f t="shared" si="10"/>
        <v>0</v>
      </c>
      <c r="AH24" s="84">
        <f t="shared" si="11"/>
        <v>0.9</v>
      </c>
      <c r="AI24" s="84" t="str">
        <f t="shared" si="12"/>
        <v>0</v>
      </c>
      <c r="AJ24" s="84" t="str">
        <f t="shared" si="13"/>
        <v>0</v>
      </c>
      <c r="AK24" s="84">
        <f t="shared" si="14"/>
        <v>1</v>
      </c>
    </row>
    <row r="25" spans="1:37" ht="15.75" customHeight="1" x14ac:dyDescent="0.15">
      <c r="A25" s="79" t="s">
        <v>67</v>
      </c>
      <c r="B25" s="79" t="s">
        <v>68</v>
      </c>
      <c r="C25" s="79"/>
      <c r="D25" s="79">
        <v>20</v>
      </c>
      <c r="E25" s="79">
        <v>24</v>
      </c>
      <c r="F25" s="79">
        <v>1604</v>
      </c>
      <c r="G25" s="79">
        <v>9.93</v>
      </c>
      <c r="H25" s="79">
        <v>9.93</v>
      </c>
      <c r="I25" s="79">
        <v>62.87</v>
      </c>
      <c r="J25" s="79">
        <v>1.96</v>
      </c>
      <c r="K25" s="79">
        <v>48.48</v>
      </c>
      <c r="L25" s="79">
        <v>3.21</v>
      </c>
      <c r="M25" s="79">
        <v>1.25</v>
      </c>
      <c r="N25" s="79">
        <v>47.62</v>
      </c>
      <c r="O25" s="79">
        <v>61.82</v>
      </c>
      <c r="P25" s="79">
        <v>46.32</v>
      </c>
      <c r="Q25" s="79">
        <v>6.48</v>
      </c>
      <c r="R25" s="79">
        <v>60.55</v>
      </c>
      <c r="S25" s="7"/>
      <c r="T25" s="7">
        <v>12</v>
      </c>
      <c r="U25" s="132">
        <f t="shared" si="15"/>
        <v>0</v>
      </c>
      <c r="V25" s="12"/>
      <c r="W25" s="69"/>
      <c r="X25" s="75">
        <f t="shared" si="16"/>
        <v>0.40833333333333338</v>
      </c>
      <c r="Y25" s="102">
        <f t="shared" si="17"/>
        <v>4.9000000000000004</v>
      </c>
      <c r="Z25" s="93" t="str">
        <f t="shared" si="3"/>
        <v>0</v>
      </c>
      <c r="AA25" s="84">
        <f t="shared" si="4"/>
        <v>1</v>
      </c>
      <c r="AB25" s="84" t="str">
        <f t="shared" si="5"/>
        <v>0</v>
      </c>
      <c r="AC25" s="84" t="str">
        <f t="shared" si="6"/>
        <v>0</v>
      </c>
      <c r="AD25" s="84" t="str">
        <f t="shared" si="7"/>
        <v>0</v>
      </c>
      <c r="AE25" s="84" t="str">
        <f t="shared" si="8"/>
        <v>0</v>
      </c>
      <c r="AF25" s="84" t="str">
        <f t="shared" si="9"/>
        <v>0</v>
      </c>
      <c r="AG25" s="84">
        <f t="shared" si="10"/>
        <v>1</v>
      </c>
      <c r="AH25" s="84">
        <f t="shared" si="11"/>
        <v>0.9</v>
      </c>
      <c r="AI25" s="84">
        <f t="shared" si="12"/>
        <v>1</v>
      </c>
      <c r="AJ25" s="84" t="str">
        <f t="shared" si="13"/>
        <v>0</v>
      </c>
      <c r="AK25" s="84">
        <f t="shared" si="14"/>
        <v>1</v>
      </c>
    </row>
    <row r="26" spans="1:37" ht="15.75" customHeight="1" x14ac:dyDescent="0.15">
      <c r="A26" s="79" t="s">
        <v>69</v>
      </c>
      <c r="B26" s="79" t="s">
        <v>42</v>
      </c>
      <c r="C26" s="79"/>
      <c r="D26" s="79">
        <v>19</v>
      </c>
      <c r="E26" s="79">
        <v>24</v>
      </c>
      <c r="F26" s="79">
        <v>1896</v>
      </c>
      <c r="G26" s="79">
        <v>12.96</v>
      </c>
      <c r="H26" s="79">
        <v>7.59</v>
      </c>
      <c r="I26" s="79">
        <v>58.13</v>
      </c>
      <c r="J26" s="79">
        <v>3.7</v>
      </c>
      <c r="K26" s="79">
        <v>61.54</v>
      </c>
      <c r="L26" s="79">
        <v>7.69</v>
      </c>
      <c r="M26" s="79">
        <v>1.19</v>
      </c>
      <c r="N26" s="79">
        <v>36</v>
      </c>
      <c r="O26" s="79">
        <v>65.459999999999994</v>
      </c>
      <c r="P26" s="79">
        <v>44.34</v>
      </c>
      <c r="Q26" s="79">
        <v>5.84</v>
      </c>
      <c r="R26" s="79">
        <v>55.28</v>
      </c>
      <c r="S26" s="7">
        <v>8</v>
      </c>
      <c r="T26" s="7">
        <v>12</v>
      </c>
      <c r="U26" s="132">
        <f t="shared" si="15"/>
        <v>0.66666666666666663</v>
      </c>
      <c r="V26" s="12"/>
      <c r="W26" s="69"/>
      <c r="X26" s="75">
        <f t="shared" si="16"/>
        <v>0.55833333333333335</v>
      </c>
      <c r="Y26" s="102">
        <f t="shared" si="17"/>
        <v>6.7</v>
      </c>
      <c r="Z26" s="93">
        <f t="shared" si="3"/>
        <v>1</v>
      </c>
      <c r="AA26" s="84" t="str">
        <f t="shared" si="4"/>
        <v>0</v>
      </c>
      <c r="AB26" s="84" t="str">
        <f t="shared" si="5"/>
        <v>0</v>
      </c>
      <c r="AC26" s="84" t="str">
        <f t="shared" si="6"/>
        <v>0</v>
      </c>
      <c r="AD26" s="84">
        <f t="shared" si="7"/>
        <v>0.8</v>
      </c>
      <c r="AE26" s="84">
        <f t="shared" si="8"/>
        <v>1</v>
      </c>
      <c r="AF26" s="84" t="str">
        <f t="shared" si="9"/>
        <v>0</v>
      </c>
      <c r="AG26" s="84">
        <f t="shared" si="10"/>
        <v>1</v>
      </c>
      <c r="AH26" s="84">
        <f t="shared" si="11"/>
        <v>0.9</v>
      </c>
      <c r="AI26" s="84">
        <f t="shared" si="12"/>
        <v>1</v>
      </c>
      <c r="AJ26" s="84" t="str">
        <f t="shared" si="13"/>
        <v>0</v>
      </c>
      <c r="AK26" s="84">
        <f t="shared" si="14"/>
        <v>1</v>
      </c>
    </row>
    <row r="27" spans="1:37" ht="15.75" customHeight="1" x14ac:dyDescent="0.15">
      <c r="A27" s="79" t="s">
        <v>70</v>
      </c>
      <c r="B27" s="79" t="s">
        <v>63</v>
      </c>
      <c r="C27" s="79"/>
      <c r="D27" s="79">
        <v>25</v>
      </c>
      <c r="E27" s="79">
        <v>23</v>
      </c>
      <c r="F27" s="79">
        <v>2174</v>
      </c>
      <c r="G27" s="79">
        <v>10.8</v>
      </c>
      <c r="H27" s="79">
        <v>7.12</v>
      </c>
      <c r="I27" s="79">
        <v>63.95</v>
      </c>
      <c r="J27" s="79">
        <v>4.3899999999999997</v>
      </c>
      <c r="K27" s="79">
        <v>62.26</v>
      </c>
      <c r="L27" s="79">
        <v>6.25</v>
      </c>
      <c r="M27" s="79">
        <v>1.78</v>
      </c>
      <c r="N27" s="79">
        <v>27.91</v>
      </c>
      <c r="O27" s="79">
        <v>53.87</v>
      </c>
      <c r="P27" s="79">
        <v>37.43</v>
      </c>
      <c r="Q27" s="79">
        <v>5.92</v>
      </c>
      <c r="R27" s="79">
        <v>46.85</v>
      </c>
      <c r="S27" s="7"/>
      <c r="T27" s="7">
        <v>12</v>
      </c>
      <c r="U27" s="132">
        <f t="shared" si="15"/>
        <v>0</v>
      </c>
      <c r="V27" s="12"/>
      <c r="W27" s="69"/>
      <c r="X27" s="75">
        <f t="shared" si="16"/>
        <v>0.23333333333333331</v>
      </c>
      <c r="Y27" s="102">
        <f t="shared" si="17"/>
        <v>2.8</v>
      </c>
      <c r="Z27" s="93">
        <f t="shared" si="3"/>
        <v>1</v>
      </c>
      <c r="AA27" s="84" t="str">
        <f t="shared" si="4"/>
        <v>0</v>
      </c>
      <c r="AB27" s="84" t="str">
        <f t="shared" si="5"/>
        <v>0</v>
      </c>
      <c r="AC27" s="84" t="str">
        <f t="shared" si="6"/>
        <v>0</v>
      </c>
      <c r="AD27" s="84">
        <f t="shared" si="7"/>
        <v>0.8</v>
      </c>
      <c r="AE27" s="84">
        <f t="shared" si="8"/>
        <v>1</v>
      </c>
      <c r="AF27" s="84" t="str">
        <f t="shared" si="9"/>
        <v>0</v>
      </c>
      <c r="AG27" s="84" t="str">
        <f t="shared" si="10"/>
        <v>0</v>
      </c>
      <c r="AH27" s="84" t="str">
        <f t="shared" si="11"/>
        <v>0</v>
      </c>
      <c r="AI27" s="84" t="str">
        <f t="shared" si="12"/>
        <v>0</v>
      </c>
      <c r="AJ27" s="84" t="str">
        <f t="shared" si="13"/>
        <v>0</v>
      </c>
      <c r="AK27" s="84" t="str">
        <f t="shared" si="14"/>
        <v>0</v>
      </c>
    </row>
    <row r="28" spans="1:37" ht="15.75" customHeight="1" x14ac:dyDescent="0.15">
      <c r="A28" s="79" t="s">
        <v>71</v>
      </c>
      <c r="B28" s="79" t="s">
        <v>72</v>
      </c>
      <c r="C28" s="79"/>
      <c r="D28" s="79">
        <v>23</v>
      </c>
      <c r="E28" s="79">
        <v>23</v>
      </c>
      <c r="F28" s="79">
        <v>1969</v>
      </c>
      <c r="G28" s="79">
        <v>10.33</v>
      </c>
      <c r="H28" s="79">
        <v>8.5500000000000007</v>
      </c>
      <c r="I28" s="79">
        <v>66.31</v>
      </c>
      <c r="J28" s="79">
        <v>6.08</v>
      </c>
      <c r="K28" s="79">
        <v>49.62</v>
      </c>
      <c r="L28" s="79">
        <v>4.3</v>
      </c>
      <c r="M28" s="79">
        <v>1.97</v>
      </c>
      <c r="N28" s="79">
        <v>23.26</v>
      </c>
      <c r="O28" s="79">
        <v>56.47</v>
      </c>
      <c r="P28" s="79">
        <v>34.880000000000003</v>
      </c>
      <c r="Q28" s="79">
        <v>4.9800000000000004</v>
      </c>
      <c r="R28" s="79">
        <v>49.54</v>
      </c>
      <c r="S28" s="7"/>
      <c r="T28" s="7">
        <v>12</v>
      </c>
      <c r="U28" s="132">
        <f t="shared" si="15"/>
        <v>0</v>
      </c>
      <c r="V28" s="12"/>
      <c r="W28" s="69"/>
      <c r="X28" s="75">
        <f t="shared" si="16"/>
        <v>0.3833333333333333</v>
      </c>
      <c r="Y28" s="102">
        <f t="shared" si="17"/>
        <v>4.5999999999999996</v>
      </c>
      <c r="Z28" s="93" t="str">
        <f t="shared" si="3"/>
        <v>0</v>
      </c>
      <c r="AA28" s="84">
        <f t="shared" si="4"/>
        <v>1</v>
      </c>
      <c r="AB28" s="84">
        <f t="shared" si="5"/>
        <v>1</v>
      </c>
      <c r="AC28" s="84">
        <f t="shared" si="6"/>
        <v>0.8</v>
      </c>
      <c r="AD28" s="84" t="str">
        <f t="shared" si="7"/>
        <v>0</v>
      </c>
      <c r="AE28" s="84" t="str">
        <f t="shared" si="8"/>
        <v>0</v>
      </c>
      <c r="AF28" s="84">
        <f t="shared" si="9"/>
        <v>0.9</v>
      </c>
      <c r="AG28" s="84" t="str">
        <f t="shared" si="10"/>
        <v>0</v>
      </c>
      <c r="AH28" s="84">
        <f t="shared" si="11"/>
        <v>0.9</v>
      </c>
      <c r="AI28" s="84" t="str">
        <f t="shared" si="12"/>
        <v>0</v>
      </c>
      <c r="AJ28" s="84" t="str">
        <f t="shared" si="13"/>
        <v>0</v>
      </c>
      <c r="AK28" s="84" t="str">
        <f t="shared" si="14"/>
        <v>0</v>
      </c>
    </row>
    <row r="29" spans="1:37" ht="15.75" customHeight="1" x14ac:dyDescent="0.15">
      <c r="A29" s="79" t="s">
        <v>73</v>
      </c>
      <c r="B29" s="79" t="s">
        <v>72</v>
      </c>
      <c r="C29" s="79"/>
      <c r="D29" s="79">
        <v>22</v>
      </c>
      <c r="E29" s="79">
        <v>23</v>
      </c>
      <c r="F29" s="79">
        <v>2031</v>
      </c>
      <c r="G29" s="79">
        <v>12.54</v>
      </c>
      <c r="H29" s="79">
        <v>9.35</v>
      </c>
      <c r="I29" s="79">
        <v>61.61</v>
      </c>
      <c r="J29" s="79">
        <v>7</v>
      </c>
      <c r="K29" s="79">
        <v>50.63</v>
      </c>
      <c r="L29" s="79">
        <v>6.34</v>
      </c>
      <c r="M29" s="79">
        <v>2.5299999999999998</v>
      </c>
      <c r="N29" s="79">
        <v>36.840000000000003</v>
      </c>
      <c r="O29" s="79">
        <v>54.92</v>
      </c>
      <c r="P29" s="79">
        <v>41.22</v>
      </c>
      <c r="Q29" s="79">
        <v>5.14</v>
      </c>
      <c r="R29" s="79">
        <v>53.45</v>
      </c>
      <c r="S29" s="7"/>
      <c r="T29" s="7">
        <v>12</v>
      </c>
      <c r="U29" s="132">
        <f t="shared" si="15"/>
        <v>0</v>
      </c>
      <c r="V29" s="12"/>
      <c r="W29" s="69"/>
      <c r="X29" s="75">
        <f t="shared" si="16"/>
        <v>0.55833333333333335</v>
      </c>
      <c r="Y29" s="102">
        <f t="shared" si="17"/>
        <v>6.7</v>
      </c>
      <c r="Z29" s="93">
        <f t="shared" si="3"/>
        <v>1</v>
      </c>
      <c r="AA29" s="84">
        <f t="shared" si="4"/>
        <v>1</v>
      </c>
      <c r="AB29" s="84" t="str">
        <f t="shared" si="5"/>
        <v>0</v>
      </c>
      <c r="AC29" s="84">
        <f t="shared" si="6"/>
        <v>0.8</v>
      </c>
      <c r="AD29" s="84" t="str">
        <f t="shared" si="7"/>
        <v>0</v>
      </c>
      <c r="AE29" s="84">
        <f t="shared" si="8"/>
        <v>1</v>
      </c>
      <c r="AF29" s="84">
        <f t="shared" si="9"/>
        <v>0.9</v>
      </c>
      <c r="AG29" s="84">
        <f t="shared" si="10"/>
        <v>1</v>
      </c>
      <c r="AH29" s="84" t="str">
        <f t="shared" si="11"/>
        <v>0</v>
      </c>
      <c r="AI29" s="84" t="str">
        <f t="shared" si="12"/>
        <v>0</v>
      </c>
      <c r="AJ29" s="84" t="str">
        <f t="shared" si="13"/>
        <v>0</v>
      </c>
      <c r="AK29" s="84">
        <f t="shared" si="14"/>
        <v>1</v>
      </c>
    </row>
    <row r="30" spans="1:37" ht="15.75" customHeight="1" x14ac:dyDescent="0.15">
      <c r="A30" s="79" t="s">
        <v>74</v>
      </c>
      <c r="B30" s="79" t="s">
        <v>75</v>
      </c>
      <c r="C30" s="79"/>
      <c r="D30" s="79">
        <v>20</v>
      </c>
      <c r="E30" s="79">
        <v>23</v>
      </c>
      <c r="F30" s="79">
        <v>1557</v>
      </c>
      <c r="G30" s="79">
        <v>15.94</v>
      </c>
      <c r="H30" s="79">
        <v>13.08</v>
      </c>
      <c r="I30" s="79">
        <v>60.93</v>
      </c>
      <c r="J30" s="79">
        <v>5.29</v>
      </c>
      <c r="K30" s="79">
        <v>43.68</v>
      </c>
      <c r="L30" s="79">
        <v>6.69</v>
      </c>
      <c r="M30" s="79">
        <v>2.13</v>
      </c>
      <c r="N30" s="79">
        <v>45.71</v>
      </c>
      <c r="O30" s="79">
        <v>59.02</v>
      </c>
      <c r="P30" s="79">
        <v>42.73</v>
      </c>
      <c r="Q30" s="79">
        <v>6.82</v>
      </c>
      <c r="R30" s="79">
        <v>57.14</v>
      </c>
      <c r="S30" s="7"/>
      <c r="T30" s="7">
        <v>12</v>
      </c>
      <c r="U30" s="132">
        <f t="shared" si="15"/>
        <v>0</v>
      </c>
      <c r="V30" s="12"/>
      <c r="W30" s="69"/>
      <c r="X30" s="75">
        <f t="shared" si="16"/>
        <v>0.72500000000000009</v>
      </c>
      <c r="Y30" s="102">
        <f t="shared" si="17"/>
        <v>8.7000000000000011</v>
      </c>
      <c r="Z30" s="93">
        <f t="shared" si="3"/>
        <v>1</v>
      </c>
      <c r="AA30" s="84">
        <f t="shared" si="4"/>
        <v>1</v>
      </c>
      <c r="AB30" s="84" t="str">
        <f t="shared" si="5"/>
        <v>0</v>
      </c>
      <c r="AC30" s="84" t="str">
        <f t="shared" si="6"/>
        <v>0</v>
      </c>
      <c r="AD30" s="84" t="str">
        <f t="shared" si="7"/>
        <v>0</v>
      </c>
      <c r="AE30" s="84">
        <f t="shared" si="8"/>
        <v>1</v>
      </c>
      <c r="AF30" s="84">
        <f t="shared" si="9"/>
        <v>0.9</v>
      </c>
      <c r="AG30" s="84">
        <f t="shared" si="10"/>
        <v>1</v>
      </c>
      <c r="AH30" s="84">
        <f t="shared" si="11"/>
        <v>0.9</v>
      </c>
      <c r="AI30" s="84">
        <f t="shared" si="12"/>
        <v>1</v>
      </c>
      <c r="AJ30" s="84">
        <f t="shared" si="13"/>
        <v>0.9</v>
      </c>
      <c r="AK30" s="84">
        <f t="shared" si="14"/>
        <v>1</v>
      </c>
    </row>
    <row r="31" spans="1:37" ht="15.75" customHeight="1" x14ac:dyDescent="0.15">
      <c r="A31" s="79" t="s">
        <v>76</v>
      </c>
      <c r="B31" s="79" t="s">
        <v>77</v>
      </c>
      <c r="C31" s="79"/>
      <c r="D31" s="79">
        <v>21</v>
      </c>
      <c r="E31" s="79">
        <v>22</v>
      </c>
      <c r="F31" s="79">
        <v>1794</v>
      </c>
      <c r="G31" s="79">
        <v>8.2799999999999994</v>
      </c>
      <c r="H31" s="79">
        <v>6.42</v>
      </c>
      <c r="I31" s="79">
        <v>58.59</v>
      </c>
      <c r="J31" s="79">
        <v>3.71</v>
      </c>
      <c r="K31" s="79">
        <v>43.24</v>
      </c>
      <c r="L31" s="79">
        <v>4.5199999999999996</v>
      </c>
      <c r="M31" s="79">
        <v>1.05</v>
      </c>
      <c r="N31" s="79">
        <v>38.1</v>
      </c>
      <c r="O31" s="79">
        <v>50.63</v>
      </c>
      <c r="P31" s="79">
        <v>36.47</v>
      </c>
      <c r="Q31" s="79">
        <v>6.97</v>
      </c>
      <c r="R31" s="79">
        <v>39.57</v>
      </c>
      <c r="S31" s="7"/>
      <c r="T31" s="7">
        <v>12</v>
      </c>
      <c r="U31" s="132">
        <f t="shared" si="15"/>
        <v>0</v>
      </c>
      <c r="V31" s="12"/>
      <c r="W31" s="69"/>
      <c r="X31" s="75">
        <f t="shared" si="16"/>
        <v>0.15833333333333333</v>
      </c>
      <c r="Y31" s="102">
        <f t="shared" si="17"/>
        <v>1.9</v>
      </c>
      <c r="Z31" s="93" t="str">
        <f t="shared" si="3"/>
        <v>0</v>
      </c>
      <c r="AA31" s="84" t="str">
        <f t="shared" si="4"/>
        <v>0</v>
      </c>
      <c r="AB31" s="84" t="str">
        <f t="shared" si="5"/>
        <v>0</v>
      </c>
      <c r="AC31" s="84" t="str">
        <f t="shared" si="6"/>
        <v>0</v>
      </c>
      <c r="AD31" s="84" t="str">
        <f t="shared" si="7"/>
        <v>0</v>
      </c>
      <c r="AE31" s="84" t="str">
        <f t="shared" si="8"/>
        <v>0</v>
      </c>
      <c r="AF31" s="84" t="str">
        <f t="shared" si="9"/>
        <v>0</v>
      </c>
      <c r="AG31" s="84">
        <f t="shared" si="10"/>
        <v>1</v>
      </c>
      <c r="AH31" s="84" t="str">
        <f t="shared" si="11"/>
        <v>0</v>
      </c>
      <c r="AI31" s="84" t="str">
        <f t="shared" si="12"/>
        <v>0</v>
      </c>
      <c r="AJ31" s="84">
        <f t="shared" si="13"/>
        <v>0.9</v>
      </c>
      <c r="AK31" s="84" t="str">
        <f t="shared" si="14"/>
        <v>0</v>
      </c>
    </row>
    <row r="32" spans="1:37" ht="15.75" customHeight="1" x14ac:dyDescent="0.15">
      <c r="A32" s="79" t="s">
        <v>78</v>
      </c>
      <c r="B32" s="79" t="s">
        <v>68</v>
      </c>
      <c r="C32" s="79"/>
      <c r="D32" s="79">
        <v>26</v>
      </c>
      <c r="E32" s="79">
        <v>21</v>
      </c>
      <c r="F32" s="79">
        <v>1665</v>
      </c>
      <c r="G32" s="79">
        <v>13.57</v>
      </c>
      <c r="H32" s="79">
        <v>11.03</v>
      </c>
      <c r="I32" s="79">
        <v>62.25</v>
      </c>
      <c r="J32" s="79">
        <v>5.73</v>
      </c>
      <c r="K32" s="79">
        <v>50</v>
      </c>
      <c r="L32" s="79">
        <v>6.54</v>
      </c>
      <c r="M32" s="79">
        <v>1.24</v>
      </c>
      <c r="N32" s="79">
        <v>26.09</v>
      </c>
      <c r="O32" s="79">
        <v>62.02</v>
      </c>
      <c r="P32" s="79">
        <v>41.67</v>
      </c>
      <c r="Q32" s="79">
        <v>7.68</v>
      </c>
      <c r="R32" s="79">
        <v>54.93</v>
      </c>
      <c r="S32" s="7"/>
      <c r="T32" s="7">
        <v>12</v>
      </c>
      <c r="U32" s="132">
        <f t="shared" si="15"/>
        <v>0</v>
      </c>
      <c r="V32" s="12"/>
      <c r="W32" s="69"/>
      <c r="X32" s="75">
        <f t="shared" si="16"/>
        <v>0.55000000000000004</v>
      </c>
      <c r="Y32" s="102">
        <f t="shared" si="17"/>
        <v>6.6000000000000005</v>
      </c>
      <c r="Z32" s="93">
        <f t="shared" si="3"/>
        <v>1</v>
      </c>
      <c r="AA32" s="84">
        <f t="shared" si="4"/>
        <v>1</v>
      </c>
      <c r="AB32" s="84" t="str">
        <f t="shared" si="5"/>
        <v>0</v>
      </c>
      <c r="AC32" s="84">
        <f t="shared" si="6"/>
        <v>0.8</v>
      </c>
      <c r="AD32" s="84" t="str">
        <f t="shared" si="7"/>
        <v>0</v>
      </c>
      <c r="AE32" s="84">
        <f t="shared" si="8"/>
        <v>1</v>
      </c>
      <c r="AF32" s="84" t="str">
        <f t="shared" si="9"/>
        <v>0</v>
      </c>
      <c r="AG32" s="84" t="str">
        <f t="shared" si="10"/>
        <v>0</v>
      </c>
      <c r="AH32" s="84">
        <f t="shared" si="11"/>
        <v>0.9</v>
      </c>
      <c r="AI32" s="84" t="str">
        <f t="shared" si="12"/>
        <v>0</v>
      </c>
      <c r="AJ32" s="84">
        <f t="shared" si="13"/>
        <v>0.9</v>
      </c>
      <c r="AK32" s="84">
        <f t="shared" si="14"/>
        <v>1</v>
      </c>
    </row>
    <row r="33" spans="1:37" ht="15.75" customHeight="1" x14ac:dyDescent="0.15">
      <c r="A33" s="79" t="s">
        <v>79</v>
      </c>
      <c r="B33" s="79" t="s">
        <v>68</v>
      </c>
      <c r="C33" s="79"/>
      <c r="D33" s="79">
        <v>23</v>
      </c>
      <c r="E33" s="79">
        <v>21</v>
      </c>
      <c r="F33" s="79">
        <v>1830</v>
      </c>
      <c r="G33" s="79">
        <v>10.55</v>
      </c>
      <c r="H33" s="79">
        <v>10.19</v>
      </c>
      <c r="I33" s="79">
        <v>61.93</v>
      </c>
      <c r="J33" s="79">
        <v>2.4300000000000002</v>
      </c>
      <c r="K33" s="79">
        <v>42.55</v>
      </c>
      <c r="L33" s="79">
        <v>3.98</v>
      </c>
      <c r="M33" s="79">
        <v>3</v>
      </c>
      <c r="N33" s="79">
        <v>46.55</v>
      </c>
      <c r="O33" s="79">
        <v>61.09</v>
      </c>
      <c r="P33" s="79">
        <v>46.34</v>
      </c>
      <c r="Q33" s="79">
        <v>4.8099999999999996</v>
      </c>
      <c r="R33" s="79">
        <v>49.46</v>
      </c>
      <c r="S33" s="7"/>
      <c r="T33" s="7">
        <v>12</v>
      </c>
      <c r="U33" s="132">
        <f t="shared" si="15"/>
        <v>0</v>
      </c>
      <c r="V33" s="12"/>
      <c r="W33" s="69"/>
      <c r="X33" s="75">
        <f t="shared" si="16"/>
        <v>0.39999999999999997</v>
      </c>
      <c r="Y33" s="102">
        <f t="shared" si="17"/>
        <v>4.8</v>
      </c>
      <c r="Z33" s="93" t="str">
        <f t="shared" si="3"/>
        <v>0</v>
      </c>
      <c r="AA33" s="84">
        <f t="shared" si="4"/>
        <v>1</v>
      </c>
      <c r="AB33" s="84" t="str">
        <f t="shared" si="5"/>
        <v>0</v>
      </c>
      <c r="AC33" s="84" t="str">
        <f t="shared" si="6"/>
        <v>0</v>
      </c>
      <c r="AD33" s="84" t="str">
        <f t="shared" si="7"/>
        <v>0</v>
      </c>
      <c r="AE33" s="84" t="str">
        <f t="shared" si="8"/>
        <v>0</v>
      </c>
      <c r="AF33" s="84">
        <f t="shared" si="9"/>
        <v>0.9</v>
      </c>
      <c r="AG33" s="84">
        <f t="shared" si="10"/>
        <v>1</v>
      </c>
      <c r="AH33" s="84">
        <f t="shared" si="11"/>
        <v>0.9</v>
      </c>
      <c r="AI33" s="84">
        <f t="shared" si="12"/>
        <v>1</v>
      </c>
      <c r="AJ33" s="84" t="str">
        <f t="shared" si="13"/>
        <v>0</v>
      </c>
      <c r="AK33" s="84" t="str">
        <f t="shared" si="14"/>
        <v>0</v>
      </c>
    </row>
    <row r="34" spans="1:37" ht="15.75" customHeight="1" x14ac:dyDescent="0.15">
      <c r="A34" s="79" t="s">
        <v>80</v>
      </c>
      <c r="B34" s="79" t="s">
        <v>75</v>
      </c>
      <c r="C34" s="79"/>
      <c r="D34" s="79">
        <v>22</v>
      </c>
      <c r="E34" s="79">
        <v>21</v>
      </c>
      <c r="F34" s="79">
        <v>1926</v>
      </c>
      <c r="G34" s="79">
        <v>13.88</v>
      </c>
      <c r="H34" s="79">
        <v>11.87</v>
      </c>
      <c r="I34" s="79">
        <v>69.290000000000006</v>
      </c>
      <c r="J34" s="79">
        <v>8.64</v>
      </c>
      <c r="K34" s="79">
        <v>56.76</v>
      </c>
      <c r="L34" s="79">
        <v>5.05</v>
      </c>
      <c r="M34" s="79">
        <v>1.45</v>
      </c>
      <c r="N34" s="79">
        <v>32.26</v>
      </c>
      <c r="O34" s="79">
        <v>57.21</v>
      </c>
      <c r="P34" s="79">
        <v>43.09</v>
      </c>
      <c r="Q34" s="79">
        <v>7.38</v>
      </c>
      <c r="R34" s="79">
        <v>53.8</v>
      </c>
      <c r="S34" s="7"/>
      <c r="T34" s="7">
        <v>12</v>
      </c>
      <c r="U34" s="132">
        <f t="shared" si="15"/>
        <v>0</v>
      </c>
      <c r="V34" s="12"/>
      <c r="W34" s="69"/>
      <c r="X34" s="75">
        <f t="shared" si="16"/>
        <v>0.78333333333333333</v>
      </c>
      <c r="Y34" s="102">
        <f t="shared" si="17"/>
        <v>9.4</v>
      </c>
      <c r="Z34" s="93">
        <f t="shared" ref="Z34:Z64" si="18">IF(G34&gt;=G$62,Z$1,"0")</f>
        <v>1</v>
      </c>
      <c r="AA34" s="84">
        <f t="shared" ref="AA34:AA64" si="19">IF(H34&gt;=H$62,AA$1,"0")</f>
        <v>1</v>
      </c>
      <c r="AB34" s="84">
        <f t="shared" ref="AB34:AB64" si="20">IF(I34&gt;=I$62,AB$1,"0")</f>
        <v>1</v>
      </c>
      <c r="AC34" s="84">
        <f t="shared" ref="AC34:AC64" si="21">IF(J34&gt;=J$62,AC$1,"0")</f>
        <v>0.8</v>
      </c>
      <c r="AD34" s="84">
        <f t="shared" ref="AD34:AD64" si="22">IF(K34&gt;=K$62,AD$1,"0")</f>
        <v>0.8</v>
      </c>
      <c r="AE34" s="84" t="str">
        <f t="shared" ref="AE34:AE64" si="23">IF(L34&gt;=L$62,AE$1,"0")</f>
        <v>0</v>
      </c>
      <c r="AF34" s="84" t="str">
        <f t="shared" ref="AF34:AF64" si="24">IF(M34&gt;=M$62,AF$1,"0")</f>
        <v>0</v>
      </c>
      <c r="AG34" s="84">
        <f t="shared" ref="AG34:AG64" si="25">IF(N34&gt;=N$62,AG$1,"0")</f>
        <v>1</v>
      </c>
      <c r="AH34" s="84">
        <f t="shared" ref="AH34:AH64" si="26">IF(O34&gt;=O$62,AH$1,"0")</f>
        <v>0.9</v>
      </c>
      <c r="AI34" s="84">
        <f t="shared" ref="AI34:AI64" si="27">IF(P34&gt;=P$62,AI$1,"0")</f>
        <v>1</v>
      </c>
      <c r="AJ34" s="84">
        <f t="shared" ref="AJ34:AJ64" si="28">IF(Q34&gt;=Q$62,AJ$1,"0")</f>
        <v>0.9</v>
      </c>
      <c r="AK34" s="84">
        <f t="shared" ref="AK34:AK64" si="29">IF(R34&gt;=R$62,AK$1,"0")</f>
        <v>1</v>
      </c>
    </row>
    <row r="35" spans="1:37" ht="15.75" customHeight="1" x14ac:dyDescent="0.15">
      <c r="A35" s="79" t="s">
        <v>81</v>
      </c>
      <c r="B35" s="79" t="s">
        <v>46</v>
      </c>
      <c r="C35" s="79"/>
      <c r="D35" s="79">
        <v>18</v>
      </c>
      <c r="E35" s="79">
        <v>21</v>
      </c>
      <c r="F35" s="79">
        <v>2009</v>
      </c>
      <c r="G35" s="79">
        <v>9.59</v>
      </c>
      <c r="H35" s="79">
        <v>7.3</v>
      </c>
      <c r="I35" s="79">
        <v>65.03</v>
      </c>
      <c r="J35" s="79">
        <v>6.23</v>
      </c>
      <c r="K35" s="79">
        <v>47.48</v>
      </c>
      <c r="L35" s="79">
        <v>4.75</v>
      </c>
      <c r="M35" s="79">
        <v>1.84</v>
      </c>
      <c r="N35" s="79">
        <v>29.27</v>
      </c>
      <c r="O35" s="79">
        <v>64.489999999999995</v>
      </c>
      <c r="P35" s="79">
        <v>49.72</v>
      </c>
      <c r="Q35" s="79">
        <v>6.09</v>
      </c>
      <c r="R35" s="79">
        <v>61.76</v>
      </c>
      <c r="S35" s="7"/>
      <c r="T35" s="7">
        <v>12</v>
      </c>
      <c r="U35" s="132">
        <f t="shared" si="15"/>
        <v>0</v>
      </c>
      <c r="V35" s="12"/>
      <c r="W35" s="69"/>
      <c r="X35" s="75">
        <f t="shared" si="16"/>
        <v>0.46666666666666662</v>
      </c>
      <c r="Y35" s="102">
        <f t="shared" si="17"/>
        <v>5.6</v>
      </c>
      <c r="Z35" s="93" t="str">
        <f t="shared" si="18"/>
        <v>0</v>
      </c>
      <c r="AA35" s="84" t="str">
        <f t="shared" si="19"/>
        <v>0</v>
      </c>
      <c r="AB35" s="84">
        <f t="shared" si="20"/>
        <v>1</v>
      </c>
      <c r="AC35" s="84">
        <f t="shared" si="21"/>
        <v>0.8</v>
      </c>
      <c r="AD35" s="84" t="str">
        <f t="shared" si="22"/>
        <v>0</v>
      </c>
      <c r="AE35" s="84" t="str">
        <f t="shared" si="23"/>
        <v>0</v>
      </c>
      <c r="AF35" s="84">
        <f t="shared" si="24"/>
        <v>0.9</v>
      </c>
      <c r="AG35" s="84" t="str">
        <f t="shared" si="25"/>
        <v>0</v>
      </c>
      <c r="AH35" s="84">
        <f t="shared" si="26"/>
        <v>0.9</v>
      </c>
      <c r="AI35" s="84">
        <f t="shared" si="27"/>
        <v>1</v>
      </c>
      <c r="AJ35" s="84" t="str">
        <f t="shared" si="28"/>
        <v>0</v>
      </c>
      <c r="AK35" s="84">
        <f t="shared" si="29"/>
        <v>1</v>
      </c>
    </row>
    <row r="36" spans="1:37" ht="15.75" customHeight="1" x14ac:dyDescent="0.15">
      <c r="A36" s="79" t="s">
        <v>82</v>
      </c>
      <c r="B36" s="79" t="s">
        <v>83</v>
      </c>
      <c r="C36" s="79"/>
      <c r="D36" s="79">
        <v>24</v>
      </c>
      <c r="E36" s="79">
        <v>20</v>
      </c>
      <c r="F36" s="79">
        <v>1834</v>
      </c>
      <c r="G36" s="79">
        <v>7.95</v>
      </c>
      <c r="H36" s="79">
        <v>4.8</v>
      </c>
      <c r="I36" s="79">
        <v>63.44</v>
      </c>
      <c r="J36" s="79">
        <v>2.17</v>
      </c>
      <c r="K36" s="79">
        <v>47.62</v>
      </c>
      <c r="L36" s="79">
        <v>4.3899999999999997</v>
      </c>
      <c r="M36" s="79">
        <v>4.9000000000000004</v>
      </c>
      <c r="N36" s="79">
        <v>35.79</v>
      </c>
      <c r="O36" s="79">
        <v>74.290000000000006</v>
      </c>
      <c r="P36" s="79">
        <v>48.65</v>
      </c>
      <c r="Q36" s="79">
        <v>8.51</v>
      </c>
      <c r="R36" s="79">
        <v>72.12</v>
      </c>
      <c r="S36" s="7"/>
      <c r="T36" s="7">
        <v>12</v>
      </c>
      <c r="U36" s="132">
        <f t="shared" si="15"/>
        <v>0</v>
      </c>
      <c r="V36" s="12"/>
      <c r="W36" s="69"/>
      <c r="X36" s="75">
        <f t="shared" si="16"/>
        <v>0.47500000000000003</v>
      </c>
      <c r="Y36" s="102">
        <f t="shared" si="17"/>
        <v>5.7</v>
      </c>
      <c r="Z36" s="93" t="str">
        <f t="shared" si="18"/>
        <v>0</v>
      </c>
      <c r="AA36" s="84" t="str">
        <f t="shared" si="19"/>
        <v>0</v>
      </c>
      <c r="AB36" s="84" t="str">
        <f t="shared" si="20"/>
        <v>0</v>
      </c>
      <c r="AC36" s="84" t="str">
        <f t="shared" si="21"/>
        <v>0</v>
      </c>
      <c r="AD36" s="84" t="str">
        <f t="shared" si="22"/>
        <v>0</v>
      </c>
      <c r="AE36" s="84" t="str">
        <f t="shared" si="23"/>
        <v>0</v>
      </c>
      <c r="AF36" s="84">
        <f t="shared" si="24"/>
        <v>0.9</v>
      </c>
      <c r="AG36" s="84">
        <f t="shared" si="25"/>
        <v>1</v>
      </c>
      <c r="AH36" s="84">
        <f t="shared" si="26"/>
        <v>0.9</v>
      </c>
      <c r="AI36" s="84">
        <f t="shared" si="27"/>
        <v>1</v>
      </c>
      <c r="AJ36" s="84">
        <f t="shared" si="28"/>
        <v>0.9</v>
      </c>
      <c r="AK36" s="84">
        <f t="shared" si="29"/>
        <v>1</v>
      </c>
    </row>
    <row r="37" spans="1:37" ht="15.75" customHeight="1" x14ac:dyDescent="0.15">
      <c r="A37" s="79" t="s">
        <v>84</v>
      </c>
      <c r="B37" s="79" t="s">
        <v>77</v>
      </c>
      <c r="C37" s="79"/>
      <c r="D37" s="79">
        <v>27</v>
      </c>
      <c r="E37" s="79">
        <v>19</v>
      </c>
      <c r="F37" s="79">
        <v>1676</v>
      </c>
      <c r="G37" s="79">
        <v>10.53</v>
      </c>
      <c r="H37" s="79">
        <v>7.68</v>
      </c>
      <c r="I37" s="79">
        <v>66.430000000000007</v>
      </c>
      <c r="J37" s="79">
        <v>4.99</v>
      </c>
      <c r="K37" s="79">
        <v>55.91</v>
      </c>
      <c r="L37" s="79">
        <v>4.9400000000000004</v>
      </c>
      <c r="M37" s="79">
        <v>2.2000000000000002</v>
      </c>
      <c r="N37" s="79">
        <v>26.83</v>
      </c>
      <c r="O37" s="79">
        <v>62.34</v>
      </c>
      <c r="P37" s="79">
        <v>54.2</v>
      </c>
      <c r="Q37" s="79">
        <v>6.77</v>
      </c>
      <c r="R37" s="79">
        <v>63.49</v>
      </c>
      <c r="S37" s="7"/>
      <c r="T37" s="7">
        <v>12</v>
      </c>
      <c r="U37" s="132">
        <f t="shared" si="15"/>
        <v>0</v>
      </c>
      <c r="V37" s="12"/>
      <c r="W37" s="69"/>
      <c r="X37" s="75">
        <f t="shared" si="16"/>
        <v>0.54166666666666663</v>
      </c>
      <c r="Y37" s="102">
        <f t="shared" si="17"/>
        <v>6.5</v>
      </c>
      <c r="Z37" s="93" t="str">
        <f t="shared" si="18"/>
        <v>0</v>
      </c>
      <c r="AA37" s="84" t="str">
        <f t="shared" si="19"/>
        <v>0</v>
      </c>
      <c r="AB37" s="84">
        <f t="shared" si="20"/>
        <v>1</v>
      </c>
      <c r="AC37" s="84" t="str">
        <f t="shared" si="21"/>
        <v>0</v>
      </c>
      <c r="AD37" s="84">
        <f t="shared" si="22"/>
        <v>0.8</v>
      </c>
      <c r="AE37" s="84" t="str">
        <f t="shared" si="23"/>
        <v>0</v>
      </c>
      <c r="AF37" s="84">
        <f t="shared" si="24"/>
        <v>0.9</v>
      </c>
      <c r="AG37" s="84" t="str">
        <f t="shared" si="25"/>
        <v>0</v>
      </c>
      <c r="AH37" s="84">
        <f t="shared" si="26"/>
        <v>0.9</v>
      </c>
      <c r="AI37" s="84">
        <f t="shared" si="27"/>
        <v>1</v>
      </c>
      <c r="AJ37" s="84">
        <f t="shared" si="28"/>
        <v>0.9</v>
      </c>
      <c r="AK37" s="84">
        <f t="shared" si="29"/>
        <v>1</v>
      </c>
    </row>
    <row r="38" spans="1:37" ht="15.75" customHeight="1" x14ac:dyDescent="0.15">
      <c r="A38" s="79" t="s">
        <v>85</v>
      </c>
      <c r="B38" s="79" t="s">
        <v>77</v>
      </c>
      <c r="C38" s="79"/>
      <c r="D38" s="79">
        <v>21</v>
      </c>
      <c r="E38" s="79">
        <v>19</v>
      </c>
      <c r="F38" s="79">
        <v>1425</v>
      </c>
      <c r="G38" s="79">
        <v>12.88</v>
      </c>
      <c r="H38" s="79">
        <v>8.4600000000000009</v>
      </c>
      <c r="I38" s="79">
        <v>66.42</v>
      </c>
      <c r="J38" s="79">
        <v>5.62</v>
      </c>
      <c r="K38" s="79">
        <v>53.93</v>
      </c>
      <c r="L38" s="79">
        <v>7.07</v>
      </c>
      <c r="M38" s="79">
        <v>2.78</v>
      </c>
      <c r="N38" s="79">
        <v>34.090000000000003</v>
      </c>
      <c r="O38" s="79">
        <v>51.46</v>
      </c>
      <c r="P38" s="79">
        <v>40.909999999999997</v>
      </c>
      <c r="Q38" s="79">
        <v>9.73</v>
      </c>
      <c r="R38" s="79">
        <v>48.7</v>
      </c>
      <c r="S38" s="7"/>
      <c r="T38" s="7">
        <v>12</v>
      </c>
      <c r="U38" s="132">
        <f t="shared" si="15"/>
        <v>0</v>
      </c>
      <c r="V38" s="12"/>
      <c r="W38" s="69"/>
      <c r="X38" s="75">
        <f t="shared" si="16"/>
        <v>0.70000000000000007</v>
      </c>
      <c r="Y38" s="102">
        <f t="shared" si="17"/>
        <v>8.4</v>
      </c>
      <c r="Z38" s="93">
        <f t="shared" si="18"/>
        <v>1</v>
      </c>
      <c r="AA38" s="84">
        <f t="shared" si="19"/>
        <v>1</v>
      </c>
      <c r="AB38" s="84">
        <f t="shared" si="20"/>
        <v>1</v>
      </c>
      <c r="AC38" s="84">
        <f t="shared" si="21"/>
        <v>0.8</v>
      </c>
      <c r="AD38" s="84">
        <f t="shared" si="22"/>
        <v>0.8</v>
      </c>
      <c r="AE38" s="84">
        <f t="shared" si="23"/>
        <v>1</v>
      </c>
      <c r="AF38" s="84">
        <f t="shared" si="24"/>
        <v>0.9</v>
      </c>
      <c r="AG38" s="84">
        <f t="shared" si="25"/>
        <v>1</v>
      </c>
      <c r="AH38" s="84" t="str">
        <f t="shared" si="26"/>
        <v>0</v>
      </c>
      <c r="AI38" s="84" t="str">
        <f t="shared" si="27"/>
        <v>0</v>
      </c>
      <c r="AJ38" s="84">
        <f t="shared" si="28"/>
        <v>0.9</v>
      </c>
      <c r="AK38" s="84" t="str">
        <f t="shared" si="29"/>
        <v>0</v>
      </c>
    </row>
    <row r="39" spans="1:37" ht="15.75" customHeight="1" x14ac:dyDescent="0.15">
      <c r="A39" s="79" t="s">
        <v>86</v>
      </c>
      <c r="B39" s="79" t="s">
        <v>63</v>
      </c>
      <c r="C39" s="79"/>
      <c r="D39" s="79">
        <v>29</v>
      </c>
      <c r="E39" s="79">
        <v>18</v>
      </c>
      <c r="F39" s="79">
        <v>1431</v>
      </c>
      <c r="G39" s="79">
        <v>8.68</v>
      </c>
      <c r="H39" s="79">
        <v>7.04</v>
      </c>
      <c r="I39" s="79">
        <v>60.71</v>
      </c>
      <c r="J39" s="79">
        <v>4.97</v>
      </c>
      <c r="K39" s="79">
        <v>58.23</v>
      </c>
      <c r="L39" s="79">
        <v>4.34</v>
      </c>
      <c r="M39" s="79">
        <v>0.38</v>
      </c>
      <c r="N39" s="79">
        <v>33.33</v>
      </c>
      <c r="O39" s="79">
        <v>54.27</v>
      </c>
      <c r="P39" s="79">
        <v>35.159999999999997</v>
      </c>
      <c r="Q39" s="79">
        <v>4.84</v>
      </c>
      <c r="R39" s="79">
        <v>38.96</v>
      </c>
      <c r="S39" s="7"/>
      <c r="T39" s="7">
        <v>12</v>
      </c>
      <c r="U39" s="132">
        <f t="shared" si="15"/>
        <v>0</v>
      </c>
      <c r="V39" s="12"/>
      <c r="W39" s="69"/>
      <c r="X39" s="75">
        <f t="shared" si="16"/>
        <v>0.15</v>
      </c>
      <c r="Y39" s="102">
        <f t="shared" si="17"/>
        <v>1.8</v>
      </c>
      <c r="Z39" s="93" t="str">
        <f t="shared" si="18"/>
        <v>0</v>
      </c>
      <c r="AA39" s="84" t="str">
        <f t="shared" si="19"/>
        <v>0</v>
      </c>
      <c r="AB39" s="84" t="str">
        <f t="shared" si="20"/>
        <v>0</v>
      </c>
      <c r="AC39" s="84" t="str">
        <f t="shared" si="21"/>
        <v>0</v>
      </c>
      <c r="AD39" s="84">
        <f t="shared" si="22"/>
        <v>0.8</v>
      </c>
      <c r="AE39" s="84" t="str">
        <f t="shared" si="23"/>
        <v>0</v>
      </c>
      <c r="AF39" s="84" t="str">
        <f t="shared" si="24"/>
        <v>0</v>
      </c>
      <c r="AG39" s="84">
        <f t="shared" si="25"/>
        <v>1</v>
      </c>
      <c r="AH39" s="84" t="str">
        <f t="shared" si="26"/>
        <v>0</v>
      </c>
      <c r="AI39" s="84" t="str">
        <f t="shared" si="27"/>
        <v>0</v>
      </c>
      <c r="AJ39" s="84" t="str">
        <f t="shared" si="28"/>
        <v>0</v>
      </c>
      <c r="AK39" s="84" t="str">
        <f t="shared" si="29"/>
        <v>0</v>
      </c>
    </row>
    <row r="40" spans="1:37" ht="15.75" customHeight="1" x14ac:dyDescent="0.15">
      <c r="A40" s="79" t="s">
        <v>87</v>
      </c>
      <c r="B40" s="79" t="s">
        <v>88</v>
      </c>
      <c r="C40" s="79"/>
      <c r="D40" s="79">
        <v>20</v>
      </c>
      <c r="E40" s="79">
        <v>18</v>
      </c>
      <c r="F40" s="79">
        <v>1504</v>
      </c>
      <c r="G40" s="79">
        <v>9.99</v>
      </c>
      <c r="H40" s="79">
        <v>6.4</v>
      </c>
      <c r="I40" s="79">
        <v>71.03</v>
      </c>
      <c r="J40" s="79">
        <v>3.47</v>
      </c>
      <c r="K40" s="79">
        <v>32.76</v>
      </c>
      <c r="L40" s="79">
        <v>5.33</v>
      </c>
      <c r="M40" s="79">
        <v>2.57</v>
      </c>
      <c r="N40" s="79">
        <v>25.58</v>
      </c>
      <c r="O40" s="79">
        <v>55.29</v>
      </c>
      <c r="P40" s="79">
        <v>36.36</v>
      </c>
      <c r="Q40" s="79">
        <v>4.1900000000000004</v>
      </c>
      <c r="R40" s="79">
        <v>50</v>
      </c>
      <c r="S40" s="7"/>
      <c r="T40" s="7">
        <v>12</v>
      </c>
      <c r="U40" s="132">
        <f t="shared" si="15"/>
        <v>0</v>
      </c>
      <c r="V40" s="12"/>
      <c r="W40" s="69"/>
      <c r="X40" s="75">
        <f t="shared" si="16"/>
        <v>0.24166666666666667</v>
      </c>
      <c r="Y40" s="102">
        <f t="shared" si="17"/>
        <v>2.9</v>
      </c>
      <c r="Z40" s="93" t="str">
        <f t="shared" si="18"/>
        <v>0</v>
      </c>
      <c r="AA40" s="84" t="str">
        <f t="shared" si="19"/>
        <v>0</v>
      </c>
      <c r="AB40" s="84">
        <f t="shared" si="20"/>
        <v>1</v>
      </c>
      <c r="AC40" s="84" t="str">
        <f t="shared" si="21"/>
        <v>0</v>
      </c>
      <c r="AD40" s="84" t="str">
        <f t="shared" si="22"/>
        <v>0</v>
      </c>
      <c r="AE40" s="84">
        <f t="shared" si="23"/>
        <v>1</v>
      </c>
      <c r="AF40" s="84">
        <f t="shared" si="24"/>
        <v>0.9</v>
      </c>
      <c r="AG40" s="84" t="str">
        <f t="shared" si="25"/>
        <v>0</v>
      </c>
      <c r="AH40" s="84" t="str">
        <f t="shared" si="26"/>
        <v>0</v>
      </c>
      <c r="AI40" s="84" t="str">
        <f t="shared" si="27"/>
        <v>0</v>
      </c>
      <c r="AJ40" s="84" t="str">
        <f t="shared" si="28"/>
        <v>0</v>
      </c>
      <c r="AK40" s="84" t="str">
        <f t="shared" si="29"/>
        <v>0</v>
      </c>
    </row>
    <row r="41" spans="1:37" ht="15.75" customHeight="1" x14ac:dyDescent="0.15">
      <c r="A41" s="79" t="s">
        <v>89</v>
      </c>
      <c r="B41" s="79" t="s">
        <v>66</v>
      </c>
      <c r="C41" s="79"/>
      <c r="D41" s="79">
        <v>18</v>
      </c>
      <c r="E41" s="79">
        <v>18</v>
      </c>
      <c r="F41" s="79">
        <v>1444</v>
      </c>
      <c r="G41" s="79">
        <v>10.72</v>
      </c>
      <c r="H41" s="79">
        <v>7.29</v>
      </c>
      <c r="I41" s="79">
        <v>61.54</v>
      </c>
      <c r="J41" s="79">
        <v>2.4900000000000002</v>
      </c>
      <c r="K41" s="79">
        <v>55</v>
      </c>
      <c r="L41" s="79">
        <v>6.23</v>
      </c>
      <c r="M41" s="79">
        <v>5.05</v>
      </c>
      <c r="N41" s="79">
        <v>30.86</v>
      </c>
      <c r="O41" s="79">
        <v>52.15</v>
      </c>
      <c r="P41" s="79">
        <v>43.02</v>
      </c>
      <c r="Q41" s="79">
        <v>5.48</v>
      </c>
      <c r="R41" s="79">
        <v>46.59</v>
      </c>
      <c r="S41" s="7">
        <v>7</v>
      </c>
      <c r="T41" s="7">
        <v>12</v>
      </c>
      <c r="U41" s="132">
        <f t="shared" si="15"/>
        <v>0.58333333333333337</v>
      </c>
      <c r="V41" s="12"/>
      <c r="W41" s="69"/>
      <c r="X41" s="75">
        <f t="shared" si="16"/>
        <v>0.47499999999999992</v>
      </c>
      <c r="Y41" s="102">
        <f t="shared" si="17"/>
        <v>5.6999999999999993</v>
      </c>
      <c r="Z41" s="93">
        <f t="shared" si="18"/>
        <v>1</v>
      </c>
      <c r="AA41" s="84" t="str">
        <f t="shared" si="19"/>
        <v>0</v>
      </c>
      <c r="AB41" s="84" t="str">
        <f t="shared" si="20"/>
        <v>0</v>
      </c>
      <c r="AC41" s="84" t="str">
        <f t="shared" si="21"/>
        <v>0</v>
      </c>
      <c r="AD41" s="84">
        <f t="shared" si="22"/>
        <v>0.8</v>
      </c>
      <c r="AE41" s="84">
        <f t="shared" si="23"/>
        <v>1</v>
      </c>
      <c r="AF41" s="84">
        <f t="shared" si="24"/>
        <v>0.9</v>
      </c>
      <c r="AG41" s="84">
        <f t="shared" si="25"/>
        <v>1</v>
      </c>
      <c r="AH41" s="84" t="str">
        <f t="shared" si="26"/>
        <v>0</v>
      </c>
      <c r="AI41" s="84">
        <f t="shared" si="27"/>
        <v>1</v>
      </c>
      <c r="AJ41" s="84" t="str">
        <f t="shared" si="28"/>
        <v>0</v>
      </c>
      <c r="AK41" s="84" t="str">
        <f t="shared" si="29"/>
        <v>0</v>
      </c>
    </row>
    <row r="42" spans="1:37" ht="15.75" customHeight="1" x14ac:dyDescent="0.15">
      <c r="A42" s="79" t="s">
        <v>90</v>
      </c>
      <c r="B42" s="79" t="s">
        <v>91</v>
      </c>
      <c r="C42" s="79"/>
      <c r="D42" s="79">
        <v>20</v>
      </c>
      <c r="E42" s="79">
        <v>17</v>
      </c>
      <c r="F42" s="79">
        <v>1474</v>
      </c>
      <c r="G42" s="79">
        <v>14.23</v>
      </c>
      <c r="H42" s="79">
        <v>10.07</v>
      </c>
      <c r="I42" s="79">
        <v>64.849999999999994</v>
      </c>
      <c r="J42" s="79">
        <v>2.44</v>
      </c>
      <c r="K42" s="79">
        <v>55</v>
      </c>
      <c r="L42" s="79">
        <v>7.2</v>
      </c>
      <c r="M42" s="79">
        <v>1.77</v>
      </c>
      <c r="N42" s="79">
        <v>34.479999999999997</v>
      </c>
      <c r="O42" s="79">
        <v>56.79</v>
      </c>
      <c r="P42" s="79">
        <v>38.94</v>
      </c>
      <c r="Q42" s="79">
        <v>5.43</v>
      </c>
      <c r="R42" s="79">
        <v>40.450000000000003</v>
      </c>
      <c r="S42" s="7"/>
      <c r="T42" s="7">
        <v>12</v>
      </c>
      <c r="U42" s="132">
        <f t="shared" si="15"/>
        <v>0</v>
      </c>
      <c r="V42" s="12"/>
      <c r="W42" s="69"/>
      <c r="X42" s="75">
        <f t="shared" si="16"/>
        <v>0.55833333333333335</v>
      </c>
      <c r="Y42" s="102">
        <f t="shared" si="17"/>
        <v>6.7</v>
      </c>
      <c r="Z42" s="93">
        <f t="shared" si="18"/>
        <v>1</v>
      </c>
      <c r="AA42" s="84">
        <f t="shared" si="19"/>
        <v>1</v>
      </c>
      <c r="AB42" s="84">
        <f t="shared" si="20"/>
        <v>1</v>
      </c>
      <c r="AC42" s="84" t="str">
        <f t="shared" si="21"/>
        <v>0</v>
      </c>
      <c r="AD42" s="84">
        <f t="shared" si="22"/>
        <v>0.8</v>
      </c>
      <c r="AE42" s="84">
        <f t="shared" si="23"/>
        <v>1</v>
      </c>
      <c r="AF42" s="84" t="str">
        <f t="shared" si="24"/>
        <v>0</v>
      </c>
      <c r="AG42" s="84">
        <f t="shared" si="25"/>
        <v>1</v>
      </c>
      <c r="AH42" s="84">
        <f t="shared" si="26"/>
        <v>0.9</v>
      </c>
      <c r="AI42" s="84" t="str">
        <f t="shared" si="27"/>
        <v>0</v>
      </c>
      <c r="AJ42" s="84" t="str">
        <f t="shared" si="28"/>
        <v>0</v>
      </c>
      <c r="AK42" s="84" t="str">
        <f t="shared" si="29"/>
        <v>0</v>
      </c>
    </row>
    <row r="43" spans="1:37" ht="15.75" customHeight="1" x14ac:dyDescent="0.15">
      <c r="A43" s="79" t="s">
        <v>92</v>
      </c>
      <c r="B43" s="79" t="s">
        <v>88</v>
      </c>
      <c r="C43" s="79"/>
      <c r="D43" s="79">
        <v>19</v>
      </c>
      <c r="E43" s="79">
        <v>17</v>
      </c>
      <c r="F43" s="79">
        <v>1312</v>
      </c>
      <c r="G43" s="79">
        <v>11.25</v>
      </c>
      <c r="H43" s="79">
        <v>8.51</v>
      </c>
      <c r="I43" s="79">
        <v>66.13</v>
      </c>
      <c r="J43" s="79">
        <v>3.36</v>
      </c>
      <c r="K43" s="79">
        <v>32.65</v>
      </c>
      <c r="L43" s="79">
        <v>5.01</v>
      </c>
      <c r="M43" s="79">
        <v>2.95</v>
      </c>
      <c r="N43" s="79">
        <v>25.58</v>
      </c>
      <c r="O43" s="79">
        <v>54.36</v>
      </c>
      <c r="P43" s="79">
        <v>36.07</v>
      </c>
      <c r="Q43" s="79">
        <v>4.32</v>
      </c>
      <c r="R43" s="79">
        <v>49.21</v>
      </c>
      <c r="S43" s="7"/>
      <c r="T43" s="7">
        <v>12</v>
      </c>
      <c r="U43" s="132">
        <f t="shared" si="15"/>
        <v>0</v>
      </c>
      <c r="V43" s="12"/>
      <c r="W43" s="69"/>
      <c r="X43" s="75">
        <f t="shared" si="16"/>
        <v>0.32500000000000001</v>
      </c>
      <c r="Y43" s="102">
        <f t="shared" si="17"/>
        <v>3.9</v>
      </c>
      <c r="Z43" s="93">
        <f t="shared" si="18"/>
        <v>1</v>
      </c>
      <c r="AA43" s="84">
        <f t="shared" si="19"/>
        <v>1</v>
      </c>
      <c r="AB43" s="84">
        <f t="shared" si="20"/>
        <v>1</v>
      </c>
      <c r="AC43" s="84" t="str">
        <f t="shared" si="21"/>
        <v>0</v>
      </c>
      <c r="AD43" s="84" t="str">
        <f t="shared" si="22"/>
        <v>0</v>
      </c>
      <c r="AE43" s="84" t="str">
        <f t="shared" si="23"/>
        <v>0</v>
      </c>
      <c r="AF43" s="84">
        <f t="shared" si="24"/>
        <v>0.9</v>
      </c>
      <c r="AG43" s="84" t="str">
        <f t="shared" si="25"/>
        <v>0</v>
      </c>
      <c r="AH43" s="84" t="str">
        <f t="shared" si="26"/>
        <v>0</v>
      </c>
      <c r="AI43" s="84" t="str">
        <f t="shared" si="27"/>
        <v>0</v>
      </c>
      <c r="AJ43" s="84" t="str">
        <f t="shared" si="28"/>
        <v>0</v>
      </c>
      <c r="AK43" s="84" t="str">
        <f t="shared" si="29"/>
        <v>0</v>
      </c>
    </row>
    <row r="44" spans="1:37" ht="15.75" customHeight="1" x14ac:dyDescent="0.15">
      <c r="A44" s="79" t="s">
        <v>93</v>
      </c>
      <c r="B44" s="79" t="s">
        <v>94</v>
      </c>
      <c r="C44" s="79" t="s">
        <v>95</v>
      </c>
      <c r="D44" s="79">
        <v>21</v>
      </c>
      <c r="E44" s="79">
        <v>21</v>
      </c>
      <c r="F44" s="79">
        <v>1896</v>
      </c>
      <c r="G44" s="79">
        <v>12.64</v>
      </c>
      <c r="H44" s="79">
        <v>8.43</v>
      </c>
      <c r="I44" s="79">
        <v>67.05</v>
      </c>
      <c r="J44" s="79">
        <v>6.8</v>
      </c>
      <c r="K44" s="79">
        <v>59.15</v>
      </c>
      <c r="L44" s="79">
        <v>5.84</v>
      </c>
      <c r="M44" s="79">
        <v>2.2000000000000002</v>
      </c>
      <c r="N44" s="79">
        <v>39.130000000000003</v>
      </c>
      <c r="O44" s="79">
        <v>51.31</v>
      </c>
      <c r="P44" s="79">
        <v>42.86</v>
      </c>
      <c r="Q44" s="79">
        <v>7.28</v>
      </c>
      <c r="R44" s="79">
        <v>43.42</v>
      </c>
      <c r="S44" s="7">
        <v>10</v>
      </c>
      <c r="T44" s="7">
        <v>12</v>
      </c>
      <c r="U44" s="132">
        <f t="shared" si="15"/>
        <v>0.83333333333333337</v>
      </c>
      <c r="V44" s="12"/>
      <c r="W44" s="69"/>
      <c r="X44" s="75">
        <f t="shared" si="16"/>
        <v>0.78333333333333333</v>
      </c>
      <c r="Y44" s="102">
        <f t="shared" si="17"/>
        <v>9.4</v>
      </c>
      <c r="Z44" s="93">
        <f t="shared" si="18"/>
        <v>1</v>
      </c>
      <c r="AA44" s="84">
        <f t="shared" si="19"/>
        <v>1</v>
      </c>
      <c r="AB44" s="84">
        <f t="shared" si="20"/>
        <v>1</v>
      </c>
      <c r="AC44" s="84">
        <f t="shared" si="21"/>
        <v>0.8</v>
      </c>
      <c r="AD44" s="84">
        <f t="shared" si="22"/>
        <v>0.8</v>
      </c>
      <c r="AE44" s="84">
        <f t="shared" si="23"/>
        <v>1</v>
      </c>
      <c r="AF44" s="84">
        <f t="shared" si="24"/>
        <v>0.9</v>
      </c>
      <c r="AG44" s="84">
        <f t="shared" si="25"/>
        <v>1</v>
      </c>
      <c r="AH44" s="84" t="str">
        <f t="shared" si="26"/>
        <v>0</v>
      </c>
      <c r="AI44" s="84">
        <f t="shared" si="27"/>
        <v>1</v>
      </c>
      <c r="AJ44" s="84">
        <f t="shared" si="28"/>
        <v>0.9</v>
      </c>
      <c r="AK44" s="84" t="str">
        <f t="shared" si="29"/>
        <v>0</v>
      </c>
    </row>
    <row r="45" spans="1:37" ht="15.75" customHeight="1" x14ac:dyDescent="0.15">
      <c r="A45" s="79" t="s">
        <v>96</v>
      </c>
      <c r="B45" s="79" t="s">
        <v>97</v>
      </c>
      <c r="C45" s="79" t="s">
        <v>98</v>
      </c>
      <c r="D45" s="79">
        <v>18</v>
      </c>
      <c r="E45" s="79">
        <v>1</v>
      </c>
      <c r="F45" s="79">
        <v>48</v>
      </c>
      <c r="G45" s="79">
        <v>9.3800000000000008</v>
      </c>
      <c r="H45" s="79">
        <v>9.3800000000000008</v>
      </c>
      <c r="I45" s="79">
        <v>40</v>
      </c>
      <c r="J45" s="79">
        <v>11.25</v>
      </c>
      <c r="K45" s="79">
        <v>33.33</v>
      </c>
      <c r="L45" s="79">
        <v>1.88</v>
      </c>
      <c r="M45" s="79">
        <v>1.88</v>
      </c>
      <c r="N45" s="79">
        <v>100</v>
      </c>
      <c r="O45" s="79">
        <v>63.64</v>
      </c>
      <c r="P45" s="79">
        <v>50</v>
      </c>
      <c r="Q45" s="79">
        <v>11.25</v>
      </c>
      <c r="R45" s="79">
        <v>66.67</v>
      </c>
      <c r="S45" s="7">
        <v>9</v>
      </c>
      <c r="T45" s="7">
        <v>12</v>
      </c>
      <c r="U45" s="132">
        <f t="shared" si="15"/>
        <v>0.75</v>
      </c>
      <c r="V45" s="12"/>
      <c r="W45" s="69"/>
      <c r="X45" s="75">
        <f t="shared" si="16"/>
        <v>0.62500000000000011</v>
      </c>
      <c r="Y45" s="102">
        <f t="shared" si="17"/>
        <v>7.5000000000000009</v>
      </c>
      <c r="Z45" s="93" t="str">
        <f t="shared" si="18"/>
        <v>0</v>
      </c>
      <c r="AA45" s="84">
        <f t="shared" si="19"/>
        <v>1</v>
      </c>
      <c r="AB45" s="84" t="str">
        <f t="shared" si="20"/>
        <v>0</v>
      </c>
      <c r="AC45" s="84">
        <f t="shared" si="21"/>
        <v>0.8</v>
      </c>
      <c r="AD45" s="84" t="str">
        <f t="shared" si="22"/>
        <v>0</v>
      </c>
      <c r="AE45" s="84" t="str">
        <f t="shared" si="23"/>
        <v>0</v>
      </c>
      <c r="AF45" s="84">
        <f t="shared" si="24"/>
        <v>0.9</v>
      </c>
      <c r="AG45" s="84">
        <f t="shared" si="25"/>
        <v>1</v>
      </c>
      <c r="AH45" s="84">
        <f t="shared" si="26"/>
        <v>0.9</v>
      </c>
      <c r="AI45" s="84">
        <f t="shared" si="27"/>
        <v>1</v>
      </c>
      <c r="AJ45" s="84">
        <f t="shared" si="28"/>
        <v>0.9</v>
      </c>
      <c r="AK45" s="84">
        <f t="shared" si="29"/>
        <v>1</v>
      </c>
    </row>
    <row r="46" spans="1:37" ht="15.75" customHeight="1" x14ac:dyDescent="0.15">
      <c r="A46" s="79" t="s">
        <v>99</v>
      </c>
      <c r="B46" s="79" t="s">
        <v>100</v>
      </c>
      <c r="C46" s="79" t="s">
        <v>101</v>
      </c>
      <c r="D46" s="79">
        <v>22</v>
      </c>
      <c r="E46" s="79">
        <v>13</v>
      </c>
      <c r="F46" s="79">
        <v>830</v>
      </c>
      <c r="G46" s="79">
        <v>9.73</v>
      </c>
      <c r="H46" s="79">
        <v>6.39</v>
      </c>
      <c r="I46" s="79">
        <v>54.55</v>
      </c>
      <c r="J46" s="79">
        <v>4.6500000000000004</v>
      </c>
      <c r="K46" s="79">
        <v>53.13</v>
      </c>
      <c r="L46" s="79">
        <v>6.1</v>
      </c>
      <c r="M46" s="79">
        <v>3.48</v>
      </c>
      <c r="N46" s="79">
        <v>25</v>
      </c>
      <c r="O46" s="79">
        <v>57.27</v>
      </c>
      <c r="P46" s="79">
        <v>34</v>
      </c>
      <c r="Q46" s="79">
        <v>6.1</v>
      </c>
      <c r="R46" s="79">
        <v>52.38</v>
      </c>
      <c r="S46" s="7">
        <v>9</v>
      </c>
      <c r="T46" s="7">
        <v>12</v>
      </c>
      <c r="U46" s="132">
        <f t="shared" si="15"/>
        <v>0.75</v>
      </c>
      <c r="V46" s="12"/>
      <c r="W46" s="69"/>
      <c r="X46" s="75">
        <f t="shared" si="16"/>
        <v>0.3833333333333333</v>
      </c>
      <c r="Y46" s="102">
        <f t="shared" si="17"/>
        <v>4.5999999999999996</v>
      </c>
      <c r="Z46" s="93" t="str">
        <f t="shared" si="18"/>
        <v>0</v>
      </c>
      <c r="AA46" s="84" t="str">
        <f t="shared" si="19"/>
        <v>0</v>
      </c>
      <c r="AB46" s="84" t="str">
        <f t="shared" si="20"/>
        <v>0</v>
      </c>
      <c r="AC46" s="84" t="str">
        <f t="shared" si="21"/>
        <v>0</v>
      </c>
      <c r="AD46" s="84">
        <f t="shared" si="22"/>
        <v>0.8</v>
      </c>
      <c r="AE46" s="84">
        <f t="shared" si="23"/>
        <v>1</v>
      </c>
      <c r="AF46" s="84">
        <f t="shared" si="24"/>
        <v>0.9</v>
      </c>
      <c r="AG46" s="84" t="str">
        <f t="shared" si="25"/>
        <v>0</v>
      </c>
      <c r="AH46" s="84">
        <f t="shared" si="26"/>
        <v>0.9</v>
      </c>
      <c r="AI46" s="84" t="str">
        <f t="shared" si="27"/>
        <v>0</v>
      </c>
      <c r="AJ46" s="84" t="str">
        <f t="shared" si="28"/>
        <v>0</v>
      </c>
      <c r="AK46" s="84">
        <f t="shared" si="29"/>
        <v>1</v>
      </c>
    </row>
    <row r="47" spans="1:37" ht="15.75" customHeight="1" x14ac:dyDescent="0.15">
      <c r="A47" s="79" t="s">
        <v>102</v>
      </c>
      <c r="B47" s="79" t="s">
        <v>103</v>
      </c>
      <c r="C47" s="79" t="s">
        <v>104</v>
      </c>
      <c r="D47" s="79">
        <v>21</v>
      </c>
      <c r="E47" s="79">
        <v>13</v>
      </c>
      <c r="F47" s="79">
        <v>720</v>
      </c>
      <c r="G47" s="79">
        <v>8.9</v>
      </c>
      <c r="H47" s="79">
        <v>8.31</v>
      </c>
      <c r="I47" s="79">
        <v>63.16</v>
      </c>
      <c r="J47" s="79">
        <v>3.06</v>
      </c>
      <c r="K47" s="79">
        <v>57.14</v>
      </c>
      <c r="L47" s="79">
        <v>3.35</v>
      </c>
      <c r="M47" s="79">
        <v>3.65</v>
      </c>
      <c r="N47" s="79">
        <v>16</v>
      </c>
      <c r="O47" s="79">
        <v>65.56</v>
      </c>
      <c r="P47" s="79">
        <v>42.42</v>
      </c>
      <c r="Q47" s="79">
        <v>6.56</v>
      </c>
      <c r="R47" s="79">
        <v>60</v>
      </c>
      <c r="S47" s="7">
        <v>8</v>
      </c>
      <c r="T47" s="7">
        <v>12</v>
      </c>
      <c r="U47" s="132">
        <f t="shared" si="15"/>
        <v>0.66666666666666663</v>
      </c>
      <c r="V47" s="12"/>
      <c r="W47" s="69"/>
      <c r="X47" s="75">
        <f t="shared" si="16"/>
        <v>0.54166666666666663</v>
      </c>
      <c r="Y47" s="102">
        <f t="shared" si="17"/>
        <v>6.5</v>
      </c>
      <c r="Z47" s="93" t="str">
        <f t="shared" si="18"/>
        <v>0</v>
      </c>
      <c r="AA47" s="84">
        <f t="shared" si="19"/>
        <v>1</v>
      </c>
      <c r="AB47" s="84" t="str">
        <f t="shared" si="20"/>
        <v>0</v>
      </c>
      <c r="AC47" s="84" t="str">
        <f t="shared" si="21"/>
        <v>0</v>
      </c>
      <c r="AD47" s="84">
        <f t="shared" si="22"/>
        <v>0.8</v>
      </c>
      <c r="AE47" s="84" t="str">
        <f t="shared" si="23"/>
        <v>0</v>
      </c>
      <c r="AF47" s="84">
        <f t="shared" si="24"/>
        <v>0.9</v>
      </c>
      <c r="AG47" s="84" t="str">
        <f t="shared" si="25"/>
        <v>0</v>
      </c>
      <c r="AH47" s="84">
        <f t="shared" si="26"/>
        <v>0.9</v>
      </c>
      <c r="AI47" s="84">
        <f t="shared" si="27"/>
        <v>1</v>
      </c>
      <c r="AJ47" s="84">
        <f t="shared" si="28"/>
        <v>0.9</v>
      </c>
      <c r="AK47" s="84">
        <f t="shared" si="29"/>
        <v>1</v>
      </c>
    </row>
    <row r="48" spans="1:37" ht="15.75" customHeight="1" x14ac:dyDescent="0.15">
      <c r="A48" s="79" t="s">
        <v>105</v>
      </c>
      <c r="B48" s="79" t="s">
        <v>94</v>
      </c>
      <c r="C48" s="79" t="s">
        <v>98</v>
      </c>
      <c r="D48" s="79">
        <v>19</v>
      </c>
      <c r="E48" s="79">
        <v>5</v>
      </c>
      <c r="F48" s="79">
        <v>86</v>
      </c>
      <c r="G48" s="79">
        <v>25.71</v>
      </c>
      <c r="H48" s="79">
        <v>17.68</v>
      </c>
      <c r="I48" s="79">
        <v>100</v>
      </c>
      <c r="J48" s="79">
        <v>6.43</v>
      </c>
      <c r="K48" s="79">
        <v>25</v>
      </c>
      <c r="L48" s="79">
        <v>6.43</v>
      </c>
      <c r="M48" s="79">
        <v>0</v>
      </c>
      <c r="N48" s="79">
        <v>0</v>
      </c>
      <c r="O48" s="79">
        <v>61.54</v>
      </c>
      <c r="P48" s="79">
        <v>50</v>
      </c>
      <c r="Q48" s="79">
        <v>6.43</v>
      </c>
      <c r="R48" s="79">
        <v>50</v>
      </c>
      <c r="S48" s="7">
        <v>7</v>
      </c>
      <c r="T48" s="7">
        <v>12</v>
      </c>
      <c r="U48" s="132">
        <f t="shared" si="15"/>
        <v>0.58333333333333337</v>
      </c>
      <c r="V48" s="12"/>
      <c r="W48" s="69"/>
      <c r="X48" s="75">
        <f t="shared" si="16"/>
        <v>0.55833333333333335</v>
      </c>
      <c r="Y48" s="102">
        <f t="shared" si="17"/>
        <v>6.7</v>
      </c>
      <c r="Z48" s="93">
        <f t="shared" si="18"/>
        <v>1</v>
      </c>
      <c r="AA48" s="84">
        <f t="shared" si="19"/>
        <v>1</v>
      </c>
      <c r="AB48" s="84">
        <f t="shared" si="20"/>
        <v>1</v>
      </c>
      <c r="AC48" s="84">
        <f t="shared" si="21"/>
        <v>0.8</v>
      </c>
      <c r="AD48" s="84" t="str">
        <f t="shared" si="22"/>
        <v>0</v>
      </c>
      <c r="AE48" s="84">
        <f t="shared" si="23"/>
        <v>1</v>
      </c>
      <c r="AF48" s="84" t="str">
        <f t="shared" si="24"/>
        <v>0</v>
      </c>
      <c r="AG48" s="84" t="str">
        <f t="shared" si="25"/>
        <v>0</v>
      </c>
      <c r="AH48" s="84">
        <f t="shared" si="26"/>
        <v>0.9</v>
      </c>
      <c r="AI48" s="84">
        <f t="shared" si="27"/>
        <v>1</v>
      </c>
      <c r="AJ48" s="84" t="str">
        <f t="shared" si="28"/>
        <v>0</v>
      </c>
      <c r="AK48" s="84" t="str">
        <f t="shared" si="29"/>
        <v>0</v>
      </c>
    </row>
    <row r="49" spans="1:37" ht="15.75" customHeight="1" x14ac:dyDescent="0.15">
      <c r="A49" s="79" t="s">
        <v>106</v>
      </c>
      <c r="B49" s="79" t="s">
        <v>107</v>
      </c>
      <c r="C49" s="79" t="s">
        <v>108</v>
      </c>
      <c r="D49" s="79">
        <v>21</v>
      </c>
      <c r="E49" s="79">
        <v>4</v>
      </c>
      <c r="F49" s="79">
        <v>127</v>
      </c>
      <c r="G49" s="79">
        <v>10.38</v>
      </c>
      <c r="H49" s="79">
        <v>9.23</v>
      </c>
      <c r="I49" s="79">
        <v>75</v>
      </c>
      <c r="J49" s="79">
        <v>4.62</v>
      </c>
      <c r="K49" s="79">
        <v>50</v>
      </c>
      <c r="L49" s="79">
        <v>2.31</v>
      </c>
      <c r="M49" s="79">
        <v>4.62</v>
      </c>
      <c r="N49" s="79">
        <v>25</v>
      </c>
      <c r="O49" s="79">
        <v>77.78</v>
      </c>
      <c r="P49" s="79">
        <v>33.33</v>
      </c>
      <c r="Q49" s="79">
        <v>6.92</v>
      </c>
      <c r="R49" s="79">
        <v>83.33</v>
      </c>
      <c r="S49" s="7">
        <v>7</v>
      </c>
      <c r="T49" s="7">
        <v>12</v>
      </c>
      <c r="U49" s="132">
        <f t="shared" si="15"/>
        <v>0.58333333333333337</v>
      </c>
      <c r="V49" s="12"/>
      <c r="W49" s="69"/>
      <c r="X49" s="75">
        <f t="shared" si="16"/>
        <v>0.47500000000000003</v>
      </c>
      <c r="Y49" s="102">
        <f t="shared" si="17"/>
        <v>5.7</v>
      </c>
      <c r="Z49" s="93" t="str">
        <f t="shared" si="18"/>
        <v>0</v>
      </c>
      <c r="AA49" s="84">
        <f t="shared" si="19"/>
        <v>1</v>
      </c>
      <c r="AB49" s="84">
        <f t="shared" si="20"/>
        <v>1</v>
      </c>
      <c r="AC49" s="84" t="str">
        <f t="shared" si="21"/>
        <v>0</v>
      </c>
      <c r="AD49" s="84" t="str">
        <f t="shared" si="22"/>
        <v>0</v>
      </c>
      <c r="AE49" s="84" t="str">
        <f t="shared" si="23"/>
        <v>0</v>
      </c>
      <c r="AF49" s="84">
        <f t="shared" si="24"/>
        <v>0.9</v>
      </c>
      <c r="AG49" s="84" t="str">
        <f t="shared" si="25"/>
        <v>0</v>
      </c>
      <c r="AH49" s="84">
        <f t="shared" si="26"/>
        <v>0.9</v>
      </c>
      <c r="AI49" s="84" t="str">
        <f t="shared" si="27"/>
        <v>0</v>
      </c>
      <c r="AJ49" s="84">
        <f t="shared" si="28"/>
        <v>0.9</v>
      </c>
      <c r="AK49" s="84">
        <f t="shared" si="29"/>
        <v>1</v>
      </c>
    </row>
    <row r="50" spans="1:37" ht="15.75" customHeight="1" x14ac:dyDescent="0.15">
      <c r="A50" s="79" t="s">
        <v>109</v>
      </c>
      <c r="B50" s="79" t="s">
        <v>56</v>
      </c>
      <c r="C50" s="79" t="s">
        <v>101</v>
      </c>
      <c r="D50" s="79">
        <v>17</v>
      </c>
      <c r="E50" s="79">
        <v>2</v>
      </c>
      <c r="F50" s="79">
        <v>57</v>
      </c>
      <c r="G50" s="79">
        <v>12.63</v>
      </c>
      <c r="H50" s="79">
        <v>14.21</v>
      </c>
      <c r="I50" s="79">
        <v>44.44</v>
      </c>
      <c r="J50" s="79">
        <v>6.32</v>
      </c>
      <c r="K50" s="79">
        <v>25</v>
      </c>
      <c r="L50" s="79">
        <v>3.16</v>
      </c>
      <c r="M50" s="79">
        <v>1.58</v>
      </c>
      <c r="N50" s="79">
        <v>100</v>
      </c>
      <c r="O50" s="79">
        <v>63.64</v>
      </c>
      <c r="P50" s="79">
        <v>33.33</v>
      </c>
      <c r="Q50" s="79">
        <v>6.32</v>
      </c>
      <c r="R50" s="79">
        <v>75</v>
      </c>
      <c r="S50" s="7">
        <v>6</v>
      </c>
      <c r="T50" s="7">
        <v>12</v>
      </c>
      <c r="U50" s="132">
        <f t="shared" si="15"/>
        <v>0.5</v>
      </c>
      <c r="V50" s="12"/>
      <c r="W50" s="69"/>
      <c r="X50" s="75">
        <f t="shared" si="16"/>
        <v>0.47500000000000003</v>
      </c>
      <c r="Y50" s="102">
        <f t="shared" si="17"/>
        <v>5.7</v>
      </c>
      <c r="Z50" s="93">
        <f t="shared" si="18"/>
        <v>1</v>
      </c>
      <c r="AA50" s="84">
        <f t="shared" si="19"/>
        <v>1</v>
      </c>
      <c r="AB50" s="84" t="str">
        <f t="shared" si="20"/>
        <v>0</v>
      </c>
      <c r="AC50" s="84">
        <f t="shared" si="21"/>
        <v>0.8</v>
      </c>
      <c r="AD50" s="84" t="str">
        <f t="shared" si="22"/>
        <v>0</v>
      </c>
      <c r="AE50" s="84" t="str">
        <f t="shared" si="23"/>
        <v>0</v>
      </c>
      <c r="AF50" s="84" t="str">
        <f t="shared" si="24"/>
        <v>0</v>
      </c>
      <c r="AG50" s="84">
        <f t="shared" si="25"/>
        <v>1</v>
      </c>
      <c r="AH50" s="84">
        <f t="shared" si="26"/>
        <v>0.9</v>
      </c>
      <c r="AI50" s="84" t="str">
        <f t="shared" si="27"/>
        <v>0</v>
      </c>
      <c r="AJ50" s="84" t="str">
        <f t="shared" si="28"/>
        <v>0</v>
      </c>
      <c r="AK50" s="84">
        <f t="shared" si="29"/>
        <v>1</v>
      </c>
    </row>
    <row r="51" spans="1:37" ht="15.75" customHeight="1" x14ac:dyDescent="0.15">
      <c r="A51" s="79" t="s">
        <v>110</v>
      </c>
      <c r="B51" s="79" t="s">
        <v>111</v>
      </c>
      <c r="C51" s="79" t="s">
        <v>98</v>
      </c>
      <c r="D51" s="79">
        <v>22</v>
      </c>
      <c r="E51" s="79">
        <v>8</v>
      </c>
      <c r="F51" s="79">
        <v>622</v>
      </c>
      <c r="G51" s="79">
        <v>9.5500000000000007</v>
      </c>
      <c r="H51" s="79">
        <v>9.41</v>
      </c>
      <c r="I51" s="79">
        <v>44.62</v>
      </c>
      <c r="J51" s="79">
        <v>2.89</v>
      </c>
      <c r="K51" s="79">
        <v>35</v>
      </c>
      <c r="L51" s="79">
        <v>5.35</v>
      </c>
      <c r="M51" s="79">
        <v>1.45</v>
      </c>
      <c r="N51" s="79">
        <v>30</v>
      </c>
      <c r="O51" s="79">
        <v>60.49</v>
      </c>
      <c r="P51" s="79">
        <v>59.26</v>
      </c>
      <c r="Q51" s="79">
        <v>3.18</v>
      </c>
      <c r="R51" s="79">
        <v>54.55</v>
      </c>
      <c r="S51" s="7">
        <v>6</v>
      </c>
      <c r="T51" s="7">
        <v>12</v>
      </c>
      <c r="U51" s="132">
        <f t="shared" si="15"/>
        <v>0.5</v>
      </c>
      <c r="V51" s="12"/>
      <c r="W51" s="69"/>
      <c r="X51" s="75">
        <f t="shared" si="16"/>
        <v>0.40833333333333338</v>
      </c>
      <c r="Y51" s="102">
        <f t="shared" si="17"/>
        <v>4.9000000000000004</v>
      </c>
      <c r="Z51" s="93" t="str">
        <f t="shared" si="18"/>
        <v>0</v>
      </c>
      <c r="AA51" s="84">
        <f t="shared" si="19"/>
        <v>1</v>
      </c>
      <c r="AB51" s="84" t="str">
        <f t="shared" si="20"/>
        <v>0</v>
      </c>
      <c r="AC51" s="84" t="str">
        <f t="shared" si="21"/>
        <v>0</v>
      </c>
      <c r="AD51" s="84" t="str">
        <f t="shared" si="22"/>
        <v>0</v>
      </c>
      <c r="AE51" s="84">
        <f t="shared" si="23"/>
        <v>1</v>
      </c>
      <c r="AF51" s="84" t="str">
        <f t="shared" si="24"/>
        <v>0</v>
      </c>
      <c r="AG51" s="84" t="str">
        <f t="shared" si="25"/>
        <v>0</v>
      </c>
      <c r="AH51" s="84">
        <f t="shared" si="26"/>
        <v>0.9</v>
      </c>
      <c r="AI51" s="84">
        <f t="shared" si="27"/>
        <v>1</v>
      </c>
      <c r="AJ51" s="84" t="str">
        <f t="shared" si="28"/>
        <v>0</v>
      </c>
      <c r="AK51" s="84">
        <f t="shared" si="29"/>
        <v>1</v>
      </c>
    </row>
    <row r="52" spans="1:37" ht="15.75" customHeight="1" x14ac:dyDescent="0.15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"/>
      <c r="T52" s="7"/>
      <c r="U52" s="132"/>
      <c r="V52" s="12"/>
      <c r="W52" s="69"/>
      <c r="X52" s="75"/>
      <c r="Y52" s="102"/>
      <c r="Z52" s="93" t="str">
        <f t="shared" si="18"/>
        <v>0</v>
      </c>
      <c r="AA52" s="84" t="str">
        <f t="shared" si="19"/>
        <v>0</v>
      </c>
      <c r="AB52" s="84" t="str">
        <f t="shared" si="20"/>
        <v>0</v>
      </c>
      <c r="AC52" s="84" t="str">
        <f t="shared" si="21"/>
        <v>0</v>
      </c>
      <c r="AD52" s="84" t="str">
        <f t="shared" si="22"/>
        <v>0</v>
      </c>
      <c r="AE52" s="84" t="str">
        <f t="shared" si="23"/>
        <v>0</v>
      </c>
      <c r="AF52" s="84" t="str">
        <f t="shared" si="24"/>
        <v>0</v>
      </c>
      <c r="AG52" s="84" t="str">
        <f t="shared" si="25"/>
        <v>0</v>
      </c>
      <c r="AH52" s="84" t="str">
        <f t="shared" si="26"/>
        <v>0</v>
      </c>
      <c r="AI52" s="84" t="str">
        <f t="shared" si="27"/>
        <v>0</v>
      </c>
      <c r="AJ52" s="84" t="str">
        <f t="shared" si="28"/>
        <v>0</v>
      </c>
      <c r="AK52" s="84" t="str">
        <f t="shared" si="29"/>
        <v>0</v>
      </c>
    </row>
    <row r="53" spans="1:37" ht="15.75" customHeight="1" x14ac:dyDescent="0.15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"/>
      <c r="T53" s="7"/>
      <c r="U53" s="132"/>
      <c r="V53" s="12"/>
      <c r="W53" s="69"/>
      <c r="X53" s="75"/>
      <c r="Y53" s="102"/>
      <c r="Z53" s="93" t="str">
        <f t="shared" si="18"/>
        <v>0</v>
      </c>
      <c r="AA53" s="84" t="str">
        <f t="shared" si="19"/>
        <v>0</v>
      </c>
      <c r="AB53" s="84" t="str">
        <f t="shared" si="20"/>
        <v>0</v>
      </c>
      <c r="AC53" s="84" t="str">
        <f t="shared" si="21"/>
        <v>0</v>
      </c>
      <c r="AD53" s="84" t="str">
        <f t="shared" si="22"/>
        <v>0</v>
      </c>
      <c r="AE53" s="84" t="str">
        <f t="shared" si="23"/>
        <v>0</v>
      </c>
      <c r="AF53" s="84" t="str">
        <f t="shared" si="24"/>
        <v>0</v>
      </c>
      <c r="AG53" s="84" t="str">
        <f t="shared" si="25"/>
        <v>0</v>
      </c>
      <c r="AH53" s="84" t="str">
        <f t="shared" si="26"/>
        <v>0</v>
      </c>
      <c r="AI53" s="84" t="str">
        <f t="shared" si="27"/>
        <v>0</v>
      </c>
      <c r="AJ53" s="84" t="str">
        <f t="shared" si="28"/>
        <v>0</v>
      </c>
      <c r="AK53" s="84" t="str">
        <f t="shared" si="29"/>
        <v>0</v>
      </c>
    </row>
    <row r="54" spans="1:37" ht="15.75" customHeight="1" x14ac:dyDescent="0.15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"/>
      <c r="T54" s="7"/>
      <c r="U54" s="132"/>
      <c r="V54" s="12"/>
      <c r="W54" s="69"/>
      <c r="X54" s="75"/>
      <c r="Y54" s="102"/>
      <c r="Z54" s="93" t="str">
        <f t="shared" si="18"/>
        <v>0</v>
      </c>
      <c r="AA54" s="84" t="str">
        <f t="shared" si="19"/>
        <v>0</v>
      </c>
      <c r="AB54" s="84" t="str">
        <f t="shared" si="20"/>
        <v>0</v>
      </c>
      <c r="AC54" s="84" t="str">
        <f t="shared" si="21"/>
        <v>0</v>
      </c>
      <c r="AD54" s="84" t="str">
        <f t="shared" si="22"/>
        <v>0</v>
      </c>
      <c r="AE54" s="84" t="str">
        <f t="shared" si="23"/>
        <v>0</v>
      </c>
      <c r="AF54" s="84" t="str">
        <f t="shared" si="24"/>
        <v>0</v>
      </c>
      <c r="AG54" s="84" t="str">
        <f t="shared" si="25"/>
        <v>0</v>
      </c>
      <c r="AH54" s="84" t="str">
        <f t="shared" si="26"/>
        <v>0</v>
      </c>
      <c r="AI54" s="84" t="str">
        <f t="shared" si="27"/>
        <v>0</v>
      </c>
      <c r="AJ54" s="84" t="str">
        <f t="shared" si="28"/>
        <v>0</v>
      </c>
      <c r="AK54" s="84" t="str">
        <f t="shared" si="29"/>
        <v>0</v>
      </c>
    </row>
    <row r="55" spans="1:37" ht="15.75" customHeight="1" x14ac:dyDescent="0.1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"/>
      <c r="T55" s="7"/>
      <c r="U55" s="132"/>
      <c r="V55" s="12"/>
      <c r="W55" s="69"/>
      <c r="X55" s="75"/>
      <c r="Y55" s="102"/>
      <c r="Z55" s="93" t="str">
        <f t="shared" si="18"/>
        <v>0</v>
      </c>
      <c r="AA55" s="84" t="str">
        <f t="shared" si="19"/>
        <v>0</v>
      </c>
      <c r="AB55" s="84" t="str">
        <f t="shared" si="20"/>
        <v>0</v>
      </c>
      <c r="AC55" s="84" t="str">
        <f t="shared" si="21"/>
        <v>0</v>
      </c>
      <c r="AD55" s="84" t="str">
        <f t="shared" si="22"/>
        <v>0</v>
      </c>
      <c r="AE55" s="84" t="str">
        <f t="shared" si="23"/>
        <v>0</v>
      </c>
      <c r="AF55" s="84" t="str">
        <f t="shared" si="24"/>
        <v>0</v>
      </c>
      <c r="AG55" s="84" t="str">
        <f t="shared" si="25"/>
        <v>0</v>
      </c>
      <c r="AH55" s="84" t="str">
        <f t="shared" si="26"/>
        <v>0</v>
      </c>
      <c r="AI55" s="84" t="str">
        <f t="shared" si="27"/>
        <v>0</v>
      </c>
      <c r="AJ55" s="84" t="str">
        <f t="shared" si="28"/>
        <v>0</v>
      </c>
      <c r="AK55" s="84" t="str">
        <f t="shared" si="29"/>
        <v>0</v>
      </c>
    </row>
    <row r="56" spans="1:37" ht="15.75" customHeight="1" x14ac:dyDescent="0.1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"/>
      <c r="T56" s="7">
        <v>12</v>
      </c>
      <c r="U56" s="132">
        <f t="shared" ref="U56:U59" si="30">S56/T56</f>
        <v>0</v>
      </c>
      <c r="V56" s="12"/>
      <c r="W56" s="69"/>
      <c r="X56" s="75">
        <f t="shared" ref="X56:X59" si="31">Y56/T56</f>
        <v>0</v>
      </c>
      <c r="Y56" s="102">
        <f t="shared" ref="Y56:Y59" si="32">SUM(Z56:AK56)</f>
        <v>0</v>
      </c>
      <c r="Z56" s="93" t="str">
        <f t="shared" si="18"/>
        <v>0</v>
      </c>
      <c r="AA56" s="84" t="str">
        <f t="shared" si="19"/>
        <v>0</v>
      </c>
      <c r="AB56" s="84" t="str">
        <f t="shared" si="20"/>
        <v>0</v>
      </c>
      <c r="AC56" s="84" t="str">
        <f t="shared" si="21"/>
        <v>0</v>
      </c>
      <c r="AD56" s="84" t="str">
        <f t="shared" si="22"/>
        <v>0</v>
      </c>
      <c r="AE56" s="84" t="str">
        <f t="shared" si="23"/>
        <v>0</v>
      </c>
      <c r="AF56" s="84" t="str">
        <f t="shared" si="24"/>
        <v>0</v>
      </c>
      <c r="AG56" s="84" t="str">
        <f t="shared" si="25"/>
        <v>0</v>
      </c>
      <c r="AH56" s="84" t="str">
        <f t="shared" si="26"/>
        <v>0</v>
      </c>
      <c r="AI56" s="84" t="str">
        <f t="shared" si="27"/>
        <v>0</v>
      </c>
      <c r="AJ56" s="84" t="str">
        <f t="shared" si="28"/>
        <v>0</v>
      </c>
      <c r="AK56" s="84" t="str">
        <f t="shared" si="29"/>
        <v>0</v>
      </c>
    </row>
    <row r="57" spans="1:37" ht="15.75" customHeight="1" x14ac:dyDescent="0.1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"/>
      <c r="T57" s="7">
        <v>12</v>
      </c>
      <c r="U57" s="132">
        <f t="shared" si="30"/>
        <v>0</v>
      </c>
      <c r="V57" s="12"/>
      <c r="W57" s="69"/>
      <c r="X57" s="75">
        <f t="shared" si="31"/>
        <v>0</v>
      </c>
      <c r="Y57" s="102">
        <f t="shared" si="32"/>
        <v>0</v>
      </c>
      <c r="Z57" s="93" t="str">
        <f t="shared" si="18"/>
        <v>0</v>
      </c>
      <c r="AA57" s="84" t="str">
        <f t="shared" si="19"/>
        <v>0</v>
      </c>
      <c r="AB57" s="84" t="str">
        <f t="shared" si="20"/>
        <v>0</v>
      </c>
      <c r="AC57" s="84" t="str">
        <f t="shared" si="21"/>
        <v>0</v>
      </c>
      <c r="AD57" s="84" t="str">
        <f t="shared" si="22"/>
        <v>0</v>
      </c>
      <c r="AE57" s="84" t="str">
        <f t="shared" si="23"/>
        <v>0</v>
      </c>
      <c r="AF57" s="84" t="str">
        <f t="shared" si="24"/>
        <v>0</v>
      </c>
      <c r="AG57" s="84" t="str">
        <f t="shared" si="25"/>
        <v>0</v>
      </c>
      <c r="AH57" s="84" t="str">
        <f t="shared" si="26"/>
        <v>0</v>
      </c>
      <c r="AI57" s="84" t="str">
        <f t="shared" si="27"/>
        <v>0</v>
      </c>
      <c r="AJ57" s="84" t="str">
        <f t="shared" si="28"/>
        <v>0</v>
      </c>
      <c r="AK57" s="84" t="str">
        <f t="shared" si="29"/>
        <v>0</v>
      </c>
    </row>
    <row r="58" spans="1:37" ht="15.75" customHeight="1" x14ac:dyDescent="0.1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"/>
      <c r="T58" s="7">
        <v>12</v>
      </c>
      <c r="U58" s="132">
        <f t="shared" si="30"/>
        <v>0</v>
      </c>
      <c r="V58" s="12"/>
      <c r="W58" s="69"/>
      <c r="X58" s="75">
        <f t="shared" si="31"/>
        <v>0</v>
      </c>
      <c r="Y58" s="102">
        <f t="shared" si="32"/>
        <v>0</v>
      </c>
      <c r="Z58" s="93" t="str">
        <f t="shared" si="18"/>
        <v>0</v>
      </c>
      <c r="AA58" s="84" t="str">
        <f t="shared" si="19"/>
        <v>0</v>
      </c>
      <c r="AB58" s="84" t="str">
        <f t="shared" si="20"/>
        <v>0</v>
      </c>
      <c r="AC58" s="84" t="str">
        <f t="shared" si="21"/>
        <v>0</v>
      </c>
      <c r="AD58" s="84" t="str">
        <f t="shared" si="22"/>
        <v>0</v>
      </c>
      <c r="AE58" s="84" t="str">
        <f t="shared" si="23"/>
        <v>0</v>
      </c>
      <c r="AF58" s="84" t="str">
        <f t="shared" si="24"/>
        <v>0</v>
      </c>
      <c r="AG58" s="84" t="str">
        <f t="shared" si="25"/>
        <v>0</v>
      </c>
      <c r="AH58" s="84" t="str">
        <f t="shared" si="26"/>
        <v>0</v>
      </c>
      <c r="AI58" s="84" t="str">
        <f t="shared" si="27"/>
        <v>0</v>
      </c>
      <c r="AJ58" s="84" t="str">
        <f t="shared" si="28"/>
        <v>0</v>
      </c>
      <c r="AK58" s="84" t="str">
        <f t="shared" si="29"/>
        <v>0</v>
      </c>
    </row>
    <row r="59" spans="1:37" ht="15.75" customHeight="1" x14ac:dyDescent="0.1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"/>
      <c r="T59" s="7">
        <v>12</v>
      </c>
      <c r="U59" s="132">
        <f t="shared" si="30"/>
        <v>0</v>
      </c>
      <c r="V59" s="12"/>
      <c r="W59" s="69"/>
      <c r="X59" s="75">
        <f t="shared" si="31"/>
        <v>0</v>
      </c>
      <c r="Y59" s="102">
        <f t="shared" si="32"/>
        <v>0</v>
      </c>
      <c r="Z59" s="93" t="str">
        <f t="shared" si="18"/>
        <v>0</v>
      </c>
      <c r="AA59" s="84" t="str">
        <f t="shared" si="19"/>
        <v>0</v>
      </c>
      <c r="AB59" s="84" t="str">
        <f t="shared" si="20"/>
        <v>0</v>
      </c>
      <c r="AC59" s="84" t="str">
        <f t="shared" si="21"/>
        <v>0</v>
      </c>
      <c r="AD59" s="84" t="str">
        <f t="shared" si="22"/>
        <v>0</v>
      </c>
      <c r="AE59" s="84" t="str">
        <f t="shared" si="23"/>
        <v>0</v>
      </c>
      <c r="AF59" s="84" t="str">
        <f t="shared" si="24"/>
        <v>0</v>
      </c>
      <c r="AG59" s="84" t="str">
        <f t="shared" si="25"/>
        <v>0</v>
      </c>
      <c r="AH59" s="84" t="str">
        <f t="shared" si="26"/>
        <v>0</v>
      </c>
      <c r="AI59" s="84" t="str">
        <f t="shared" si="27"/>
        <v>0</v>
      </c>
      <c r="AJ59" s="84" t="str">
        <f t="shared" si="28"/>
        <v>0</v>
      </c>
      <c r="AK59" s="84" t="str">
        <f t="shared" si="29"/>
        <v>0</v>
      </c>
    </row>
    <row r="60" spans="1:37" ht="15.75" customHeight="1" x14ac:dyDescent="0.15">
      <c r="A60" s="13"/>
      <c r="B60" s="13"/>
      <c r="C60" s="55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9"/>
      <c r="T60" s="9"/>
      <c r="U60" s="9"/>
      <c r="V60" s="9"/>
      <c r="W60" s="88"/>
      <c r="X60" s="88"/>
      <c r="Y60" s="88"/>
      <c r="Z60" s="93" t="str">
        <f t="shared" si="18"/>
        <v>0</v>
      </c>
      <c r="AA60" s="84" t="str">
        <f t="shared" si="19"/>
        <v>0</v>
      </c>
      <c r="AB60" s="84" t="str">
        <f t="shared" si="20"/>
        <v>0</v>
      </c>
      <c r="AC60" s="84" t="str">
        <f t="shared" si="21"/>
        <v>0</v>
      </c>
      <c r="AD60" s="84" t="str">
        <f t="shared" si="22"/>
        <v>0</v>
      </c>
      <c r="AE60" s="84" t="str">
        <f t="shared" si="23"/>
        <v>0</v>
      </c>
      <c r="AF60" s="84" t="str">
        <f t="shared" si="24"/>
        <v>0</v>
      </c>
      <c r="AG60" s="84" t="str">
        <f t="shared" si="25"/>
        <v>0</v>
      </c>
      <c r="AH60" s="84" t="str">
        <f t="shared" si="26"/>
        <v>0</v>
      </c>
      <c r="AI60" s="84" t="str">
        <f t="shared" si="27"/>
        <v>0</v>
      </c>
      <c r="AJ60" s="84" t="str">
        <f t="shared" si="28"/>
        <v>0</v>
      </c>
      <c r="AK60" s="84" t="str">
        <f t="shared" si="29"/>
        <v>0</v>
      </c>
    </row>
    <row r="61" spans="1:37" ht="15.75" customHeight="1" x14ac:dyDescent="0.15">
      <c r="A61" s="162" t="s">
        <v>112</v>
      </c>
      <c r="B61" s="163"/>
      <c r="C61" s="164"/>
      <c r="D61" s="57">
        <f>AVERAGE(D4)</f>
        <v>21</v>
      </c>
      <c r="E61" s="57">
        <f t="shared" ref="E61:R61" si="33">AVERAGE(E4)</f>
        <v>16</v>
      </c>
      <c r="F61" s="57">
        <f t="shared" si="33"/>
        <v>1434</v>
      </c>
      <c r="G61" s="57">
        <f t="shared" si="33"/>
        <v>14.5</v>
      </c>
      <c r="H61" s="57">
        <f t="shared" si="33"/>
        <v>11.36</v>
      </c>
      <c r="I61" s="57">
        <f t="shared" si="33"/>
        <v>64.64</v>
      </c>
      <c r="J61" s="57">
        <f t="shared" si="33"/>
        <v>6.28</v>
      </c>
      <c r="K61" s="57">
        <f t="shared" si="33"/>
        <v>59</v>
      </c>
      <c r="L61" s="57">
        <f t="shared" si="33"/>
        <v>6.65</v>
      </c>
      <c r="M61" s="57">
        <f t="shared" si="33"/>
        <v>1.38</v>
      </c>
      <c r="N61" s="57">
        <f t="shared" si="33"/>
        <v>22.73</v>
      </c>
      <c r="O61" s="57">
        <f t="shared" si="33"/>
        <v>59.69</v>
      </c>
      <c r="P61" s="57">
        <f t="shared" si="33"/>
        <v>38.96</v>
      </c>
      <c r="Q61" s="57">
        <f t="shared" si="33"/>
        <v>4.5199999999999996</v>
      </c>
      <c r="R61" s="57">
        <f t="shared" si="33"/>
        <v>59.72</v>
      </c>
      <c r="S61" s="7"/>
      <c r="T61" s="7"/>
      <c r="U61" s="7"/>
      <c r="V61" s="8"/>
      <c r="W61" s="69"/>
      <c r="X61" s="86"/>
      <c r="Y61" s="101"/>
      <c r="Z61" s="93">
        <f t="shared" si="18"/>
        <v>1</v>
      </c>
      <c r="AA61" s="84">
        <f t="shared" si="19"/>
        <v>1</v>
      </c>
      <c r="AB61" s="84" t="str">
        <f t="shared" si="20"/>
        <v>0</v>
      </c>
      <c r="AC61" s="84">
        <f t="shared" si="21"/>
        <v>0.8</v>
      </c>
      <c r="AD61" s="84">
        <f t="shared" si="22"/>
        <v>0.8</v>
      </c>
      <c r="AE61" s="84">
        <f t="shared" si="23"/>
        <v>1</v>
      </c>
      <c r="AF61" s="84" t="str">
        <f t="shared" si="24"/>
        <v>0</v>
      </c>
      <c r="AG61" s="84" t="str">
        <f t="shared" si="25"/>
        <v>0</v>
      </c>
      <c r="AH61" s="84">
        <f t="shared" si="26"/>
        <v>0.9</v>
      </c>
      <c r="AI61" s="84" t="str">
        <f t="shared" si="27"/>
        <v>0</v>
      </c>
      <c r="AJ61" s="84" t="str">
        <f t="shared" si="28"/>
        <v>0</v>
      </c>
      <c r="AK61" s="84">
        <f t="shared" si="29"/>
        <v>1</v>
      </c>
    </row>
    <row r="62" spans="1:37" ht="15.75" customHeight="1" x14ac:dyDescent="0.15">
      <c r="A62" s="165" t="s">
        <v>113</v>
      </c>
      <c r="B62" s="163"/>
      <c r="C62" s="164"/>
      <c r="D62" s="82">
        <v>24.09</v>
      </c>
      <c r="E62" s="82">
        <v>25.06</v>
      </c>
      <c r="F62" s="82">
        <v>2039.47</v>
      </c>
      <c r="G62" s="82">
        <v>10.69</v>
      </c>
      <c r="H62" s="82">
        <v>7.74</v>
      </c>
      <c r="I62" s="82">
        <v>64.7</v>
      </c>
      <c r="J62" s="82">
        <v>5.5</v>
      </c>
      <c r="K62" s="82">
        <v>51.79</v>
      </c>
      <c r="L62" s="82">
        <v>5.29</v>
      </c>
      <c r="M62" s="82">
        <v>1.83</v>
      </c>
      <c r="N62" s="82">
        <v>30.69</v>
      </c>
      <c r="O62" s="82">
        <v>56.4</v>
      </c>
      <c r="P62" s="82">
        <v>41.82</v>
      </c>
      <c r="Q62" s="82">
        <v>6.56</v>
      </c>
      <c r="R62" s="82">
        <v>51.13</v>
      </c>
      <c r="S62" s="7"/>
      <c r="T62" s="7"/>
      <c r="U62" s="7"/>
      <c r="V62" s="8"/>
      <c r="W62" s="69"/>
      <c r="X62" s="86"/>
      <c r="Y62" s="101"/>
      <c r="Z62" s="93">
        <f t="shared" si="18"/>
        <v>1</v>
      </c>
      <c r="AA62" s="84">
        <f t="shared" si="19"/>
        <v>1</v>
      </c>
      <c r="AB62" s="84">
        <f t="shared" si="20"/>
        <v>1</v>
      </c>
      <c r="AC62" s="84">
        <f t="shared" si="21"/>
        <v>0.8</v>
      </c>
      <c r="AD62" s="84">
        <f t="shared" si="22"/>
        <v>0.8</v>
      </c>
      <c r="AE62" s="84">
        <f t="shared" si="23"/>
        <v>1</v>
      </c>
      <c r="AF62" s="84">
        <f t="shared" si="24"/>
        <v>0.9</v>
      </c>
      <c r="AG62" s="84">
        <f t="shared" si="25"/>
        <v>1</v>
      </c>
      <c r="AH62" s="84">
        <f t="shared" si="26"/>
        <v>0.9</v>
      </c>
      <c r="AI62" s="84">
        <f t="shared" si="27"/>
        <v>1</v>
      </c>
      <c r="AJ62" s="84">
        <f t="shared" si="28"/>
        <v>0.9</v>
      </c>
      <c r="AK62" s="84">
        <f t="shared" si="29"/>
        <v>1</v>
      </c>
    </row>
    <row r="63" spans="1:37" ht="15.75" customHeight="1" x14ac:dyDescent="0.15">
      <c r="A63" s="166" t="s">
        <v>114</v>
      </c>
      <c r="B63" s="163"/>
      <c r="C63" s="164"/>
      <c r="D63" s="59">
        <f>D62</f>
        <v>24.09</v>
      </c>
      <c r="E63" s="59">
        <f t="shared" ref="E63:R63" si="34">E62</f>
        <v>25.06</v>
      </c>
      <c r="F63" s="59">
        <f t="shared" si="34"/>
        <v>2039.47</v>
      </c>
      <c r="G63" s="59">
        <f t="shared" si="34"/>
        <v>10.69</v>
      </c>
      <c r="H63" s="59">
        <f t="shared" si="34"/>
        <v>7.74</v>
      </c>
      <c r="I63" s="59">
        <f t="shared" si="34"/>
        <v>64.7</v>
      </c>
      <c r="J63" s="59">
        <f t="shared" si="34"/>
        <v>5.5</v>
      </c>
      <c r="K63" s="59">
        <f t="shared" si="34"/>
        <v>51.79</v>
      </c>
      <c r="L63" s="59">
        <f t="shared" si="34"/>
        <v>5.29</v>
      </c>
      <c r="M63" s="59">
        <f t="shared" si="34"/>
        <v>1.83</v>
      </c>
      <c r="N63" s="59">
        <f t="shared" si="34"/>
        <v>30.69</v>
      </c>
      <c r="O63" s="59">
        <f t="shared" si="34"/>
        <v>56.4</v>
      </c>
      <c r="P63" s="59">
        <f t="shared" si="34"/>
        <v>41.82</v>
      </c>
      <c r="Q63" s="59">
        <f t="shared" si="34"/>
        <v>6.56</v>
      </c>
      <c r="R63" s="59">
        <f t="shared" si="34"/>
        <v>51.13</v>
      </c>
      <c r="S63" s="97"/>
      <c r="T63" s="97"/>
      <c r="U63" s="97"/>
      <c r="V63" s="98"/>
      <c r="W63" s="99"/>
      <c r="X63" s="86"/>
      <c r="Y63" s="101"/>
      <c r="Z63" s="93">
        <f t="shared" si="18"/>
        <v>1</v>
      </c>
      <c r="AA63" s="84">
        <f t="shared" si="19"/>
        <v>1</v>
      </c>
      <c r="AB63" s="84">
        <f t="shared" si="20"/>
        <v>1</v>
      </c>
      <c r="AC63" s="84">
        <f t="shared" si="21"/>
        <v>0.8</v>
      </c>
      <c r="AD63" s="84">
        <f t="shared" si="22"/>
        <v>0.8</v>
      </c>
      <c r="AE63" s="84">
        <f t="shared" si="23"/>
        <v>1</v>
      </c>
      <c r="AF63" s="84">
        <f t="shared" si="24"/>
        <v>0.9</v>
      </c>
      <c r="AG63" s="84">
        <f t="shared" si="25"/>
        <v>1</v>
      </c>
      <c r="AH63" s="84">
        <f t="shared" si="26"/>
        <v>0.9</v>
      </c>
      <c r="AI63" s="84">
        <f t="shared" si="27"/>
        <v>1</v>
      </c>
      <c r="AJ63" s="84">
        <f t="shared" si="28"/>
        <v>0.9</v>
      </c>
      <c r="AK63" s="84">
        <f t="shared" si="29"/>
        <v>1</v>
      </c>
    </row>
    <row r="64" spans="1:37" ht="15.75" customHeight="1" x14ac:dyDescent="0.15">
      <c r="A64" s="167" t="s">
        <v>115</v>
      </c>
      <c r="B64" s="168"/>
      <c r="C64" s="169"/>
      <c r="D64" s="81"/>
      <c r="E64" s="81"/>
      <c r="F64" s="81"/>
      <c r="G64" s="81">
        <v>1</v>
      </c>
      <c r="H64" s="48">
        <v>1</v>
      </c>
      <c r="I64" s="48">
        <v>1</v>
      </c>
      <c r="J64" s="48">
        <v>0.8</v>
      </c>
      <c r="K64" s="48">
        <v>0.8</v>
      </c>
      <c r="L64" s="48">
        <v>1</v>
      </c>
      <c r="M64" s="48">
        <v>0.9</v>
      </c>
      <c r="N64" s="48">
        <v>1</v>
      </c>
      <c r="O64" s="48">
        <v>0.9</v>
      </c>
      <c r="P64" s="48">
        <v>1</v>
      </c>
      <c r="Q64" s="48">
        <v>0.9</v>
      </c>
      <c r="R64" s="95">
        <v>1</v>
      </c>
      <c r="S64" s="94"/>
      <c r="T64" s="94"/>
      <c r="U64" s="86"/>
      <c r="V64" s="86"/>
      <c r="W64" s="86"/>
      <c r="X64" s="96"/>
      <c r="Y64" s="101"/>
      <c r="Z64" s="93" t="str">
        <f t="shared" si="18"/>
        <v>0</v>
      </c>
      <c r="AA64" s="84" t="str">
        <f t="shared" si="19"/>
        <v>0</v>
      </c>
      <c r="AB64" s="84" t="str">
        <f t="shared" si="20"/>
        <v>0</v>
      </c>
      <c r="AC64" s="84" t="str">
        <f t="shared" si="21"/>
        <v>0</v>
      </c>
      <c r="AD64" s="84" t="str">
        <f t="shared" si="22"/>
        <v>0</v>
      </c>
      <c r="AE64" s="84" t="str">
        <f t="shared" si="23"/>
        <v>0</v>
      </c>
      <c r="AF64" s="84" t="str">
        <f t="shared" si="24"/>
        <v>0</v>
      </c>
      <c r="AG64" s="84" t="str">
        <f t="shared" si="25"/>
        <v>0</v>
      </c>
      <c r="AH64" s="84" t="str">
        <f t="shared" si="26"/>
        <v>0</v>
      </c>
      <c r="AI64" s="84" t="str">
        <f t="shared" si="27"/>
        <v>0</v>
      </c>
      <c r="AJ64" s="84" t="str">
        <f t="shared" si="28"/>
        <v>0</v>
      </c>
      <c r="AK64" s="84" t="str">
        <f t="shared" si="29"/>
        <v>0</v>
      </c>
    </row>
    <row r="65" spans="1:25" ht="15.75" customHeight="1" x14ac:dyDescent="0.1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100"/>
      <c r="T65" s="100"/>
      <c r="U65" s="91"/>
      <c r="V65" s="91"/>
      <c r="W65" s="91"/>
      <c r="X65" s="91"/>
      <c r="Y65" s="92"/>
    </row>
    <row r="66" spans="1:25" ht="15.75" customHeight="1" x14ac:dyDescent="0.1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14"/>
      <c r="T66" s="14"/>
      <c r="U66" s="85"/>
      <c r="V66" s="85"/>
      <c r="W66" s="85"/>
      <c r="X66" s="85"/>
    </row>
    <row r="67" spans="1:25" ht="15.75" customHeight="1" x14ac:dyDescent="0.1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14"/>
      <c r="T67" s="14"/>
      <c r="U67" s="85"/>
      <c r="V67" s="85"/>
      <c r="W67" s="85"/>
      <c r="X67" s="85"/>
    </row>
    <row r="68" spans="1:25" ht="15.75" customHeight="1" x14ac:dyDescent="0.1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14"/>
      <c r="T68" s="14"/>
      <c r="U68" s="85"/>
      <c r="V68" s="85"/>
      <c r="W68" s="85"/>
      <c r="X68" s="85"/>
    </row>
    <row r="69" spans="1:25" ht="15.75" customHeight="1" x14ac:dyDescent="0.1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14"/>
      <c r="T69" s="14"/>
      <c r="U69" s="85"/>
      <c r="V69" s="85"/>
      <c r="W69" s="85"/>
      <c r="X69" s="85"/>
    </row>
    <row r="70" spans="1:25" ht="15.75" customHeight="1" x14ac:dyDescent="0.1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14"/>
      <c r="T70" s="14"/>
      <c r="U70" s="85"/>
      <c r="V70" s="85"/>
      <c r="W70" s="85"/>
      <c r="X70" s="85"/>
    </row>
    <row r="71" spans="1:25" ht="15.75" customHeight="1" x14ac:dyDescent="0.1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14"/>
      <c r="T71" s="14"/>
      <c r="U71" s="85"/>
      <c r="V71" s="85"/>
      <c r="W71" s="85"/>
      <c r="X71" s="85"/>
    </row>
    <row r="72" spans="1:25" ht="15.75" customHeight="1" x14ac:dyDescent="0.1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14"/>
      <c r="T72" s="14"/>
      <c r="U72" s="85"/>
      <c r="V72" s="85"/>
      <c r="W72" s="85"/>
      <c r="X72" s="85"/>
    </row>
    <row r="73" spans="1:25" ht="15.75" customHeight="1" x14ac:dyDescent="0.1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14"/>
      <c r="T73" s="14"/>
      <c r="U73" s="85"/>
      <c r="V73" s="85"/>
      <c r="W73" s="85"/>
      <c r="X73" s="85"/>
    </row>
    <row r="74" spans="1:25" ht="15.75" customHeight="1" x14ac:dyDescent="0.1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14"/>
      <c r="T74" s="14"/>
      <c r="U74" s="85"/>
      <c r="V74" s="85"/>
      <c r="W74" s="85"/>
      <c r="X74" s="85"/>
    </row>
    <row r="75" spans="1:25" ht="15.75" customHeight="1" x14ac:dyDescent="0.1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14"/>
      <c r="T75" s="14"/>
      <c r="U75" s="85"/>
      <c r="V75" s="85"/>
      <c r="W75" s="85"/>
      <c r="X75" s="85"/>
    </row>
    <row r="76" spans="1:25" ht="15.75" customHeight="1" x14ac:dyDescent="0.15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14"/>
      <c r="T76" s="14"/>
      <c r="U76" s="85"/>
      <c r="V76" s="85"/>
      <c r="W76" s="85"/>
      <c r="X76" s="85"/>
    </row>
    <row r="77" spans="1:25" ht="15.75" customHeight="1" x14ac:dyDescent="0.15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14"/>
      <c r="T77" s="14"/>
      <c r="U77" s="85"/>
      <c r="V77" s="85"/>
      <c r="W77" s="85"/>
      <c r="X77" s="85"/>
    </row>
    <row r="78" spans="1:25" ht="15.75" customHeight="1" x14ac:dyDescent="0.1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14"/>
      <c r="T78" s="14"/>
      <c r="U78" s="85"/>
      <c r="V78" s="85"/>
      <c r="W78" s="85"/>
      <c r="X78" s="85"/>
    </row>
    <row r="79" spans="1:25" ht="15.75" customHeight="1" x14ac:dyDescent="0.15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14"/>
      <c r="T79" s="14"/>
      <c r="U79" s="85"/>
      <c r="V79" s="85"/>
      <c r="W79" s="85"/>
      <c r="X79" s="85"/>
    </row>
    <row r="80" spans="1:25" ht="15.75" customHeight="1" x14ac:dyDescent="0.15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14"/>
      <c r="T80" s="14"/>
      <c r="U80" s="85"/>
      <c r="V80" s="85"/>
      <c r="W80" s="85"/>
      <c r="X80" s="85"/>
    </row>
    <row r="81" spans="1:24" ht="15.75" customHeight="1" x14ac:dyDescent="0.15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14"/>
      <c r="T81" s="14"/>
      <c r="U81" s="85"/>
      <c r="V81" s="85"/>
      <c r="W81" s="85"/>
      <c r="X81" s="85"/>
    </row>
    <row r="82" spans="1:24" ht="15.75" customHeight="1" x14ac:dyDescent="0.1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14"/>
      <c r="T82" s="14"/>
      <c r="U82" s="85"/>
      <c r="V82" s="85"/>
      <c r="W82" s="85"/>
      <c r="X82" s="85"/>
    </row>
    <row r="83" spans="1:24" ht="15.75" customHeight="1" x14ac:dyDescent="0.15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14"/>
      <c r="T83" s="14"/>
      <c r="U83" s="85"/>
      <c r="V83" s="85"/>
      <c r="W83" s="85"/>
      <c r="X83" s="85"/>
    </row>
    <row r="84" spans="1:24" ht="15.75" customHeight="1" x14ac:dyDescent="0.15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14"/>
      <c r="T84" s="14"/>
      <c r="U84" s="85"/>
      <c r="V84" s="85"/>
      <c r="W84" s="85"/>
      <c r="X84" s="85"/>
    </row>
    <row r="85" spans="1:24" ht="15.75" customHeight="1" x14ac:dyDescent="0.1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14"/>
      <c r="T85" s="14"/>
      <c r="U85" s="85"/>
      <c r="V85" s="85"/>
      <c r="W85" s="85"/>
      <c r="X85" s="85"/>
    </row>
    <row r="86" spans="1:24" ht="15.75" customHeight="1" x14ac:dyDescent="0.15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14"/>
      <c r="T86" s="14"/>
      <c r="U86" s="85"/>
      <c r="V86" s="85"/>
      <c r="W86" s="85"/>
      <c r="X86" s="85"/>
    </row>
    <row r="87" spans="1:24" ht="15.75" customHeight="1" x14ac:dyDescent="0.15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14"/>
      <c r="T87" s="14"/>
      <c r="U87" s="85"/>
      <c r="V87" s="85"/>
      <c r="W87" s="85"/>
      <c r="X87" s="85"/>
    </row>
    <row r="88" spans="1:24" ht="15.75" customHeight="1" x14ac:dyDescent="0.15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14"/>
      <c r="T88" s="14"/>
      <c r="U88" s="85"/>
      <c r="V88" s="85"/>
      <c r="W88" s="85"/>
      <c r="X88" s="85"/>
    </row>
    <row r="89" spans="1:24" ht="15.75" customHeight="1" x14ac:dyDescent="0.15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14"/>
      <c r="T89" s="14"/>
      <c r="U89" s="85"/>
      <c r="V89" s="85"/>
      <c r="W89" s="85"/>
      <c r="X89" s="85"/>
    </row>
    <row r="90" spans="1:24" ht="15.75" customHeight="1" x14ac:dyDescent="0.15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14"/>
      <c r="T90" s="14"/>
      <c r="U90" s="85"/>
      <c r="V90" s="85"/>
      <c r="W90" s="85"/>
      <c r="X90" s="85"/>
    </row>
    <row r="91" spans="1:24" ht="15.75" customHeight="1" x14ac:dyDescent="0.15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14"/>
      <c r="T91" s="14"/>
      <c r="U91" s="85"/>
      <c r="V91" s="85"/>
      <c r="W91" s="85"/>
      <c r="X91" s="85"/>
    </row>
    <row r="92" spans="1:24" ht="15.75" customHeight="1" x14ac:dyDescent="0.15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14"/>
      <c r="T92" s="14"/>
      <c r="U92" s="85"/>
      <c r="V92" s="85"/>
      <c r="W92" s="85"/>
      <c r="X92" s="85"/>
    </row>
    <row r="93" spans="1:24" ht="15.75" customHeight="1" x14ac:dyDescent="0.15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14"/>
      <c r="T93" s="14"/>
      <c r="U93" s="85"/>
      <c r="V93" s="85"/>
      <c r="W93" s="85"/>
      <c r="X93" s="85"/>
    </row>
    <row r="94" spans="1:24" ht="15.75" customHeight="1" x14ac:dyDescent="0.15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14"/>
      <c r="T94" s="14"/>
      <c r="U94" s="85"/>
      <c r="V94" s="85"/>
      <c r="W94" s="85"/>
      <c r="X94" s="85"/>
    </row>
    <row r="95" spans="1:24" ht="15.75" customHeight="1" x14ac:dyDescent="0.1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14"/>
      <c r="T95" s="14"/>
      <c r="U95" s="85"/>
      <c r="V95" s="85"/>
      <c r="W95" s="85"/>
      <c r="X95" s="85"/>
    </row>
    <row r="96" spans="1:24" ht="15.75" customHeight="1" x14ac:dyDescent="0.15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14"/>
      <c r="T96" s="14"/>
      <c r="U96" s="85"/>
      <c r="V96" s="85"/>
      <c r="W96" s="85"/>
      <c r="X96" s="85"/>
    </row>
    <row r="97" spans="1:24" ht="15.75" customHeight="1" x14ac:dyDescent="0.1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14"/>
      <c r="T97" s="14"/>
      <c r="U97" s="85"/>
      <c r="V97" s="85"/>
      <c r="W97" s="85"/>
      <c r="X97" s="85"/>
    </row>
    <row r="98" spans="1:24" ht="15.75" customHeight="1" x14ac:dyDescent="0.15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14"/>
      <c r="T98" s="14"/>
      <c r="U98" s="85"/>
      <c r="V98" s="85"/>
      <c r="W98" s="85"/>
      <c r="X98" s="85"/>
    </row>
    <row r="99" spans="1:24" ht="15.75" customHeight="1" x14ac:dyDescent="0.15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14"/>
      <c r="T99" s="14"/>
      <c r="U99" s="85"/>
      <c r="V99" s="85"/>
      <c r="W99" s="85"/>
      <c r="X99" s="85"/>
    </row>
    <row r="100" spans="1:24" ht="15.75" customHeight="1" x14ac:dyDescent="0.15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14"/>
      <c r="T100" s="14"/>
      <c r="U100" s="85"/>
      <c r="V100" s="85"/>
      <c r="W100" s="85"/>
      <c r="X100" s="85"/>
    </row>
    <row r="101" spans="1:24" ht="15.75" customHeight="1" x14ac:dyDescent="0.1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14"/>
      <c r="T101" s="14"/>
      <c r="U101" s="85"/>
      <c r="V101" s="85"/>
      <c r="W101" s="85"/>
      <c r="X101" s="85"/>
    </row>
    <row r="102" spans="1:24" ht="15.75" customHeight="1" x14ac:dyDescent="0.1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14"/>
      <c r="T102" s="14"/>
      <c r="U102" s="85"/>
      <c r="V102" s="85"/>
      <c r="W102" s="85"/>
      <c r="X102" s="85"/>
    </row>
    <row r="103" spans="1:24" ht="15.75" customHeight="1" x14ac:dyDescent="0.15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14"/>
      <c r="T103" s="14"/>
      <c r="U103" s="85"/>
      <c r="V103" s="85"/>
      <c r="W103" s="85"/>
      <c r="X103" s="85"/>
    </row>
    <row r="104" spans="1:24" ht="15.75" customHeight="1" x14ac:dyDescent="0.15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14"/>
      <c r="T104" s="14"/>
      <c r="U104" s="85"/>
      <c r="V104" s="85"/>
      <c r="W104" s="85"/>
      <c r="X104" s="85"/>
    </row>
    <row r="105" spans="1:24" ht="15.75" customHeight="1" x14ac:dyDescent="0.1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14"/>
      <c r="T105" s="14"/>
      <c r="U105" s="85"/>
      <c r="V105" s="85"/>
      <c r="W105" s="85"/>
      <c r="X105" s="85"/>
    </row>
    <row r="106" spans="1:24" ht="15.75" customHeight="1" x14ac:dyDescent="0.1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14"/>
      <c r="T106" s="14"/>
      <c r="U106" s="85"/>
      <c r="V106" s="85"/>
      <c r="W106" s="85"/>
      <c r="X106" s="85"/>
    </row>
    <row r="107" spans="1:24" ht="15.75" customHeight="1" x14ac:dyDescent="0.1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14"/>
      <c r="T107" s="14"/>
      <c r="U107" s="85"/>
      <c r="V107" s="85"/>
      <c r="W107" s="85"/>
      <c r="X107" s="85"/>
    </row>
    <row r="108" spans="1:24" ht="15.75" customHeight="1" x14ac:dyDescent="0.1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14"/>
      <c r="T108" s="14"/>
      <c r="U108" s="85"/>
      <c r="V108" s="85"/>
      <c r="W108" s="85"/>
      <c r="X108" s="85"/>
    </row>
    <row r="109" spans="1:24" ht="15.75" customHeight="1" x14ac:dyDescent="0.1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14"/>
      <c r="T109" s="14"/>
      <c r="U109" s="85"/>
      <c r="V109" s="85"/>
      <c r="W109" s="85"/>
      <c r="X109" s="85"/>
    </row>
    <row r="110" spans="1:24" ht="15.75" customHeight="1" x14ac:dyDescent="0.15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14"/>
      <c r="T110" s="14"/>
      <c r="U110" s="85"/>
      <c r="V110" s="85"/>
      <c r="W110" s="85"/>
      <c r="X110" s="85"/>
    </row>
    <row r="111" spans="1:24" ht="15.75" customHeight="1" x14ac:dyDescent="0.15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14"/>
      <c r="T111" s="14"/>
      <c r="U111" s="85"/>
      <c r="V111" s="85"/>
      <c r="W111" s="85"/>
      <c r="X111" s="85"/>
    </row>
    <row r="112" spans="1:24" ht="15.75" customHeight="1" x14ac:dyDescent="0.15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14"/>
      <c r="T112" s="14"/>
      <c r="U112" s="85"/>
      <c r="V112" s="85"/>
      <c r="W112" s="85"/>
      <c r="X112" s="85"/>
    </row>
    <row r="113" spans="1:24" ht="15.75" customHeight="1" x14ac:dyDescent="0.15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14"/>
      <c r="T113" s="14"/>
      <c r="U113" s="85"/>
      <c r="V113" s="85"/>
      <c r="W113" s="85"/>
      <c r="X113" s="85"/>
    </row>
    <row r="114" spans="1:24" ht="15.75" customHeight="1" x14ac:dyDescent="0.15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14"/>
      <c r="T114" s="14"/>
      <c r="U114" s="85"/>
      <c r="V114" s="85"/>
      <c r="W114" s="85"/>
      <c r="X114" s="85"/>
    </row>
    <row r="115" spans="1:24" ht="15.75" customHeight="1" x14ac:dyDescent="0.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14"/>
      <c r="T115" s="14"/>
      <c r="U115" s="85"/>
      <c r="V115" s="85"/>
      <c r="W115" s="85"/>
      <c r="X115" s="85"/>
    </row>
    <row r="116" spans="1:24" ht="15.75" customHeight="1" x14ac:dyDescent="0.15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14"/>
      <c r="T116" s="14"/>
      <c r="U116" s="85"/>
      <c r="V116" s="85"/>
      <c r="W116" s="85"/>
      <c r="X116" s="85"/>
    </row>
    <row r="117" spans="1:24" ht="15.75" customHeight="1" x14ac:dyDescent="0.15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14"/>
      <c r="T117" s="14"/>
      <c r="U117" s="85"/>
      <c r="V117" s="85"/>
      <c r="W117" s="85"/>
      <c r="X117" s="85"/>
    </row>
    <row r="118" spans="1:24" ht="15.75" customHeight="1" x14ac:dyDescent="0.15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14"/>
      <c r="T118" s="14"/>
      <c r="U118" s="85"/>
      <c r="V118" s="85"/>
      <c r="W118" s="85"/>
      <c r="X118" s="85"/>
    </row>
    <row r="119" spans="1:24" ht="15.75" customHeight="1" x14ac:dyDescent="0.15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14"/>
      <c r="T119" s="14"/>
      <c r="U119" s="85"/>
      <c r="V119" s="85"/>
      <c r="W119" s="85"/>
      <c r="X119" s="85"/>
    </row>
    <row r="120" spans="1:24" ht="15.75" customHeight="1" x14ac:dyDescent="0.15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14"/>
      <c r="T120" s="14"/>
      <c r="U120" s="85"/>
      <c r="V120" s="85"/>
      <c r="W120" s="85"/>
      <c r="X120" s="85"/>
    </row>
    <row r="121" spans="1:24" ht="15.75" customHeight="1" x14ac:dyDescent="0.15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14"/>
      <c r="T121" s="14"/>
      <c r="U121" s="85"/>
      <c r="V121" s="85"/>
      <c r="W121" s="85"/>
      <c r="X121" s="85"/>
    </row>
    <row r="122" spans="1:24" ht="15.75" customHeight="1" x14ac:dyDescent="0.15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14"/>
      <c r="T122" s="14"/>
      <c r="U122" s="85"/>
      <c r="V122" s="85"/>
      <c r="W122" s="85"/>
      <c r="X122" s="85"/>
    </row>
    <row r="123" spans="1:24" ht="15.75" customHeight="1" x14ac:dyDescent="0.1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14"/>
      <c r="T123" s="14"/>
      <c r="U123" s="85"/>
      <c r="V123" s="85"/>
      <c r="W123" s="85"/>
      <c r="X123" s="85"/>
    </row>
    <row r="124" spans="1:24" ht="15.75" customHeight="1" x14ac:dyDescent="0.1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14"/>
      <c r="T124" s="14"/>
      <c r="U124" s="85"/>
      <c r="V124" s="85"/>
      <c r="W124" s="85"/>
      <c r="X124" s="85"/>
    </row>
    <row r="125" spans="1:24" ht="15.75" customHeight="1" x14ac:dyDescent="0.1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14"/>
      <c r="T125" s="14"/>
      <c r="U125" s="85"/>
      <c r="V125" s="85"/>
      <c r="W125" s="85"/>
      <c r="X125" s="85"/>
    </row>
    <row r="126" spans="1:24" ht="15.75" customHeight="1" x14ac:dyDescent="0.1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14"/>
      <c r="T126" s="14"/>
      <c r="U126" s="85"/>
      <c r="V126" s="85"/>
      <c r="W126" s="85"/>
      <c r="X126" s="85"/>
    </row>
    <row r="127" spans="1:24" ht="15.75" customHeight="1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14"/>
      <c r="T127" s="14"/>
      <c r="U127" s="85"/>
      <c r="V127" s="85"/>
      <c r="W127" s="85"/>
      <c r="X127" s="85"/>
    </row>
    <row r="128" spans="1:24" ht="15.75" customHeight="1" x14ac:dyDescent="0.1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14"/>
      <c r="T128" s="14"/>
      <c r="U128" s="85"/>
      <c r="V128" s="85"/>
      <c r="W128" s="85"/>
      <c r="X128" s="85"/>
    </row>
    <row r="129" spans="1:24" ht="15.75" customHeight="1" x14ac:dyDescent="0.1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14"/>
      <c r="T129" s="14"/>
      <c r="U129" s="85"/>
      <c r="V129" s="85"/>
      <c r="W129" s="85"/>
      <c r="X129" s="85"/>
    </row>
    <row r="130" spans="1:24" ht="15.75" customHeight="1" x14ac:dyDescent="0.1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14"/>
      <c r="T130" s="14"/>
      <c r="U130" s="85"/>
      <c r="V130" s="85"/>
      <c r="W130" s="85"/>
      <c r="X130" s="85"/>
    </row>
    <row r="131" spans="1:24" ht="15.75" customHeight="1" x14ac:dyDescent="0.1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14"/>
      <c r="T131" s="14"/>
      <c r="U131" s="85"/>
      <c r="V131" s="85"/>
      <c r="W131" s="85"/>
      <c r="X131" s="85"/>
    </row>
    <row r="132" spans="1:24" ht="15.75" customHeight="1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14"/>
      <c r="T132" s="14"/>
      <c r="U132" s="85"/>
      <c r="V132" s="85"/>
      <c r="W132" s="85"/>
      <c r="X132" s="85"/>
    </row>
    <row r="133" spans="1:24" ht="15.75" customHeight="1" x14ac:dyDescent="0.1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14"/>
      <c r="T133" s="14"/>
      <c r="U133" s="85"/>
      <c r="V133" s="85"/>
      <c r="W133" s="85"/>
      <c r="X133" s="85"/>
    </row>
    <row r="134" spans="1:24" ht="15.75" customHeight="1" x14ac:dyDescent="0.1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14"/>
      <c r="T134" s="14"/>
      <c r="U134" s="85"/>
      <c r="V134" s="85"/>
      <c r="W134" s="85"/>
      <c r="X134" s="85"/>
    </row>
    <row r="135" spans="1:24" ht="15.75" customHeight="1" x14ac:dyDescent="0.1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14"/>
      <c r="T135" s="14"/>
      <c r="U135" s="85"/>
      <c r="V135" s="85"/>
      <c r="W135" s="85"/>
      <c r="X135" s="85"/>
    </row>
    <row r="136" spans="1:24" ht="15.75" customHeight="1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14"/>
      <c r="T136" s="14"/>
      <c r="U136" s="85"/>
      <c r="V136" s="85"/>
      <c r="W136" s="85"/>
      <c r="X136" s="85"/>
    </row>
    <row r="137" spans="1:24" ht="15.75" customHeight="1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14"/>
      <c r="T137" s="14"/>
      <c r="U137" s="85"/>
      <c r="V137" s="85"/>
      <c r="W137" s="85"/>
      <c r="X137" s="85"/>
    </row>
    <row r="138" spans="1:24" ht="15.75" customHeight="1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14"/>
      <c r="T138" s="14"/>
      <c r="U138" s="85"/>
      <c r="V138" s="85"/>
      <c r="W138" s="85"/>
      <c r="X138" s="85"/>
    </row>
    <row r="139" spans="1:24" ht="15.75" customHeight="1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14"/>
      <c r="T139" s="14"/>
      <c r="U139" s="85"/>
      <c r="V139" s="85"/>
      <c r="W139" s="85"/>
      <c r="X139" s="85"/>
    </row>
    <row r="140" spans="1:24" ht="15.75" customHeight="1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14"/>
      <c r="T140" s="14"/>
      <c r="U140" s="85"/>
      <c r="V140" s="85"/>
      <c r="W140" s="85"/>
      <c r="X140" s="85"/>
    </row>
    <row r="141" spans="1:24" ht="15.75" customHeight="1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14"/>
      <c r="T141" s="14"/>
      <c r="U141" s="85"/>
      <c r="V141" s="85"/>
      <c r="W141" s="85"/>
      <c r="X141" s="85"/>
    </row>
    <row r="142" spans="1:24" ht="15.75" customHeight="1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14"/>
      <c r="T142" s="14"/>
      <c r="U142" s="85"/>
      <c r="V142" s="85"/>
      <c r="W142" s="85"/>
      <c r="X142" s="85"/>
    </row>
    <row r="143" spans="1:24" ht="15.75" customHeight="1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14"/>
      <c r="T143" s="14"/>
      <c r="U143" s="85"/>
      <c r="V143" s="85"/>
      <c r="W143" s="85"/>
      <c r="X143" s="85"/>
    </row>
    <row r="144" spans="1:24" ht="15.75" customHeight="1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14"/>
      <c r="T144" s="14"/>
      <c r="U144" s="85"/>
      <c r="V144" s="85"/>
      <c r="W144" s="85"/>
      <c r="X144" s="85"/>
    </row>
    <row r="145" spans="1:24" ht="15.75" customHeight="1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14"/>
      <c r="T145" s="14"/>
      <c r="U145" s="85"/>
      <c r="V145" s="85"/>
      <c r="W145" s="85"/>
      <c r="X145" s="85"/>
    </row>
    <row r="146" spans="1:24" ht="15.75" customHeight="1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14"/>
      <c r="T146" s="14"/>
      <c r="U146" s="85"/>
      <c r="V146" s="85"/>
      <c r="W146" s="85"/>
      <c r="X146" s="85"/>
    </row>
    <row r="147" spans="1:24" ht="15.75" customHeight="1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14"/>
      <c r="T147" s="14"/>
      <c r="U147" s="85"/>
      <c r="V147" s="85"/>
      <c r="W147" s="85"/>
      <c r="X147" s="85"/>
    </row>
    <row r="148" spans="1:24" ht="15.75" customHeight="1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14"/>
      <c r="T148" s="14"/>
      <c r="U148" s="85"/>
      <c r="V148" s="85"/>
      <c r="W148" s="85"/>
      <c r="X148" s="85"/>
    </row>
    <row r="149" spans="1:24" ht="15.75" customHeight="1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14"/>
      <c r="T149" s="14"/>
      <c r="U149" s="85"/>
      <c r="V149" s="85"/>
      <c r="W149" s="85"/>
      <c r="X149" s="85"/>
    </row>
    <row r="150" spans="1:24" ht="15.75" customHeight="1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14"/>
      <c r="T150" s="14"/>
      <c r="U150" s="85"/>
      <c r="V150" s="85"/>
      <c r="W150" s="85"/>
      <c r="X150" s="85"/>
    </row>
    <row r="151" spans="1:24" ht="15.75" customHeight="1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14"/>
      <c r="T151" s="14"/>
      <c r="U151" s="85"/>
      <c r="V151" s="85"/>
      <c r="W151" s="85"/>
      <c r="X151" s="85"/>
    </row>
    <row r="152" spans="1:24" ht="15.75" customHeight="1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14"/>
      <c r="T152" s="14"/>
      <c r="U152" s="85"/>
      <c r="V152" s="85"/>
      <c r="W152" s="85"/>
      <c r="X152" s="85"/>
    </row>
    <row r="153" spans="1:24" ht="15.75" customHeight="1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14"/>
      <c r="T153" s="14"/>
      <c r="U153" s="85"/>
      <c r="V153" s="85"/>
      <c r="W153" s="85"/>
      <c r="X153" s="85"/>
    </row>
    <row r="154" spans="1:24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14"/>
      <c r="T154" s="14"/>
      <c r="U154" s="85"/>
      <c r="V154" s="85"/>
      <c r="W154" s="85"/>
      <c r="X154" s="85"/>
    </row>
    <row r="155" spans="1:24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14"/>
      <c r="T155" s="14"/>
      <c r="U155" s="85"/>
      <c r="V155" s="85"/>
      <c r="W155" s="85"/>
      <c r="X155" s="85"/>
    </row>
    <row r="156" spans="1:24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14"/>
      <c r="T156" s="14"/>
      <c r="U156" s="85"/>
      <c r="V156" s="85"/>
      <c r="W156" s="85"/>
      <c r="X156" s="85"/>
    </row>
    <row r="157" spans="1:24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14"/>
      <c r="T157" s="14"/>
      <c r="U157" s="85"/>
      <c r="V157" s="85"/>
      <c r="W157" s="85"/>
      <c r="X157" s="85"/>
    </row>
    <row r="158" spans="1:24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14"/>
      <c r="T158" s="14"/>
      <c r="U158" s="85"/>
      <c r="V158" s="85"/>
      <c r="W158" s="85"/>
      <c r="X158" s="85"/>
    </row>
    <row r="159" spans="1:24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14"/>
      <c r="T159" s="14"/>
      <c r="U159" s="85"/>
      <c r="V159" s="85"/>
      <c r="W159" s="85"/>
      <c r="X159" s="85"/>
    </row>
    <row r="160" spans="1:24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14"/>
      <c r="T160" s="14"/>
      <c r="U160" s="85"/>
      <c r="V160" s="85"/>
      <c r="W160" s="85"/>
      <c r="X160" s="85"/>
    </row>
    <row r="161" spans="1:24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14"/>
      <c r="T161" s="14"/>
      <c r="U161" s="85"/>
      <c r="V161" s="85"/>
      <c r="W161" s="85"/>
      <c r="X161" s="85"/>
    </row>
    <row r="162" spans="1:24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14"/>
      <c r="T162" s="14"/>
      <c r="U162" s="85"/>
      <c r="V162" s="85"/>
      <c r="W162" s="85"/>
      <c r="X162" s="85"/>
    </row>
    <row r="163" spans="1:24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14"/>
      <c r="T163" s="14"/>
      <c r="U163" s="85"/>
      <c r="V163" s="85"/>
      <c r="W163" s="85"/>
      <c r="X163" s="85"/>
    </row>
    <row r="164" spans="1:24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14"/>
      <c r="T164" s="14"/>
      <c r="U164" s="85"/>
      <c r="V164" s="85"/>
      <c r="W164" s="85"/>
      <c r="X164" s="85"/>
    </row>
    <row r="165" spans="1:24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14"/>
      <c r="T165" s="14"/>
      <c r="U165" s="85"/>
      <c r="V165" s="85"/>
      <c r="W165" s="85"/>
      <c r="X165" s="85"/>
    </row>
    <row r="166" spans="1:24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14"/>
      <c r="T166" s="14"/>
      <c r="U166" s="85"/>
      <c r="V166" s="85"/>
      <c r="W166" s="85"/>
      <c r="X166" s="85"/>
    </row>
    <row r="167" spans="1:24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14"/>
      <c r="T167" s="14"/>
      <c r="U167" s="85"/>
      <c r="V167" s="85"/>
      <c r="W167" s="85"/>
      <c r="X167" s="85"/>
    </row>
    <row r="168" spans="1:24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14"/>
      <c r="T168" s="14"/>
      <c r="U168" s="85"/>
      <c r="V168" s="85"/>
      <c r="W168" s="85"/>
      <c r="X168" s="85"/>
    </row>
    <row r="169" spans="1:24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14"/>
      <c r="T169" s="14"/>
      <c r="U169" s="85"/>
      <c r="V169" s="85"/>
      <c r="W169" s="85"/>
      <c r="X169" s="85"/>
    </row>
    <row r="170" spans="1:24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14"/>
      <c r="T170" s="14"/>
      <c r="U170" s="85"/>
      <c r="V170" s="85"/>
      <c r="W170" s="85"/>
      <c r="X170" s="85"/>
    </row>
    <row r="171" spans="1:24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14"/>
      <c r="T171" s="14"/>
      <c r="U171" s="85"/>
      <c r="V171" s="85"/>
      <c r="W171" s="85"/>
      <c r="X171" s="85"/>
    </row>
    <row r="172" spans="1:24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14"/>
      <c r="T172" s="14"/>
      <c r="U172" s="85"/>
      <c r="V172" s="85"/>
      <c r="W172" s="85"/>
      <c r="X172" s="85"/>
    </row>
    <row r="173" spans="1:24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14"/>
      <c r="T173" s="14"/>
      <c r="U173" s="85"/>
      <c r="V173" s="85"/>
      <c r="W173" s="85"/>
      <c r="X173" s="85"/>
    </row>
    <row r="174" spans="1:24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14"/>
      <c r="T174" s="14"/>
      <c r="U174" s="85"/>
      <c r="V174" s="85"/>
      <c r="W174" s="85"/>
      <c r="X174" s="85"/>
    </row>
    <row r="175" spans="1:24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14"/>
      <c r="T175" s="14"/>
      <c r="U175" s="85"/>
      <c r="V175" s="85"/>
      <c r="W175" s="85"/>
      <c r="X175" s="85"/>
    </row>
    <row r="176" spans="1:24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14"/>
      <c r="T176" s="14"/>
      <c r="U176" s="85"/>
      <c r="V176" s="85"/>
      <c r="W176" s="85"/>
      <c r="X176" s="85"/>
    </row>
    <row r="177" spans="1:24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14"/>
      <c r="T177" s="14"/>
      <c r="U177" s="85"/>
      <c r="V177" s="85"/>
      <c r="W177" s="85"/>
      <c r="X177" s="85"/>
    </row>
    <row r="178" spans="1:24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14"/>
      <c r="T178" s="14"/>
      <c r="U178" s="85"/>
      <c r="V178" s="85"/>
      <c r="W178" s="85"/>
      <c r="X178" s="85"/>
    </row>
    <row r="179" spans="1:24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14"/>
      <c r="T179" s="14"/>
      <c r="U179" s="85"/>
      <c r="V179" s="85"/>
      <c r="W179" s="85"/>
      <c r="X179" s="85"/>
    </row>
    <row r="180" spans="1:24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14"/>
      <c r="T180" s="14"/>
      <c r="U180" s="85"/>
      <c r="V180" s="85"/>
      <c r="W180" s="85"/>
      <c r="X180" s="85"/>
    </row>
    <row r="181" spans="1:24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14"/>
      <c r="T181" s="14"/>
      <c r="U181" s="85"/>
      <c r="V181" s="85"/>
      <c r="W181" s="85"/>
      <c r="X181" s="85"/>
    </row>
    <row r="182" spans="1:24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14"/>
      <c r="T182" s="14"/>
      <c r="U182" s="85"/>
      <c r="V182" s="85"/>
      <c r="W182" s="85"/>
      <c r="X182" s="85"/>
    </row>
    <row r="183" spans="1:24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</row>
    <row r="184" spans="1:24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</row>
    <row r="185" spans="1:24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</row>
    <row r="186" spans="1:24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</row>
    <row r="187" spans="1:24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</row>
    <row r="188" spans="1:24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</row>
    <row r="189" spans="1:24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</row>
    <row r="190" spans="1:24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</row>
    <row r="191" spans="1:24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</row>
    <row r="192" spans="1:24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</row>
    <row r="193" spans="1:24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</row>
    <row r="194" spans="1:24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</row>
    <row r="195" spans="1:24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</row>
    <row r="196" spans="1:24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</row>
    <row r="197" spans="1:24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</row>
    <row r="198" spans="1:24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</row>
    <row r="199" spans="1:24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</row>
    <row r="200" spans="1:24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</row>
    <row r="201" spans="1:24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</row>
    <row r="202" spans="1:24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</row>
    <row r="203" spans="1:24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</row>
    <row r="204" spans="1:24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</row>
    <row r="205" spans="1:24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</row>
    <row r="206" spans="1:24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</row>
    <row r="207" spans="1:24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</row>
    <row r="208" spans="1:24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</row>
    <row r="209" spans="1:24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</row>
    <row r="210" spans="1:24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</row>
    <row r="211" spans="1:24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</row>
    <row r="212" spans="1:24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</row>
    <row r="213" spans="1:24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</row>
    <row r="214" spans="1:24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</row>
    <row r="215" spans="1:24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</row>
    <row r="216" spans="1:24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</row>
    <row r="217" spans="1:24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</row>
    <row r="218" spans="1:24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</row>
    <row r="219" spans="1:24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</row>
    <row r="220" spans="1:24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</row>
    <row r="221" spans="1:24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</row>
    <row r="222" spans="1:24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</row>
    <row r="223" spans="1:24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</row>
    <row r="224" spans="1:24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</row>
    <row r="225" spans="1:24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</row>
    <row r="226" spans="1:24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</row>
    <row r="227" spans="1:24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</row>
    <row r="228" spans="1:24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</row>
    <row r="229" spans="1:24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</row>
    <row r="230" spans="1:24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</row>
    <row r="231" spans="1:24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</row>
    <row r="232" spans="1:24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</row>
    <row r="233" spans="1:24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</row>
    <row r="234" spans="1:24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</row>
    <row r="235" spans="1:24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</row>
    <row r="236" spans="1:24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</row>
    <row r="237" spans="1:24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</row>
    <row r="238" spans="1:24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</row>
    <row r="239" spans="1:24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</row>
    <row r="240" spans="1:24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</row>
    <row r="241" spans="1:24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</row>
    <row r="242" spans="1:24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</row>
    <row r="243" spans="1:24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</row>
    <row r="244" spans="1:24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</row>
    <row r="245" spans="1:24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</row>
    <row r="246" spans="1:24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</row>
    <row r="247" spans="1:24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</row>
    <row r="248" spans="1:24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</row>
    <row r="249" spans="1:24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</row>
    <row r="250" spans="1:24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</row>
    <row r="251" spans="1:24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</row>
    <row r="252" spans="1:24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</row>
    <row r="253" spans="1:24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</row>
    <row r="254" spans="1:24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</row>
    <row r="255" spans="1:24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</row>
    <row r="256" spans="1:24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</row>
    <row r="257" spans="1:24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</row>
    <row r="258" spans="1:24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</row>
    <row r="259" spans="1:24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</row>
    <row r="260" spans="1:24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</row>
    <row r="261" spans="1:24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</row>
    <row r="262" spans="1:24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</row>
    <row r="263" spans="1:24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</row>
    <row r="264" spans="1:24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</row>
    <row r="265" spans="1:24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</row>
    <row r="266" spans="1:24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</row>
    <row r="267" spans="1:24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</row>
    <row r="268" spans="1:24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</row>
    <row r="269" spans="1:24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</row>
    <row r="270" spans="1:24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</row>
    <row r="271" spans="1:24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</row>
    <row r="272" spans="1:24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</row>
    <row r="273" spans="1:24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</row>
    <row r="274" spans="1:24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</row>
    <row r="275" spans="1:24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</row>
    <row r="276" spans="1:24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</row>
    <row r="277" spans="1:24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</row>
    <row r="278" spans="1:24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</row>
    <row r="279" spans="1:24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</row>
    <row r="280" spans="1:24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</row>
    <row r="281" spans="1:24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</row>
    <row r="282" spans="1:24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</row>
    <row r="283" spans="1:24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</row>
    <row r="284" spans="1:24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</row>
    <row r="285" spans="1:24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</row>
    <row r="286" spans="1:24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</row>
    <row r="287" spans="1:24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</row>
    <row r="288" spans="1:24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</row>
    <row r="289" spans="1:24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</row>
    <row r="290" spans="1:24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</row>
    <row r="291" spans="1:24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</row>
    <row r="292" spans="1:24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</row>
    <row r="293" spans="1:24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</row>
    <row r="294" spans="1:24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</row>
    <row r="295" spans="1:24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</row>
    <row r="296" spans="1:24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</row>
    <row r="297" spans="1:24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</row>
    <row r="298" spans="1:24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</row>
    <row r="299" spans="1:24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</row>
    <row r="300" spans="1:24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</row>
    <row r="301" spans="1:24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</row>
    <row r="302" spans="1:24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</row>
    <row r="303" spans="1:24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</row>
    <row r="304" spans="1:24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</row>
    <row r="305" spans="1:24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</row>
    <row r="306" spans="1:24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</row>
    <row r="307" spans="1:24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</row>
    <row r="308" spans="1:24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</row>
    <row r="309" spans="1:24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</row>
    <row r="310" spans="1:24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</row>
    <row r="311" spans="1:24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</row>
    <row r="312" spans="1:24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</row>
    <row r="313" spans="1:24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</row>
    <row r="314" spans="1:24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</row>
    <row r="315" spans="1:24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</row>
    <row r="316" spans="1:24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</row>
    <row r="317" spans="1:24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</row>
    <row r="318" spans="1:24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</row>
    <row r="319" spans="1:24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</row>
    <row r="320" spans="1:24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</row>
    <row r="321" spans="1:24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</row>
    <row r="322" spans="1:24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</row>
    <row r="323" spans="1:24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</row>
    <row r="324" spans="1:24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</row>
    <row r="325" spans="1:24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</row>
    <row r="326" spans="1:24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</row>
    <row r="327" spans="1:24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</row>
    <row r="328" spans="1:24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</row>
    <row r="329" spans="1:24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</row>
    <row r="330" spans="1:24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</row>
    <row r="331" spans="1:24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</row>
    <row r="332" spans="1:24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</row>
    <row r="333" spans="1:24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</row>
    <row r="334" spans="1:24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</row>
    <row r="335" spans="1:24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</row>
    <row r="336" spans="1:24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</row>
    <row r="337" spans="1:24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</row>
    <row r="338" spans="1:24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</row>
    <row r="339" spans="1:24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</row>
    <row r="340" spans="1:24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</row>
    <row r="341" spans="1:24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</row>
    <row r="342" spans="1:24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</row>
    <row r="343" spans="1:24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</row>
    <row r="344" spans="1:24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</row>
    <row r="345" spans="1:24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</row>
    <row r="346" spans="1:24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</row>
    <row r="347" spans="1:24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</row>
    <row r="348" spans="1:24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</row>
    <row r="349" spans="1:24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</row>
    <row r="350" spans="1:24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</row>
    <row r="351" spans="1:24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</row>
    <row r="352" spans="1:24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</row>
    <row r="353" spans="1:24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</row>
    <row r="354" spans="1:24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</row>
    <row r="355" spans="1:24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</row>
    <row r="356" spans="1:24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</row>
    <row r="357" spans="1:24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</row>
    <row r="358" spans="1:24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</row>
    <row r="359" spans="1:24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</row>
    <row r="360" spans="1:24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</row>
    <row r="361" spans="1:24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</row>
    <row r="362" spans="1:24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</row>
    <row r="363" spans="1:24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</row>
    <row r="364" spans="1:24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</row>
    <row r="365" spans="1:24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</row>
    <row r="366" spans="1:24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</row>
    <row r="367" spans="1:24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</row>
    <row r="368" spans="1:24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</row>
    <row r="369" spans="1:24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</row>
    <row r="370" spans="1:24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</row>
    <row r="371" spans="1:24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</row>
    <row r="372" spans="1:24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</row>
    <row r="373" spans="1:24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</row>
    <row r="374" spans="1:24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</row>
    <row r="375" spans="1:24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</row>
    <row r="376" spans="1:24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</row>
    <row r="377" spans="1:24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</row>
    <row r="378" spans="1:24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</row>
    <row r="379" spans="1:24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</row>
    <row r="380" spans="1:24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</row>
    <row r="381" spans="1:24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</row>
    <row r="382" spans="1:24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</row>
    <row r="383" spans="1:24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</row>
    <row r="384" spans="1:24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</row>
    <row r="385" spans="1:24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</row>
    <row r="386" spans="1:24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</row>
    <row r="387" spans="1:24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</row>
    <row r="388" spans="1:24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</row>
    <row r="389" spans="1:24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</row>
    <row r="390" spans="1:24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</row>
    <row r="391" spans="1:24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</row>
    <row r="392" spans="1:24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</row>
    <row r="393" spans="1:24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</row>
    <row r="394" spans="1:24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</row>
    <row r="395" spans="1:24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</row>
    <row r="396" spans="1:24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</row>
    <row r="397" spans="1:24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</row>
    <row r="398" spans="1:24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</row>
    <row r="399" spans="1:24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</row>
    <row r="400" spans="1:24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</row>
    <row r="401" spans="1:24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</row>
    <row r="402" spans="1:24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</row>
    <row r="403" spans="1:24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</row>
    <row r="404" spans="1:24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</row>
    <row r="405" spans="1:24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</row>
    <row r="406" spans="1:24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</row>
    <row r="407" spans="1:24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</row>
    <row r="408" spans="1:24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</row>
    <row r="409" spans="1:24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</row>
    <row r="410" spans="1:24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</row>
    <row r="411" spans="1:24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</row>
    <row r="412" spans="1:24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</row>
    <row r="413" spans="1:24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</row>
    <row r="414" spans="1:24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</row>
    <row r="415" spans="1:24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</row>
    <row r="416" spans="1:24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</row>
    <row r="417" spans="1:24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</row>
    <row r="418" spans="1:24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</row>
    <row r="419" spans="1:24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</row>
    <row r="420" spans="1:24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</row>
    <row r="421" spans="1:24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</row>
    <row r="422" spans="1:24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</row>
    <row r="423" spans="1:24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</row>
    <row r="424" spans="1:24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</row>
    <row r="425" spans="1:24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</row>
    <row r="426" spans="1:24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</row>
    <row r="427" spans="1:24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</row>
    <row r="428" spans="1:24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</row>
    <row r="429" spans="1:24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</row>
    <row r="430" spans="1:24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</row>
    <row r="431" spans="1:24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</row>
    <row r="432" spans="1:24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</row>
    <row r="433" spans="1:24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</row>
    <row r="434" spans="1:24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</row>
    <row r="435" spans="1:24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</row>
    <row r="436" spans="1:24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</row>
    <row r="437" spans="1:24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</row>
    <row r="438" spans="1:24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</row>
    <row r="439" spans="1:24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</row>
    <row r="440" spans="1:24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</row>
    <row r="441" spans="1:24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</row>
    <row r="442" spans="1:24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</row>
    <row r="443" spans="1:24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</row>
    <row r="444" spans="1:24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</row>
    <row r="445" spans="1:24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</row>
    <row r="446" spans="1:24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</row>
    <row r="447" spans="1:24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</row>
    <row r="448" spans="1:24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</row>
    <row r="449" spans="1:24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</row>
    <row r="450" spans="1:24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</row>
    <row r="451" spans="1:24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</row>
    <row r="452" spans="1:24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</row>
    <row r="453" spans="1:24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</row>
    <row r="454" spans="1:24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</row>
    <row r="455" spans="1:24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</row>
    <row r="456" spans="1:24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</row>
    <row r="457" spans="1:24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</row>
    <row r="458" spans="1:24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</row>
    <row r="459" spans="1:24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</row>
    <row r="460" spans="1:24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</row>
    <row r="461" spans="1:24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</row>
    <row r="462" spans="1:24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</row>
    <row r="463" spans="1:24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</row>
    <row r="464" spans="1:24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</row>
    <row r="465" spans="1:24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</row>
    <row r="466" spans="1:24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</row>
    <row r="467" spans="1:24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</row>
    <row r="468" spans="1:24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</row>
    <row r="469" spans="1:24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</row>
    <row r="470" spans="1:24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</row>
    <row r="471" spans="1:24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</row>
    <row r="472" spans="1:24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</row>
    <row r="473" spans="1:24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</row>
    <row r="474" spans="1:24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</row>
    <row r="475" spans="1:24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</row>
    <row r="476" spans="1:24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</row>
    <row r="477" spans="1:24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</row>
    <row r="478" spans="1:24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</row>
    <row r="479" spans="1:24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</row>
    <row r="480" spans="1:24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</row>
    <row r="481" spans="1:24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</row>
    <row r="482" spans="1:24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</row>
    <row r="483" spans="1:24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</row>
    <row r="484" spans="1:24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</row>
    <row r="485" spans="1:24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</row>
    <row r="486" spans="1:24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</row>
    <row r="487" spans="1:24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</row>
    <row r="488" spans="1:24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</row>
    <row r="489" spans="1:24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</row>
    <row r="490" spans="1:24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</row>
    <row r="491" spans="1:24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</row>
    <row r="492" spans="1:24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</row>
    <row r="493" spans="1:24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</row>
    <row r="494" spans="1:24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</row>
    <row r="495" spans="1:24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</row>
    <row r="496" spans="1:24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</row>
    <row r="497" spans="1:24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</row>
    <row r="498" spans="1:24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</row>
    <row r="499" spans="1:24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</row>
    <row r="500" spans="1:24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</row>
    <row r="501" spans="1:24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</row>
    <row r="502" spans="1:24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</row>
    <row r="503" spans="1:24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</row>
    <row r="504" spans="1:24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</row>
    <row r="505" spans="1:24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</row>
    <row r="506" spans="1:24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</row>
    <row r="507" spans="1:24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</row>
    <row r="508" spans="1:24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</row>
    <row r="509" spans="1:24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</row>
    <row r="510" spans="1:24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</row>
    <row r="511" spans="1:24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</row>
    <row r="512" spans="1:24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</row>
    <row r="513" spans="1:24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</row>
    <row r="514" spans="1:24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</row>
    <row r="515" spans="1:24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</row>
    <row r="516" spans="1:24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</row>
    <row r="517" spans="1:24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</row>
    <row r="518" spans="1:24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</row>
    <row r="519" spans="1:24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</row>
    <row r="520" spans="1:24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</row>
    <row r="521" spans="1:24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</row>
    <row r="522" spans="1:24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</row>
    <row r="523" spans="1:24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</row>
    <row r="524" spans="1:24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</row>
    <row r="525" spans="1:24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</row>
    <row r="526" spans="1:24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</row>
    <row r="527" spans="1:24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</row>
    <row r="528" spans="1:24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</row>
    <row r="529" spans="1:24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</row>
    <row r="530" spans="1:24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</row>
    <row r="531" spans="1:24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</row>
    <row r="532" spans="1:24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</row>
    <row r="533" spans="1:24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</row>
    <row r="534" spans="1:24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</row>
    <row r="535" spans="1:24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</row>
    <row r="536" spans="1:24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</row>
    <row r="537" spans="1:24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</row>
    <row r="538" spans="1:24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</row>
    <row r="539" spans="1:24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</row>
    <row r="540" spans="1:24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</row>
    <row r="541" spans="1:24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</row>
    <row r="542" spans="1:24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</row>
    <row r="543" spans="1:24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</row>
    <row r="544" spans="1:24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</row>
    <row r="545" spans="1:24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</row>
    <row r="546" spans="1:24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</row>
    <row r="547" spans="1:24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</row>
    <row r="548" spans="1:24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</row>
    <row r="549" spans="1:24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</row>
    <row r="550" spans="1:24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</row>
    <row r="551" spans="1:24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</row>
    <row r="552" spans="1:24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</row>
    <row r="553" spans="1:24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</row>
    <row r="554" spans="1:24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</row>
    <row r="555" spans="1:24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</row>
    <row r="556" spans="1:24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</row>
    <row r="557" spans="1:24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</row>
    <row r="558" spans="1:24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</row>
    <row r="559" spans="1:24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</row>
    <row r="560" spans="1:24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</row>
    <row r="561" spans="1:24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</row>
    <row r="562" spans="1:24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</row>
    <row r="563" spans="1:24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</row>
    <row r="564" spans="1:24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</row>
    <row r="565" spans="1:24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</row>
    <row r="566" spans="1:24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</row>
    <row r="567" spans="1:24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</row>
    <row r="568" spans="1:24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</row>
    <row r="569" spans="1:24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</row>
    <row r="570" spans="1:24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</row>
    <row r="571" spans="1:24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</row>
    <row r="572" spans="1:24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</row>
    <row r="573" spans="1:24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</row>
    <row r="574" spans="1:24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</row>
    <row r="575" spans="1:24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</row>
    <row r="576" spans="1:24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</row>
    <row r="577" spans="1:24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</row>
    <row r="578" spans="1:24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</row>
    <row r="579" spans="1:24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</row>
    <row r="580" spans="1:24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</row>
    <row r="581" spans="1:24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</row>
    <row r="582" spans="1:24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</row>
    <row r="583" spans="1:24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</row>
    <row r="584" spans="1:24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</row>
    <row r="585" spans="1:24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</row>
    <row r="586" spans="1:24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</row>
    <row r="587" spans="1:24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</row>
    <row r="588" spans="1:24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</row>
    <row r="589" spans="1:24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</row>
    <row r="590" spans="1:24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</row>
    <row r="591" spans="1:24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</row>
    <row r="592" spans="1:24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</row>
    <row r="593" spans="1:24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</row>
    <row r="594" spans="1:24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</row>
    <row r="595" spans="1:24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</row>
    <row r="596" spans="1:24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</row>
    <row r="597" spans="1:24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</row>
    <row r="598" spans="1:24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</row>
    <row r="599" spans="1:24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</row>
    <row r="600" spans="1:24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</row>
    <row r="601" spans="1:24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</row>
    <row r="602" spans="1:24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</row>
    <row r="603" spans="1:24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</row>
    <row r="604" spans="1:24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</row>
    <row r="605" spans="1:24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</row>
    <row r="606" spans="1:24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</row>
    <row r="607" spans="1:24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</row>
    <row r="608" spans="1:24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</row>
    <row r="609" spans="1:24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</row>
    <row r="610" spans="1:24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</row>
    <row r="611" spans="1:24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</row>
    <row r="612" spans="1:24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</row>
    <row r="613" spans="1:24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</row>
    <row r="614" spans="1:24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</row>
    <row r="615" spans="1:24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</row>
    <row r="616" spans="1:24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</row>
    <row r="617" spans="1:24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</row>
    <row r="618" spans="1:24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</row>
    <row r="619" spans="1:24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</row>
    <row r="620" spans="1:24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</row>
    <row r="621" spans="1:24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</row>
    <row r="622" spans="1:24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</row>
    <row r="623" spans="1:24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</row>
    <row r="624" spans="1:24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</row>
    <row r="625" spans="1:24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</row>
    <row r="626" spans="1:24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</row>
    <row r="627" spans="1:24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</row>
    <row r="628" spans="1:24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</row>
    <row r="629" spans="1:24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</row>
    <row r="630" spans="1:24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</row>
    <row r="631" spans="1:24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</row>
    <row r="632" spans="1:24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</row>
    <row r="633" spans="1:24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</row>
    <row r="634" spans="1:24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</row>
    <row r="635" spans="1:24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</row>
    <row r="636" spans="1:24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</row>
    <row r="637" spans="1:24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</row>
    <row r="638" spans="1:24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</row>
    <row r="639" spans="1:24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</row>
    <row r="640" spans="1:24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</row>
    <row r="641" spans="1:24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</row>
    <row r="642" spans="1:24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</row>
    <row r="643" spans="1:24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</row>
    <row r="644" spans="1:24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</row>
    <row r="645" spans="1:24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</row>
    <row r="646" spans="1:24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</row>
    <row r="647" spans="1:24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</row>
    <row r="648" spans="1:24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</row>
    <row r="649" spans="1:24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</row>
    <row r="650" spans="1:24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</row>
    <row r="651" spans="1:24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</row>
    <row r="652" spans="1:24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</row>
    <row r="653" spans="1:24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</row>
    <row r="654" spans="1:24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</row>
    <row r="655" spans="1:24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</row>
    <row r="656" spans="1:24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</row>
    <row r="657" spans="1:24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</row>
    <row r="658" spans="1:24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</row>
    <row r="659" spans="1:24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</row>
    <row r="660" spans="1:24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</row>
    <row r="661" spans="1:24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</row>
    <row r="662" spans="1:24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</row>
    <row r="663" spans="1:24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</row>
    <row r="664" spans="1:24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</row>
    <row r="665" spans="1:24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</row>
    <row r="666" spans="1:24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</row>
    <row r="667" spans="1:24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</row>
    <row r="668" spans="1:24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</row>
    <row r="669" spans="1:24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</row>
    <row r="670" spans="1:24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</row>
    <row r="671" spans="1:24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</row>
    <row r="672" spans="1:24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</row>
    <row r="673" spans="1:24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</row>
    <row r="674" spans="1:24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</row>
    <row r="675" spans="1:24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</row>
    <row r="676" spans="1:24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</row>
    <row r="677" spans="1:24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</row>
    <row r="678" spans="1:24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</row>
    <row r="679" spans="1:24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</row>
    <row r="680" spans="1:24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</row>
    <row r="681" spans="1:24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</row>
    <row r="682" spans="1:24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</row>
    <row r="683" spans="1:24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</row>
    <row r="684" spans="1:24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</row>
    <row r="685" spans="1:24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</row>
    <row r="686" spans="1:24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</row>
    <row r="687" spans="1:24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</row>
    <row r="688" spans="1:24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</row>
    <row r="689" spans="1:24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</row>
    <row r="690" spans="1:24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</row>
    <row r="691" spans="1:24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</row>
    <row r="692" spans="1:24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</row>
    <row r="693" spans="1:24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</row>
    <row r="694" spans="1:24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</row>
    <row r="695" spans="1:24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</row>
    <row r="696" spans="1:24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</row>
    <row r="697" spans="1:24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</row>
    <row r="698" spans="1:24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</row>
    <row r="699" spans="1:24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</row>
    <row r="700" spans="1:24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</row>
    <row r="701" spans="1:24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</row>
    <row r="702" spans="1:24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</row>
    <row r="703" spans="1:24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</row>
    <row r="704" spans="1:24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</row>
    <row r="705" spans="1:24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</row>
    <row r="706" spans="1:24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</row>
    <row r="707" spans="1:24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</row>
    <row r="708" spans="1:24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</row>
    <row r="709" spans="1:24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</row>
    <row r="710" spans="1:24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</row>
    <row r="711" spans="1:24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</row>
    <row r="712" spans="1:24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</row>
    <row r="713" spans="1:24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</row>
    <row r="714" spans="1:24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</row>
    <row r="715" spans="1:24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</row>
    <row r="716" spans="1:24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</row>
    <row r="717" spans="1:24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</row>
    <row r="718" spans="1:24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</row>
    <row r="719" spans="1:24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</row>
    <row r="720" spans="1:24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</row>
    <row r="721" spans="1:24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</row>
    <row r="722" spans="1:24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</row>
    <row r="723" spans="1:24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</row>
    <row r="724" spans="1:24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</row>
    <row r="725" spans="1:24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</row>
    <row r="726" spans="1:24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</row>
    <row r="727" spans="1:24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</row>
    <row r="728" spans="1:24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</row>
    <row r="729" spans="1:24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</row>
    <row r="730" spans="1:24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</row>
    <row r="731" spans="1:24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</row>
    <row r="732" spans="1:24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</row>
    <row r="733" spans="1:24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</row>
    <row r="734" spans="1:24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</row>
    <row r="735" spans="1:24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</row>
    <row r="736" spans="1:24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</row>
    <row r="737" spans="1:24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</row>
    <row r="738" spans="1:24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</row>
    <row r="739" spans="1:24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</row>
    <row r="740" spans="1:24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</row>
    <row r="741" spans="1:24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</row>
    <row r="742" spans="1:24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</row>
    <row r="743" spans="1:24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</row>
    <row r="744" spans="1:24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</row>
    <row r="745" spans="1:24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</row>
    <row r="746" spans="1:24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</row>
    <row r="747" spans="1:24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</row>
    <row r="748" spans="1:24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</row>
    <row r="749" spans="1:24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</row>
    <row r="750" spans="1:24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</row>
    <row r="751" spans="1:24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</row>
    <row r="752" spans="1:24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</row>
    <row r="753" spans="1:24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</row>
    <row r="754" spans="1:24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</row>
    <row r="755" spans="1:24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</row>
    <row r="756" spans="1:24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</row>
    <row r="757" spans="1:24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</row>
    <row r="758" spans="1:24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</row>
    <row r="759" spans="1:24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</row>
    <row r="760" spans="1:24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</row>
    <row r="761" spans="1:24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</row>
    <row r="762" spans="1:24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</row>
    <row r="763" spans="1:24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</row>
    <row r="764" spans="1:24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</row>
    <row r="765" spans="1:24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</row>
    <row r="766" spans="1:24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</row>
    <row r="767" spans="1:24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</row>
    <row r="768" spans="1:24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</row>
    <row r="769" spans="1:24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</row>
    <row r="770" spans="1:24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</row>
    <row r="771" spans="1:24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</row>
    <row r="772" spans="1:24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</row>
    <row r="773" spans="1:24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</row>
    <row r="774" spans="1:24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</row>
    <row r="775" spans="1:24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</row>
    <row r="776" spans="1:24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</row>
    <row r="777" spans="1:24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</row>
    <row r="778" spans="1:24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</row>
    <row r="779" spans="1:24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</row>
    <row r="780" spans="1:24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</row>
    <row r="781" spans="1:24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</row>
    <row r="782" spans="1:24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</row>
    <row r="783" spans="1:24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</row>
    <row r="784" spans="1:24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</row>
    <row r="785" spans="1:24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</row>
    <row r="786" spans="1:24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</row>
    <row r="787" spans="1:24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</row>
    <row r="788" spans="1:24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</row>
    <row r="789" spans="1:24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</row>
    <row r="790" spans="1:24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</row>
    <row r="791" spans="1:24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</row>
    <row r="792" spans="1:24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</row>
    <row r="793" spans="1:24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</row>
    <row r="794" spans="1:24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</row>
    <row r="795" spans="1:24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</row>
    <row r="796" spans="1:24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</row>
    <row r="797" spans="1:24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</row>
    <row r="798" spans="1:24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</row>
    <row r="799" spans="1:24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</row>
    <row r="800" spans="1:24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</row>
    <row r="801" spans="1:24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</row>
    <row r="802" spans="1:24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</row>
    <row r="803" spans="1:24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</row>
    <row r="804" spans="1:24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</row>
    <row r="805" spans="1:24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</row>
    <row r="806" spans="1:24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</row>
    <row r="807" spans="1:24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</row>
    <row r="808" spans="1:24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</row>
    <row r="809" spans="1:24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</row>
    <row r="810" spans="1:24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</row>
    <row r="811" spans="1:24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</row>
    <row r="812" spans="1:24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</row>
    <row r="813" spans="1:24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</row>
    <row r="814" spans="1:24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</row>
    <row r="815" spans="1:24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</row>
    <row r="816" spans="1:24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</row>
    <row r="817" spans="1:24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</row>
    <row r="818" spans="1:24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</row>
    <row r="819" spans="1:24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</row>
    <row r="820" spans="1:24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</row>
    <row r="821" spans="1:24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</row>
    <row r="822" spans="1:24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</row>
    <row r="823" spans="1:24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</row>
    <row r="824" spans="1:24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</row>
    <row r="825" spans="1:24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</row>
    <row r="826" spans="1:24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</row>
    <row r="827" spans="1:24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</row>
    <row r="828" spans="1:24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</row>
    <row r="829" spans="1:24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</row>
    <row r="830" spans="1:24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</row>
    <row r="831" spans="1:24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</row>
    <row r="832" spans="1:24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</row>
    <row r="833" spans="1:24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</row>
    <row r="834" spans="1:24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</row>
    <row r="835" spans="1:24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</row>
    <row r="836" spans="1:24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</row>
    <row r="837" spans="1:24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</row>
    <row r="838" spans="1:24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</row>
    <row r="839" spans="1:24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</row>
    <row r="840" spans="1:24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</row>
    <row r="841" spans="1:24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</row>
    <row r="842" spans="1:24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</row>
    <row r="843" spans="1:24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</row>
    <row r="844" spans="1:24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</row>
    <row r="845" spans="1:24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</row>
    <row r="846" spans="1:24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</row>
    <row r="847" spans="1:24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</row>
    <row r="848" spans="1:24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</row>
    <row r="849" spans="1:24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</row>
    <row r="850" spans="1:24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</row>
    <row r="851" spans="1:24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</row>
    <row r="852" spans="1:24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</row>
    <row r="853" spans="1:24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</row>
    <row r="854" spans="1:24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</row>
    <row r="855" spans="1:24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</row>
    <row r="856" spans="1:24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</row>
    <row r="857" spans="1:24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</row>
    <row r="858" spans="1:24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</row>
    <row r="859" spans="1:24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</row>
    <row r="860" spans="1:24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</row>
    <row r="861" spans="1:24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</row>
    <row r="862" spans="1:24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</row>
    <row r="863" spans="1:24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</row>
    <row r="864" spans="1:24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</row>
    <row r="865" spans="1:24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</row>
    <row r="866" spans="1:24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</row>
    <row r="867" spans="1:24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</row>
    <row r="868" spans="1:24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</row>
    <row r="869" spans="1:24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</row>
    <row r="870" spans="1:24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</row>
    <row r="871" spans="1:24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</row>
    <row r="872" spans="1:24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</row>
    <row r="873" spans="1:24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</row>
    <row r="874" spans="1:24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</row>
    <row r="875" spans="1:24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</row>
    <row r="876" spans="1:24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</row>
    <row r="877" spans="1:24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</row>
    <row r="878" spans="1:24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</row>
    <row r="879" spans="1:24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</row>
    <row r="880" spans="1:24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</row>
    <row r="881" spans="1:24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</row>
    <row r="882" spans="1:24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</row>
    <row r="883" spans="1:24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</row>
    <row r="884" spans="1:24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</row>
    <row r="885" spans="1:24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</row>
    <row r="886" spans="1:24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</row>
    <row r="887" spans="1:24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</row>
    <row r="888" spans="1:24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</row>
    <row r="889" spans="1:24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</row>
    <row r="890" spans="1:24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</row>
    <row r="891" spans="1:24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</row>
    <row r="892" spans="1:24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</row>
    <row r="893" spans="1:24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</row>
    <row r="894" spans="1:24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</row>
    <row r="895" spans="1:24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</row>
    <row r="896" spans="1:24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</row>
    <row r="897" spans="1:24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</row>
    <row r="898" spans="1:24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</row>
    <row r="899" spans="1:24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</row>
    <row r="900" spans="1:24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</row>
    <row r="901" spans="1:24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</row>
    <row r="902" spans="1:24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</row>
    <row r="903" spans="1:24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</row>
    <row r="904" spans="1:24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</row>
    <row r="905" spans="1:24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</row>
    <row r="906" spans="1:24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</row>
    <row r="907" spans="1:24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</row>
    <row r="908" spans="1:24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</row>
    <row r="909" spans="1:24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</row>
    <row r="910" spans="1:24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</row>
    <row r="911" spans="1:24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</row>
    <row r="912" spans="1:24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</row>
    <row r="913" spans="1:24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</row>
    <row r="914" spans="1:24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</row>
    <row r="915" spans="1:24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</row>
    <row r="916" spans="1:24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</row>
    <row r="917" spans="1:24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</row>
    <row r="918" spans="1:24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</row>
    <row r="919" spans="1:24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</row>
    <row r="920" spans="1:24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</row>
    <row r="921" spans="1:24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</row>
    <row r="922" spans="1:24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</row>
    <row r="923" spans="1:24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</row>
    <row r="924" spans="1:24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</row>
    <row r="925" spans="1:24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</row>
    <row r="926" spans="1:24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</row>
    <row r="927" spans="1:24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</row>
    <row r="928" spans="1:24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</row>
    <row r="929" spans="1:24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</row>
    <row r="930" spans="1:24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</row>
    <row r="931" spans="1:24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</row>
    <row r="932" spans="1:24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</row>
    <row r="933" spans="1:24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</row>
    <row r="934" spans="1:24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</row>
    <row r="935" spans="1:24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</row>
    <row r="936" spans="1:24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</row>
    <row r="937" spans="1:24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</row>
    <row r="938" spans="1:24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</row>
    <row r="939" spans="1:24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</row>
    <row r="940" spans="1:24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</row>
    <row r="941" spans="1:24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</row>
    <row r="942" spans="1:24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</row>
    <row r="943" spans="1:24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</row>
    <row r="944" spans="1:24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</row>
    <row r="945" spans="1:24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</row>
    <row r="946" spans="1:24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</row>
    <row r="947" spans="1:24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</row>
    <row r="948" spans="1:24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</row>
    <row r="949" spans="1:24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</row>
    <row r="950" spans="1:24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</row>
    <row r="951" spans="1:24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</row>
    <row r="952" spans="1:24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</row>
    <row r="953" spans="1:24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</row>
    <row r="954" spans="1:24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</row>
    <row r="955" spans="1:24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</row>
    <row r="956" spans="1:24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</row>
    <row r="957" spans="1:24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</row>
    <row r="958" spans="1:24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</row>
    <row r="959" spans="1:24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</row>
    <row r="960" spans="1:24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</row>
    <row r="961" spans="1:24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</row>
    <row r="962" spans="1:24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</row>
    <row r="963" spans="1:24" ht="1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</row>
    <row r="964" spans="1:24" ht="1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</row>
    <row r="965" spans="1:24" ht="1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</row>
    <row r="966" spans="1:24" ht="1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</row>
    <row r="967" spans="1:24" ht="1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</row>
    <row r="968" spans="1:24" ht="1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</row>
    <row r="969" spans="1:24" ht="1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</row>
    <row r="970" spans="1:24" ht="1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</row>
    <row r="971" spans="1:24" ht="1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</row>
    <row r="972" spans="1:24" ht="1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</row>
    <row r="973" spans="1:24" ht="1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</row>
    <row r="974" spans="1:24" ht="1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</row>
    <row r="975" spans="1:24" ht="1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</row>
    <row r="976" spans="1:24" ht="1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</row>
    <row r="977" spans="1:24" ht="1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</row>
    <row r="978" spans="1:24" ht="1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</row>
    <row r="979" spans="1:24" ht="1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</row>
    <row r="980" spans="1:24" ht="1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</row>
    <row r="981" spans="1:24" ht="1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</row>
    <row r="982" spans="1:24" ht="1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</row>
    <row r="983" spans="1:24" ht="1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</row>
    <row r="984" spans="1:24" ht="1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</row>
    <row r="985" spans="1:24" ht="1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</row>
    <row r="986" spans="1:24" ht="1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</row>
    <row r="987" spans="1:24" ht="1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</row>
    <row r="988" spans="1:24" ht="1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</row>
    <row r="989" spans="1:24" ht="1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</row>
    <row r="990" spans="1:24" ht="1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</row>
    <row r="991" spans="1:24" ht="1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</row>
    <row r="992" spans="1:24" ht="1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</row>
    <row r="993" spans="1:24" ht="1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</row>
    <row r="994" spans="1:24" ht="1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</row>
    <row r="995" spans="1:24" ht="1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</row>
    <row r="996" spans="1:24" ht="1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</row>
    <row r="997" spans="1:24" ht="1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</row>
    <row r="998" spans="1:24" ht="1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</row>
    <row r="999" spans="1:24" ht="1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</row>
    <row r="1000" spans="1:24" ht="1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</row>
    <row r="1001" spans="1:24" ht="1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</row>
    <row r="1002" spans="1:24" ht="1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</row>
    <row r="1003" spans="1:24" ht="1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</row>
    <row r="1004" spans="1:24" ht="1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</row>
    <row r="1005" spans="1:24" ht="1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</row>
    <row r="1006" spans="1:24" ht="1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</row>
    <row r="1007" spans="1:24" ht="1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</row>
    <row r="1008" spans="1:24" ht="1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</row>
    <row r="1009" spans="1:24" ht="1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</row>
    <row r="1010" spans="1:24" ht="1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</row>
    <row r="1011" spans="1:24" ht="1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</row>
    <row r="1012" spans="1:24" ht="1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</row>
    <row r="1013" spans="1:24" ht="1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</row>
    <row r="1014" spans="1:24" ht="1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</row>
    <row r="1015" spans="1:24" ht="1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</row>
    <row r="1016" spans="1:24" ht="1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</row>
    <row r="1017" spans="1:24" ht="1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</row>
    <row r="1018" spans="1:24" ht="1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</row>
    <row r="1019" spans="1:24" ht="1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</row>
    <row r="1020" spans="1:24" ht="1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</row>
    <row r="1021" spans="1:24" ht="1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</row>
    <row r="1022" spans="1:24" ht="1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</row>
    <row r="1023" spans="1:24" ht="1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</row>
    <row r="1024" spans="1:24" ht="1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</row>
    <row r="1025" spans="1:24" ht="1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</row>
    <row r="1026" spans="1:24" ht="1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</row>
    <row r="1027" spans="1:24" ht="1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</row>
    <row r="1028" spans="1:24" ht="1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</row>
    <row r="1029" spans="1:24" ht="1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</row>
    <row r="1030" spans="1:24" ht="1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</row>
    <row r="1031" spans="1:24" ht="1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</row>
    <row r="1032" spans="1:24" ht="1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</row>
    <row r="1033" spans="1:24" ht="1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</row>
    <row r="1034" spans="1:24" ht="1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</row>
    <row r="1035" spans="1:24" ht="1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</row>
    <row r="1036" spans="1:24" ht="1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</row>
    <row r="1037" spans="1:24" ht="1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</row>
    <row r="1038" spans="1:24" ht="1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</row>
    <row r="1039" spans="1:24" ht="1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</row>
    <row r="1040" spans="1:24" ht="1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</row>
    <row r="1041" spans="1:24" ht="1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</row>
    <row r="1042" spans="1:24" ht="1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</row>
    <row r="1043" spans="1:24" ht="1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</row>
    <row r="1044" spans="1:24" ht="1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</row>
    <row r="1045" spans="1:24" ht="1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</row>
    <row r="1046" spans="1:24" ht="1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</row>
  </sheetData>
  <autoFilter ref="A6:Y6" xr:uid="{00000000-0009-0000-0000-000001000000}">
    <sortState xmlns:xlrd2="http://schemas.microsoft.com/office/spreadsheetml/2017/richdata2" ref="A7:Y56">
      <sortCondition descending="1" ref="E6"/>
    </sortState>
  </autoFilter>
  <mergeCells count="4">
    <mergeCell ref="A61:C61"/>
    <mergeCell ref="A62:C62"/>
    <mergeCell ref="A63:C63"/>
    <mergeCell ref="A64:C64"/>
  </mergeCells>
  <conditionalFormatting sqref="G6">
    <cfRule type="cellIs" dxfId="362" priority="35" operator="greaterThanOrEqual">
      <formula>10.69</formula>
    </cfRule>
  </conditionalFormatting>
  <conditionalFormatting sqref="G64">
    <cfRule type="cellIs" dxfId="361" priority="60" operator="greaterThanOrEqual">
      <formula>10.69</formula>
    </cfRule>
  </conditionalFormatting>
  <conditionalFormatting sqref="G2:H5">
    <cfRule type="cellIs" dxfId="360" priority="21" operator="greaterThanOrEqual">
      <formula>5.5</formula>
    </cfRule>
  </conditionalFormatting>
  <conditionalFormatting sqref="H6">
    <cfRule type="cellIs" dxfId="359" priority="34" operator="greaterThanOrEqual">
      <formula>7.74</formula>
    </cfRule>
  </conditionalFormatting>
  <conditionalFormatting sqref="H64">
    <cfRule type="cellIs" dxfId="358" priority="59" operator="greaterThanOrEqual">
      <formula>7.74</formula>
    </cfRule>
  </conditionalFormatting>
  <conditionalFormatting sqref="I2:I59">
    <cfRule type="cellIs" dxfId="357" priority="9" operator="greaterThanOrEqual">
      <formula>64.7</formula>
    </cfRule>
  </conditionalFormatting>
  <conditionalFormatting sqref="I64">
    <cfRule type="cellIs" dxfId="356" priority="58" operator="greaterThanOrEqual">
      <formula>64.7</formula>
    </cfRule>
  </conditionalFormatting>
  <conditionalFormatting sqref="J2:J59 G7:H59">
    <cfRule type="cellIs" dxfId="355" priority="10" operator="greaterThanOrEqual">
      <formula>5.5</formula>
    </cfRule>
  </conditionalFormatting>
  <conditionalFormatting sqref="J64">
    <cfRule type="cellIs" dxfId="354" priority="49" operator="greaterThanOrEqual">
      <formula>5.5</formula>
    </cfRule>
  </conditionalFormatting>
  <conditionalFormatting sqref="K2:K59">
    <cfRule type="cellIs" dxfId="353" priority="8" operator="greaterThanOrEqual">
      <formula>51.79</formula>
    </cfRule>
  </conditionalFormatting>
  <conditionalFormatting sqref="K64">
    <cfRule type="cellIs" dxfId="352" priority="57" operator="greaterThanOrEqual">
      <formula>51.79</formula>
    </cfRule>
  </conditionalFormatting>
  <conditionalFormatting sqref="L2:L59">
    <cfRule type="cellIs" dxfId="351" priority="7" operator="greaterThanOrEqual">
      <formula>5.29</formula>
    </cfRule>
  </conditionalFormatting>
  <conditionalFormatting sqref="L64">
    <cfRule type="cellIs" dxfId="350" priority="56" operator="greaterThanOrEqual">
      <formula>5.29</formula>
    </cfRule>
  </conditionalFormatting>
  <conditionalFormatting sqref="M2:M59">
    <cfRule type="cellIs" dxfId="349" priority="6" operator="greaterThanOrEqual">
      <formula>1.83</formula>
    </cfRule>
  </conditionalFormatting>
  <conditionalFormatting sqref="M64">
    <cfRule type="cellIs" dxfId="348" priority="55" operator="greaterThanOrEqual">
      <formula>1.83</formula>
    </cfRule>
  </conditionalFormatting>
  <conditionalFormatting sqref="N2:N59">
    <cfRule type="cellIs" dxfId="347" priority="5" operator="greaterThanOrEqual">
      <formula>30.69</formula>
    </cfRule>
  </conditionalFormatting>
  <conditionalFormatting sqref="N64">
    <cfRule type="cellIs" dxfId="346" priority="54" operator="greaterThanOrEqual">
      <formula>30.69</formula>
    </cfRule>
  </conditionalFormatting>
  <conditionalFormatting sqref="O2:O59">
    <cfRule type="cellIs" dxfId="345" priority="4" operator="greaterThanOrEqual">
      <formula>56.4</formula>
    </cfRule>
  </conditionalFormatting>
  <conditionalFormatting sqref="O64">
    <cfRule type="cellIs" dxfId="344" priority="53" operator="greaterThanOrEqual">
      <formula>56.4</formula>
    </cfRule>
  </conditionalFormatting>
  <conditionalFormatting sqref="P2:P59">
    <cfRule type="cellIs" dxfId="343" priority="3" operator="greaterThanOrEqual">
      <formula>41.82</formula>
    </cfRule>
  </conditionalFormatting>
  <conditionalFormatting sqref="P64">
    <cfRule type="cellIs" dxfId="342" priority="52" operator="greaterThanOrEqual">
      <formula>41.82</formula>
    </cfRule>
  </conditionalFormatting>
  <conditionalFormatting sqref="Q2:Q59">
    <cfRule type="cellIs" dxfId="341" priority="2" operator="greaterThanOrEqual">
      <formula>6.56</formula>
    </cfRule>
  </conditionalFormatting>
  <conditionalFormatting sqref="Q64">
    <cfRule type="cellIs" dxfId="340" priority="51" operator="greaterThanOrEqual">
      <formula>6.56</formula>
    </cfRule>
  </conditionalFormatting>
  <conditionalFormatting sqref="R2:R59 U7:U59">
    <cfRule type="cellIs" dxfId="339" priority="1" operator="greaterThanOrEqual">
      <formula>51.13</formula>
    </cfRule>
  </conditionalFormatting>
  <conditionalFormatting sqref="R64">
    <cfRule type="cellIs" dxfId="338" priority="50" operator="greaterThanOrEqual">
      <formula>51.13</formula>
    </cfRule>
  </conditionalFormatting>
  <conditionalFormatting sqref="U2:U5">
    <cfRule type="cellIs" dxfId="337" priority="20" operator="greaterThanOrEqual">
      <formula>51.13</formula>
    </cfRule>
  </conditionalFormatting>
  <conditionalFormatting sqref="U5:U43 U52:U59">
    <cfRule type="cellIs" dxfId="336" priority="22" operator="greaterThan">
      <formula>0.4999</formula>
    </cfRule>
  </conditionalFormatting>
  <conditionalFormatting sqref="U60:U63">
    <cfRule type="cellIs" dxfId="335" priority="73" operator="greaterThanOrEqual">
      <formula>"50.00%"</formula>
    </cfRule>
  </conditionalFormatting>
  <conditionalFormatting sqref="Z1">
    <cfRule type="cellIs" dxfId="334" priority="47" operator="greaterThanOrEqual">
      <formula>10.69</formula>
    </cfRule>
  </conditionalFormatting>
  <conditionalFormatting sqref="AA1">
    <cfRule type="cellIs" dxfId="333" priority="46" operator="greaterThanOrEqual">
      <formula>7.74</formula>
    </cfRule>
  </conditionalFormatting>
  <conditionalFormatting sqref="AB1">
    <cfRule type="cellIs" dxfId="332" priority="45" operator="greaterThanOrEqual">
      <formula>64.7</formula>
    </cfRule>
  </conditionalFormatting>
  <conditionalFormatting sqref="AC1">
    <cfRule type="cellIs" dxfId="331" priority="44" operator="greaterThanOrEqual">
      <formula>5.5</formula>
    </cfRule>
  </conditionalFormatting>
  <conditionalFormatting sqref="AD1">
    <cfRule type="cellIs" dxfId="330" priority="43" operator="greaterThanOrEqual">
      <formula>51.79</formula>
    </cfRule>
  </conditionalFormatting>
  <conditionalFormatting sqref="AE1">
    <cfRule type="cellIs" dxfId="329" priority="42" operator="greaterThanOrEqual">
      <formula>5.29</formula>
    </cfRule>
  </conditionalFormatting>
  <conditionalFormatting sqref="AF1">
    <cfRule type="cellIs" dxfId="328" priority="41" operator="greaterThanOrEqual">
      <formula>1.83</formula>
    </cfRule>
  </conditionalFormatting>
  <conditionalFormatting sqref="AG1">
    <cfRule type="cellIs" dxfId="327" priority="40" operator="greaterThanOrEqual">
      <formula>30.69</formula>
    </cfRule>
  </conditionalFormatting>
  <conditionalFormatting sqref="AH1">
    <cfRule type="cellIs" dxfId="326" priority="39" operator="greaterThanOrEqual">
      <formula>56.4</formula>
    </cfRule>
  </conditionalFormatting>
  <conditionalFormatting sqref="AI1">
    <cfRule type="cellIs" dxfId="325" priority="38" operator="greaterThanOrEqual">
      <formula>41.82</formula>
    </cfRule>
  </conditionalFormatting>
  <conditionalFormatting sqref="AJ1">
    <cfRule type="cellIs" dxfId="324" priority="37" operator="greaterThanOrEqual">
      <formula>6.56</formula>
    </cfRule>
  </conditionalFormatting>
  <conditionalFormatting sqref="AK1">
    <cfRule type="cellIs" dxfId="323" priority="36" operator="greaterThanOrEqual">
      <formula>51.13</formula>
    </cfRule>
  </conditionalFormatting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2"/>
  <sheetViews>
    <sheetView workbookViewId="0">
      <pane xSplit="7" ySplit="5" topLeftCell="J11" activePane="bottomRight" state="frozen"/>
      <selection pane="topRight" activeCell="H1" sqref="H1"/>
      <selection pane="bottomLeft" activeCell="A6" sqref="A6"/>
      <selection pane="bottomRight" activeCell="N26" sqref="N26"/>
    </sheetView>
  </sheetViews>
  <sheetFormatPr baseColWidth="10" defaultColWidth="8.83203125" defaultRowHeight="13" x14ac:dyDescent="0.15"/>
  <cols>
    <col min="1" max="1" width="21.1640625" customWidth="1"/>
    <col min="2" max="2" width="24.5" bestFit="1" customWidth="1"/>
    <col min="3" max="4" width="19.6640625" customWidth="1"/>
    <col min="5" max="5" width="13.6640625" bestFit="1" customWidth="1"/>
    <col min="6" max="6" width="12.5" customWidth="1"/>
    <col min="7" max="7" width="16.1640625" bestFit="1" customWidth="1"/>
    <col min="8" max="9" width="12.5" customWidth="1"/>
    <col min="10" max="10" width="13.6640625" bestFit="1" customWidth="1"/>
    <col min="11" max="11" width="12.5" bestFit="1" customWidth="1"/>
    <col min="12" max="12" width="11.6640625" customWidth="1"/>
    <col min="13" max="13" width="12.5" customWidth="1"/>
    <col min="14" max="14" width="13.6640625" bestFit="1" customWidth="1"/>
    <col min="15" max="16" width="12.5" bestFit="1" customWidth="1"/>
    <col min="17" max="17" width="13.6640625" bestFit="1" customWidth="1"/>
    <col min="18" max="19" width="12.5" bestFit="1" customWidth="1"/>
    <col min="20" max="22" width="9.1640625" style="130"/>
    <col min="23" max="23" width="19.5" style="130" customWidth="1"/>
    <col min="24" max="24" width="13.33203125" style="130" customWidth="1"/>
    <col min="25" max="26" width="9.1640625" style="130"/>
  </cols>
  <sheetData>
    <row r="1" spans="1:38" ht="61.5" customHeight="1" x14ac:dyDescent="0.15">
      <c r="A1" s="5" t="s">
        <v>8</v>
      </c>
      <c r="B1" s="5" t="s">
        <v>9</v>
      </c>
      <c r="C1" s="5" t="s">
        <v>116</v>
      </c>
      <c r="D1" s="46" t="s">
        <v>10</v>
      </c>
      <c r="E1" s="5" t="s">
        <v>3</v>
      </c>
      <c r="F1" s="5" t="s">
        <v>11</v>
      </c>
      <c r="G1" s="5" t="s">
        <v>12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16</v>
      </c>
      <c r="T1" s="34" t="s">
        <v>25</v>
      </c>
      <c r="U1" s="34" t="s">
        <v>26</v>
      </c>
      <c r="V1" s="119" t="s">
        <v>27</v>
      </c>
      <c r="W1" s="34" t="s">
        <v>28</v>
      </c>
      <c r="X1" s="34" t="s">
        <v>29</v>
      </c>
      <c r="Y1" s="83" t="s">
        <v>30</v>
      </c>
      <c r="Z1" s="83" t="s">
        <v>31</v>
      </c>
      <c r="AA1" s="81">
        <v>1</v>
      </c>
      <c r="AB1" s="48">
        <v>1.25</v>
      </c>
      <c r="AC1" s="48">
        <v>0.9</v>
      </c>
      <c r="AD1" s="48">
        <v>0.9</v>
      </c>
      <c r="AE1" s="48">
        <v>1</v>
      </c>
      <c r="AF1" s="48">
        <v>1</v>
      </c>
      <c r="AG1" s="48">
        <v>0.8</v>
      </c>
      <c r="AH1" s="48">
        <v>0.8</v>
      </c>
      <c r="AI1" s="48">
        <v>1.25</v>
      </c>
      <c r="AJ1" s="48">
        <v>1</v>
      </c>
      <c r="AK1" s="48">
        <v>1</v>
      </c>
      <c r="AL1" s="95">
        <v>1</v>
      </c>
    </row>
    <row r="2" spans="1:38" ht="14" x14ac:dyDescent="0.15">
      <c r="A2" s="133" t="s">
        <v>128</v>
      </c>
      <c r="B2" s="133" t="s">
        <v>33</v>
      </c>
      <c r="C2" s="135" t="s">
        <v>129</v>
      </c>
      <c r="D2" s="135"/>
      <c r="E2" s="135">
        <v>28</v>
      </c>
      <c r="F2" s="135">
        <v>35</v>
      </c>
      <c r="G2" s="135">
        <v>3317</v>
      </c>
      <c r="H2" s="137">
        <v>53</v>
      </c>
      <c r="I2" s="137">
        <v>1.52</v>
      </c>
      <c r="J2" s="137">
        <v>52.31</v>
      </c>
      <c r="K2" s="137">
        <v>1.5</v>
      </c>
      <c r="L2" s="135">
        <v>-0.69</v>
      </c>
      <c r="M2" s="135">
        <v>-0.02</v>
      </c>
      <c r="N2" s="135">
        <v>149</v>
      </c>
      <c r="O2" s="135">
        <v>4.2699999999999996</v>
      </c>
      <c r="P2" s="135">
        <v>5</v>
      </c>
      <c r="Q2" s="135">
        <v>64.430000000000007</v>
      </c>
      <c r="R2" s="135">
        <v>1.75</v>
      </c>
      <c r="S2" s="145">
        <v>0.83</v>
      </c>
      <c r="T2" s="149">
        <f t="shared" ref="T2" si="0">COUNTIF(AA2:AL2,"&gt;0")</f>
        <v>5</v>
      </c>
      <c r="U2" s="149">
        <v>12</v>
      </c>
      <c r="V2" s="151">
        <f t="shared" ref="V2" si="1">T2/U2</f>
        <v>0.41666666666666669</v>
      </c>
      <c r="W2" s="149"/>
      <c r="X2" s="149"/>
      <c r="Y2" s="75">
        <f>Z2/U2</f>
        <v>0.39999999999999997</v>
      </c>
      <c r="Z2" s="149">
        <f>SUM(AA2:AL2)</f>
        <v>4.8</v>
      </c>
      <c r="AA2" s="93" t="str">
        <f t="shared" ref="AA2:AA37" si="2">IF(H2&lt;=H$40,AA$1,"0")</f>
        <v>0</v>
      </c>
      <c r="AB2" s="93" t="str">
        <f t="shared" ref="AB2:AB37" si="3">IF(I2&lt;=I$40,AB$1,"0")</f>
        <v>0</v>
      </c>
      <c r="AC2" s="93" t="str">
        <f t="shared" ref="AC2:AC37" si="4">IF(J2&lt;=J$40,AC$1,"0")</f>
        <v>0</v>
      </c>
      <c r="AD2" s="93" t="str">
        <f t="shared" ref="AD2:AD37" si="5">IF(K2&lt;=K$40,AD$1,"0")</f>
        <v>0</v>
      </c>
      <c r="AE2" s="93">
        <f t="shared" ref="AE2:AE37" si="6">IF(L2&gt;=L$40,AE$1,"0")</f>
        <v>1</v>
      </c>
      <c r="AF2" s="93">
        <f t="shared" ref="AF2:AF37" si="7">IF(M2&gt;=M$40,AF$1,"0")</f>
        <v>1</v>
      </c>
      <c r="AG2" s="93" t="str">
        <f t="shared" ref="AG2:AG37" si="8">IF(N2&lt;=N$40,AG$1,"0")</f>
        <v>0</v>
      </c>
      <c r="AH2" s="93">
        <f t="shared" ref="AH2:AH37" si="9">IF(O2&lt;=O$40,AH$1,"0")</f>
        <v>0.8</v>
      </c>
      <c r="AI2" s="93" t="str">
        <f t="shared" ref="AI2:AI37" si="10">IF(P2&gt;=P$40,AI$1,"0")</f>
        <v>0</v>
      </c>
      <c r="AJ2" s="93" t="str">
        <f t="shared" ref="AJ2:AJ37" si="11">IF(Q2&gt;=Q$40,AJ$1,"0")</f>
        <v>0</v>
      </c>
      <c r="AK2" s="93">
        <f t="shared" ref="AK2:AK37" si="12">IF(R2&gt;=R$40,AK$1,"0")</f>
        <v>1</v>
      </c>
      <c r="AL2" s="93">
        <f t="shared" ref="AL2:AL37" si="13">IF(S2&gt;=S$40,AL$1,"0")</f>
        <v>1</v>
      </c>
    </row>
    <row r="3" spans="1:38" ht="14" x14ac:dyDescent="0.15">
      <c r="A3" s="133" t="s">
        <v>130</v>
      </c>
      <c r="B3" s="133" t="s">
        <v>33</v>
      </c>
      <c r="C3" s="135" t="s">
        <v>129</v>
      </c>
      <c r="D3" s="135"/>
      <c r="E3" s="135">
        <v>20</v>
      </c>
      <c r="F3" s="135">
        <v>1</v>
      </c>
      <c r="G3" s="135">
        <v>93</v>
      </c>
      <c r="H3" s="137">
        <v>3</v>
      </c>
      <c r="I3" s="137">
        <v>2.9</v>
      </c>
      <c r="J3" s="137">
        <v>2.14</v>
      </c>
      <c r="K3" s="137">
        <v>2.0699999999999998</v>
      </c>
      <c r="L3" s="135">
        <v>-0.86</v>
      </c>
      <c r="M3" s="135">
        <v>-0.83199999999999996</v>
      </c>
      <c r="N3" s="135">
        <v>6</v>
      </c>
      <c r="O3" s="135">
        <v>5.81</v>
      </c>
      <c r="P3" s="135">
        <v>0</v>
      </c>
      <c r="Q3" s="135">
        <v>50</v>
      </c>
      <c r="R3" s="135">
        <v>0</v>
      </c>
      <c r="S3" s="145">
        <v>0</v>
      </c>
      <c r="T3" s="149">
        <f t="shared" ref="T3:T4" si="14">COUNTIF(AA3:AL3,"&gt;0")</f>
        <v>4</v>
      </c>
      <c r="U3" s="149">
        <v>12</v>
      </c>
      <c r="V3" s="151">
        <f t="shared" ref="V3:V4" si="15">T3/U3</f>
        <v>0.33333333333333331</v>
      </c>
      <c r="W3" s="149"/>
      <c r="X3" s="149"/>
      <c r="Y3" s="75">
        <f t="shared" ref="Y3:Y4" si="16">Z3/U3</f>
        <v>0.30833333333333335</v>
      </c>
      <c r="Z3" s="149">
        <f t="shared" ref="Z3:Z4" si="17">SUM(AA3:AL3)</f>
        <v>3.7</v>
      </c>
      <c r="AA3" s="93">
        <f t="shared" si="2"/>
        <v>1</v>
      </c>
      <c r="AB3" s="93" t="str">
        <f t="shared" si="3"/>
        <v>0</v>
      </c>
      <c r="AC3" s="93">
        <f t="shared" si="4"/>
        <v>0.9</v>
      </c>
      <c r="AD3" s="93" t="str">
        <f t="shared" si="5"/>
        <v>0</v>
      </c>
      <c r="AE3" s="93">
        <f t="shared" si="6"/>
        <v>1</v>
      </c>
      <c r="AF3" s="93" t="str">
        <f t="shared" si="7"/>
        <v>0</v>
      </c>
      <c r="AG3" s="93">
        <f t="shared" si="8"/>
        <v>0.8</v>
      </c>
      <c r="AH3" s="93" t="str">
        <f t="shared" si="9"/>
        <v>0</v>
      </c>
      <c r="AI3" s="93" t="str">
        <f t="shared" si="10"/>
        <v>0</v>
      </c>
      <c r="AJ3" s="93" t="str">
        <f t="shared" si="11"/>
        <v>0</v>
      </c>
      <c r="AK3" s="93" t="str">
        <f t="shared" si="12"/>
        <v>0</v>
      </c>
      <c r="AL3" s="93" t="str">
        <f t="shared" si="13"/>
        <v>0</v>
      </c>
    </row>
    <row r="4" spans="1:38" ht="14" x14ac:dyDescent="0.15">
      <c r="A4" s="133" t="s">
        <v>131</v>
      </c>
      <c r="B4" s="133" t="s">
        <v>33</v>
      </c>
      <c r="C4" s="135" t="s">
        <v>129</v>
      </c>
      <c r="D4" s="135"/>
      <c r="E4" s="135">
        <v>22</v>
      </c>
      <c r="F4" s="135">
        <v>1</v>
      </c>
      <c r="G4" s="135">
        <v>14</v>
      </c>
      <c r="H4" s="137">
        <v>1</v>
      </c>
      <c r="I4" s="137"/>
      <c r="J4" s="137">
        <v>0.59</v>
      </c>
      <c r="K4" s="137"/>
      <c r="L4" s="135">
        <v>-0.41</v>
      </c>
      <c r="M4" s="152"/>
      <c r="N4" s="135">
        <v>1</v>
      </c>
      <c r="O4" s="135"/>
      <c r="P4" s="135">
        <v>0</v>
      </c>
      <c r="Q4" s="135">
        <v>0</v>
      </c>
      <c r="R4" s="135"/>
      <c r="S4" s="145"/>
      <c r="T4" s="149">
        <f t="shared" si="14"/>
        <v>8</v>
      </c>
      <c r="U4" s="149">
        <v>12</v>
      </c>
      <c r="V4" s="151">
        <f t="shared" si="15"/>
        <v>0.66666666666666663</v>
      </c>
      <c r="W4" s="149"/>
      <c r="X4" s="149"/>
      <c r="Y4" s="75">
        <f t="shared" si="16"/>
        <v>0.63749999999999996</v>
      </c>
      <c r="Z4" s="149">
        <f t="shared" si="17"/>
        <v>7.6499999999999995</v>
      </c>
      <c r="AA4" s="93">
        <f t="shared" si="2"/>
        <v>1</v>
      </c>
      <c r="AB4" s="93">
        <f t="shared" si="3"/>
        <v>1.25</v>
      </c>
      <c r="AC4" s="93">
        <f t="shared" si="4"/>
        <v>0.9</v>
      </c>
      <c r="AD4" s="93">
        <f t="shared" si="5"/>
        <v>0.9</v>
      </c>
      <c r="AE4" s="93">
        <f t="shared" si="6"/>
        <v>1</v>
      </c>
      <c r="AF4" s="93">
        <f t="shared" si="7"/>
        <v>1</v>
      </c>
      <c r="AG4" s="93">
        <f t="shared" si="8"/>
        <v>0.8</v>
      </c>
      <c r="AH4" s="93">
        <f t="shared" si="9"/>
        <v>0.8</v>
      </c>
      <c r="AI4" s="93" t="str">
        <f t="shared" si="10"/>
        <v>0</v>
      </c>
      <c r="AJ4" s="93" t="str">
        <f t="shared" si="11"/>
        <v>0</v>
      </c>
      <c r="AK4" s="93" t="str">
        <f t="shared" si="12"/>
        <v>0</v>
      </c>
      <c r="AL4" s="93" t="str">
        <f t="shared" si="13"/>
        <v>0</v>
      </c>
    </row>
    <row r="5" spans="1:38" ht="14" x14ac:dyDescent="0.15">
      <c r="A5" s="134"/>
      <c r="B5" s="134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46"/>
      <c r="T5" s="146"/>
      <c r="U5" s="146"/>
      <c r="V5" s="146"/>
      <c r="W5" s="146"/>
      <c r="X5" s="146"/>
      <c r="Y5" s="146"/>
      <c r="Z5" s="146"/>
      <c r="AA5" s="93">
        <f t="shared" si="2"/>
        <v>1</v>
      </c>
      <c r="AB5" s="93">
        <f t="shared" si="3"/>
        <v>1.25</v>
      </c>
      <c r="AC5" s="93">
        <f t="shared" si="4"/>
        <v>0.9</v>
      </c>
      <c r="AD5" s="93">
        <f t="shared" si="5"/>
        <v>0.9</v>
      </c>
      <c r="AE5" s="93">
        <f t="shared" si="6"/>
        <v>1</v>
      </c>
      <c r="AF5" s="93">
        <f t="shared" si="7"/>
        <v>1</v>
      </c>
      <c r="AG5" s="93">
        <f t="shared" si="8"/>
        <v>0.8</v>
      </c>
      <c r="AH5" s="93">
        <f t="shared" si="9"/>
        <v>0.8</v>
      </c>
      <c r="AI5" s="93" t="str">
        <f t="shared" si="10"/>
        <v>0</v>
      </c>
      <c r="AJ5" s="93" t="str">
        <f t="shared" si="11"/>
        <v>0</v>
      </c>
      <c r="AK5" s="93" t="str">
        <f t="shared" si="12"/>
        <v>0</v>
      </c>
      <c r="AL5" s="93" t="str">
        <f t="shared" si="13"/>
        <v>0</v>
      </c>
    </row>
    <row r="6" spans="1:38" ht="14" x14ac:dyDescent="0.15">
      <c r="A6" s="133" t="s">
        <v>154</v>
      </c>
      <c r="B6" s="133" t="s">
        <v>83</v>
      </c>
      <c r="C6" s="135"/>
      <c r="D6" s="135"/>
      <c r="E6" s="135">
        <v>22</v>
      </c>
      <c r="F6" s="135">
        <v>17</v>
      </c>
      <c r="G6" s="135">
        <v>1611</v>
      </c>
      <c r="H6" s="137">
        <v>14</v>
      </c>
      <c r="I6" s="137">
        <v>0.83</v>
      </c>
      <c r="J6" s="137">
        <v>13.16</v>
      </c>
      <c r="K6" s="137">
        <v>0.78</v>
      </c>
      <c r="L6" s="135">
        <v>-0.84</v>
      </c>
      <c r="M6" s="152">
        <v>-0.05</v>
      </c>
      <c r="N6" s="135">
        <v>42</v>
      </c>
      <c r="O6" s="135">
        <v>2.4900000000000002</v>
      </c>
      <c r="P6" s="135">
        <v>7</v>
      </c>
      <c r="Q6" s="135">
        <v>66.67</v>
      </c>
      <c r="R6" s="135">
        <v>1.72</v>
      </c>
      <c r="S6" s="145">
        <v>0.83</v>
      </c>
      <c r="T6" s="149">
        <f t="shared" ref="T6:T37" si="18">COUNTIF(AA6:AL6,"&gt;0")</f>
        <v>11</v>
      </c>
      <c r="U6" s="149">
        <v>12</v>
      </c>
      <c r="V6" s="151">
        <f t="shared" ref="V6:V37" si="19">T6/U6</f>
        <v>0.91666666666666663</v>
      </c>
      <c r="W6" s="149"/>
      <c r="X6" s="149"/>
      <c r="Y6" s="75">
        <f t="shared" ref="Y6:Y37" si="20">Z6/U6</f>
        <v>0.90833333333333321</v>
      </c>
      <c r="Z6" s="149">
        <f t="shared" ref="Z6:Z37" si="21">SUM(AA6:AL6)</f>
        <v>10.899999999999999</v>
      </c>
      <c r="AA6" s="93">
        <f t="shared" si="2"/>
        <v>1</v>
      </c>
      <c r="AB6" s="93">
        <f t="shared" si="3"/>
        <v>1.25</v>
      </c>
      <c r="AC6" s="93">
        <f t="shared" si="4"/>
        <v>0.9</v>
      </c>
      <c r="AD6" s="93">
        <f t="shared" si="5"/>
        <v>0.9</v>
      </c>
      <c r="AE6" s="93">
        <f t="shared" si="6"/>
        <v>1</v>
      </c>
      <c r="AF6" s="93">
        <f t="shared" si="7"/>
        <v>1</v>
      </c>
      <c r="AG6" s="93">
        <f t="shared" si="8"/>
        <v>0.8</v>
      </c>
      <c r="AH6" s="93">
        <f t="shared" si="9"/>
        <v>0.8</v>
      </c>
      <c r="AI6" s="93">
        <f t="shared" si="10"/>
        <v>1.25</v>
      </c>
      <c r="AJ6" s="93" t="str">
        <f t="shared" si="11"/>
        <v>0</v>
      </c>
      <c r="AK6" s="93">
        <f t="shared" si="12"/>
        <v>1</v>
      </c>
      <c r="AL6" s="93">
        <f t="shared" si="13"/>
        <v>1</v>
      </c>
    </row>
    <row r="7" spans="1:38" ht="14" x14ac:dyDescent="0.15">
      <c r="A7" s="133" t="s">
        <v>138</v>
      </c>
      <c r="B7" s="133" t="s">
        <v>46</v>
      </c>
      <c r="C7" s="135"/>
      <c r="D7" s="135"/>
      <c r="E7" s="135">
        <v>27</v>
      </c>
      <c r="F7" s="135">
        <v>14</v>
      </c>
      <c r="G7" s="135">
        <v>1348</v>
      </c>
      <c r="H7" s="137">
        <v>12</v>
      </c>
      <c r="I7" s="137">
        <v>0.8</v>
      </c>
      <c r="J7" s="137">
        <v>17.149999999999999</v>
      </c>
      <c r="K7" s="137">
        <v>1.1499999999999999</v>
      </c>
      <c r="L7" s="135">
        <v>5.15</v>
      </c>
      <c r="M7" s="152">
        <v>0.34399999999999997</v>
      </c>
      <c r="N7" s="135">
        <v>52</v>
      </c>
      <c r="O7" s="135">
        <v>3.47</v>
      </c>
      <c r="P7" s="135">
        <v>5</v>
      </c>
      <c r="Q7" s="135">
        <v>76.92</v>
      </c>
      <c r="R7" s="135">
        <v>2</v>
      </c>
      <c r="S7" s="145">
        <v>1</v>
      </c>
      <c r="T7" s="149">
        <f t="shared" si="18"/>
        <v>11</v>
      </c>
      <c r="U7" s="149">
        <v>12</v>
      </c>
      <c r="V7" s="151">
        <f t="shared" si="19"/>
        <v>0.91666666666666663</v>
      </c>
      <c r="W7" s="149"/>
      <c r="X7" s="149"/>
      <c r="Y7" s="75">
        <f t="shared" si="20"/>
        <v>0.88749999999999984</v>
      </c>
      <c r="Z7" s="149">
        <f t="shared" si="21"/>
        <v>10.649999999999999</v>
      </c>
      <c r="AA7" s="93">
        <f t="shared" si="2"/>
        <v>1</v>
      </c>
      <c r="AB7" s="93">
        <f t="shared" si="3"/>
        <v>1.25</v>
      </c>
      <c r="AC7" s="93">
        <f t="shared" si="4"/>
        <v>0.9</v>
      </c>
      <c r="AD7" s="93">
        <f t="shared" si="5"/>
        <v>0.9</v>
      </c>
      <c r="AE7" s="93">
        <f t="shared" si="6"/>
        <v>1</v>
      </c>
      <c r="AF7" s="93">
        <f t="shared" si="7"/>
        <v>1</v>
      </c>
      <c r="AG7" s="93">
        <f t="shared" si="8"/>
        <v>0.8</v>
      </c>
      <c r="AH7" s="93">
        <f t="shared" si="9"/>
        <v>0.8</v>
      </c>
      <c r="AI7" s="93" t="str">
        <f t="shared" si="10"/>
        <v>0</v>
      </c>
      <c r="AJ7" s="93">
        <f t="shared" si="11"/>
        <v>1</v>
      </c>
      <c r="AK7" s="93">
        <f t="shared" si="12"/>
        <v>1</v>
      </c>
      <c r="AL7" s="93">
        <f t="shared" si="13"/>
        <v>1</v>
      </c>
    </row>
    <row r="8" spans="1:38" ht="14" x14ac:dyDescent="0.15">
      <c r="A8" s="133" t="s">
        <v>132</v>
      </c>
      <c r="B8" s="133" t="s">
        <v>133</v>
      </c>
      <c r="C8" s="135"/>
      <c r="D8" s="135"/>
      <c r="E8" s="135">
        <v>32</v>
      </c>
      <c r="F8" s="135">
        <v>11</v>
      </c>
      <c r="G8" s="135">
        <v>1040</v>
      </c>
      <c r="H8" s="137">
        <v>7</v>
      </c>
      <c r="I8" s="137">
        <v>0.61</v>
      </c>
      <c r="J8" s="137">
        <v>10.52</v>
      </c>
      <c r="K8" s="137">
        <v>0.91</v>
      </c>
      <c r="L8" s="135">
        <v>3.52</v>
      </c>
      <c r="M8" s="152">
        <v>0.30499999999999999</v>
      </c>
      <c r="N8" s="135">
        <v>48</v>
      </c>
      <c r="O8" s="135">
        <v>4.1500000000000004</v>
      </c>
      <c r="P8" s="135">
        <v>6</v>
      </c>
      <c r="Q8" s="135">
        <v>85.42</v>
      </c>
      <c r="R8" s="135">
        <v>1.64</v>
      </c>
      <c r="S8" s="145">
        <v>0.35</v>
      </c>
      <c r="T8" s="149">
        <f t="shared" si="18"/>
        <v>10</v>
      </c>
      <c r="U8" s="149">
        <v>12</v>
      </c>
      <c r="V8" s="151">
        <f t="shared" si="19"/>
        <v>0.83333333333333337</v>
      </c>
      <c r="W8" s="149"/>
      <c r="X8" s="149"/>
      <c r="Y8" s="75">
        <f t="shared" si="20"/>
        <v>0.82499999999999984</v>
      </c>
      <c r="Z8" s="149">
        <f t="shared" si="21"/>
        <v>9.8999999999999986</v>
      </c>
      <c r="AA8" s="93">
        <f t="shared" si="2"/>
        <v>1</v>
      </c>
      <c r="AB8" s="93">
        <f t="shared" si="3"/>
        <v>1.25</v>
      </c>
      <c r="AC8" s="93">
        <f t="shared" si="4"/>
        <v>0.9</v>
      </c>
      <c r="AD8" s="93">
        <f t="shared" si="5"/>
        <v>0.9</v>
      </c>
      <c r="AE8" s="93">
        <f t="shared" si="6"/>
        <v>1</v>
      </c>
      <c r="AF8" s="93">
        <f t="shared" si="7"/>
        <v>1</v>
      </c>
      <c r="AG8" s="93">
        <f t="shared" si="8"/>
        <v>0.8</v>
      </c>
      <c r="AH8" s="93">
        <f t="shared" si="9"/>
        <v>0.8</v>
      </c>
      <c r="AI8" s="93">
        <f t="shared" si="10"/>
        <v>1.25</v>
      </c>
      <c r="AJ8" s="93">
        <f t="shared" si="11"/>
        <v>1</v>
      </c>
      <c r="AK8" s="93" t="str">
        <f t="shared" si="12"/>
        <v>0</v>
      </c>
      <c r="AL8" s="93" t="str">
        <f t="shared" si="13"/>
        <v>0</v>
      </c>
    </row>
    <row r="9" spans="1:38" ht="14" x14ac:dyDescent="0.15">
      <c r="A9" s="133" t="s">
        <v>230</v>
      </c>
      <c r="B9" s="133" t="s">
        <v>40</v>
      </c>
      <c r="C9" s="135"/>
      <c r="D9" s="135"/>
      <c r="E9" s="135">
        <v>33</v>
      </c>
      <c r="F9" s="135">
        <v>34</v>
      </c>
      <c r="G9" s="135">
        <v>3235</v>
      </c>
      <c r="H9" s="137">
        <v>25</v>
      </c>
      <c r="I9" s="137">
        <v>0.74</v>
      </c>
      <c r="J9" s="137">
        <v>28.06</v>
      </c>
      <c r="K9" s="137">
        <v>0.83</v>
      </c>
      <c r="L9" s="135">
        <v>3.06</v>
      </c>
      <c r="M9" s="152">
        <v>0.09</v>
      </c>
      <c r="N9" s="135">
        <v>107</v>
      </c>
      <c r="O9" s="135">
        <v>3.15</v>
      </c>
      <c r="P9" s="135">
        <v>19</v>
      </c>
      <c r="Q9" s="135">
        <v>76.64</v>
      </c>
      <c r="R9" s="135">
        <v>2.2400000000000002</v>
      </c>
      <c r="S9" s="145">
        <v>0.82</v>
      </c>
      <c r="T9" s="149">
        <f t="shared" si="18"/>
        <v>10</v>
      </c>
      <c r="U9" s="149">
        <v>12</v>
      </c>
      <c r="V9" s="151">
        <f t="shared" si="19"/>
        <v>0.83333333333333337</v>
      </c>
      <c r="W9" s="149"/>
      <c r="X9" s="149"/>
      <c r="Y9" s="75">
        <f t="shared" si="20"/>
        <v>0.85</v>
      </c>
      <c r="Z9" s="149">
        <f t="shared" si="21"/>
        <v>10.199999999999999</v>
      </c>
      <c r="AA9" s="93">
        <f t="shared" si="2"/>
        <v>1</v>
      </c>
      <c r="AB9" s="93">
        <f t="shared" si="3"/>
        <v>1.25</v>
      </c>
      <c r="AC9" s="93" t="str">
        <f t="shared" si="4"/>
        <v>0</v>
      </c>
      <c r="AD9" s="93">
        <f t="shared" si="5"/>
        <v>0.9</v>
      </c>
      <c r="AE9" s="93">
        <f t="shared" si="6"/>
        <v>1</v>
      </c>
      <c r="AF9" s="93">
        <f t="shared" si="7"/>
        <v>1</v>
      </c>
      <c r="AG9" s="93" t="str">
        <f t="shared" si="8"/>
        <v>0</v>
      </c>
      <c r="AH9" s="93">
        <f t="shared" si="9"/>
        <v>0.8</v>
      </c>
      <c r="AI9" s="93">
        <f t="shared" si="10"/>
        <v>1.25</v>
      </c>
      <c r="AJ9" s="93">
        <f t="shared" si="11"/>
        <v>1</v>
      </c>
      <c r="AK9" s="93">
        <f t="shared" si="12"/>
        <v>1</v>
      </c>
      <c r="AL9" s="93">
        <f t="shared" si="13"/>
        <v>1</v>
      </c>
    </row>
    <row r="10" spans="1:38" ht="14" x14ac:dyDescent="0.15">
      <c r="A10" s="133" t="s">
        <v>149</v>
      </c>
      <c r="B10" s="133" t="s">
        <v>142</v>
      </c>
      <c r="C10" s="135"/>
      <c r="D10" s="135"/>
      <c r="E10" s="135">
        <v>23</v>
      </c>
      <c r="F10" s="135">
        <v>13</v>
      </c>
      <c r="G10" s="135">
        <v>1245</v>
      </c>
      <c r="H10" s="137">
        <v>14</v>
      </c>
      <c r="I10" s="137">
        <v>1.01</v>
      </c>
      <c r="J10" s="137">
        <v>14.05</v>
      </c>
      <c r="K10" s="137">
        <v>1.02</v>
      </c>
      <c r="L10" s="135">
        <v>0.05</v>
      </c>
      <c r="M10" s="152">
        <v>4.0000000000000001E-3</v>
      </c>
      <c r="N10" s="135">
        <v>50</v>
      </c>
      <c r="O10" s="135">
        <v>3.61</v>
      </c>
      <c r="P10" s="135">
        <v>5</v>
      </c>
      <c r="Q10" s="135">
        <v>72</v>
      </c>
      <c r="R10" s="135">
        <v>1.59</v>
      </c>
      <c r="S10" s="145">
        <v>0.65</v>
      </c>
      <c r="T10" s="149">
        <f t="shared" si="18"/>
        <v>10</v>
      </c>
      <c r="U10" s="149">
        <v>12</v>
      </c>
      <c r="V10" s="151">
        <f t="shared" si="19"/>
        <v>0.83333333333333337</v>
      </c>
      <c r="W10" s="149"/>
      <c r="X10" s="149"/>
      <c r="Y10" s="75">
        <f t="shared" si="20"/>
        <v>0.80416666666666659</v>
      </c>
      <c r="Z10" s="149">
        <f t="shared" si="21"/>
        <v>9.6499999999999986</v>
      </c>
      <c r="AA10" s="93">
        <f t="shared" si="2"/>
        <v>1</v>
      </c>
      <c r="AB10" s="93">
        <f t="shared" si="3"/>
        <v>1.25</v>
      </c>
      <c r="AC10" s="93">
        <f t="shared" si="4"/>
        <v>0.9</v>
      </c>
      <c r="AD10" s="93">
        <f t="shared" si="5"/>
        <v>0.9</v>
      </c>
      <c r="AE10" s="93">
        <f t="shared" si="6"/>
        <v>1</v>
      </c>
      <c r="AF10" s="93">
        <f t="shared" si="7"/>
        <v>1</v>
      </c>
      <c r="AG10" s="93">
        <f t="shared" si="8"/>
        <v>0.8</v>
      </c>
      <c r="AH10" s="93">
        <f t="shared" si="9"/>
        <v>0.8</v>
      </c>
      <c r="AI10" s="93" t="str">
        <f t="shared" si="10"/>
        <v>0</v>
      </c>
      <c r="AJ10" s="93">
        <f t="shared" si="11"/>
        <v>1</v>
      </c>
      <c r="AK10" s="93" t="str">
        <f t="shared" si="12"/>
        <v>0</v>
      </c>
      <c r="AL10" s="93">
        <f t="shared" si="13"/>
        <v>1</v>
      </c>
    </row>
    <row r="11" spans="1:38" ht="14" x14ac:dyDescent="0.15">
      <c r="A11" s="133" t="s">
        <v>157</v>
      </c>
      <c r="B11" s="133" t="s">
        <v>83</v>
      </c>
      <c r="C11" s="135"/>
      <c r="D11" s="135"/>
      <c r="E11" s="135">
        <v>21</v>
      </c>
      <c r="F11" s="135">
        <v>19</v>
      </c>
      <c r="G11" s="135">
        <v>1822</v>
      </c>
      <c r="H11" s="137">
        <v>13</v>
      </c>
      <c r="I11" s="137">
        <v>0.64</v>
      </c>
      <c r="J11" s="137">
        <v>12.54</v>
      </c>
      <c r="K11" s="137">
        <v>0.62</v>
      </c>
      <c r="L11" s="135">
        <v>-0.46</v>
      </c>
      <c r="M11" s="152">
        <v>-2.3E-2</v>
      </c>
      <c r="N11" s="135">
        <v>41</v>
      </c>
      <c r="O11" s="135">
        <v>2.0299999999999998</v>
      </c>
      <c r="P11" s="135">
        <v>9</v>
      </c>
      <c r="Q11" s="135">
        <v>68.290000000000006</v>
      </c>
      <c r="R11" s="135">
        <v>1.04</v>
      </c>
      <c r="S11" s="145">
        <v>0.49</v>
      </c>
      <c r="T11" s="149">
        <f t="shared" si="18"/>
        <v>9</v>
      </c>
      <c r="U11" s="149">
        <v>12</v>
      </c>
      <c r="V11" s="151">
        <f t="shared" si="19"/>
        <v>0.75</v>
      </c>
      <c r="W11" s="149"/>
      <c r="X11" s="149"/>
      <c r="Y11" s="75">
        <f t="shared" si="20"/>
        <v>0.74166666666666659</v>
      </c>
      <c r="Z11" s="149">
        <f t="shared" si="21"/>
        <v>8.8999999999999986</v>
      </c>
      <c r="AA11" s="93">
        <f t="shared" si="2"/>
        <v>1</v>
      </c>
      <c r="AB11" s="93">
        <f t="shared" si="3"/>
        <v>1.25</v>
      </c>
      <c r="AC11" s="93">
        <f t="shared" si="4"/>
        <v>0.9</v>
      </c>
      <c r="AD11" s="93">
        <f t="shared" si="5"/>
        <v>0.9</v>
      </c>
      <c r="AE11" s="93">
        <f t="shared" si="6"/>
        <v>1</v>
      </c>
      <c r="AF11" s="93">
        <f t="shared" si="7"/>
        <v>1</v>
      </c>
      <c r="AG11" s="93">
        <f t="shared" si="8"/>
        <v>0.8</v>
      </c>
      <c r="AH11" s="93">
        <f t="shared" si="9"/>
        <v>0.8</v>
      </c>
      <c r="AI11" s="93">
        <f t="shared" si="10"/>
        <v>1.25</v>
      </c>
      <c r="AJ11" s="93" t="str">
        <f t="shared" si="11"/>
        <v>0</v>
      </c>
      <c r="AK11" s="93" t="str">
        <f t="shared" si="12"/>
        <v>0</v>
      </c>
      <c r="AL11" s="93" t="str">
        <f t="shared" si="13"/>
        <v>0</v>
      </c>
    </row>
    <row r="12" spans="1:38" ht="14" x14ac:dyDescent="0.15">
      <c r="A12" s="133" t="s">
        <v>159</v>
      </c>
      <c r="B12" s="133" t="s">
        <v>46</v>
      </c>
      <c r="C12" s="135"/>
      <c r="D12" s="135"/>
      <c r="E12" s="135">
        <v>20</v>
      </c>
      <c r="F12" s="135">
        <v>18</v>
      </c>
      <c r="G12" s="135">
        <v>1720</v>
      </c>
      <c r="H12" s="137">
        <v>22</v>
      </c>
      <c r="I12" s="137">
        <v>1.1499999999999999</v>
      </c>
      <c r="J12" s="137">
        <v>18.02</v>
      </c>
      <c r="K12" s="137">
        <v>0.94</v>
      </c>
      <c r="L12" s="135">
        <v>-3.98</v>
      </c>
      <c r="M12" s="152">
        <v>-0.20799999999999999</v>
      </c>
      <c r="N12" s="135">
        <v>64</v>
      </c>
      <c r="O12" s="135">
        <v>3.35</v>
      </c>
      <c r="P12" s="135">
        <v>8</v>
      </c>
      <c r="Q12" s="135">
        <v>65.63</v>
      </c>
      <c r="R12" s="135">
        <v>1.67</v>
      </c>
      <c r="S12" s="145">
        <v>0.68</v>
      </c>
      <c r="T12" s="149">
        <f t="shared" si="18"/>
        <v>9</v>
      </c>
      <c r="U12" s="149">
        <v>12</v>
      </c>
      <c r="V12" s="151">
        <f t="shared" si="19"/>
        <v>0.75</v>
      </c>
      <c r="W12" s="149"/>
      <c r="X12" s="149"/>
      <c r="Y12" s="75">
        <f t="shared" si="20"/>
        <v>0.74166666666666659</v>
      </c>
      <c r="Z12" s="149">
        <f t="shared" si="21"/>
        <v>8.8999999999999986</v>
      </c>
      <c r="AA12" s="93">
        <f t="shared" si="2"/>
        <v>1</v>
      </c>
      <c r="AB12" s="93">
        <f t="shared" si="3"/>
        <v>1.25</v>
      </c>
      <c r="AC12" s="93">
        <f t="shared" si="4"/>
        <v>0.9</v>
      </c>
      <c r="AD12" s="93">
        <f t="shared" si="5"/>
        <v>0.9</v>
      </c>
      <c r="AE12" s="93" t="str">
        <f t="shared" si="6"/>
        <v>0</v>
      </c>
      <c r="AF12" s="93" t="str">
        <f t="shared" si="7"/>
        <v>0</v>
      </c>
      <c r="AG12" s="93">
        <f t="shared" si="8"/>
        <v>0.8</v>
      </c>
      <c r="AH12" s="93">
        <f t="shared" si="9"/>
        <v>0.8</v>
      </c>
      <c r="AI12" s="93">
        <f t="shared" si="10"/>
        <v>1.25</v>
      </c>
      <c r="AJ12" s="93" t="str">
        <f t="shared" si="11"/>
        <v>0</v>
      </c>
      <c r="AK12" s="93">
        <f t="shared" si="12"/>
        <v>1</v>
      </c>
      <c r="AL12" s="93">
        <f t="shared" si="13"/>
        <v>1</v>
      </c>
    </row>
    <row r="13" spans="1:38" ht="14" x14ac:dyDescent="0.15">
      <c r="A13" s="133" t="s">
        <v>229</v>
      </c>
      <c r="B13" s="133" t="s">
        <v>77</v>
      </c>
      <c r="C13" s="135"/>
      <c r="D13" s="135"/>
      <c r="E13" s="135">
        <v>26</v>
      </c>
      <c r="F13" s="135">
        <v>7</v>
      </c>
      <c r="G13" s="135">
        <v>633</v>
      </c>
      <c r="H13" s="137">
        <v>7</v>
      </c>
      <c r="I13" s="137">
        <v>1</v>
      </c>
      <c r="J13" s="137">
        <v>6.58</v>
      </c>
      <c r="K13" s="137">
        <v>0.94</v>
      </c>
      <c r="L13" s="135">
        <v>-0.42</v>
      </c>
      <c r="M13" s="152">
        <v>-0.06</v>
      </c>
      <c r="N13" s="135">
        <v>33</v>
      </c>
      <c r="O13" s="135">
        <v>4.6900000000000004</v>
      </c>
      <c r="P13" s="135">
        <v>2</v>
      </c>
      <c r="Q13" s="135">
        <v>78.790000000000006</v>
      </c>
      <c r="R13" s="135">
        <v>1.85</v>
      </c>
      <c r="S13" s="145">
        <v>0.85</v>
      </c>
      <c r="T13" s="149">
        <f t="shared" si="18"/>
        <v>9</v>
      </c>
      <c r="U13" s="149">
        <v>12</v>
      </c>
      <c r="V13" s="151">
        <f t="shared" si="19"/>
        <v>0.75</v>
      </c>
      <c r="W13" s="149"/>
      <c r="X13" s="149"/>
      <c r="Y13" s="75">
        <f t="shared" si="20"/>
        <v>0.73749999999999993</v>
      </c>
      <c r="Z13" s="149">
        <f t="shared" si="21"/>
        <v>8.85</v>
      </c>
      <c r="AA13" s="93">
        <f t="shared" si="2"/>
        <v>1</v>
      </c>
      <c r="AB13" s="93">
        <f t="shared" si="3"/>
        <v>1.25</v>
      </c>
      <c r="AC13" s="93">
        <f t="shared" si="4"/>
        <v>0.9</v>
      </c>
      <c r="AD13" s="93">
        <f t="shared" si="5"/>
        <v>0.9</v>
      </c>
      <c r="AE13" s="93">
        <f t="shared" si="6"/>
        <v>1</v>
      </c>
      <c r="AF13" s="93" t="str">
        <f t="shared" si="7"/>
        <v>0</v>
      </c>
      <c r="AG13" s="93">
        <f t="shared" si="8"/>
        <v>0.8</v>
      </c>
      <c r="AH13" s="93" t="str">
        <f t="shared" si="9"/>
        <v>0</v>
      </c>
      <c r="AI13" s="93" t="str">
        <f t="shared" si="10"/>
        <v>0</v>
      </c>
      <c r="AJ13" s="93">
        <f t="shared" si="11"/>
        <v>1</v>
      </c>
      <c r="AK13" s="93">
        <f t="shared" si="12"/>
        <v>1</v>
      </c>
      <c r="AL13" s="93">
        <f t="shared" si="13"/>
        <v>1</v>
      </c>
    </row>
    <row r="14" spans="1:38" ht="14" x14ac:dyDescent="0.15">
      <c r="A14" s="133" t="s">
        <v>137</v>
      </c>
      <c r="B14" s="133" t="s">
        <v>51</v>
      </c>
      <c r="C14" s="135"/>
      <c r="D14" s="135"/>
      <c r="E14" s="135">
        <v>28</v>
      </c>
      <c r="F14" s="135">
        <v>27</v>
      </c>
      <c r="G14" s="135">
        <v>2427</v>
      </c>
      <c r="H14" s="137">
        <v>27</v>
      </c>
      <c r="I14" s="137">
        <v>1</v>
      </c>
      <c r="J14" s="137">
        <v>28.42</v>
      </c>
      <c r="K14" s="137">
        <v>1.05</v>
      </c>
      <c r="L14" s="135">
        <v>1.42</v>
      </c>
      <c r="M14" s="152">
        <v>5.2999999999999999E-2</v>
      </c>
      <c r="N14" s="135">
        <v>87</v>
      </c>
      <c r="O14" s="135">
        <v>3.23</v>
      </c>
      <c r="P14" s="135">
        <v>9</v>
      </c>
      <c r="Q14" s="135">
        <v>68.97</v>
      </c>
      <c r="R14" s="135">
        <v>1.04</v>
      </c>
      <c r="S14" s="145">
        <v>0.37</v>
      </c>
      <c r="T14" s="149">
        <f t="shared" si="18"/>
        <v>9</v>
      </c>
      <c r="U14" s="149">
        <v>12</v>
      </c>
      <c r="V14" s="151">
        <f t="shared" si="19"/>
        <v>0.75</v>
      </c>
      <c r="W14" s="149"/>
      <c r="X14" s="149"/>
      <c r="Y14" s="75">
        <f t="shared" si="20"/>
        <v>0.75</v>
      </c>
      <c r="Z14" s="149">
        <f t="shared" si="21"/>
        <v>9</v>
      </c>
      <c r="AA14" s="93">
        <f t="shared" si="2"/>
        <v>1</v>
      </c>
      <c r="AB14" s="93">
        <f t="shared" si="3"/>
        <v>1.25</v>
      </c>
      <c r="AC14" s="93" t="str">
        <f t="shared" si="4"/>
        <v>0</v>
      </c>
      <c r="AD14" s="93">
        <f t="shared" si="5"/>
        <v>0.9</v>
      </c>
      <c r="AE14" s="93">
        <f t="shared" si="6"/>
        <v>1</v>
      </c>
      <c r="AF14" s="93">
        <f t="shared" si="7"/>
        <v>1</v>
      </c>
      <c r="AG14" s="93">
        <f t="shared" si="8"/>
        <v>0.8</v>
      </c>
      <c r="AH14" s="93">
        <f t="shared" si="9"/>
        <v>0.8</v>
      </c>
      <c r="AI14" s="93">
        <f t="shared" si="10"/>
        <v>1.25</v>
      </c>
      <c r="AJ14" s="93">
        <f t="shared" si="11"/>
        <v>1</v>
      </c>
      <c r="AK14" s="93" t="str">
        <f t="shared" si="12"/>
        <v>0</v>
      </c>
      <c r="AL14" s="93" t="str">
        <f t="shared" si="13"/>
        <v>0</v>
      </c>
    </row>
    <row r="15" spans="1:38" ht="14" x14ac:dyDescent="0.15">
      <c r="A15" s="133" t="s">
        <v>226</v>
      </c>
      <c r="B15" s="133" t="s">
        <v>66</v>
      </c>
      <c r="C15" s="135"/>
      <c r="D15" s="135"/>
      <c r="E15" s="135">
        <v>27</v>
      </c>
      <c r="F15" s="135">
        <v>9</v>
      </c>
      <c r="G15" s="135">
        <v>801</v>
      </c>
      <c r="H15" s="137">
        <v>12</v>
      </c>
      <c r="I15" s="137">
        <v>1.46</v>
      </c>
      <c r="J15" s="137">
        <v>14.44</v>
      </c>
      <c r="K15" s="137">
        <v>1.76</v>
      </c>
      <c r="L15" s="135">
        <v>2.44</v>
      </c>
      <c r="M15" s="152">
        <v>0.29699999999999999</v>
      </c>
      <c r="N15" s="135">
        <v>47</v>
      </c>
      <c r="O15" s="135">
        <v>5.72</v>
      </c>
      <c r="P15" s="135">
        <v>1</v>
      </c>
      <c r="Q15" s="135">
        <v>74.47</v>
      </c>
      <c r="R15" s="135">
        <v>3.77</v>
      </c>
      <c r="S15" s="145">
        <v>0.73</v>
      </c>
      <c r="T15" s="149">
        <f t="shared" si="18"/>
        <v>8</v>
      </c>
      <c r="U15" s="149">
        <v>12</v>
      </c>
      <c r="V15" s="151">
        <f t="shared" si="19"/>
        <v>0.66666666666666663</v>
      </c>
      <c r="W15" s="149"/>
      <c r="X15" s="149"/>
      <c r="Y15" s="75">
        <f t="shared" si="20"/>
        <v>0.64166666666666672</v>
      </c>
      <c r="Z15" s="149">
        <f t="shared" si="21"/>
        <v>7.7</v>
      </c>
      <c r="AA15" s="93">
        <f t="shared" si="2"/>
        <v>1</v>
      </c>
      <c r="AB15" s="93" t="str">
        <f t="shared" si="3"/>
        <v>0</v>
      </c>
      <c r="AC15" s="93">
        <f t="shared" si="4"/>
        <v>0.9</v>
      </c>
      <c r="AD15" s="93" t="str">
        <f t="shared" si="5"/>
        <v>0</v>
      </c>
      <c r="AE15" s="93">
        <f t="shared" si="6"/>
        <v>1</v>
      </c>
      <c r="AF15" s="93">
        <f t="shared" si="7"/>
        <v>1</v>
      </c>
      <c r="AG15" s="93">
        <f t="shared" si="8"/>
        <v>0.8</v>
      </c>
      <c r="AH15" s="93" t="str">
        <f t="shared" si="9"/>
        <v>0</v>
      </c>
      <c r="AI15" s="93" t="str">
        <f t="shared" si="10"/>
        <v>0</v>
      </c>
      <c r="AJ15" s="93">
        <f t="shared" si="11"/>
        <v>1</v>
      </c>
      <c r="AK15" s="93">
        <f t="shared" si="12"/>
        <v>1</v>
      </c>
      <c r="AL15" s="93">
        <f t="shared" si="13"/>
        <v>1</v>
      </c>
    </row>
    <row r="16" spans="1:38" ht="14" x14ac:dyDescent="0.15">
      <c r="A16" s="133" t="s">
        <v>227</v>
      </c>
      <c r="B16" s="133" t="s">
        <v>133</v>
      </c>
      <c r="C16" s="135"/>
      <c r="D16" s="135"/>
      <c r="E16" s="135">
        <v>28</v>
      </c>
      <c r="F16" s="135">
        <v>12</v>
      </c>
      <c r="G16" s="135">
        <v>1078</v>
      </c>
      <c r="H16" s="137">
        <v>3</v>
      </c>
      <c r="I16" s="137">
        <v>0.35</v>
      </c>
      <c r="J16" s="137">
        <v>2.82</v>
      </c>
      <c r="K16" s="137">
        <v>0.33</v>
      </c>
      <c r="L16" s="135">
        <v>-0.18</v>
      </c>
      <c r="M16" s="152">
        <v>-2.1000000000000001E-2</v>
      </c>
      <c r="N16" s="135">
        <v>9</v>
      </c>
      <c r="O16" s="135">
        <v>1.06</v>
      </c>
      <c r="P16" s="135">
        <v>5</v>
      </c>
      <c r="Q16" s="135">
        <v>66.67</v>
      </c>
      <c r="R16" s="135">
        <v>1.42</v>
      </c>
      <c r="S16" s="145">
        <v>0.35</v>
      </c>
      <c r="T16" s="149">
        <f t="shared" si="18"/>
        <v>8</v>
      </c>
      <c r="U16" s="149">
        <v>12</v>
      </c>
      <c r="V16" s="151">
        <f t="shared" si="19"/>
        <v>0.66666666666666663</v>
      </c>
      <c r="W16" s="149"/>
      <c r="X16" s="149"/>
      <c r="Y16" s="75">
        <f t="shared" si="20"/>
        <v>0.63749999999999996</v>
      </c>
      <c r="Z16" s="149">
        <f t="shared" si="21"/>
        <v>7.6499999999999995</v>
      </c>
      <c r="AA16" s="93">
        <f t="shared" si="2"/>
        <v>1</v>
      </c>
      <c r="AB16" s="93">
        <f t="shared" si="3"/>
        <v>1.25</v>
      </c>
      <c r="AC16" s="93">
        <f t="shared" si="4"/>
        <v>0.9</v>
      </c>
      <c r="AD16" s="93">
        <f t="shared" si="5"/>
        <v>0.9</v>
      </c>
      <c r="AE16" s="93">
        <f t="shared" si="6"/>
        <v>1</v>
      </c>
      <c r="AF16" s="93">
        <f t="shared" si="7"/>
        <v>1</v>
      </c>
      <c r="AG16" s="93">
        <f t="shared" si="8"/>
        <v>0.8</v>
      </c>
      <c r="AH16" s="93">
        <f t="shared" si="9"/>
        <v>0.8</v>
      </c>
      <c r="AI16" s="93" t="str">
        <f t="shared" si="10"/>
        <v>0</v>
      </c>
      <c r="AJ16" s="93" t="str">
        <f t="shared" si="11"/>
        <v>0</v>
      </c>
      <c r="AK16" s="93" t="str">
        <f t="shared" si="12"/>
        <v>0</v>
      </c>
      <c r="AL16" s="93" t="str">
        <f t="shared" si="13"/>
        <v>0</v>
      </c>
    </row>
    <row r="17" spans="1:38" ht="14" x14ac:dyDescent="0.15">
      <c r="A17" s="133" t="s">
        <v>233</v>
      </c>
      <c r="B17" s="133" t="s">
        <v>44</v>
      </c>
      <c r="C17" s="135"/>
      <c r="D17" s="135"/>
      <c r="E17" s="135">
        <v>36</v>
      </c>
      <c r="F17" s="135">
        <v>35</v>
      </c>
      <c r="G17" s="135">
        <v>3387</v>
      </c>
      <c r="H17" s="137">
        <v>38</v>
      </c>
      <c r="I17" s="137">
        <v>1.01</v>
      </c>
      <c r="J17" s="137">
        <v>36.159999999999997</v>
      </c>
      <c r="K17" s="137">
        <v>0.96</v>
      </c>
      <c r="L17" s="135">
        <v>-1.84</v>
      </c>
      <c r="M17" s="135">
        <v>-4.9000000000000002E-2</v>
      </c>
      <c r="N17" s="135">
        <v>133</v>
      </c>
      <c r="O17" s="135">
        <v>3.53</v>
      </c>
      <c r="P17" s="135">
        <v>7</v>
      </c>
      <c r="Q17" s="135">
        <v>71.430000000000007</v>
      </c>
      <c r="R17" s="135">
        <v>1.7</v>
      </c>
      <c r="S17" s="145">
        <v>0.57999999999999996</v>
      </c>
      <c r="T17" s="149">
        <f t="shared" si="18"/>
        <v>8</v>
      </c>
      <c r="U17" s="149">
        <v>12</v>
      </c>
      <c r="V17" s="151">
        <f t="shared" si="19"/>
        <v>0.66666666666666663</v>
      </c>
      <c r="W17" s="149"/>
      <c r="X17" s="149"/>
      <c r="Y17" s="75">
        <f t="shared" si="20"/>
        <v>0.68333333333333324</v>
      </c>
      <c r="Z17" s="149">
        <f t="shared" si="21"/>
        <v>8.1999999999999993</v>
      </c>
      <c r="AA17" s="93" t="str">
        <f t="shared" si="2"/>
        <v>0</v>
      </c>
      <c r="AB17" s="93">
        <f t="shared" si="3"/>
        <v>1.25</v>
      </c>
      <c r="AC17" s="93" t="str">
        <f t="shared" si="4"/>
        <v>0</v>
      </c>
      <c r="AD17" s="93">
        <f t="shared" si="5"/>
        <v>0.9</v>
      </c>
      <c r="AE17" s="93" t="str">
        <f t="shared" si="6"/>
        <v>0</v>
      </c>
      <c r="AF17" s="93">
        <f t="shared" si="7"/>
        <v>1</v>
      </c>
      <c r="AG17" s="93" t="str">
        <f t="shared" si="8"/>
        <v>0</v>
      </c>
      <c r="AH17" s="93">
        <f t="shared" si="9"/>
        <v>0.8</v>
      </c>
      <c r="AI17" s="93">
        <f t="shared" si="10"/>
        <v>1.25</v>
      </c>
      <c r="AJ17" s="93">
        <f t="shared" si="11"/>
        <v>1</v>
      </c>
      <c r="AK17" s="93">
        <f t="shared" si="12"/>
        <v>1</v>
      </c>
      <c r="AL17" s="93">
        <f t="shared" si="13"/>
        <v>1</v>
      </c>
    </row>
    <row r="18" spans="1:38" ht="14" x14ac:dyDescent="0.15">
      <c r="A18" s="133" t="s">
        <v>158</v>
      </c>
      <c r="B18" s="133" t="s">
        <v>42</v>
      </c>
      <c r="C18" s="135"/>
      <c r="D18" s="135"/>
      <c r="E18" s="135">
        <v>21</v>
      </c>
      <c r="F18" s="135">
        <v>7</v>
      </c>
      <c r="G18" s="135">
        <v>651</v>
      </c>
      <c r="H18" s="137">
        <v>11</v>
      </c>
      <c r="I18" s="137">
        <v>1.52</v>
      </c>
      <c r="J18" s="137">
        <v>12.44</v>
      </c>
      <c r="K18" s="137">
        <v>1.72</v>
      </c>
      <c r="L18" s="135">
        <v>1.44</v>
      </c>
      <c r="M18" s="152">
        <v>0.19900000000000001</v>
      </c>
      <c r="N18" s="135">
        <v>42</v>
      </c>
      <c r="O18" s="135">
        <v>5.81</v>
      </c>
      <c r="P18" s="135">
        <v>0</v>
      </c>
      <c r="Q18" s="135">
        <v>73.81</v>
      </c>
      <c r="R18" s="135">
        <v>1.94</v>
      </c>
      <c r="S18" s="145">
        <v>0.28000000000000003</v>
      </c>
      <c r="T18" s="149">
        <f t="shared" si="18"/>
        <v>7</v>
      </c>
      <c r="U18" s="149">
        <v>12</v>
      </c>
      <c r="V18" s="151">
        <f t="shared" si="19"/>
        <v>0.58333333333333337</v>
      </c>
      <c r="W18" s="149"/>
      <c r="X18" s="149"/>
      <c r="Y18" s="75">
        <f t="shared" si="20"/>
        <v>0.55833333333333335</v>
      </c>
      <c r="Z18" s="149">
        <f t="shared" si="21"/>
        <v>6.7</v>
      </c>
      <c r="AA18" s="93">
        <f t="shared" si="2"/>
        <v>1</v>
      </c>
      <c r="AB18" s="93" t="str">
        <f t="shared" si="3"/>
        <v>0</v>
      </c>
      <c r="AC18" s="93">
        <f t="shared" si="4"/>
        <v>0.9</v>
      </c>
      <c r="AD18" s="93" t="str">
        <f t="shared" si="5"/>
        <v>0</v>
      </c>
      <c r="AE18" s="93">
        <f t="shared" si="6"/>
        <v>1</v>
      </c>
      <c r="AF18" s="93">
        <f t="shared" si="7"/>
        <v>1</v>
      </c>
      <c r="AG18" s="93">
        <f t="shared" si="8"/>
        <v>0.8</v>
      </c>
      <c r="AH18" s="93" t="str">
        <f t="shared" si="9"/>
        <v>0</v>
      </c>
      <c r="AI18" s="93" t="str">
        <f t="shared" si="10"/>
        <v>0</v>
      </c>
      <c r="AJ18" s="93">
        <f t="shared" si="11"/>
        <v>1</v>
      </c>
      <c r="AK18" s="93">
        <f t="shared" si="12"/>
        <v>1</v>
      </c>
      <c r="AL18" s="93" t="str">
        <f t="shared" si="13"/>
        <v>0</v>
      </c>
    </row>
    <row r="19" spans="1:38" ht="14" x14ac:dyDescent="0.15">
      <c r="A19" s="133" t="s">
        <v>143</v>
      </c>
      <c r="B19" s="133" t="s">
        <v>144</v>
      </c>
      <c r="C19" s="135"/>
      <c r="D19" s="135"/>
      <c r="E19" s="135">
        <v>26</v>
      </c>
      <c r="F19" s="135">
        <v>15</v>
      </c>
      <c r="G19" s="135">
        <v>1305</v>
      </c>
      <c r="H19" s="137">
        <v>19</v>
      </c>
      <c r="I19" s="137">
        <v>1.41</v>
      </c>
      <c r="J19" s="137">
        <v>18.149999999999999</v>
      </c>
      <c r="K19" s="137">
        <v>1.34</v>
      </c>
      <c r="L19" s="135">
        <v>-0.85</v>
      </c>
      <c r="M19" s="152">
        <v>-6.3E-2</v>
      </c>
      <c r="N19" s="135">
        <v>65</v>
      </c>
      <c r="O19" s="135">
        <v>4.8099999999999996</v>
      </c>
      <c r="P19" s="135">
        <v>1</v>
      </c>
      <c r="Q19" s="135">
        <v>70.77</v>
      </c>
      <c r="R19" s="135">
        <v>2.15</v>
      </c>
      <c r="S19" s="145">
        <v>0.59</v>
      </c>
      <c r="T19" s="149">
        <f t="shared" si="18"/>
        <v>7</v>
      </c>
      <c r="U19" s="149">
        <v>12</v>
      </c>
      <c r="V19" s="151">
        <f t="shared" si="19"/>
        <v>0.58333333333333337</v>
      </c>
      <c r="W19" s="149"/>
      <c r="X19" s="149"/>
      <c r="Y19" s="75">
        <f t="shared" si="20"/>
        <v>0.55833333333333335</v>
      </c>
      <c r="Z19" s="149">
        <f t="shared" si="21"/>
        <v>6.7</v>
      </c>
      <c r="AA19" s="93">
        <f t="shared" si="2"/>
        <v>1</v>
      </c>
      <c r="AB19" s="93" t="str">
        <f t="shared" si="3"/>
        <v>0</v>
      </c>
      <c r="AC19" s="93">
        <f t="shared" si="4"/>
        <v>0.9</v>
      </c>
      <c r="AD19" s="93" t="str">
        <f t="shared" si="5"/>
        <v>0</v>
      </c>
      <c r="AE19" s="93">
        <f t="shared" si="6"/>
        <v>1</v>
      </c>
      <c r="AF19" s="93" t="str">
        <f t="shared" si="7"/>
        <v>0</v>
      </c>
      <c r="AG19" s="93">
        <f t="shared" si="8"/>
        <v>0.8</v>
      </c>
      <c r="AH19" s="93" t="str">
        <f t="shared" si="9"/>
        <v>0</v>
      </c>
      <c r="AI19" s="93" t="str">
        <f t="shared" si="10"/>
        <v>0</v>
      </c>
      <c r="AJ19" s="93">
        <f t="shared" si="11"/>
        <v>1</v>
      </c>
      <c r="AK19" s="93">
        <f t="shared" si="12"/>
        <v>1</v>
      </c>
      <c r="AL19" s="93">
        <f t="shared" si="13"/>
        <v>1</v>
      </c>
    </row>
    <row r="20" spans="1:38" ht="14" x14ac:dyDescent="0.15">
      <c r="A20" s="133" t="s">
        <v>158</v>
      </c>
      <c r="B20" s="133" t="s">
        <v>42</v>
      </c>
      <c r="C20" s="135"/>
      <c r="D20" s="135"/>
      <c r="E20" s="135">
        <v>21</v>
      </c>
      <c r="F20" s="135">
        <v>9</v>
      </c>
      <c r="G20" s="135">
        <v>781</v>
      </c>
      <c r="H20" s="137">
        <v>13</v>
      </c>
      <c r="I20" s="137">
        <v>1.5</v>
      </c>
      <c r="J20" s="137">
        <v>13.42</v>
      </c>
      <c r="K20" s="137">
        <v>1.55</v>
      </c>
      <c r="L20" s="135">
        <v>0.42</v>
      </c>
      <c r="M20" s="152">
        <v>4.8000000000000001E-2</v>
      </c>
      <c r="N20" s="135">
        <v>37</v>
      </c>
      <c r="O20" s="135">
        <v>4.26</v>
      </c>
      <c r="P20" s="135">
        <v>2</v>
      </c>
      <c r="Q20" s="135">
        <v>64.86</v>
      </c>
      <c r="R20" s="135">
        <v>1.61</v>
      </c>
      <c r="S20" s="145">
        <v>0.92</v>
      </c>
      <c r="T20" s="149">
        <f t="shared" si="18"/>
        <v>7</v>
      </c>
      <c r="U20" s="149">
        <v>12</v>
      </c>
      <c r="V20" s="151">
        <f t="shared" si="19"/>
        <v>0.58333333333333337</v>
      </c>
      <c r="W20" s="149"/>
      <c r="X20" s="149"/>
      <c r="Y20" s="75">
        <f t="shared" si="20"/>
        <v>0.54166666666666663</v>
      </c>
      <c r="Z20" s="149">
        <f t="shared" si="21"/>
        <v>6.5</v>
      </c>
      <c r="AA20" s="93">
        <f t="shared" si="2"/>
        <v>1</v>
      </c>
      <c r="AB20" s="93" t="str">
        <f t="shared" si="3"/>
        <v>0</v>
      </c>
      <c r="AC20" s="93">
        <f t="shared" si="4"/>
        <v>0.9</v>
      </c>
      <c r="AD20" s="93" t="str">
        <f t="shared" si="5"/>
        <v>0</v>
      </c>
      <c r="AE20" s="93">
        <f t="shared" si="6"/>
        <v>1</v>
      </c>
      <c r="AF20" s="93">
        <f t="shared" si="7"/>
        <v>1</v>
      </c>
      <c r="AG20" s="93">
        <f t="shared" si="8"/>
        <v>0.8</v>
      </c>
      <c r="AH20" s="93">
        <f t="shared" si="9"/>
        <v>0.8</v>
      </c>
      <c r="AI20" s="93" t="str">
        <f t="shared" si="10"/>
        <v>0</v>
      </c>
      <c r="AJ20" s="93" t="str">
        <f t="shared" si="11"/>
        <v>0</v>
      </c>
      <c r="AK20" s="93" t="str">
        <f t="shared" si="12"/>
        <v>0</v>
      </c>
      <c r="AL20" s="93">
        <f t="shared" si="13"/>
        <v>1</v>
      </c>
    </row>
    <row r="21" spans="1:38" ht="14" x14ac:dyDescent="0.15">
      <c r="A21" s="133" t="s">
        <v>156</v>
      </c>
      <c r="B21" s="133" t="s">
        <v>133</v>
      </c>
      <c r="C21" s="135"/>
      <c r="D21" s="135"/>
      <c r="E21" s="135">
        <v>22</v>
      </c>
      <c r="F21" s="135">
        <v>14</v>
      </c>
      <c r="G21" s="135">
        <v>1274</v>
      </c>
      <c r="H21" s="137">
        <v>13</v>
      </c>
      <c r="I21" s="137">
        <v>1.03</v>
      </c>
      <c r="J21" s="137">
        <v>11.62</v>
      </c>
      <c r="K21" s="137">
        <v>0.92</v>
      </c>
      <c r="L21" s="135">
        <v>-1.38</v>
      </c>
      <c r="M21" s="152">
        <v>-0.109</v>
      </c>
      <c r="N21" s="135">
        <v>39</v>
      </c>
      <c r="O21" s="135">
        <v>3.08</v>
      </c>
      <c r="P21" s="135">
        <v>5</v>
      </c>
      <c r="Q21" s="135">
        <v>66.67</v>
      </c>
      <c r="R21" s="135">
        <v>1.18</v>
      </c>
      <c r="S21" s="145">
        <v>0.24</v>
      </c>
      <c r="T21" s="149">
        <f t="shared" si="18"/>
        <v>6</v>
      </c>
      <c r="U21" s="149">
        <v>12</v>
      </c>
      <c r="V21" s="151">
        <f t="shared" si="19"/>
        <v>0.5</v>
      </c>
      <c r="W21" s="149"/>
      <c r="X21" s="149"/>
      <c r="Y21" s="75">
        <f t="shared" si="20"/>
        <v>0.47083333333333327</v>
      </c>
      <c r="Z21" s="149">
        <f t="shared" si="21"/>
        <v>5.6499999999999995</v>
      </c>
      <c r="AA21" s="93">
        <f t="shared" si="2"/>
        <v>1</v>
      </c>
      <c r="AB21" s="93">
        <f t="shared" si="3"/>
        <v>1.25</v>
      </c>
      <c r="AC21" s="93">
        <f t="shared" si="4"/>
        <v>0.9</v>
      </c>
      <c r="AD21" s="93">
        <f t="shared" si="5"/>
        <v>0.9</v>
      </c>
      <c r="AE21" s="93" t="str">
        <f t="shared" si="6"/>
        <v>0</v>
      </c>
      <c r="AF21" s="93" t="str">
        <f t="shared" si="7"/>
        <v>0</v>
      </c>
      <c r="AG21" s="93">
        <f t="shared" si="8"/>
        <v>0.8</v>
      </c>
      <c r="AH21" s="93">
        <f t="shared" si="9"/>
        <v>0.8</v>
      </c>
      <c r="AI21" s="93" t="str">
        <f t="shared" si="10"/>
        <v>0</v>
      </c>
      <c r="AJ21" s="93" t="str">
        <f t="shared" si="11"/>
        <v>0</v>
      </c>
      <c r="AK21" s="93" t="str">
        <f t="shared" si="12"/>
        <v>0</v>
      </c>
      <c r="AL21" s="93" t="str">
        <f t="shared" si="13"/>
        <v>0</v>
      </c>
    </row>
    <row r="22" spans="1:38" ht="14" x14ac:dyDescent="0.15">
      <c r="A22" s="155" t="s">
        <v>152</v>
      </c>
      <c r="B22" s="155" t="s">
        <v>77</v>
      </c>
      <c r="C22" s="154"/>
      <c r="D22" s="154"/>
      <c r="E22" s="135">
        <v>21</v>
      </c>
      <c r="F22" s="135">
        <v>28</v>
      </c>
      <c r="G22" s="135">
        <v>2685</v>
      </c>
      <c r="H22" s="137">
        <v>41</v>
      </c>
      <c r="I22" s="137">
        <v>1.37</v>
      </c>
      <c r="J22" s="137">
        <v>36.85</v>
      </c>
      <c r="K22" s="137">
        <v>1.24</v>
      </c>
      <c r="L22" s="135">
        <v>-4.1500000000000004</v>
      </c>
      <c r="M22" s="152">
        <v>-0.13900000000000001</v>
      </c>
      <c r="N22" s="135">
        <v>121</v>
      </c>
      <c r="O22" s="135">
        <v>4.0599999999999996</v>
      </c>
      <c r="P22" s="135">
        <v>8</v>
      </c>
      <c r="Q22" s="135">
        <v>66.12</v>
      </c>
      <c r="R22" s="135">
        <v>1.68</v>
      </c>
      <c r="S22" s="145">
        <v>0.67</v>
      </c>
      <c r="T22" s="149">
        <f t="shared" si="18"/>
        <v>6</v>
      </c>
      <c r="U22" s="149">
        <v>12</v>
      </c>
      <c r="V22" s="151">
        <f t="shared" si="19"/>
        <v>0.5</v>
      </c>
      <c r="W22" s="149"/>
      <c r="X22" s="149"/>
      <c r="Y22" s="75">
        <f t="shared" si="20"/>
        <v>0.51666666666666672</v>
      </c>
      <c r="Z22" s="149">
        <f t="shared" si="21"/>
        <v>6.2</v>
      </c>
      <c r="AA22" s="93" t="str">
        <f t="shared" si="2"/>
        <v>0</v>
      </c>
      <c r="AB22" s="93">
        <f t="shared" si="3"/>
        <v>1.25</v>
      </c>
      <c r="AC22" s="93" t="str">
        <f t="shared" si="4"/>
        <v>0</v>
      </c>
      <c r="AD22" s="93">
        <f t="shared" si="5"/>
        <v>0.9</v>
      </c>
      <c r="AE22" s="93" t="str">
        <f t="shared" si="6"/>
        <v>0</v>
      </c>
      <c r="AF22" s="93" t="str">
        <f t="shared" si="7"/>
        <v>0</v>
      </c>
      <c r="AG22" s="93" t="str">
        <f t="shared" si="8"/>
        <v>0</v>
      </c>
      <c r="AH22" s="93">
        <f t="shared" si="9"/>
        <v>0.8</v>
      </c>
      <c r="AI22" s="93">
        <f t="shared" si="10"/>
        <v>1.25</v>
      </c>
      <c r="AJ22" s="93" t="str">
        <f t="shared" si="11"/>
        <v>0</v>
      </c>
      <c r="AK22" s="93">
        <f t="shared" si="12"/>
        <v>1</v>
      </c>
      <c r="AL22" s="93">
        <f t="shared" si="13"/>
        <v>1</v>
      </c>
    </row>
    <row r="23" spans="1:38" ht="14" x14ac:dyDescent="0.15">
      <c r="A23" s="133" t="s">
        <v>231</v>
      </c>
      <c r="B23" s="133" t="s">
        <v>75</v>
      </c>
      <c r="C23" s="135"/>
      <c r="D23" s="135"/>
      <c r="E23" s="135">
        <v>40</v>
      </c>
      <c r="F23" s="135">
        <v>36</v>
      </c>
      <c r="G23" s="135">
        <v>3440</v>
      </c>
      <c r="H23" s="137">
        <v>46</v>
      </c>
      <c r="I23" s="137">
        <v>1.24</v>
      </c>
      <c r="J23" s="137">
        <v>44.03</v>
      </c>
      <c r="K23" s="137">
        <v>1.18</v>
      </c>
      <c r="L23" s="135">
        <v>-1.97</v>
      </c>
      <c r="M23" s="152">
        <v>-5.2999999999999999E-2</v>
      </c>
      <c r="N23" s="135">
        <v>143</v>
      </c>
      <c r="O23" s="135">
        <v>3.84</v>
      </c>
      <c r="P23" s="135">
        <v>9</v>
      </c>
      <c r="Q23" s="135">
        <v>67.83</v>
      </c>
      <c r="R23" s="135">
        <v>1.91</v>
      </c>
      <c r="S23" s="145">
        <v>0.67</v>
      </c>
      <c r="T23" s="149">
        <f t="shared" si="18"/>
        <v>6</v>
      </c>
      <c r="U23" s="149">
        <v>12</v>
      </c>
      <c r="V23" s="151">
        <f t="shared" si="19"/>
        <v>0.5</v>
      </c>
      <c r="W23" s="149"/>
      <c r="X23" s="149"/>
      <c r="Y23" s="75">
        <f t="shared" si="20"/>
        <v>0.51666666666666672</v>
      </c>
      <c r="Z23" s="149">
        <f t="shared" si="21"/>
        <v>6.2</v>
      </c>
      <c r="AA23" s="93" t="str">
        <f t="shared" si="2"/>
        <v>0</v>
      </c>
      <c r="AB23" s="93">
        <f t="shared" si="3"/>
        <v>1.25</v>
      </c>
      <c r="AC23" s="93" t="str">
        <f t="shared" si="4"/>
        <v>0</v>
      </c>
      <c r="AD23" s="93">
        <f t="shared" si="5"/>
        <v>0.9</v>
      </c>
      <c r="AE23" s="93" t="str">
        <f t="shared" si="6"/>
        <v>0</v>
      </c>
      <c r="AF23" s="93" t="str">
        <f t="shared" si="7"/>
        <v>0</v>
      </c>
      <c r="AG23" s="93" t="str">
        <f t="shared" si="8"/>
        <v>0</v>
      </c>
      <c r="AH23" s="93">
        <f t="shared" si="9"/>
        <v>0.8</v>
      </c>
      <c r="AI23" s="93">
        <f t="shared" si="10"/>
        <v>1.25</v>
      </c>
      <c r="AJ23" s="93" t="str">
        <f t="shared" si="11"/>
        <v>0</v>
      </c>
      <c r="AK23" s="93">
        <f t="shared" si="12"/>
        <v>1</v>
      </c>
      <c r="AL23" s="93">
        <f t="shared" si="13"/>
        <v>1</v>
      </c>
    </row>
    <row r="24" spans="1:38" ht="14" x14ac:dyDescent="0.15">
      <c r="A24" s="133" t="s">
        <v>134</v>
      </c>
      <c r="B24" s="133" t="s">
        <v>72</v>
      </c>
      <c r="C24" s="135"/>
      <c r="D24" s="135"/>
      <c r="E24" s="135">
        <v>31</v>
      </c>
      <c r="F24" s="135">
        <v>35</v>
      </c>
      <c r="G24" s="135">
        <v>3313</v>
      </c>
      <c r="H24" s="137">
        <v>45</v>
      </c>
      <c r="I24" s="137">
        <v>1.22</v>
      </c>
      <c r="J24" s="137">
        <v>45.23</v>
      </c>
      <c r="K24" s="137">
        <v>1.23</v>
      </c>
      <c r="L24" s="135">
        <v>0.23</v>
      </c>
      <c r="M24" s="152">
        <v>6.0000000000000001E-3</v>
      </c>
      <c r="N24" s="135">
        <v>141</v>
      </c>
      <c r="O24" s="135">
        <v>3.83</v>
      </c>
      <c r="P24" s="135">
        <v>9</v>
      </c>
      <c r="Q24" s="135">
        <v>68.09</v>
      </c>
      <c r="R24" s="135">
        <v>1.22</v>
      </c>
      <c r="S24" s="145">
        <v>0.35</v>
      </c>
      <c r="T24" s="149">
        <f t="shared" si="18"/>
        <v>6</v>
      </c>
      <c r="U24" s="149">
        <v>12</v>
      </c>
      <c r="V24" s="151">
        <f t="shared" si="19"/>
        <v>0.5</v>
      </c>
      <c r="W24" s="149"/>
      <c r="X24" s="149"/>
      <c r="Y24" s="75">
        <f t="shared" si="20"/>
        <v>0.51666666666666672</v>
      </c>
      <c r="Z24" s="149">
        <f t="shared" si="21"/>
        <v>6.2</v>
      </c>
      <c r="AA24" s="93" t="str">
        <f t="shared" si="2"/>
        <v>0</v>
      </c>
      <c r="AB24" s="93">
        <f t="shared" si="3"/>
        <v>1.25</v>
      </c>
      <c r="AC24" s="93" t="str">
        <f t="shared" si="4"/>
        <v>0</v>
      </c>
      <c r="AD24" s="93">
        <f t="shared" si="5"/>
        <v>0.9</v>
      </c>
      <c r="AE24" s="93">
        <f t="shared" si="6"/>
        <v>1</v>
      </c>
      <c r="AF24" s="93">
        <f t="shared" si="7"/>
        <v>1</v>
      </c>
      <c r="AG24" s="93" t="str">
        <f t="shared" si="8"/>
        <v>0</v>
      </c>
      <c r="AH24" s="93">
        <f t="shared" si="9"/>
        <v>0.8</v>
      </c>
      <c r="AI24" s="93">
        <f t="shared" si="10"/>
        <v>1.25</v>
      </c>
      <c r="AJ24" s="93" t="str">
        <f t="shared" si="11"/>
        <v>0</v>
      </c>
      <c r="AK24" s="93" t="str">
        <f t="shared" si="12"/>
        <v>0</v>
      </c>
      <c r="AL24" s="93" t="str">
        <f t="shared" si="13"/>
        <v>0</v>
      </c>
    </row>
    <row r="25" spans="1:38" ht="14" x14ac:dyDescent="0.15">
      <c r="A25" s="133" t="s">
        <v>155</v>
      </c>
      <c r="B25" s="133" t="s">
        <v>58</v>
      </c>
      <c r="C25" s="135"/>
      <c r="D25" s="135"/>
      <c r="E25" s="135">
        <v>22</v>
      </c>
      <c r="F25" s="135">
        <v>15</v>
      </c>
      <c r="G25" s="135">
        <v>1426</v>
      </c>
      <c r="H25" s="137">
        <v>26</v>
      </c>
      <c r="I25" s="137">
        <v>1.64</v>
      </c>
      <c r="J25" s="137">
        <v>22.47</v>
      </c>
      <c r="K25" s="137">
        <v>1.42</v>
      </c>
      <c r="L25" s="135">
        <v>-3.53</v>
      </c>
      <c r="M25" s="152">
        <v>-0.223</v>
      </c>
      <c r="N25" s="135">
        <v>84</v>
      </c>
      <c r="O25" s="135">
        <v>5.3</v>
      </c>
      <c r="P25" s="135">
        <v>3</v>
      </c>
      <c r="Q25" s="135">
        <v>69.05</v>
      </c>
      <c r="R25" s="135">
        <v>2.02</v>
      </c>
      <c r="S25" s="145">
        <v>0.25</v>
      </c>
      <c r="T25" s="149">
        <f t="shared" si="18"/>
        <v>5</v>
      </c>
      <c r="U25" s="149">
        <v>12</v>
      </c>
      <c r="V25" s="151">
        <f t="shared" si="19"/>
        <v>0.41666666666666669</v>
      </c>
      <c r="W25" s="149"/>
      <c r="X25" s="149"/>
      <c r="Y25" s="75">
        <f t="shared" si="20"/>
        <v>0.39166666666666666</v>
      </c>
      <c r="Z25" s="149">
        <f t="shared" si="21"/>
        <v>4.7</v>
      </c>
      <c r="AA25" s="93">
        <f t="shared" si="2"/>
        <v>1</v>
      </c>
      <c r="AB25" s="93" t="str">
        <f t="shared" si="3"/>
        <v>0</v>
      </c>
      <c r="AC25" s="93">
        <f t="shared" si="4"/>
        <v>0.9</v>
      </c>
      <c r="AD25" s="93" t="str">
        <f t="shared" si="5"/>
        <v>0</v>
      </c>
      <c r="AE25" s="93" t="str">
        <f t="shared" si="6"/>
        <v>0</v>
      </c>
      <c r="AF25" s="93" t="str">
        <f t="shared" si="7"/>
        <v>0</v>
      </c>
      <c r="AG25" s="93">
        <f t="shared" si="8"/>
        <v>0.8</v>
      </c>
      <c r="AH25" s="93" t="str">
        <f t="shared" si="9"/>
        <v>0</v>
      </c>
      <c r="AI25" s="93" t="str">
        <f t="shared" si="10"/>
        <v>0</v>
      </c>
      <c r="AJ25" s="93">
        <f t="shared" si="11"/>
        <v>1</v>
      </c>
      <c r="AK25" s="93">
        <f t="shared" si="12"/>
        <v>1</v>
      </c>
      <c r="AL25" s="93" t="str">
        <f t="shared" si="13"/>
        <v>0</v>
      </c>
    </row>
    <row r="26" spans="1:38" ht="14" x14ac:dyDescent="0.15">
      <c r="A26" s="133" t="s">
        <v>136</v>
      </c>
      <c r="B26" s="133" t="s">
        <v>63</v>
      </c>
      <c r="C26" s="135"/>
      <c r="D26" s="135"/>
      <c r="E26" s="135">
        <v>24</v>
      </c>
      <c r="F26" s="135">
        <v>35</v>
      </c>
      <c r="G26" s="135">
        <v>3336</v>
      </c>
      <c r="H26" s="137">
        <v>48</v>
      </c>
      <c r="I26" s="137">
        <v>1.29</v>
      </c>
      <c r="J26" s="137">
        <v>49.24</v>
      </c>
      <c r="K26" s="137">
        <v>1.33</v>
      </c>
      <c r="L26" s="135">
        <v>1.24</v>
      </c>
      <c r="M26" s="152">
        <v>3.3000000000000002E-2</v>
      </c>
      <c r="N26" s="135">
        <v>172</v>
      </c>
      <c r="O26" s="135">
        <v>4.6399999999999997</v>
      </c>
      <c r="P26" s="135">
        <v>6</v>
      </c>
      <c r="Q26" s="135">
        <v>72.09</v>
      </c>
      <c r="R26" s="135">
        <v>1.65</v>
      </c>
      <c r="S26" s="145">
        <v>0.51</v>
      </c>
      <c r="T26" s="149">
        <f t="shared" si="18"/>
        <v>5</v>
      </c>
      <c r="U26" s="149">
        <v>12</v>
      </c>
      <c r="V26" s="151">
        <f t="shared" si="19"/>
        <v>0.41666666666666669</v>
      </c>
      <c r="W26" s="149"/>
      <c r="X26" s="149"/>
      <c r="Y26" s="75">
        <f t="shared" si="20"/>
        <v>0.45833333333333331</v>
      </c>
      <c r="Z26" s="149">
        <f t="shared" si="21"/>
        <v>5.5</v>
      </c>
      <c r="AA26" s="93" t="str">
        <f t="shared" si="2"/>
        <v>0</v>
      </c>
      <c r="AB26" s="93">
        <f t="shared" si="3"/>
        <v>1.25</v>
      </c>
      <c r="AC26" s="93" t="str">
        <f t="shared" si="4"/>
        <v>0</v>
      </c>
      <c r="AD26" s="93" t="str">
        <f t="shared" si="5"/>
        <v>0</v>
      </c>
      <c r="AE26" s="93">
        <f t="shared" si="6"/>
        <v>1</v>
      </c>
      <c r="AF26" s="93">
        <f t="shared" si="7"/>
        <v>1</v>
      </c>
      <c r="AG26" s="93" t="str">
        <f t="shared" si="8"/>
        <v>0</v>
      </c>
      <c r="AH26" s="93" t="str">
        <f t="shared" si="9"/>
        <v>0</v>
      </c>
      <c r="AI26" s="93">
        <f t="shared" si="10"/>
        <v>1.25</v>
      </c>
      <c r="AJ26" s="93">
        <f t="shared" si="11"/>
        <v>1</v>
      </c>
      <c r="AK26" s="93" t="str">
        <f t="shared" si="12"/>
        <v>0</v>
      </c>
      <c r="AL26" s="93" t="str">
        <f t="shared" si="13"/>
        <v>0</v>
      </c>
    </row>
    <row r="27" spans="1:38" ht="14" x14ac:dyDescent="0.15">
      <c r="A27" s="133" t="s">
        <v>146</v>
      </c>
      <c r="B27" s="133" t="s">
        <v>147</v>
      </c>
      <c r="C27" s="135"/>
      <c r="D27" s="135"/>
      <c r="E27" s="135">
        <v>25</v>
      </c>
      <c r="F27" s="135">
        <v>9</v>
      </c>
      <c r="G27" s="135">
        <v>864</v>
      </c>
      <c r="H27" s="137">
        <v>25</v>
      </c>
      <c r="I27" s="137">
        <v>2.6</v>
      </c>
      <c r="J27" s="137">
        <v>20.66</v>
      </c>
      <c r="K27" s="137">
        <v>2.15</v>
      </c>
      <c r="L27" s="135">
        <v>-4.34</v>
      </c>
      <c r="M27" s="152">
        <v>-0.45200000000000001</v>
      </c>
      <c r="N27" s="135">
        <v>67</v>
      </c>
      <c r="O27" s="135">
        <v>6.98</v>
      </c>
      <c r="P27" s="135">
        <v>0</v>
      </c>
      <c r="Q27" s="135">
        <v>62.69</v>
      </c>
      <c r="R27" s="135">
        <v>1.67</v>
      </c>
      <c r="S27" s="145">
        <v>0.52</v>
      </c>
      <c r="T27" s="149">
        <f t="shared" si="18"/>
        <v>4</v>
      </c>
      <c r="U27" s="149">
        <v>12</v>
      </c>
      <c r="V27" s="151">
        <f t="shared" si="19"/>
        <v>0.33333333333333331</v>
      </c>
      <c r="W27" s="149"/>
      <c r="X27" s="149"/>
      <c r="Y27" s="75">
        <f t="shared" si="20"/>
        <v>0.30833333333333335</v>
      </c>
      <c r="Z27" s="149">
        <f t="shared" si="21"/>
        <v>3.7</v>
      </c>
      <c r="AA27" s="93">
        <f t="shared" si="2"/>
        <v>1</v>
      </c>
      <c r="AB27" s="93" t="str">
        <f t="shared" si="3"/>
        <v>0</v>
      </c>
      <c r="AC27" s="93">
        <f t="shared" si="4"/>
        <v>0.9</v>
      </c>
      <c r="AD27" s="93" t="str">
        <f t="shared" si="5"/>
        <v>0</v>
      </c>
      <c r="AE27" s="93" t="str">
        <f t="shared" si="6"/>
        <v>0</v>
      </c>
      <c r="AF27" s="93" t="str">
        <f t="shared" si="7"/>
        <v>0</v>
      </c>
      <c r="AG27" s="93">
        <f t="shared" si="8"/>
        <v>0.8</v>
      </c>
      <c r="AH27" s="93" t="str">
        <f t="shared" si="9"/>
        <v>0</v>
      </c>
      <c r="AI27" s="93" t="str">
        <f t="shared" si="10"/>
        <v>0</v>
      </c>
      <c r="AJ27" s="93" t="str">
        <f t="shared" si="11"/>
        <v>0</v>
      </c>
      <c r="AK27" s="93">
        <f t="shared" si="12"/>
        <v>1</v>
      </c>
      <c r="AL27" s="93" t="str">
        <f t="shared" si="13"/>
        <v>0</v>
      </c>
    </row>
    <row r="28" spans="1:38" ht="14" x14ac:dyDescent="0.15">
      <c r="A28" s="133" t="s">
        <v>150</v>
      </c>
      <c r="B28" s="133" t="s">
        <v>151</v>
      </c>
      <c r="C28" s="135"/>
      <c r="D28" s="135"/>
      <c r="E28" s="135">
        <v>22</v>
      </c>
      <c r="F28" s="135">
        <v>9</v>
      </c>
      <c r="G28" s="135">
        <v>851</v>
      </c>
      <c r="H28" s="137">
        <v>26</v>
      </c>
      <c r="I28" s="137">
        <v>2.75</v>
      </c>
      <c r="J28" s="137">
        <v>23.89</v>
      </c>
      <c r="K28" s="137">
        <v>2.5299999999999998</v>
      </c>
      <c r="L28" s="135">
        <v>-2.11</v>
      </c>
      <c r="M28" s="152">
        <v>-0.223</v>
      </c>
      <c r="N28" s="135">
        <v>74</v>
      </c>
      <c r="O28" s="135">
        <v>7.83</v>
      </c>
      <c r="P28" s="135">
        <v>1</v>
      </c>
      <c r="Q28" s="135">
        <v>64.86</v>
      </c>
      <c r="R28" s="135">
        <v>1.9</v>
      </c>
      <c r="S28" s="145">
        <v>0.42</v>
      </c>
      <c r="T28" s="149">
        <f t="shared" si="18"/>
        <v>4</v>
      </c>
      <c r="U28" s="149">
        <v>12</v>
      </c>
      <c r="V28" s="151">
        <f t="shared" si="19"/>
        <v>0.33333333333333331</v>
      </c>
      <c r="W28" s="149"/>
      <c r="X28" s="149"/>
      <c r="Y28" s="75">
        <f t="shared" si="20"/>
        <v>0.30833333333333335</v>
      </c>
      <c r="Z28" s="149">
        <f t="shared" si="21"/>
        <v>3.7</v>
      </c>
      <c r="AA28" s="93">
        <f t="shared" si="2"/>
        <v>1</v>
      </c>
      <c r="AB28" s="93" t="str">
        <f t="shared" si="3"/>
        <v>0</v>
      </c>
      <c r="AC28" s="93">
        <f t="shared" si="4"/>
        <v>0.9</v>
      </c>
      <c r="AD28" s="93" t="str">
        <f t="shared" si="5"/>
        <v>0</v>
      </c>
      <c r="AE28" s="93" t="str">
        <f t="shared" si="6"/>
        <v>0</v>
      </c>
      <c r="AF28" s="93" t="str">
        <f t="shared" si="7"/>
        <v>0</v>
      </c>
      <c r="AG28" s="93">
        <f t="shared" si="8"/>
        <v>0.8</v>
      </c>
      <c r="AH28" s="93" t="str">
        <f t="shared" si="9"/>
        <v>0</v>
      </c>
      <c r="AI28" s="93" t="str">
        <f t="shared" si="10"/>
        <v>0</v>
      </c>
      <c r="AJ28" s="93" t="str">
        <f t="shared" si="11"/>
        <v>0</v>
      </c>
      <c r="AK28" s="93">
        <f t="shared" si="12"/>
        <v>1</v>
      </c>
      <c r="AL28" s="93" t="str">
        <f t="shared" si="13"/>
        <v>0</v>
      </c>
    </row>
    <row r="29" spans="1:38" ht="14" x14ac:dyDescent="0.15">
      <c r="A29" s="133" t="s">
        <v>153</v>
      </c>
      <c r="B29" s="133" t="s">
        <v>144</v>
      </c>
      <c r="C29" s="135"/>
      <c r="D29" s="135"/>
      <c r="E29" s="135">
        <v>22</v>
      </c>
      <c r="F29" s="135">
        <v>23</v>
      </c>
      <c r="G29" s="135">
        <v>2109</v>
      </c>
      <c r="H29" s="137">
        <v>33</v>
      </c>
      <c r="I29" s="137">
        <v>1.41</v>
      </c>
      <c r="J29" s="137">
        <v>28.36</v>
      </c>
      <c r="K29" s="137">
        <v>1.21</v>
      </c>
      <c r="L29" s="135">
        <v>-4.6399999999999997</v>
      </c>
      <c r="M29" s="152">
        <v>-0.19800000000000001</v>
      </c>
      <c r="N29" s="135">
        <v>89</v>
      </c>
      <c r="O29" s="135">
        <v>3.8</v>
      </c>
      <c r="P29" s="135">
        <v>5</v>
      </c>
      <c r="Q29" s="135">
        <v>62.92</v>
      </c>
      <c r="R29" s="135">
        <v>1.66</v>
      </c>
      <c r="S29" s="145">
        <v>0.68</v>
      </c>
      <c r="T29" s="149">
        <f t="shared" si="18"/>
        <v>4</v>
      </c>
      <c r="U29" s="149">
        <v>12</v>
      </c>
      <c r="V29" s="151">
        <f t="shared" si="19"/>
        <v>0.33333333333333331</v>
      </c>
      <c r="W29" s="149"/>
      <c r="X29" s="149"/>
      <c r="Y29" s="75">
        <f t="shared" si="20"/>
        <v>0.29166666666666669</v>
      </c>
      <c r="Z29" s="149">
        <f t="shared" si="21"/>
        <v>3.5</v>
      </c>
      <c r="AA29" s="93" t="str">
        <f t="shared" si="2"/>
        <v>0</v>
      </c>
      <c r="AB29" s="93" t="str">
        <f t="shared" si="3"/>
        <v>0</v>
      </c>
      <c r="AC29" s="93" t="str">
        <f t="shared" si="4"/>
        <v>0</v>
      </c>
      <c r="AD29" s="93">
        <f t="shared" si="5"/>
        <v>0.9</v>
      </c>
      <c r="AE29" s="93" t="str">
        <f t="shared" si="6"/>
        <v>0</v>
      </c>
      <c r="AF29" s="93" t="str">
        <f t="shared" si="7"/>
        <v>0</v>
      </c>
      <c r="AG29" s="93">
        <f t="shared" si="8"/>
        <v>0.8</v>
      </c>
      <c r="AH29" s="93">
        <f t="shared" si="9"/>
        <v>0.8</v>
      </c>
      <c r="AI29" s="93" t="str">
        <f t="shared" si="10"/>
        <v>0</v>
      </c>
      <c r="AJ29" s="93" t="str">
        <f t="shared" si="11"/>
        <v>0</v>
      </c>
      <c r="AK29" s="93" t="str">
        <f t="shared" si="12"/>
        <v>0</v>
      </c>
      <c r="AL29" s="93">
        <f t="shared" si="13"/>
        <v>1</v>
      </c>
    </row>
    <row r="30" spans="1:38" ht="14" x14ac:dyDescent="0.15">
      <c r="A30" s="133" t="s">
        <v>140</v>
      </c>
      <c r="B30" s="133" t="s">
        <v>66</v>
      </c>
      <c r="C30" s="135"/>
      <c r="D30" s="135"/>
      <c r="E30" s="135">
        <v>26</v>
      </c>
      <c r="F30" s="135">
        <v>29</v>
      </c>
      <c r="G30" s="135">
        <v>2631</v>
      </c>
      <c r="H30" s="137">
        <v>40</v>
      </c>
      <c r="I30" s="137">
        <v>1.43</v>
      </c>
      <c r="J30" s="137">
        <v>41.07</v>
      </c>
      <c r="K30" s="137">
        <v>1.47</v>
      </c>
      <c r="L30" s="135">
        <v>1.07</v>
      </c>
      <c r="M30" s="152">
        <v>3.7999999999999999E-2</v>
      </c>
      <c r="N30" s="135">
        <v>143</v>
      </c>
      <c r="O30" s="135">
        <v>5.12</v>
      </c>
      <c r="P30" s="135">
        <v>6</v>
      </c>
      <c r="Q30" s="135">
        <v>72.03</v>
      </c>
      <c r="R30" s="135">
        <v>1.65</v>
      </c>
      <c r="S30" s="145">
        <v>0.5</v>
      </c>
      <c r="T30" s="149">
        <f t="shared" si="18"/>
        <v>4</v>
      </c>
      <c r="U30" s="149">
        <v>12</v>
      </c>
      <c r="V30" s="151">
        <f t="shared" si="19"/>
        <v>0.33333333333333331</v>
      </c>
      <c r="W30" s="149"/>
      <c r="X30" s="149"/>
      <c r="Y30" s="75">
        <f t="shared" si="20"/>
        <v>0.35416666666666669</v>
      </c>
      <c r="Z30" s="149">
        <f t="shared" si="21"/>
        <v>4.25</v>
      </c>
      <c r="AA30" s="93" t="str">
        <f t="shared" si="2"/>
        <v>0</v>
      </c>
      <c r="AB30" s="93" t="str">
        <f t="shared" si="3"/>
        <v>0</v>
      </c>
      <c r="AC30" s="93" t="str">
        <f t="shared" si="4"/>
        <v>0</v>
      </c>
      <c r="AD30" s="93" t="str">
        <f t="shared" si="5"/>
        <v>0</v>
      </c>
      <c r="AE30" s="93">
        <f t="shared" si="6"/>
        <v>1</v>
      </c>
      <c r="AF30" s="93">
        <f t="shared" si="7"/>
        <v>1</v>
      </c>
      <c r="AG30" s="93" t="str">
        <f t="shared" si="8"/>
        <v>0</v>
      </c>
      <c r="AH30" s="93" t="str">
        <f t="shared" si="9"/>
        <v>0</v>
      </c>
      <c r="AI30" s="93">
        <f t="shared" si="10"/>
        <v>1.25</v>
      </c>
      <c r="AJ30" s="93">
        <f t="shared" si="11"/>
        <v>1</v>
      </c>
      <c r="AK30" s="93" t="str">
        <f t="shared" si="12"/>
        <v>0</v>
      </c>
      <c r="AL30" s="93" t="str">
        <f t="shared" si="13"/>
        <v>0</v>
      </c>
    </row>
    <row r="31" spans="1:38" ht="14" x14ac:dyDescent="0.15">
      <c r="A31" s="133" t="s">
        <v>225</v>
      </c>
      <c r="B31" s="133" t="s">
        <v>42</v>
      </c>
      <c r="C31" s="135"/>
      <c r="D31" s="135"/>
      <c r="E31" s="135">
        <v>37</v>
      </c>
      <c r="F31" s="135">
        <v>28</v>
      </c>
      <c r="G31" s="135">
        <v>2610</v>
      </c>
      <c r="H31" s="137">
        <v>47</v>
      </c>
      <c r="I31" s="137">
        <v>1.74</v>
      </c>
      <c r="J31" s="137">
        <v>49.42</v>
      </c>
      <c r="K31" s="137">
        <v>1.83</v>
      </c>
      <c r="L31" s="135">
        <v>2.42</v>
      </c>
      <c r="M31" s="152">
        <v>0.09</v>
      </c>
      <c r="N31" s="135">
        <v>136</v>
      </c>
      <c r="O31" s="135">
        <v>5.04</v>
      </c>
      <c r="P31" s="135">
        <v>1</v>
      </c>
      <c r="Q31" s="135">
        <v>65.44</v>
      </c>
      <c r="R31" s="135">
        <v>1.44</v>
      </c>
      <c r="S31" s="145">
        <v>0.63</v>
      </c>
      <c r="T31" s="149">
        <f t="shared" si="18"/>
        <v>3</v>
      </c>
      <c r="U31" s="149">
        <v>12</v>
      </c>
      <c r="V31" s="151">
        <f t="shared" si="19"/>
        <v>0.25</v>
      </c>
      <c r="W31" s="149"/>
      <c r="X31" s="149"/>
      <c r="Y31" s="75">
        <f t="shared" si="20"/>
        <v>0.25</v>
      </c>
      <c r="Z31" s="149">
        <f t="shared" si="21"/>
        <v>3</v>
      </c>
      <c r="AA31" s="93" t="str">
        <f t="shared" si="2"/>
        <v>0</v>
      </c>
      <c r="AB31" s="93" t="str">
        <f t="shared" si="3"/>
        <v>0</v>
      </c>
      <c r="AC31" s="93" t="str">
        <f t="shared" si="4"/>
        <v>0</v>
      </c>
      <c r="AD31" s="93" t="str">
        <f t="shared" si="5"/>
        <v>0</v>
      </c>
      <c r="AE31" s="93">
        <f t="shared" si="6"/>
        <v>1</v>
      </c>
      <c r="AF31" s="93">
        <f t="shared" si="7"/>
        <v>1</v>
      </c>
      <c r="AG31" s="93" t="str">
        <f t="shared" si="8"/>
        <v>0</v>
      </c>
      <c r="AH31" s="93" t="str">
        <f t="shared" si="9"/>
        <v>0</v>
      </c>
      <c r="AI31" s="93" t="str">
        <f t="shared" si="10"/>
        <v>0</v>
      </c>
      <c r="AJ31" s="93" t="str">
        <f t="shared" si="11"/>
        <v>0</v>
      </c>
      <c r="AK31" s="93" t="str">
        <f t="shared" si="12"/>
        <v>0</v>
      </c>
      <c r="AL31" s="93">
        <f t="shared" si="13"/>
        <v>1</v>
      </c>
    </row>
    <row r="32" spans="1:38" ht="14" x14ac:dyDescent="0.15">
      <c r="A32" s="133" t="s">
        <v>141</v>
      </c>
      <c r="B32" s="133" t="s">
        <v>142</v>
      </c>
      <c r="C32" s="135"/>
      <c r="D32" s="135"/>
      <c r="E32" s="135">
        <v>26</v>
      </c>
      <c r="F32" s="135">
        <v>19</v>
      </c>
      <c r="G32" s="135">
        <v>1815</v>
      </c>
      <c r="H32" s="137">
        <v>36</v>
      </c>
      <c r="I32" s="137">
        <v>1.88</v>
      </c>
      <c r="J32" s="137">
        <v>27.19</v>
      </c>
      <c r="K32" s="137">
        <v>1.42</v>
      </c>
      <c r="L32" s="135">
        <v>-8.81</v>
      </c>
      <c r="M32" s="152">
        <v>-0.46</v>
      </c>
      <c r="N32" s="135">
        <v>79</v>
      </c>
      <c r="O32" s="135">
        <v>4.12</v>
      </c>
      <c r="P32" s="135">
        <v>1</v>
      </c>
      <c r="Q32" s="135">
        <v>54.43</v>
      </c>
      <c r="R32" s="135">
        <v>0.99</v>
      </c>
      <c r="S32" s="145">
        <v>0.21</v>
      </c>
      <c r="T32" s="149">
        <f t="shared" si="18"/>
        <v>3</v>
      </c>
      <c r="U32" s="149">
        <v>12</v>
      </c>
      <c r="V32" s="151">
        <f t="shared" si="19"/>
        <v>0.25</v>
      </c>
      <c r="W32" s="149"/>
      <c r="X32" s="149"/>
      <c r="Y32" s="75">
        <f t="shared" si="20"/>
        <v>0.20833333333333334</v>
      </c>
      <c r="Z32" s="149">
        <f t="shared" si="21"/>
        <v>2.5</v>
      </c>
      <c r="AA32" s="93" t="str">
        <f t="shared" si="2"/>
        <v>0</v>
      </c>
      <c r="AB32" s="93" t="str">
        <f t="shared" si="3"/>
        <v>0</v>
      </c>
      <c r="AC32" s="93">
        <f t="shared" si="4"/>
        <v>0.9</v>
      </c>
      <c r="AD32" s="93" t="str">
        <f t="shared" si="5"/>
        <v>0</v>
      </c>
      <c r="AE32" s="93" t="str">
        <f t="shared" si="6"/>
        <v>0</v>
      </c>
      <c r="AF32" s="93" t="str">
        <f t="shared" si="7"/>
        <v>0</v>
      </c>
      <c r="AG32" s="93">
        <f t="shared" si="8"/>
        <v>0.8</v>
      </c>
      <c r="AH32" s="93">
        <f t="shared" si="9"/>
        <v>0.8</v>
      </c>
      <c r="AI32" s="93" t="str">
        <f t="shared" si="10"/>
        <v>0</v>
      </c>
      <c r="AJ32" s="93" t="str">
        <f t="shared" si="11"/>
        <v>0</v>
      </c>
      <c r="AK32" s="93" t="str">
        <f t="shared" si="12"/>
        <v>0</v>
      </c>
      <c r="AL32" s="93" t="str">
        <f t="shared" si="13"/>
        <v>0</v>
      </c>
    </row>
    <row r="33" spans="1:38" ht="14" x14ac:dyDescent="0.15">
      <c r="A33" s="133" t="s">
        <v>160</v>
      </c>
      <c r="B33" s="133" t="s">
        <v>161</v>
      </c>
      <c r="C33" s="135"/>
      <c r="D33" s="135"/>
      <c r="E33" s="135">
        <v>19</v>
      </c>
      <c r="F33" s="135">
        <v>17</v>
      </c>
      <c r="G33" s="135">
        <v>1562</v>
      </c>
      <c r="H33" s="137">
        <v>46</v>
      </c>
      <c r="I33" s="137">
        <v>2.65</v>
      </c>
      <c r="J33" s="137">
        <v>40.51</v>
      </c>
      <c r="K33" s="137">
        <v>2.33</v>
      </c>
      <c r="L33" s="135">
        <v>-5.49</v>
      </c>
      <c r="M33" s="152">
        <v>-0.316</v>
      </c>
      <c r="N33" s="135">
        <v>118</v>
      </c>
      <c r="O33" s="135">
        <v>6.8</v>
      </c>
      <c r="P33" s="135">
        <v>0</v>
      </c>
      <c r="Q33" s="135">
        <v>61.02</v>
      </c>
      <c r="R33" s="135">
        <v>2.0699999999999998</v>
      </c>
      <c r="S33" s="145">
        <v>1.1499999999999999</v>
      </c>
      <c r="T33" s="149">
        <f t="shared" si="18"/>
        <v>2</v>
      </c>
      <c r="U33" s="149">
        <v>12</v>
      </c>
      <c r="V33" s="151">
        <f t="shared" si="19"/>
        <v>0.16666666666666666</v>
      </c>
      <c r="W33" s="149"/>
      <c r="X33" s="149"/>
      <c r="Y33" s="75">
        <f t="shared" si="20"/>
        <v>0.16666666666666666</v>
      </c>
      <c r="Z33" s="149">
        <f t="shared" si="21"/>
        <v>2</v>
      </c>
      <c r="AA33" s="93" t="str">
        <f t="shared" si="2"/>
        <v>0</v>
      </c>
      <c r="AB33" s="93" t="str">
        <f t="shared" si="3"/>
        <v>0</v>
      </c>
      <c r="AC33" s="93" t="str">
        <f t="shared" si="4"/>
        <v>0</v>
      </c>
      <c r="AD33" s="93" t="str">
        <f t="shared" si="5"/>
        <v>0</v>
      </c>
      <c r="AE33" s="93" t="str">
        <f t="shared" si="6"/>
        <v>0</v>
      </c>
      <c r="AF33" s="93" t="str">
        <f t="shared" si="7"/>
        <v>0</v>
      </c>
      <c r="AG33" s="93" t="str">
        <f t="shared" si="8"/>
        <v>0</v>
      </c>
      <c r="AH33" s="93" t="str">
        <f t="shared" si="9"/>
        <v>0</v>
      </c>
      <c r="AI33" s="93" t="str">
        <f t="shared" si="10"/>
        <v>0</v>
      </c>
      <c r="AJ33" s="93" t="str">
        <f t="shared" si="11"/>
        <v>0</v>
      </c>
      <c r="AK33" s="93">
        <f t="shared" si="12"/>
        <v>1</v>
      </c>
      <c r="AL33" s="93">
        <f t="shared" si="13"/>
        <v>1</v>
      </c>
    </row>
    <row r="34" spans="1:38" ht="14" x14ac:dyDescent="0.15">
      <c r="A34" s="133" t="s">
        <v>135</v>
      </c>
      <c r="B34" s="133" t="s">
        <v>38</v>
      </c>
      <c r="C34" s="135"/>
      <c r="D34" s="135"/>
      <c r="E34" s="135">
        <v>30</v>
      </c>
      <c r="F34" s="135">
        <v>32</v>
      </c>
      <c r="G34" s="135">
        <v>3050</v>
      </c>
      <c r="H34" s="137">
        <v>55</v>
      </c>
      <c r="I34" s="137">
        <v>1.62</v>
      </c>
      <c r="J34" s="137">
        <v>50.64</v>
      </c>
      <c r="K34" s="137">
        <v>1.49</v>
      </c>
      <c r="L34" s="135">
        <v>-4.3600000000000003</v>
      </c>
      <c r="M34" s="152">
        <v>-0.129</v>
      </c>
      <c r="N34" s="135">
        <v>154</v>
      </c>
      <c r="O34" s="135">
        <v>4.54</v>
      </c>
      <c r="P34" s="135">
        <v>9</v>
      </c>
      <c r="Q34" s="135">
        <v>64.290000000000006</v>
      </c>
      <c r="R34" s="135">
        <v>1.45</v>
      </c>
      <c r="S34" s="145">
        <v>0.53</v>
      </c>
      <c r="T34" s="149">
        <f t="shared" si="18"/>
        <v>1</v>
      </c>
      <c r="U34" s="149">
        <v>12</v>
      </c>
      <c r="V34" s="151">
        <f t="shared" si="19"/>
        <v>8.3333333333333329E-2</v>
      </c>
      <c r="W34" s="149"/>
      <c r="X34" s="149"/>
      <c r="Y34" s="75">
        <f t="shared" si="20"/>
        <v>0.10416666666666667</v>
      </c>
      <c r="Z34" s="149">
        <f t="shared" si="21"/>
        <v>1.25</v>
      </c>
      <c r="AA34" s="93" t="str">
        <f t="shared" si="2"/>
        <v>0</v>
      </c>
      <c r="AB34" s="93" t="str">
        <f t="shared" si="3"/>
        <v>0</v>
      </c>
      <c r="AC34" s="93" t="str">
        <f t="shared" si="4"/>
        <v>0</v>
      </c>
      <c r="AD34" s="93" t="str">
        <f t="shared" si="5"/>
        <v>0</v>
      </c>
      <c r="AE34" s="93" t="str">
        <f t="shared" si="6"/>
        <v>0</v>
      </c>
      <c r="AF34" s="93" t="str">
        <f t="shared" si="7"/>
        <v>0</v>
      </c>
      <c r="AG34" s="93" t="str">
        <f t="shared" si="8"/>
        <v>0</v>
      </c>
      <c r="AH34" s="93" t="str">
        <f t="shared" si="9"/>
        <v>0</v>
      </c>
      <c r="AI34" s="93">
        <f t="shared" si="10"/>
        <v>1.25</v>
      </c>
      <c r="AJ34" s="93" t="str">
        <f t="shared" si="11"/>
        <v>0</v>
      </c>
      <c r="AK34" s="93" t="str">
        <f t="shared" si="12"/>
        <v>0</v>
      </c>
      <c r="AL34" s="93" t="str">
        <f t="shared" si="13"/>
        <v>0</v>
      </c>
    </row>
    <row r="35" spans="1:38" ht="14" x14ac:dyDescent="0.15">
      <c r="A35" s="133" t="s">
        <v>139</v>
      </c>
      <c r="B35" s="133" t="s">
        <v>56</v>
      </c>
      <c r="C35" s="135"/>
      <c r="D35" s="135"/>
      <c r="E35" s="135">
        <v>26</v>
      </c>
      <c r="F35" s="135">
        <v>33</v>
      </c>
      <c r="G35" s="135">
        <v>3119</v>
      </c>
      <c r="H35" s="137">
        <v>51</v>
      </c>
      <c r="I35" s="137">
        <v>1.56</v>
      </c>
      <c r="J35" s="137">
        <v>44.76</v>
      </c>
      <c r="K35" s="137">
        <v>1.37</v>
      </c>
      <c r="L35" s="135">
        <v>-6.24</v>
      </c>
      <c r="M35" s="152">
        <v>-0.191</v>
      </c>
      <c r="N35" s="135">
        <v>155</v>
      </c>
      <c r="O35" s="135">
        <v>4.75</v>
      </c>
      <c r="P35" s="135">
        <v>6</v>
      </c>
      <c r="Q35" s="135">
        <v>67.099999999999994</v>
      </c>
      <c r="R35" s="135">
        <v>1.19</v>
      </c>
      <c r="S35" s="145">
        <v>0.55000000000000004</v>
      </c>
      <c r="T35" s="149">
        <f t="shared" si="18"/>
        <v>1</v>
      </c>
      <c r="U35" s="149">
        <v>12</v>
      </c>
      <c r="V35" s="151">
        <f t="shared" si="19"/>
        <v>8.3333333333333329E-2</v>
      </c>
      <c r="W35" s="149"/>
      <c r="X35" s="149"/>
      <c r="Y35" s="75">
        <f t="shared" si="20"/>
        <v>0.10416666666666667</v>
      </c>
      <c r="Z35" s="149">
        <f t="shared" si="21"/>
        <v>1.25</v>
      </c>
      <c r="AA35" s="93" t="str">
        <f t="shared" si="2"/>
        <v>0</v>
      </c>
      <c r="AB35" s="93" t="str">
        <f t="shared" si="3"/>
        <v>0</v>
      </c>
      <c r="AC35" s="93" t="str">
        <f t="shared" si="4"/>
        <v>0</v>
      </c>
      <c r="AD35" s="93" t="str">
        <f t="shared" si="5"/>
        <v>0</v>
      </c>
      <c r="AE35" s="93" t="str">
        <f t="shared" si="6"/>
        <v>0</v>
      </c>
      <c r="AF35" s="93" t="str">
        <f t="shared" si="7"/>
        <v>0</v>
      </c>
      <c r="AG35" s="93" t="str">
        <f t="shared" si="8"/>
        <v>0</v>
      </c>
      <c r="AH35" s="93" t="str">
        <f t="shared" si="9"/>
        <v>0</v>
      </c>
      <c r="AI35" s="93">
        <f t="shared" si="10"/>
        <v>1.25</v>
      </c>
      <c r="AJ35" s="93" t="str">
        <f t="shared" si="11"/>
        <v>0</v>
      </c>
      <c r="AK35" s="93" t="str">
        <f t="shared" si="12"/>
        <v>0</v>
      </c>
      <c r="AL35" s="93" t="str">
        <f t="shared" si="13"/>
        <v>0</v>
      </c>
    </row>
    <row r="36" spans="1:38" ht="14" x14ac:dyDescent="0.15">
      <c r="A36" s="133" t="s">
        <v>148</v>
      </c>
      <c r="B36" s="133" t="s">
        <v>58</v>
      </c>
      <c r="C36" s="135"/>
      <c r="D36" s="135"/>
      <c r="E36" s="135">
        <v>24</v>
      </c>
      <c r="F36" s="135">
        <v>21</v>
      </c>
      <c r="G36" s="135">
        <v>1992</v>
      </c>
      <c r="H36" s="137">
        <v>35</v>
      </c>
      <c r="I36" s="137">
        <v>1.74</v>
      </c>
      <c r="J36" s="137">
        <v>32.630000000000003</v>
      </c>
      <c r="K36" s="137">
        <v>1.62</v>
      </c>
      <c r="L36" s="135">
        <v>-2.37</v>
      </c>
      <c r="M36" s="152">
        <v>-0.11799999999999999</v>
      </c>
      <c r="N36" s="135">
        <v>101</v>
      </c>
      <c r="O36" s="135">
        <v>5.0199999999999996</v>
      </c>
      <c r="P36" s="135">
        <v>3</v>
      </c>
      <c r="Q36" s="135">
        <v>65.349999999999994</v>
      </c>
      <c r="R36" s="135">
        <v>0.99</v>
      </c>
      <c r="S36" s="145">
        <v>0.35</v>
      </c>
      <c r="T36" s="149">
        <f t="shared" si="18"/>
        <v>0</v>
      </c>
      <c r="U36" s="149">
        <v>12</v>
      </c>
      <c r="V36" s="151">
        <f t="shared" si="19"/>
        <v>0</v>
      </c>
      <c r="W36" s="149"/>
      <c r="X36" s="149"/>
      <c r="Y36" s="75">
        <f t="shared" si="20"/>
        <v>0</v>
      </c>
      <c r="Z36" s="149">
        <f t="shared" si="21"/>
        <v>0</v>
      </c>
      <c r="AA36" s="93" t="str">
        <f t="shared" si="2"/>
        <v>0</v>
      </c>
      <c r="AB36" s="93" t="str">
        <f t="shared" si="3"/>
        <v>0</v>
      </c>
      <c r="AC36" s="93" t="str">
        <f t="shared" si="4"/>
        <v>0</v>
      </c>
      <c r="AD36" s="93" t="str">
        <f t="shared" si="5"/>
        <v>0</v>
      </c>
      <c r="AE36" s="93" t="str">
        <f t="shared" si="6"/>
        <v>0</v>
      </c>
      <c r="AF36" s="93" t="str">
        <f t="shared" si="7"/>
        <v>0</v>
      </c>
      <c r="AG36" s="93" t="str">
        <f t="shared" si="8"/>
        <v>0</v>
      </c>
      <c r="AH36" s="93" t="str">
        <f t="shared" si="9"/>
        <v>0</v>
      </c>
      <c r="AI36" s="93" t="str">
        <f t="shared" si="10"/>
        <v>0</v>
      </c>
      <c r="AJ36" s="93" t="str">
        <f t="shared" si="11"/>
        <v>0</v>
      </c>
      <c r="AK36" s="93" t="str">
        <f t="shared" si="12"/>
        <v>0</v>
      </c>
      <c r="AL36" s="93" t="str">
        <f t="shared" si="13"/>
        <v>0</v>
      </c>
    </row>
    <row r="37" spans="1:38" ht="14" x14ac:dyDescent="0.15">
      <c r="A37" s="139" t="s">
        <v>145</v>
      </c>
      <c r="B37" s="139" t="s">
        <v>68</v>
      </c>
      <c r="C37" s="137"/>
      <c r="D37" s="137"/>
      <c r="E37" s="137">
        <v>25</v>
      </c>
      <c r="F37" s="137">
        <v>35</v>
      </c>
      <c r="G37" s="137">
        <v>3332</v>
      </c>
      <c r="H37" s="137">
        <v>60</v>
      </c>
      <c r="I37" s="137">
        <v>1.67</v>
      </c>
      <c r="J37" s="137">
        <v>57.8</v>
      </c>
      <c r="K37" s="137">
        <v>1.6</v>
      </c>
      <c r="L37" s="137">
        <v>-2.2000000000000002</v>
      </c>
      <c r="M37" s="160">
        <v>-6.0999999999999999E-2</v>
      </c>
      <c r="N37" s="137">
        <v>181</v>
      </c>
      <c r="O37" s="137">
        <v>5.0199999999999996</v>
      </c>
      <c r="P37" s="137">
        <v>4</v>
      </c>
      <c r="Q37" s="137">
        <v>66.849999999999994</v>
      </c>
      <c r="R37" s="137">
        <v>1.1100000000000001</v>
      </c>
      <c r="S37" s="147">
        <v>0.31</v>
      </c>
      <c r="T37" s="149">
        <f t="shared" si="18"/>
        <v>0</v>
      </c>
      <c r="U37" s="149">
        <v>12</v>
      </c>
      <c r="V37" s="151">
        <f t="shared" si="19"/>
        <v>0</v>
      </c>
      <c r="W37" s="149"/>
      <c r="X37" s="149"/>
      <c r="Y37" s="75">
        <f t="shared" si="20"/>
        <v>0</v>
      </c>
      <c r="Z37" s="149">
        <f t="shared" si="21"/>
        <v>0</v>
      </c>
      <c r="AA37" s="93" t="str">
        <f t="shared" si="2"/>
        <v>0</v>
      </c>
      <c r="AB37" s="93" t="str">
        <f t="shared" si="3"/>
        <v>0</v>
      </c>
      <c r="AC37" s="93" t="str">
        <f t="shared" si="4"/>
        <v>0</v>
      </c>
      <c r="AD37" s="93" t="str">
        <f t="shared" si="5"/>
        <v>0</v>
      </c>
      <c r="AE37" s="93" t="str">
        <f t="shared" si="6"/>
        <v>0</v>
      </c>
      <c r="AF37" s="93" t="str">
        <f t="shared" si="7"/>
        <v>0</v>
      </c>
      <c r="AG37" s="93" t="str">
        <f t="shared" si="8"/>
        <v>0</v>
      </c>
      <c r="AH37" s="93" t="str">
        <f t="shared" si="9"/>
        <v>0</v>
      </c>
      <c r="AI37" s="93" t="str">
        <f t="shared" si="10"/>
        <v>0</v>
      </c>
      <c r="AJ37" s="93" t="str">
        <f t="shared" si="11"/>
        <v>0</v>
      </c>
      <c r="AK37" s="93" t="str">
        <f t="shared" si="12"/>
        <v>0</v>
      </c>
      <c r="AL37" s="93" t="str">
        <f t="shared" si="13"/>
        <v>0</v>
      </c>
    </row>
    <row r="38" spans="1:38" ht="14" x14ac:dyDescent="0.15">
      <c r="A38" s="140"/>
      <c r="B38" s="140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8"/>
      <c r="T38" s="150"/>
      <c r="U38" s="150"/>
      <c r="V38" s="150"/>
      <c r="W38" s="150"/>
      <c r="X38" s="150"/>
      <c r="Y38" s="150"/>
      <c r="Z38" s="150"/>
      <c r="AA38" s="92"/>
    </row>
    <row r="39" spans="1:38" s="138" customFormat="1" ht="14" x14ac:dyDescent="0.15">
      <c r="A39" s="170" t="s">
        <v>112</v>
      </c>
      <c r="B39" s="171"/>
      <c r="C39" s="171"/>
      <c r="D39" s="172"/>
      <c r="E39" s="142">
        <f t="shared" ref="E39:S39" si="22">AVERAGE(E2:E4)</f>
        <v>23.333333333333332</v>
      </c>
      <c r="F39" s="142">
        <f t="shared" si="22"/>
        <v>12.333333333333334</v>
      </c>
      <c r="G39" s="142">
        <f t="shared" si="22"/>
        <v>1141.3333333333333</v>
      </c>
      <c r="H39" s="142">
        <f t="shared" si="22"/>
        <v>19</v>
      </c>
      <c r="I39" s="142">
        <f t="shared" si="22"/>
        <v>2.21</v>
      </c>
      <c r="J39" s="142">
        <f t="shared" si="22"/>
        <v>18.346666666666668</v>
      </c>
      <c r="K39" s="142">
        <f t="shared" si="22"/>
        <v>1.7849999999999999</v>
      </c>
      <c r="L39" s="142">
        <f t="shared" si="22"/>
        <v>-0.65333333333333321</v>
      </c>
      <c r="M39" s="142">
        <f t="shared" si="22"/>
        <v>-0.42599999999999999</v>
      </c>
      <c r="N39" s="142">
        <f t="shared" si="22"/>
        <v>52</v>
      </c>
      <c r="O39" s="142">
        <f t="shared" si="22"/>
        <v>5.0399999999999991</v>
      </c>
      <c r="P39" s="142">
        <f t="shared" si="22"/>
        <v>1.6666666666666667</v>
      </c>
      <c r="Q39" s="142">
        <f t="shared" si="22"/>
        <v>38.143333333333338</v>
      </c>
      <c r="R39" s="142">
        <f t="shared" si="22"/>
        <v>0.875</v>
      </c>
      <c r="S39" s="142">
        <f t="shared" si="22"/>
        <v>0.41499999999999998</v>
      </c>
      <c r="T39" s="94"/>
      <c r="U39" s="94"/>
      <c r="V39" s="94"/>
      <c r="W39" s="94"/>
      <c r="X39" s="94"/>
      <c r="Y39" s="94"/>
      <c r="Z39" s="94"/>
    </row>
    <row r="40" spans="1:38" ht="14" x14ac:dyDescent="0.15">
      <c r="A40" s="173" t="s">
        <v>162</v>
      </c>
      <c r="B40" s="174"/>
      <c r="C40" s="174"/>
      <c r="D40" s="175"/>
      <c r="E40" s="143">
        <f t="shared" ref="E40:S40" si="23">AVERAGE(E6:E37)</f>
        <v>26.03125</v>
      </c>
      <c r="F40" s="143">
        <f t="shared" si="23"/>
        <v>20.78125</v>
      </c>
      <c r="G40" s="143">
        <f t="shared" si="23"/>
        <v>1952.90625</v>
      </c>
      <c r="H40" s="143">
        <f t="shared" si="23"/>
        <v>28.4375</v>
      </c>
      <c r="I40" s="143">
        <f t="shared" si="23"/>
        <v>1.3709375000000001</v>
      </c>
      <c r="J40" s="143">
        <f t="shared" si="23"/>
        <v>27.259374999999999</v>
      </c>
      <c r="K40" s="143">
        <f t="shared" si="23"/>
        <v>1.3199999999999998</v>
      </c>
      <c r="L40" s="143">
        <f t="shared" si="23"/>
        <v>-1.1781250000000001</v>
      </c>
      <c r="M40" s="143">
        <f t="shared" si="23"/>
        <v>-5.1218750000000007E-2</v>
      </c>
      <c r="N40" s="143">
        <f t="shared" si="23"/>
        <v>89.1875</v>
      </c>
      <c r="O40" s="143">
        <f t="shared" si="23"/>
        <v>4.3478125000000016</v>
      </c>
      <c r="P40" s="143">
        <f t="shared" si="23"/>
        <v>5.0625</v>
      </c>
      <c r="Q40" s="143">
        <f t="shared" si="23"/>
        <v>68.692812499999988</v>
      </c>
      <c r="R40" s="143">
        <f t="shared" si="23"/>
        <v>1.6612499999999997</v>
      </c>
      <c r="S40" s="143">
        <f t="shared" si="23"/>
        <v>0.56343750000000004</v>
      </c>
      <c r="T40" s="94"/>
      <c r="U40" s="94"/>
      <c r="V40" s="94"/>
      <c r="W40" s="94"/>
      <c r="X40" s="94"/>
      <c r="Y40" s="94"/>
      <c r="Z40" s="94"/>
    </row>
    <row r="41" spans="1:38" ht="14" x14ac:dyDescent="0.15">
      <c r="A41" s="176" t="s">
        <v>163</v>
      </c>
      <c r="B41" s="177"/>
      <c r="C41" s="177"/>
      <c r="D41" s="178"/>
      <c r="E41" s="144">
        <f>E40</f>
        <v>26.03125</v>
      </c>
      <c r="F41" s="144">
        <f t="shared" ref="F41:S41" si="24">F40</f>
        <v>20.78125</v>
      </c>
      <c r="G41" s="144">
        <f t="shared" si="24"/>
        <v>1952.90625</v>
      </c>
      <c r="H41" s="144">
        <f t="shared" si="24"/>
        <v>28.4375</v>
      </c>
      <c r="I41" s="144">
        <f t="shared" si="24"/>
        <v>1.3709375000000001</v>
      </c>
      <c r="J41" s="144">
        <f t="shared" si="24"/>
        <v>27.259374999999999</v>
      </c>
      <c r="K41" s="144">
        <f t="shared" si="24"/>
        <v>1.3199999999999998</v>
      </c>
      <c r="L41" s="144">
        <f t="shared" si="24"/>
        <v>-1.1781250000000001</v>
      </c>
      <c r="M41" s="144">
        <f t="shared" si="24"/>
        <v>-5.1218750000000007E-2</v>
      </c>
      <c r="N41" s="144">
        <f t="shared" si="24"/>
        <v>89.1875</v>
      </c>
      <c r="O41" s="144">
        <f t="shared" si="24"/>
        <v>4.3478125000000016</v>
      </c>
      <c r="P41" s="144">
        <f t="shared" si="24"/>
        <v>5.0625</v>
      </c>
      <c r="Q41" s="144">
        <f t="shared" si="24"/>
        <v>68.692812499999988</v>
      </c>
      <c r="R41" s="144">
        <f t="shared" si="24"/>
        <v>1.6612499999999997</v>
      </c>
      <c r="S41" s="144">
        <f t="shared" si="24"/>
        <v>0.56343750000000004</v>
      </c>
      <c r="T41" s="94"/>
      <c r="U41" s="94"/>
      <c r="V41" s="94"/>
      <c r="W41" s="94"/>
      <c r="X41" s="94"/>
      <c r="Y41" s="94"/>
      <c r="Z41" s="94"/>
    </row>
    <row r="42" spans="1:38" ht="15.75" customHeight="1" x14ac:dyDescent="0.15">
      <c r="A42" s="167" t="s">
        <v>115</v>
      </c>
      <c r="B42" s="168"/>
      <c r="C42" s="168"/>
      <c r="D42" s="169"/>
      <c r="E42" s="81"/>
      <c r="F42" s="81"/>
      <c r="G42" s="81"/>
      <c r="H42" s="81">
        <v>1</v>
      </c>
      <c r="I42" s="48">
        <v>1.25</v>
      </c>
      <c r="J42" s="48">
        <v>0.9</v>
      </c>
      <c r="K42" s="48">
        <v>0.9</v>
      </c>
      <c r="L42" s="48">
        <v>1</v>
      </c>
      <c r="M42" s="48">
        <v>1</v>
      </c>
      <c r="N42" s="48">
        <v>0.8</v>
      </c>
      <c r="O42" s="48">
        <v>0.8</v>
      </c>
      <c r="P42" s="48">
        <v>1.25</v>
      </c>
      <c r="Q42" s="48">
        <v>1</v>
      </c>
      <c r="R42" s="48">
        <v>1</v>
      </c>
      <c r="S42" s="95">
        <v>1</v>
      </c>
      <c r="T42" s="94"/>
      <c r="U42" s="94"/>
      <c r="V42" s="86"/>
      <c r="W42" s="86"/>
      <c r="X42" s="86"/>
      <c r="Y42" s="96"/>
      <c r="Z42" s="101"/>
      <c r="AA42" s="92"/>
    </row>
  </sheetData>
  <autoFilter ref="A5:Z37" xr:uid="{00000000-0009-0000-0000-000002000000}">
    <sortState xmlns:xlrd2="http://schemas.microsoft.com/office/spreadsheetml/2017/richdata2" ref="A6:Z37">
      <sortCondition descending="1" ref="V5:V37"/>
    </sortState>
  </autoFilter>
  <mergeCells count="4">
    <mergeCell ref="A42:D42"/>
    <mergeCell ref="A39:D39"/>
    <mergeCell ref="A40:D40"/>
    <mergeCell ref="A41:D41"/>
  </mergeCells>
  <conditionalFormatting sqref="H2:H4 H6:H37">
    <cfRule type="cellIs" dxfId="322" priority="48" operator="lessThanOrEqual">
      <formula>$H$40</formula>
    </cfRule>
  </conditionalFormatting>
  <conditionalFormatting sqref="H42">
    <cfRule type="cellIs" dxfId="321" priority="35" operator="greaterThanOrEqual">
      <formula>10.69</formula>
    </cfRule>
  </conditionalFormatting>
  <conditionalFormatting sqref="I2:I4 I6:I37">
    <cfRule type="cellIs" dxfId="320" priority="9" operator="lessThanOrEqual">
      <formula>$I$40</formula>
    </cfRule>
  </conditionalFormatting>
  <conditionalFormatting sqref="I5">
    <cfRule type="cellIs" dxfId="319" priority="47" operator="between">
      <formula>1.38</formula>
      <formula>0.1</formula>
    </cfRule>
  </conditionalFormatting>
  <conditionalFormatting sqref="I42">
    <cfRule type="cellIs" dxfId="318" priority="34" operator="greaterThanOrEqual">
      <formula>7.74</formula>
    </cfRule>
  </conditionalFormatting>
  <conditionalFormatting sqref="J2:J4 J6:J37">
    <cfRule type="cellIs" dxfId="317" priority="6" operator="lessThanOrEqual">
      <formula>$J$40</formula>
    </cfRule>
  </conditionalFormatting>
  <conditionalFormatting sqref="J5">
    <cfRule type="cellIs" dxfId="316" priority="46" operator="between">
      <formula>16.65</formula>
      <formula>0.1</formula>
    </cfRule>
  </conditionalFormatting>
  <conditionalFormatting sqref="J42">
    <cfRule type="cellIs" dxfId="315" priority="33" operator="greaterThanOrEqual">
      <formula>64.7</formula>
    </cfRule>
  </conditionalFormatting>
  <conditionalFormatting sqref="K2:K4 K6:K37">
    <cfRule type="cellIs" dxfId="314" priority="3" operator="lessThanOrEqual">
      <formula>$K$40</formula>
    </cfRule>
  </conditionalFormatting>
  <conditionalFormatting sqref="K42">
    <cfRule type="cellIs" dxfId="313" priority="24" operator="greaterThanOrEqual">
      <formula>5.5</formula>
    </cfRule>
  </conditionalFormatting>
  <conditionalFormatting sqref="K5:O5">
    <cfRule type="cellIs" dxfId="312" priority="1" operator="between">
      <formula>1.29</formula>
      <formula>0.1</formula>
    </cfRule>
  </conditionalFormatting>
  <conditionalFormatting sqref="L2:L4 L6:L37">
    <cfRule type="cellIs" dxfId="311" priority="44" operator="greaterThanOrEqual">
      <formula>$L$40</formula>
    </cfRule>
  </conditionalFormatting>
  <conditionalFormatting sqref="L42">
    <cfRule type="cellIs" dxfId="310" priority="32" operator="greaterThanOrEqual">
      <formula>51.79</formula>
    </cfRule>
  </conditionalFormatting>
  <conditionalFormatting sqref="L37:N37">
    <cfRule type="cellIs" dxfId="309" priority="45" operator="between">
      <formula>1.29</formula>
      <formula>0.1</formula>
    </cfRule>
  </conditionalFormatting>
  <conditionalFormatting sqref="M2:M4 M6:M37">
    <cfRule type="cellIs" dxfId="308" priority="43" operator="greaterThanOrEqual">
      <formula>$M$40</formula>
    </cfRule>
  </conditionalFormatting>
  <conditionalFormatting sqref="M42">
    <cfRule type="cellIs" dxfId="307" priority="31" operator="greaterThanOrEqual">
      <formula>5.29</formula>
    </cfRule>
  </conditionalFormatting>
  <conditionalFormatting sqref="N2:N4 N6:N37">
    <cfRule type="cellIs" dxfId="306" priority="42" operator="lessThanOrEqual">
      <formula>$N$40</formula>
    </cfRule>
  </conditionalFormatting>
  <conditionalFormatting sqref="N42">
    <cfRule type="cellIs" dxfId="305" priority="30" operator="greaterThanOrEqual">
      <formula>1.83</formula>
    </cfRule>
  </conditionalFormatting>
  <conditionalFormatting sqref="O2:O4 O6:O37">
    <cfRule type="cellIs" dxfId="304" priority="41" operator="lessThanOrEqual">
      <formula>$O$40</formula>
    </cfRule>
  </conditionalFormatting>
  <conditionalFormatting sqref="O42">
    <cfRule type="cellIs" dxfId="303" priority="29" operator="greaterThanOrEqual">
      <formula>30.69</formula>
    </cfRule>
  </conditionalFormatting>
  <conditionalFormatting sqref="P2:P37">
    <cfRule type="cellIs" dxfId="302" priority="400" operator="greaterThanOrEqual">
      <formula>$P$40</formula>
    </cfRule>
  </conditionalFormatting>
  <conditionalFormatting sqref="P42">
    <cfRule type="cellIs" dxfId="301" priority="28" operator="greaterThanOrEqual">
      <formula>56.4</formula>
    </cfRule>
  </conditionalFormatting>
  <conditionalFormatting sqref="Q2:Q36">
    <cfRule type="cellIs" dxfId="300" priority="377" operator="greaterThanOrEqual">
      <formula>$Q$40</formula>
    </cfRule>
  </conditionalFormatting>
  <conditionalFormatting sqref="Q42">
    <cfRule type="cellIs" dxfId="299" priority="27" operator="greaterThanOrEqual">
      <formula>41.82</formula>
    </cfRule>
  </conditionalFormatting>
  <conditionalFormatting sqref="R2:R37">
    <cfRule type="cellIs" dxfId="298" priority="402" operator="greaterThanOrEqual">
      <formula>$R$40</formula>
    </cfRule>
  </conditionalFormatting>
  <conditionalFormatting sqref="R42">
    <cfRule type="cellIs" dxfId="297" priority="26" operator="greaterThanOrEqual">
      <formula>6.56</formula>
    </cfRule>
  </conditionalFormatting>
  <conditionalFormatting sqref="S2:S37">
    <cfRule type="cellIs" dxfId="296" priority="404" operator="greaterThanOrEqual">
      <formula>$S$40</formula>
    </cfRule>
  </conditionalFormatting>
  <conditionalFormatting sqref="S42">
    <cfRule type="cellIs" dxfId="295" priority="25" operator="greaterThanOrEqual">
      <formula>51.13</formula>
    </cfRule>
  </conditionalFormatting>
  <conditionalFormatting sqref="V2:V37">
    <cfRule type="cellIs" dxfId="294" priority="36" operator="greaterThan">
      <formula>49.999%</formula>
    </cfRule>
  </conditionalFormatting>
  <conditionalFormatting sqref="AA1">
    <cfRule type="cellIs" dxfId="293" priority="23" operator="greaterThanOrEqual">
      <formula>10.69</formula>
    </cfRule>
  </conditionalFormatting>
  <conditionalFormatting sqref="AB1">
    <cfRule type="cellIs" dxfId="292" priority="22" operator="greaterThanOrEqual">
      <formula>7.74</formula>
    </cfRule>
  </conditionalFormatting>
  <conditionalFormatting sqref="AC1">
    <cfRule type="cellIs" dxfId="291" priority="21" operator="greaterThanOrEqual">
      <formula>64.7</formula>
    </cfRule>
  </conditionalFormatting>
  <conditionalFormatting sqref="AD1">
    <cfRule type="cellIs" dxfId="290" priority="12" operator="greaterThanOrEqual">
      <formula>5.5</formula>
    </cfRule>
  </conditionalFormatting>
  <conditionalFormatting sqref="AE1">
    <cfRule type="cellIs" dxfId="289" priority="20" operator="greaterThanOrEqual">
      <formula>51.79</formula>
    </cfRule>
  </conditionalFormatting>
  <conditionalFormatting sqref="AF1">
    <cfRule type="cellIs" dxfId="288" priority="19" operator="greaterThanOrEqual">
      <formula>5.29</formula>
    </cfRule>
  </conditionalFormatting>
  <conditionalFormatting sqref="AG1">
    <cfRule type="cellIs" dxfId="287" priority="18" operator="greaterThanOrEqual">
      <formula>1.83</formula>
    </cfRule>
  </conditionalFormatting>
  <conditionalFormatting sqref="AH1">
    <cfRule type="cellIs" dxfId="286" priority="17" operator="greaterThanOrEqual">
      <formula>30.69</formula>
    </cfRule>
  </conditionalFormatting>
  <conditionalFormatting sqref="AI1">
    <cfRule type="cellIs" dxfId="285" priority="16" operator="greaterThanOrEqual">
      <formula>56.4</formula>
    </cfRule>
  </conditionalFormatting>
  <conditionalFormatting sqref="AJ1">
    <cfRule type="cellIs" dxfId="284" priority="15" operator="greaterThanOrEqual">
      <formula>41.82</formula>
    </cfRule>
  </conditionalFormatting>
  <conditionalFormatting sqref="AK1">
    <cfRule type="cellIs" dxfId="283" priority="14" operator="greaterThanOrEqual">
      <formula>6.56</formula>
    </cfRule>
  </conditionalFormatting>
  <conditionalFormatting sqref="AL1">
    <cfRule type="cellIs" dxfId="282" priority="13" operator="greaterThanOrEqual">
      <formula>51.13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1117"/>
  <sheetViews>
    <sheetView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C27" sqref="C27"/>
    </sheetView>
  </sheetViews>
  <sheetFormatPr baseColWidth="10" defaultColWidth="12.5" defaultRowHeight="15" customHeight="1" x14ac:dyDescent="0.15"/>
  <cols>
    <col min="1" max="1" width="19.1640625" customWidth="1"/>
    <col min="2" max="2" width="25.6640625" customWidth="1"/>
    <col min="3" max="3" width="18.83203125" customWidth="1"/>
    <col min="4" max="4" width="16.1640625" customWidth="1"/>
    <col min="5" max="5" width="9.1640625"/>
    <col min="6" max="6" width="11.83203125" customWidth="1"/>
    <col min="7" max="7" width="9.1640625"/>
    <col min="8" max="8" width="11.83203125" customWidth="1"/>
    <col min="9" max="9" width="12.1640625" customWidth="1"/>
    <col min="10" max="10" width="12.6640625" customWidth="1"/>
    <col min="11" max="14" width="9.1640625"/>
    <col min="15" max="15" width="14.1640625" customWidth="1"/>
    <col min="16" max="16" width="13.33203125" customWidth="1"/>
    <col min="17" max="17" width="12.6640625" customWidth="1"/>
    <col min="18" max="18" width="14.1640625" customWidth="1"/>
    <col min="19" max="19" width="14.5" customWidth="1"/>
    <col min="20" max="20" width="11.1640625" customWidth="1"/>
    <col min="21" max="21" width="10.1640625" customWidth="1"/>
    <col min="22" max="22" width="9.1640625"/>
    <col min="23" max="23" width="13.33203125" customWidth="1"/>
    <col min="24" max="24" width="14.5" customWidth="1"/>
    <col min="27" max="38" width="12.5" customWidth="1"/>
  </cols>
  <sheetData>
    <row r="1" spans="1:38" ht="63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11</v>
      </c>
      <c r="G1" s="46" t="s">
        <v>12</v>
      </c>
      <c r="H1" s="46" t="s">
        <v>13</v>
      </c>
      <c r="I1" s="46" t="s">
        <v>14</v>
      </c>
      <c r="J1" s="46" t="s">
        <v>15</v>
      </c>
      <c r="K1" s="46" t="s">
        <v>16</v>
      </c>
      <c r="L1" s="46" t="s">
        <v>17</v>
      </c>
      <c r="M1" s="46" t="s">
        <v>18</v>
      </c>
      <c r="N1" s="46" t="s">
        <v>19</v>
      </c>
      <c r="O1" s="46" t="s">
        <v>20</v>
      </c>
      <c r="P1" s="46" t="s">
        <v>21</v>
      </c>
      <c r="Q1" s="46" t="s">
        <v>22</v>
      </c>
      <c r="R1" s="46" t="s">
        <v>23</v>
      </c>
      <c r="S1" s="46" t="s">
        <v>24</v>
      </c>
      <c r="T1" s="6" t="s">
        <v>25</v>
      </c>
      <c r="U1" s="6" t="s">
        <v>26</v>
      </c>
      <c r="V1" s="47" t="s">
        <v>27</v>
      </c>
      <c r="W1" s="6" t="s">
        <v>28</v>
      </c>
      <c r="X1" s="6" t="s">
        <v>29</v>
      </c>
      <c r="Y1" s="83" t="s">
        <v>30</v>
      </c>
      <c r="Z1" s="83" t="s">
        <v>31</v>
      </c>
      <c r="AA1" s="81">
        <v>1</v>
      </c>
      <c r="AB1" s="48">
        <v>1</v>
      </c>
      <c r="AC1" s="48">
        <v>1</v>
      </c>
      <c r="AD1" s="48">
        <v>0.8</v>
      </c>
      <c r="AE1" s="48">
        <v>0.8</v>
      </c>
      <c r="AF1" s="48">
        <v>1</v>
      </c>
      <c r="AG1" s="48">
        <v>0.9</v>
      </c>
      <c r="AH1" s="48">
        <v>1</v>
      </c>
      <c r="AI1" s="48">
        <v>0.9</v>
      </c>
      <c r="AJ1" s="48">
        <v>1</v>
      </c>
      <c r="AK1" s="48">
        <v>0.9</v>
      </c>
      <c r="AL1" s="48">
        <v>1</v>
      </c>
    </row>
    <row r="2" spans="1:38" ht="14" x14ac:dyDescent="0.15">
      <c r="A2" s="79" t="s">
        <v>32</v>
      </c>
      <c r="B2" s="79" t="s">
        <v>33</v>
      </c>
      <c r="C2" s="79" t="s">
        <v>129</v>
      </c>
      <c r="D2" s="79" t="s">
        <v>34</v>
      </c>
      <c r="E2" s="79">
        <v>29</v>
      </c>
      <c r="F2" s="79">
        <v>15</v>
      </c>
      <c r="G2" s="79">
        <v>1186</v>
      </c>
      <c r="H2" s="79">
        <v>10.95</v>
      </c>
      <c r="I2" s="79">
        <v>7.33</v>
      </c>
      <c r="J2" s="79">
        <v>64.84</v>
      </c>
      <c r="K2" s="79">
        <v>3.62</v>
      </c>
      <c r="L2" s="79">
        <v>62.22</v>
      </c>
      <c r="M2" s="79">
        <v>5.8</v>
      </c>
      <c r="N2" s="79">
        <v>3.14</v>
      </c>
      <c r="O2" s="79">
        <v>35.9</v>
      </c>
      <c r="P2" s="79">
        <v>49.79</v>
      </c>
      <c r="Q2" s="79">
        <v>42.73</v>
      </c>
      <c r="R2" s="79">
        <v>8.3699999999999992</v>
      </c>
      <c r="S2" s="79">
        <v>44.23</v>
      </c>
      <c r="T2" s="7">
        <f>COUNTIF(AA2:AL2,"&gt;0")</f>
        <v>7</v>
      </c>
      <c r="U2" s="7">
        <v>12</v>
      </c>
      <c r="V2" s="157">
        <f t="shared" ref="V2" si="0">T2/U2</f>
        <v>0.58333333333333337</v>
      </c>
      <c r="W2" s="12"/>
      <c r="X2" s="69"/>
      <c r="Y2" s="75">
        <f t="shared" ref="Y2" si="1">Z2/U2</f>
        <v>0.55000000000000004</v>
      </c>
      <c r="Z2" s="102">
        <f t="shared" ref="Z2" si="2">SUM(AA2:AL2)</f>
        <v>6.6000000000000005</v>
      </c>
      <c r="AA2" s="93">
        <f t="shared" ref="AA2:AA33" si="3">IF(H2&gt;=H$133,AA$1,"0")</f>
        <v>1</v>
      </c>
      <c r="AB2" s="84" t="str">
        <f t="shared" ref="AB2:AB33" si="4">IF(I2&gt;=I$133,AB$1,"0")</f>
        <v>0</v>
      </c>
      <c r="AC2" s="84">
        <f t="shared" ref="AC2:AC33" si="5">IF(J2&gt;=J$133,AC$1,"0")</f>
        <v>1</v>
      </c>
      <c r="AD2" s="84" t="str">
        <f t="shared" ref="AD2:AD33" si="6">IF(K2&gt;=K$133,AD$1,"0")</f>
        <v>0</v>
      </c>
      <c r="AE2" s="84">
        <f t="shared" ref="AE2:AE33" si="7">IF(L2&gt;=L$133,AE$1,"0")</f>
        <v>0.8</v>
      </c>
      <c r="AF2" s="84">
        <f t="shared" ref="AF2:AF33" si="8">IF(M2&gt;=M$133,AF$1,"0")</f>
        <v>1</v>
      </c>
      <c r="AG2" s="84">
        <f t="shared" ref="AG2:AG33" si="9">IF(N2&gt;=N$133,AG$1,"0")</f>
        <v>0.9</v>
      </c>
      <c r="AH2" s="84">
        <f t="shared" ref="AH2:AH33" si="10">IF(O2&gt;=O$133,AH$1,"0")</f>
        <v>1</v>
      </c>
      <c r="AI2" s="84" t="str">
        <f t="shared" ref="AI2:AI33" si="11">IF(P2&gt;=P$133,AI$1,"0")</f>
        <v>0</v>
      </c>
      <c r="AJ2" s="84" t="str">
        <f t="shared" ref="AJ2:AJ33" si="12">IF(Q2&gt;=Q$133,AJ$1,"0")</f>
        <v>0</v>
      </c>
      <c r="AK2" s="84">
        <f t="shared" ref="AK2:AK33" si="13">IF(R2&gt;=R$133,AK$1,"0")</f>
        <v>0.9</v>
      </c>
      <c r="AL2" s="84" t="str">
        <f t="shared" ref="AL2:AL33" si="14">IF(S2&gt;=S$133,AL$1,"0")</f>
        <v>0</v>
      </c>
    </row>
    <row r="3" spans="1:38" ht="14" x14ac:dyDescent="0.15">
      <c r="A3" s="79" t="s">
        <v>35</v>
      </c>
      <c r="B3" s="79" t="s">
        <v>33</v>
      </c>
      <c r="C3" s="79" t="s">
        <v>129</v>
      </c>
      <c r="D3" s="79" t="s">
        <v>34</v>
      </c>
      <c r="E3" s="79">
        <v>25</v>
      </c>
      <c r="F3" s="79">
        <v>26</v>
      </c>
      <c r="G3" s="79">
        <v>1655</v>
      </c>
      <c r="H3" s="79">
        <v>11.33</v>
      </c>
      <c r="I3" s="79">
        <v>9.5500000000000007</v>
      </c>
      <c r="J3" s="79">
        <v>68.069999999999993</v>
      </c>
      <c r="K3" s="79">
        <v>5.75</v>
      </c>
      <c r="L3" s="79">
        <v>51</v>
      </c>
      <c r="M3" s="79">
        <v>4.72</v>
      </c>
      <c r="N3" s="79">
        <v>3.39</v>
      </c>
      <c r="O3" s="79">
        <v>25.42</v>
      </c>
      <c r="P3" s="79">
        <v>58.72</v>
      </c>
      <c r="Q3" s="79">
        <v>42.19</v>
      </c>
      <c r="R3" s="79">
        <v>5.52</v>
      </c>
      <c r="S3" s="79">
        <v>56.25</v>
      </c>
      <c r="T3" s="7">
        <f t="shared" ref="T3:T4" si="15">COUNTIF(AA3:AL3,"&gt;0")</f>
        <v>8</v>
      </c>
      <c r="U3" s="7">
        <v>12</v>
      </c>
      <c r="V3" s="157">
        <f t="shared" ref="V3:V4" si="16">T3/U3</f>
        <v>0.66666666666666663</v>
      </c>
      <c r="W3" s="12"/>
      <c r="X3" s="69"/>
      <c r="Y3" s="75">
        <f t="shared" ref="Y3:Y4" si="17">Z3/U3</f>
        <v>0.625</v>
      </c>
      <c r="Z3" s="102">
        <f t="shared" ref="Z3:Z4" si="18">SUM(AA3:AL3)</f>
        <v>7.5</v>
      </c>
      <c r="AA3" s="93">
        <f t="shared" si="3"/>
        <v>1</v>
      </c>
      <c r="AB3" s="84">
        <f t="shared" si="4"/>
        <v>1</v>
      </c>
      <c r="AC3" s="84">
        <f t="shared" si="5"/>
        <v>1</v>
      </c>
      <c r="AD3" s="84">
        <f t="shared" si="6"/>
        <v>0.8</v>
      </c>
      <c r="AE3" s="84">
        <f t="shared" si="7"/>
        <v>0.8</v>
      </c>
      <c r="AF3" s="84">
        <f t="shared" si="8"/>
        <v>1</v>
      </c>
      <c r="AG3" s="84">
        <f t="shared" si="9"/>
        <v>0.9</v>
      </c>
      <c r="AH3" s="84" t="str">
        <f t="shared" si="10"/>
        <v>0</v>
      </c>
      <c r="AI3" s="84" t="str">
        <f t="shared" si="11"/>
        <v>0</v>
      </c>
      <c r="AJ3" s="84" t="str">
        <f t="shared" si="12"/>
        <v>0</v>
      </c>
      <c r="AK3" s="84" t="str">
        <f t="shared" si="13"/>
        <v>0</v>
      </c>
      <c r="AL3" s="84">
        <f t="shared" si="14"/>
        <v>1</v>
      </c>
    </row>
    <row r="4" spans="1:38" ht="15.75" customHeight="1" x14ac:dyDescent="0.15">
      <c r="A4" s="79" t="s">
        <v>36</v>
      </c>
      <c r="B4" s="79" t="s">
        <v>33</v>
      </c>
      <c r="C4" s="79" t="s">
        <v>129</v>
      </c>
      <c r="D4" s="79" t="s">
        <v>34</v>
      </c>
      <c r="E4" s="79">
        <v>21</v>
      </c>
      <c r="F4" s="79">
        <v>16</v>
      </c>
      <c r="G4" s="79">
        <v>1434</v>
      </c>
      <c r="H4" s="79">
        <v>14.5</v>
      </c>
      <c r="I4" s="79">
        <v>11.36</v>
      </c>
      <c r="J4" s="79">
        <v>64.64</v>
      </c>
      <c r="K4" s="79">
        <v>6.28</v>
      </c>
      <c r="L4" s="79">
        <v>59</v>
      </c>
      <c r="M4" s="79">
        <v>6.65</v>
      </c>
      <c r="N4" s="79">
        <v>1.38</v>
      </c>
      <c r="O4" s="79">
        <v>22.73</v>
      </c>
      <c r="P4" s="79">
        <v>59.69</v>
      </c>
      <c r="Q4" s="79">
        <v>38.96</v>
      </c>
      <c r="R4" s="79">
        <v>4.5199999999999996</v>
      </c>
      <c r="S4" s="79">
        <v>59.72</v>
      </c>
      <c r="T4" s="7">
        <f t="shared" si="15"/>
        <v>8</v>
      </c>
      <c r="U4" s="7">
        <v>12</v>
      </c>
      <c r="V4" s="157">
        <f t="shared" si="16"/>
        <v>0.66666666666666663</v>
      </c>
      <c r="W4" s="12"/>
      <c r="X4" s="69"/>
      <c r="Y4" s="75">
        <f t="shared" si="17"/>
        <v>0.625</v>
      </c>
      <c r="Z4" s="102">
        <f t="shared" si="18"/>
        <v>7.5</v>
      </c>
      <c r="AA4" s="93">
        <f t="shared" si="3"/>
        <v>1</v>
      </c>
      <c r="AB4" s="84">
        <f t="shared" si="4"/>
        <v>1</v>
      </c>
      <c r="AC4" s="84">
        <f t="shared" si="5"/>
        <v>1</v>
      </c>
      <c r="AD4" s="84">
        <f t="shared" si="6"/>
        <v>0.8</v>
      </c>
      <c r="AE4" s="84">
        <f t="shared" si="7"/>
        <v>0.8</v>
      </c>
      <c r="AF4" s="84">
        <f t="shared" si="8"/>
        <v>1</v>
      </c>
      <c r="AG4" s="84" t="str">
        <f t="shared" si="9"/>
        <v>0</v>
      </c>
      <c r="AH4" s="84" t="str">
        <f t="shared" si="10"/>
        <v>0</v>
      </c>
      <c r="AI4" s="84">
        <f t="shared" si="11"/>
        <v>0.9</v>
      </c>
      <c r="AJ4" s="84" t="str">
        <f t="shared" si="12"/>
        <v>0</v>
      </c>
      <c r="AK4" s="84" t="str">
        <f t="shared" si="13"/>
        <v>0</v>
      </c>
      <c r="AL4" s="84">
        <f t="shared" si="14"/>
        <v>1</v>
      </c>
    </row>
    <row r="5" spans="1:38" ht="15.75" customHeight="1" x14ac:dyDescent="0.1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"/>
      <c r="U5" s="7"/>
      <c r="V5" s="157"/>
      <c r="W5" s="12"/>
      <c r="X5" s="69"/>
      <c r="Y5" s="75"/>
      <c r="Z5" s="102"/>
      <c r="AA5" s="93" t="str">
        <f t="shared" si="3"/>
        <v>0</v>
      </c>
      <c r="AB5" s="84" t="str">
        <f t="shared" si="4"/>
        <v>0</v>
      </c>
      <c r="AC5" s="84" t="str">
        <f t="shared" si="5"/>
        <v>0</v>
      </c>
      <c r="AD5" s="84" t="str">
        <f t="shared" si="6"/>
        <v>0</v>
      </c>
      <c r="AE5" s="84" t="str">
        <f t="shared" si="7"/>
        <v>0</v>
      </c>
      <c r="AF5" s="84" t="str">
        <f t="shared" si="8"/>
        <v>0</v>
      </c>
      <c r="AG5" s="84" t="str">
        <f t="shared" si="9"/>
        <v>0</v>
      </c>
      <c r="AH5" s="84" t="str">
        <f t="shared" si="10"/>
        <v>0</v>
      </c>
      <c r="AI5" s="84" t="str">
        <f t="shared" si="11"/>
        <v>0</v>
      </c>
      <c r="AJ5" s="84" t="str">
        <f t="shared" si="12"/>
        <v>0</v>
      </c>
      <c r="AK5" s="84" t="str">
        <f t="shared" si="13"/>
        <v>0</v>
      </c>
      <c r="AL5" s="84" t="str">
        <f t="shared" si="14"/>
        <v>0</v>
      </c>
    </row>
    <row r="6" spans="1:38" ht="15.75" customHeight="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8"/>
      <c r="Y6" s="88"/>
      <c r="Z6" s="88"/>
      <c r="AA6" s="93" t="str">
        <f t="shared" si="3"/>
        <v>0</v>
      </c>
      <c r="AB6" s="84" t="str">
        <f t="shared" si="4"/>
        <v>0</v>
      </c>
      <c r="AC6" s="84" t="str">
        <f t="shared" si="5"/>
        <v>0</v>
      </c>
      <c r="AD6" s="84" t="str">
        <f t="shared" si="6"/>
        <v>0</v>
      </c>
      <c r="AE6" s="84" t="str">
        <f t="shared" si="7"/>
        <v>0</v>
      </c>
      <c r="AF6" s="84" t="str">
        <f t="shared" si="8"/>
        <v>0</v>
      </c>
      <c r="AG6" s="84" t="str">
        <f t="shared" si="9"/>
        <v>0</v>
      </c>
      <c r="AH6" s="84" t="str">
        <f t="shared" si="10"/>
        <v>0</v>
      </c>
      <c r="AI6" s="84" t="str">
        <f t="shared" si="11"/>
        <v>0</v>
      </c>
      <c r="AJ6" s="84" t="str">
        <f t="shared" si="12"/>
        <v>0</v>
      </c>
      <c r="AK6" s="84" t="str">
        <f t="shared" si="13"/>
        <v>0</v>
      </c>
      <c r="AL6" s="84" t="str">
        <f t="shared" si="14"/>
        <v>0</v>
      </c>
    </row>
    <row r="7" spans="1:38" ht="15.75" customHeight="1" x14ac:dyDescent="0.15">
      <c r="A7" s="79" t="s">
        <v>235</v>
      </c>
      <c r="B7" s="79" t="s">
        <v>58</v>
      </c>
      <c r="C7" s="65"/>
      <c r="D7" s="64"/>
      <c r="E7" s="79" t="s">
        <v>228</v>
      </c>
      <c r="F7" s="79">
        <v>10</v>
      </c>
      <c r="G7" s="79">
        <v>914</v>
      </c>
      <c r="H7" s="79">
        <v>11.4</v>
      </c>
      <c r="I7" s="79">
        <v>10.050000000000001</v>
      </c>
      <c r="J7" s="79">
        <v>71.95</v>
      </c>
      <c r="K7" s="79">
        <v>3.68</v>
      </c>
      <c r="L7" s="79">
        <v>60</v>
      </c>
      <c r="M7" s="79">
        <v>3.92</v>
      </c>
      <c r="N7" s="79">
        <v>3.07</v>
      </c>
      <c r="O7" s="79">
        <v>40</v>
      </c>
      <c r="P7" s="79">
        <v>75.16</v>
      </c>
      <c r="Q7" s="79">
        <v>51.11</v>
      </c>
      <c r="R7" s="79">
        <v>7.23</v>
      </c>
      <c r="S7" s="79">
        <v>76.27</v>
      </c>
      <c r="T7" s="7">
        <f t="shared" ref="T7:T38" si="19">COUNTIF(AA7:AL7,"&gt;0")</f>
        <v>10</v>
      </c>
      <c r="U7" s="7">
        <v>12</v>
      </c>
      <c r="V7" s="157">
        <f t="shared" ref="V7:V38" si="20">T7/U7</f>
        <v>0.83333333333333337</v>
      </c>
      <c r="W7" s="12"/>
      <c r="X7" s="69"/>
      <c r="Y7" s="75">
        <f t="shared" ref="Y7:Y38" si="21">Z7/U7</f>
        <v>0.79166666666666663</v>
      </c>
      <c r="Z7" s="102">
        <f t="shared" ref="Z7:Z38" si="22">SUM(AA7:AL7)</f>
        <v>9.5</v>
      </c>
      <c r="AA7" s="93">
        <f t="shared" si="3"/>
        <v>1</v>
      </c>
      <c r="AB7" s="84">
        <f t="shared" si="4"/>
        <v>1</v>
      </c>
      <c r="AC7" s="84">
        <f t="shared" si="5"/>
        <v>1</v>
      </c>
      <c r="AD7" s="84" t="str">
        <f t="shared" si="6"/>
        <v>0</v>
      </c>
      <c r="AE7" s="84">
        <f t="shared" si="7"/>
        <v>0.8</v>
      </c>
      <c r="AF7" s="84" t="str">
        <f t="shared" si="8"/>
        <v>0</v>
      </c>
      <c r="AG7" s="84">
        <f t="shared" si="9"/>
        <v>0.9</v>
      </c>
      <c r="AH7" s="84">
        <f t="shared" si="10"/>
        <v>1</v>
      </c>
      <c r="AI7" s="84">
        <f t="shared" si="11"/>
        <v>0.9</v>
      </c>
      <c r="AJ7" s="84">
        <f t="shared" si="12"/>
        <v>1</v>
      </c>
      <c r="AK7" s="84">
        <f t="shared" si="13"/>
        <v>0.9</v>
      </c>
      <c r="AL7" s="84">
        <f t="shared" si="14"/>
        <v>1</v>
      </c>
    </row>
    <row r="8" spans="1:38" ht="15.75" customHeight="1" x14ac:dyDescent="0.15">
      <c r="A8" s="79" t="s">
        <v>235</v>
      </c>
      <c r="B8" s="79" t="s">
        <v>58</v>
      </c>
      <c r="C8" s="65"/>
      <c r="D8" s="64"/>
      <c r="E8" s="79">
        <v>32</v>
      </c>
      <c r="F8" s="79">
        <v>26</v>
      </c>
      <c r="G8" s="79">
        <v>2402</v>
      </c>
      <c r="H8" s="79">
        <v>10.69</v>
      </c>
      <c r="I8" s="79">
        <v>7.98</v>
      </c>
      <c r="J8" s="79">
        <v>69.540000000000006</v>
      </c>
      <c r="K8" s="79">
        <v>3.73</v>
      </c>
      <c r="L8" s="79">
        <v>51.09</v>
      </c>
      <c r="M8" s="79">
        <v>4.74</v>
      </c>
      <c r="N8" s="79">
        <v>2.11</v>
      </c>
      <c r="O8" s="79">
        <v>32.69</v>
      </c>
      <c r="P8" s="79">
        <v>73.84</v>
      </c>
      <c r="Q8" s="79">
        <v>47.79</v>
      </c>
      <c r="R8" s="79">
        <v>6.6</v>
      </c>
      <c r="S8" s="79">
        <v>66.260000000000005</v>
      </c>
      <c r="T8" s="7">
        <f t="shared" si="19"/>
        <v>10</v>
      </c>
      <c r="U8" s="7">
        <v>12</v>
      </c>
      <c r="V8" s="157">
        <f t="shared" si="20"/>
        <v>0.83333333333333337</v>
      </c>
      <c r="W8" s="12"/>
      <c r="X8" s="69"/>
      <c r="Y8" s="75">
        <f t="shared" si="21"/>
        <v>0.79166666666666663</v>
      </c>
      <c r="Z8" s="102">
        <f t="shared" si="22"/>
        <v>9.5</v>
      </c>
      <c r="AA8" s="93">
        <f t="shared" si="3"/>
        <v>1</v>
      </c>
      <c r="AB8" s="84">
        <f t="shared" si="4"/>
        <v>1</v>
      </c>
      <c r="AC8" s="84">
        <f t="shared" si="5"/>
        <v>1</v>
      </c>
      <c r="AD8" s="84" t="str">
        <f t="shared" si="6"/>
        <v>0</v>
      </c>
      <c r="AE8" s="84">
        <f t="shared" si="7"/>
        <v>0.8</v>
      </c>
      <c r="AF8" s="84">
        <f t="shared" si="8"/>
        <v>1</v>
      </c>
      <c r="AG8" s="84">
        <f t="shared" si="9"/>
        <v>0.9</v>
      </c>
      <c r="AH8" s="84" t="str">
        <f t="shared" si="10"/>
        <v>0</v>
      </c>
      <c r="AI8" s="84">
        <f t="shared" si="11"/>
        <v>0.9</v>
      </c>
      <c r="AJ8" s="84">
        <f t="shared" si="12"/>
        <v>1</v>
      </c>
      <c r="AK8" s="84">
        <f t="shared" si="13"/>
        <v>0.9</v>
      </c>
      <c r="AL8" s="84">
        <f t="shared" si="14"/>
        <v>1</v>
      </c>
    </row>
    <row r="9" spans="1:38" ht="15.75" customHeight="1" x14ac:dyDescent="0.15">
      <c r="A9" s="79" t="s">
        <v>279</v>
      </c>
      <c r="B9" s="79" t="s">
        <v>133</v>
      </c>
      <c r="C9" s="65"/>
      <c r="D9" s="64"/>
      <c r="E9" s="79">
        <v>29</v>
      </c>
      <c r="F9" s="79">
        <v>16</v>
      </c>
      <c r="G9" s="79">
        <v>689</v>
      </c>
      <c r="H9" s="79">
        <v>9.94</v>
      </c>
      <c r="I9" s="79">
        <v>9.5</v>
      </c>
      <c r="J9" s="79">
        <v>67.69</v>
      </c>
      <c r="K9" s="79">
        <v>3.51</v>
      </c>
      <c r="L9" s="79">
        <v>54.17</v>
      </c>
      <c r="M9" s="79">
        <v>3.21</v>
      </c>
      <c r="N9" s="79">
        <v>4.38</v>
      </c>
      <c r="O9" s="79">
        <v>36.67</v>
      </c>
      <c r="P9" s="79">
        <v>63.76</v>
      </c>
      <c r="Q9" s="79">
        <v>45.61</v>
      </c>
      <c r="R9" s="79">
        <v>7.45</v>
      </c>
      <c r="S9" s="79">
        <v>54.9</v>
      </c>
      <c r="T9" s="7">
        <f t="shared" si="19"/>
        <v>10</v>
      </c>
      <c r="U9" s="7">
        <v>12</v>
      </c>
      <c r="V9" s="157">
        <f t="shared" si="20"/>
        <v>0.83333333333333337</v>
      </c>
      <c r="W9" s="12"/>
      <c r="X9" s="69"/>
      <c r="Y9" s="75">
        <f t="shared" si="21"/>
        <v>0.79166666666666663</v>
      </c>
      <c r="Z9" s="102">
        <f t="shared" si="22"/>
        <v>9.5</v>
      </c>
      <c r="AA9" s="93">
        <f t="shared" si="3"/>
        <v>1</v>
      </c>
      <c r="AB9" s="84">
        <f t="shared" si="4"/>
        <v>1</v>
      </c>
      <c r="AC9" s="84">
        <f t="shared" si="5"/>
        <v>1</v>
      </c>
      <c r="AD9" s="84" t="str">
        <f t="shared" si="6"/>
        <v>0</v>
      </c>
      <c r="AE9" s="84">
        <f t="shared" si="7"/>
        <v>0.8</v>
      </c>
      <c r="AF9" s="84" t="str">
        <f t="shared" si="8"/>
        <v>0</v>
      </c>
      <c r="AG9" s="84">
        <f t="shared" si="9"/>
        <v>0.9</v>
      </c>
      <c r="AH9" s="84">
        <f t="shared" si="10"/>
        <v>1</v>
      </c>
      <c r="AI9" s="84">
        <f t="shared" si="11"/>
        <v>0.9</v>
      </c>
      <c r="AJ9" s="84">
        <f t="shared" si="12"/>
        <v>1</v>
      </c>
      <c r="AK9" s="84">
        <f t="shared" si="13"/>
        <v>0.9</v>
      </c>
      <c r="AL9" s="84">
        <f t="shared" si="14"/>
        <v>1</v>
      </c>
    </row>
    <row r="10" spans="1:38" ht="15.75" customHeight="1" x14ac:dyDescent="0.15">
      <c r="A10" s="79" t="s">
        <v>304</v>
      </c>
      <c r="B10" s="79" t="s">
        <v>72</v>
      </c>
      <c r="C10" s="65"/>
      <c r="D10" s="64"/>
      <c r="E10" s="79">
        <v>28</v>
      </c>
      <c r="F10" s="79">
        <v>33</v>
      </c>
      <c r="G10" s="79">
        <v>3025</v>
      </c>
      <c r="H10" s="79">
        <v>11.19</v>
      </c>
      <c r="I10" s="79">
        <v>7.88</v>
      </c>
      <c r="J10" s="79">
        <v>67.92</v>
      </c>
      <c r="K10" s="79">
        <v>6.66</v>
      </c>
      <c r="L10" s="79">
        <v>59.82</v>
      </c>
      <c r="M10" s="79">
        <v>5.74</v>
      </c>
      <c r="N10" s="79">
        <v>1.25</v>
      </c>
      <c r="O10" s="79">
        <v>42.86</v>
      </c>
      <c r="P10" s="79">
        <v>60.34</v>
      </c>
      <c r="Q10" s="79">
        <v>43.94</v>
      </c>
      <c r="R10" s="79">
        <v>6.81</v>
      </c>
      <c r="S10" s="79">
        <v>52.4</v>
      </c>
      <c r="T10" s="7">
        <f t="shared" si="19"/>
        <v>10</v>
      </c>
      <c r="U10" s="7">
        <v>12</v>
      </c>
      <c r="V10" s="157">
        <f t="shared" si="20"/>
        <v>0.83333333333333337</v>
      </c>
      <c r="W10" s="12"/>
      <c r="X10" s="69"/>
      <c r="Y10" s="75">
        <f t="shared" si="21"/>
        <v>0.78333333333333333</v>
      </c>
      <c r="Z10" s="102">
        <f t="shared" si="22"/>
        <v>9.4</v>
      </c>
      <c r="AA10" s="93">
        <f t="shared" si="3"/>
        <v>1</v>
      </c>
      <c r="AB10" s="84">
        <f t="shared" si="4"/>
        <v>1</v>
      </c>
      <c r="AC10" s="84">
        <f t="shared" si="5"/>
        <v>1</v>
      </c>
      <c r="AD10" s="84">
        <f t="shared" si="6"/>
        <v>0.8</v>
      </c>
      <c r="AE10" s="84">
        <f t="shared" si="7"/>
        <v>0.8</v>
      </c>
      <c r="AF10" s="84">
        <f t="shared" si="8"/>
        <v>1</v>
      </c>
      <c r="AG10" s="84" t="str">
        <f t="shared" si="9"/>
        <v>0</v>
      </c>
      <c r="AH10" s="84">
        <f t="shared" si="10"/>
        <v>1</v>
      </c>
      <c r="AI10" s="84">
        <f t="shared" si="11"/>
        <v>0.9</v>
      </c>
      <c r="AJ10" s="84">
        <f t="shared" si="12"/>
        <v>1</v>
      </c>
      <c r="AK10" s="84">
        <f t="shared" si="13"/>
        <v>0.9</v>
      </c>
      <c r="AL10" s="84" t="str">
        <f t="shared" si="14"/>
        <v>0</v>
      </c>
    </row>
    <row r="11" spans="1:38" ht="15.75" customHeight="1" x14ac:dyDescent="0.15">
      <c r="A11" s="79" t="s">
        <v>84</v>
      </c>
      <c r="B11" s="79" t="s">
        <v>77</v>
      </c>
      <c r="C11" s="65"/>
      <c r="D11" s="64"/>
      <c r="E11" s="79">
        <v>27</v>
      </c>
      <c r="F11" s="79">
        <v>19</v>
      </c>
      <c r="G11" s="79">
        <v>1676</v>
      </c>
      <c r="H11" s="79">
        <v>10.53</v>
      </c>
      <c r="I11" s="79">
        <v>7.68</v>
      </c>
      <c r="J11" s="79">
        <v>66.430000000000007</v>
      </c>
      <c r="K11" s="79">
        <v>4.99</v>
      </c>
      <c r="L11" s="79">
        <v>55.91</v>
      </c>
      <c r="M11" s="79">
        <v>4.9400000000000004</v>
      </c>
      <c r="N11" s="79">
        <v>2.2000000000000002</v>
      </c>
      <c r="O11" s="79">
        <v>26.83</v>
      </c>
      <c r="P11" s="79">
        <v>62.34</v>
      </c>
      <c r="Q11" s="79">
        <v>54.2</v>
      </c>
      <c r="R11" s="79">
        <v>6.77</v>
      </c>
      <c r="S11" s="79">
        <v>63.49</v>
      </c>
      <c r="T11" s="7">
        <f t="shared" si="19"/>
        <v>10</v>
      </c>
      <c r="U11" s="7">
        <v>12</v>
      </c>
      <c r="V11" s="157">
        <f t="shared" si="20"/>
        <v>0.83333333333333337</v>
      </c>
      <c r="W11" s="12"/>
      <c r="X11" s="69"/>
      <c r="Y11" s="75">
        <f t="shared" si="21"/>
        <v>0.77500000000000002</v>
      </c>
      <c r="Z11" s="102">
        <f t="shared" si="22"/>
        <v>9.3000000000000007</v>
      </c>
      <c r="AA11" s="93">
        <f t="shared" si="3"/>
        <v>1</v>
      </c>
      <c r="AB11" s="84" t="str">
        <f t="shared" si="4"/>
        <v>0</v>
      </c>
      <c r="AC11" s="84">
        <f t="shared" si="5"/>
        <v>1</v>
      </c>
      <c r="AD11" s="84">
        <f t="shared" si="6"/>
        <v>0.8</v>
      </c>
      <c r="AE11" s="84">
        <f t="shared" si="7"/>
        <v>0.8</v>
      </c>
      <c r="AF11" s="84">
        <f t="shared" si="8"/>
        <v>1</v>
      </c>
      <c r="AG11" s="84">
        <f t="shared" si="9"/>
        <v>0.9</v>
      </c>
      <c r="AH11" s="84" t="str">
        <f t="shared" si="10"/>
        <v>0</v>
      </c>
      <c r="AI11" s="84">
        <f t="shared" si="11"/>
        <v>0.9</v>
      </c>
      <c r="AJ11" s="84">
        <f t="shared" si="12"/>
        <v>1</v>
      </c>
      <c r="AK11" s="84">
        <f t="shared" si="13"/>
        <v>0.9</v>
      </c>
      <c r="AL11" s="84">
        <f t="shared" si="14"/>
        <v>1</v>
      </c>
    </row>
    <row r="12" spans="1:38" ht="15.75" customHeight="1" x14ac:dyDescent="0.15">
      <c r="A12" s="79" t="s">
        <v>50</v>
      </c>
      <c r="B12" s="79" t="s">
        <v>51</v>
      </c>
      <c r="C12" s="65"/>
      <c r="D12" s="64"/>
      <c r="E12" s="79">
        <v>25</v>
      </c>
      <c r="F12" s="79">
        <v>32</v>
      </c>
      <c r="G12" s="79">
        <v>2722</v>
      </c>
      <c r="H12" s="79">
        <v>11.57</v>
      </c>
      <c r="I12" s="79">
        <v>6.61</v>
      </c>
      <c r="J12" s="79">
        <v>71</v>
      </c>
      <c r="K12" s="79">
        <v>6.12</v>
      </c>
      <c r="L12" s="79">
        <v>59.46</v>
      </c>
      <c r="M12" s="79">
        <v>6.45</v>
      </c>
      <c r="N12" s="79">
        <v>0.79</v>
      </c>
      <c r="O12" s="79">
        <v>50</v>
      </c>
      <c r="P12" s="79">
        <v>63.06</v>
      </c>
      <c r="Q12" s="79">
        <v>44.2</v>
      </c>
      <c r="R12" s="79">
        <v>7.31</v>
      </c>
      <c r="S12" s="79">
        <v>58.37</v>
      </c>
      <c r="T12" s="7">
        <f t="shared" si="19"/>
        <v>10</v>
      </c>
      <c r="U12" s="7">
        <v>12</v>
      </c>
      <c r="V12" s="157">
        <f t="shared" si="20"/>
        <v>0.83333333333333337</v>
      </c>
      <c r="W12" s="12"/>
      <c r="X12" s="69"/>
      <c r="Y12" s="75">
        <f t="shared" si="21"/>
        <v>0.78333333333333333</v>
      </c>
      <c r="Z12" s="102">
        <f t="shared" si="22"/>
        <v>9.4</v>
      </c>
      <c r="AA12" s="93">
        <f t="shared" si="3"/>
        <v>1</v>
      </c>
      <c r="AB12" s="84" t="str">
        <f t="shared" si="4"/>
        <v>0</v>
      </c>
      <c r="AC12" s="84">
        <f t="shared" si="5"/>
        <v>1</v>
      </c>
      <c r="AD12" s="84">
        <f t="shared" si="6"/>
        <v>0.8</v>
      </c>
      <c r="AE12" s="84">
        <f t="shared" si="7"/>
        <v>0.8</v>
      </c>
      <c r="AF12" s="84">
        <f t="shared" si="8"/>
        <v>1</v>
      </c>
      <c r="AG12" s="84" t="str">
        <f t="shared" si="9"/>
        <v>0</v>
      </c>
      <c r="AH12" s="84">
        <f t="shared" si="10"/>
        <v>1</v>
      </c>
      <c r="AI12" s="84">
        <f t="shared" si="11"/>
        <v>0.9</v>
      </c>
      <c r="AJ12" s="84">
        <f t="shared" si="12"/>
        <v>1</v>
      </c>
      <c r="AK12" s="84">
        <f t="shared" si="13"/>
        <v>0.9</v>
      </c>
      <c r="AL12" s="84">
        <f t="shared" si="14"/>
        <v>1</v>
      </c>
    </row>
    <row r="13" spans="1:38" ht="15.75" customHeight="1" x14ac:dyDescent="0.15">
      <c r="A13" s="79" t="s">
        <v>238</v>
      </c>
      <c r="B13" s="79" t="s">
        <v>68</v>
      </c>
      <c r="C13" s="65"/>
      <c r="D13" s="64"/>
      <c r="E13" s="79">
        <v>22</v>
      </c>
      <c r="F13" s="79">
        <v>14</v>
      </c>
      <c r="G13" s="79">
        <v>1300</v>
      </c>
      <c r="H13" s="79">
        <v>10.25</v>
      </c>
      <c r="I13" s="79">
        <v>8.65</v>
      </c>
      <c r="J13" s="79">
        <v>69.599999999999994</v>
      </c>
      <c r="K13" s="79">
        <v>3.46</v>
      </c>
      <c r="L13" s="79">
        <v>42</v>
      </c>
      <c r="M13" s="79">
        <v>4.1500000000000004</v>
      </c>
      <c r="N13" s="79">
        <v>3.18</v>
      </c>
      <c r="O13" s="79">
        <v>43.48</v>
      </c>
      <c r="P13" s="79">
        <v>63.43</v>
      </c>
      <c r="Q13" s="79">
        <v>45.19</v>
      </c>
      <c r="R13" s="79">
        <v>7.82</v>
      </c>
      <c r="S13" s="79">
        <v>56.64</v>
      </c>
      <c r="T13" s="7">
        <f t="shared" si="19"/>
        <v>9</v>
      </c>
      <c r="U13" s="7">
        <v>12</v>
      </c>
      <c r="V13" s="157">
        <f t="shared" si="20"/>
        <v>0.75</v>
      </c>
      <c r="W13" s="12"/>
      <c r="X13" s="69"/>
      <c r="Y13" s="75">
        <f t="shared" si="21"/>
        <v>0.72500000000000009</v>
      </c>
      <c r="Z13" s="102">
        <f t="shared" si="22"/>
        <v>8.7000000000000011</v>
      </c>
      <c r="AA13" s="93">
        <f t="shared" si="3"/>
        <v>1</v>
      </c>
      <c r="AB13" s="84">
        <f t="shared" si="4"/>
        <v>1</v>
      </c>
      <c r="AC13" s="84">
        <f t="shared" si="5"/>
        <v>1</v>
      </c>
      <c r="AD13" s="84" t="str">
        <f t="shared" si="6"/>
        <v>0</v>
      </c>
      <c r="AE13" s="84" t="str">
        <f t="shared" si="7"/>
        <v>0</v>
      </c>
      <c r="AF13" s="84" t="str">
        <f t="shared" si="8"/>
        <v>0</v>
      </c>
      <c r="AG13" s="84">
        <f t="shared" si="9"/>
        <v>0.9</v>
      </c>
      <c r="AH13" s="84">
        <f t="shared" si="10"/>
        <v>1</v>
      </c>
      <c r="AI13" s="84">
        <f t="shared" si="11"/>
        <v>0.9</v>
      </c>
      <c r="AJ13" s="84">
        <f t="shared" si="12"/>
        <v>1</v>
      </c>
      <c r="AK13" s="84">
        <f t="shared" si="13"/>
        <v>0.9</v>
      </c>
      <c r="AL13" s="84">
        <f t="shared" si="14"/>
        <v>1</v>
      </c>
    </row>
    <row r="14" spans="1:38" ht="15.75" customHeight="1" x14ac:dyDescent="0.15">
      <c r="A14" s="79" t="s">
        <v>60</v>
      </c>
      <c r="B14" s="79" t="s">
        <v>38</v>
      </c>
      <c r="C14" s="65"/>
      <c r="D14" s="64"/>
      <c r="E14" s="79">
        <v>30</v>
      </c>
      <c r="F14" s="79">
        <v>23</v>
      </c>
      <c r="G14" s="79">
        <v>1731</v>
      </c>
      <c r="H14" s="79">
        <v>11.75</v>
      </c>
      <c r="I14" s="79">
        <v>9.36</v>
      </c>
      <c r="J14" s="79">
        <v>71.11</v>
      </c>
      <c r="K14" s="79">
        <v>5.56</v>
      </c>
      <c r="L14" s="79">
        <v>58.88</v>
      </c>
      <c r="M14" s="79">
        <v>4.5199999999999996</v>
      </c>
      <c r="N14" s="79">
        <v>0.88</v>
      </c>
      <c r="O14" s="79">
        <v>58.82</v>
      </c>
      <c r="P14" s="79">
        <v>62.61</v>
      </c>
      <c r="Q14" s="79">
        <v>43.22</v>
      </c>
      <c r="R14" s="79">
        <v>5.62</v>
      </c>
      <c r="S14" s="79">
        <v>54.63</v>
      </c>
      <c r="T14" s="7">
        <f t="shared" si="19"/>
        <v>9</v>
      </c>
      <c r="U14" s="7">
        <v>12</v>
      </c>
      <c r="V14" s="157">
        <f t="shared" si="20"/>
        <v>0.75</v>
      </c>
      <c r="W14" s="12"/>
      <c r="X14" s="69"/>
      <c r="Y14" s="75">
        <f t="shared" si="21"/>
        <v>0.70833333333333337</v>
      </c>
      <c r="Z14" s="102">
        <f t="shared" si="22"/>
        <v>8.5</v>
      </c>
      <c r="AA14" s="93">
        <f t="shared" si="3"/>
        <v>1</v>
      </c>
      <c r="AB14" s="84">
        <f t="shared" si="4"/>
        <v>1</v>
      </c>
      <c r="AC14" s="84">
        <f t="shared" si="5"/>
        <v>1</v>
      </c>
      <c r="AD14" s="84">
        <f t="shared" si="6"/>
        <v>0.8</v>
      </c>
      <c r="AE14" s="84">
        <f t="shared" si="7"/>
        <v>0.8</v>
      </c>
      <c r="AF14" s="84" t="str">
        <f t="shared" si="8"/>
        <v>0</v>
      </c>
      <c r="AG14" s="84" t="str">
        <f t="shared" si="9"/>
        <v>0</v>
      </c>
      <c r="AH14" s="84">
        <f t="shared" si="10"/>
        <v>1</v>
      </c>
      <c r="AI14" s="84">
        <f t="shared" si="11"/>
        <v>0.9</v>
      </c>
      <c r="AJ14" s="84">
        <f t="shared" si="12"/>
        <v>1</v>
      </c>
      <c r="AK14" s="84" t="str">
        <f t="shared" si="13"/>
        <v>0</v>
      </c>
      <c r="AL14" s="84">
        <f t="shared" si="14"/>
        <v>1</v>
      </c>
    </row>
    <row r="15" spans="1:38" ht="15.75" customHeight="1" x14ac:dyDescent="0.15">
      <c r="A15" s="79" t="s">
        <v>61</v>
      </c>
      <c r="B15" s="79" t="s">
        <v>58</v>
      </c>
      <c r="C15" s="65"/>
      <c r="D15" s="64"/>
      <c r="E15" s="79">
        <v>21</v>
      </c>
      <c r="F15" s="79">
        <v>25</v>
      </c>
      <c r="G15" s="79">
        <v>1682</v>
      </c>
      <c r="H15" s="79">
        <v>13.26</v>
      </c>
      <c r="I15" s="79">
        <v>10.08</v>
      </c>
      <c r="J15" s="79">
        <v>65.239999999999995</v>
      </c>
      <c r="K15" s="79">
        <v>2.8</v>
      </c>
      <c r="L15" s="79">
        <v>53.85</v>
      </c>
      <c r="M15" s="79">
        <v>5.77</v>
      </c>
      <c r="N15" s="79">
        <v>1.35</v>
      </c>
      <c r="O15" s="79">
        <v>24</v>
      </c>
      <c r="P15" s="79">
        <v>66.760000000000005</v>
      </c>
      <c r="Q15" s="79">
        <v>52.68</v>
      </c>
      <c r="R15" s="79">
        <v>8.08</v>
      </c>
      <c r="S15" s="79">
        <v>64.67</v>
      </c>
      <c r="T15" s="7">
        <f t="shared" si="19"/>
        <v>9</v>
      </c>
      <c r="U15" s="7">
        <v>12</v>
      </c>
      <c r="V15" s="157">
        <f t="shared" si="20"/>
        <v>0.75</v>
      </c>
      <c r="W15" s="12"/>
      <c r="X15" s="69"/>
      <c r="Y15" s="75">
        <f t="shared" si="21"/>
        <v>0.71666666666666679</v>
      </c>
      <c r="Z15" s="102">
        <f t="shared" si="22"/>
        <v>8.6000000000000014</v>
      </c>
      <c r="AA15" s="93">
        <f t="shared" si="3"/>
        <v>1</v>
      </c>
      <c r="AB15" s="84">
        <f t="shared" si="4"/>
        <v>1</v>
      </c>
      <c r="AC15" s="84">
        <f t="shared" si="5"/>
        <v>1</v>
      </c>
      <c r="AD15" s="84" t="str">
        <f t="shared" si="6"/>
        <v>0</v>
      </c>
      <c r="AE15" s="84">
        <f t="shared" si="7"/>
        <v>0.8</v>
      </c>
      <c r="AF15" s="84">
        <f t="shared" si="8"/>
        <v>1</v>
      </c>
      <c r="AG15" s="84" t="str">
        <f t="shared" si="9"/>
        <v>0</v>
      </c>
      <c r="AH15" s="84" t="str">
        <f t="shared" si="10"/>
        <v>0</v>
      </c>
      <c r="AI15" s="84">
        <f t="shared" si="11"/>
        <v>0.9</v>
      </c>
      <c r="AJ15" s="84">
        <f t="shared" si="12"/>
        <v>1</v>
      </c>
      <c r="AK15" s="84">
        <f t="shared" si="13"/>
        <v>0.9</v>
      </c>
      <c r="AL15" s="84">
        <f t="shared" si="14"/>
        <v>1</v>
      </c>
    </row>
    <row r="16" spans="1:38" ht="15.75" customHeight="1" x14ac:dyDescent="0.15">
      <c r="A16" s="79" t="s">
        <v>78</v>
      </c>
      <c r="B16" s="79" t="s">
        <v>68</v>
      </c>
      <c r="C16" s="65"/>
      <c r="D16" s="64"/>
      <c r="E16" s="79">
        <v>26</v>
      </c>
      <c r="F16" s="79">
        <v>21</v>
      </c>
      <c r="G16" s="79">
        <v>1665</v>
      </c>
      <c r="H16" s="79">
        <v>13.57</v>
      </c>
      <c r="I16" s="79">
        <v>11.03</v>
      </c>
      <c r="J16" s="79">
        <v>62.25</v>
      </c>
      <c r="K16" s="79">
        <v>5.73</v>
      </c>
      <c r="L16" s="79">
        <v>50</v>
      </c>
      <c r="M16" s="79">
        <v>6.54</v>
      </c>
      <c r="N16" s="79">
        <v>1.24</v>
      </c>
      <c r="O16" s="79">
        <v>26.09</v>
      </c>
      <c r="P16" s="79">
        <v>62.02</v>
      </c>
      <c r="Q16" s="79">
        <v>41.67</v>
      </c>
      <c r="R16" s="79">
        <v>7.68</v>
      </c>
      <c r="S16" s="79">
        <v>54.93</v>
      </c>
      <c r="T16" s="7">
        <f t="shared" si="19"/>
        <v>9</v>
      </c>
      <c r="U16" s="7">
        <v>12</v>
      </c>
      <c r="V16" s="157">
        <f t="shared" si="20"/>
        <v>0.75</v>
      </c>
      <c r="W16" s="12"/>
      <c r="X16" s="69"/>
      <c r="Y16" s="75">
        <f t="shared" si="21"/>
        <v>0.70000000000000007</v>
      </c>
      <c r="Z16" s="102">
        <f t="shared" si="22"/>
        <v>8.4</v>
      </c>
      <c r="AA16" s="93">
        <f t="shared" si="3"/>
        <v>1</v>
      </c>
      <c r="AB16" s="84">
        <f t="shared" si="4"/>
        <v>1</v>
      </c>
      <c r="AC16" s="84">
        <f t="shared" si="5"/>
        <v>1</v>
      </c>
      <c r="AD16" s="84">
        <f t="shared" si="6"/>
        <v>0.8</v>
      </c>
      <c r="AE16" s="84">
        <f t="shared" si="7"/>
        <v>0.8</v>
      </c>
      <c r="AF16" s="84">
        <f t="shared" si="8"/>
        <v>1</v>
      </c>
      <c r="AG16" s="84" t="str">
        <f t="shared" si="9"/>
        <v>0</v>
      </c>
      <c r="AH16" s="84" t="str">
        <f t="shared" si="10"/>
        <v>0</v>
      </c>
      <c r="AI16" s="84">
        <f t="shared" si="11"/>
        <v>0.9</v>
      </c>
      <c r="AJ16" s="84" t="str">
        <f t="shared" si="12"/>
        <v>0</v>
      </c>
      <c r="AK16" s="84">
        <f t="shared" si="13"/>
        <v>0.9</v>
      </c>
      <c r="AL16" s="84">
        <f t="shared" si="14"/>
        <v>1</v>
      </c>
    </row>
    <row r="17" spans="1:38" ht="15.75" customHeight="1" x14ac:dyDescent="0.15">
      <c r="A17" s="79" t="s">
        <v>64</v>
      </c>
      <c r="B17" s="79" t="s">
        <v>38</v>
      </c>
      <c r="C17" s="65"/>
      <c r="D17" s="64"/>
      <c r="E17" s="79">
        <v>23</v>
      </c>
      <c r="F17" s="79">
        <v>31</v>
      </c>
      <c r="G17" s="79">
        <v>2621</v>
      </c>
      <c r="H17" s="79">
        <v>10.68</v>
      </c>
      <c r="I17" s="79">
        <v>9.44</v>
      </c>
      <c r="J17" s="79">
        <v>63.64</v>
      </c>
      <c r="K17" s="79">
        <v>5.39</v>
      </c>
      <c r="L17" s="79">
        <v>64.33</v>
      </c>
      <c r="M17" s="79">
        <v>4.53</v>
      </c>
      <c r="N17" s="79">
        <v>2.2000000000000002</v>
      </c>
      <c r="O17" s="79">
        <v>39.06</v>
      </c>
      <c r="P17" s="79">
        <v>59.64</v>
      </c>
      <c r="Q17" s="79">
        <v>39.26</v>
      </c>
      <c r="R17" s="79">
        <v>9.24</v>
      </c>
      <c r="S17" s="79">
        <v>49.81</v>
      </c>
      <c r="T17" s="7">
        <f t="shared" si="19"/>
        <v>9</v>
      </c>
      <c r="U17" s="7">
        <v>12</v>
      </c>
      <c r="V17" s="157">
        <f t="shared" si="20"/>
        <v>0.75</v>
      </c>
      <c r="W17" s="12"/>
      <c r="X17" s="69"/>
      <c r="Y17" s="75">
        <f t="shared" si="21"/>
        <v>0.69166666666666676</v>
      </c>
      <c r="Z17" s="102">
        <f t="shared" si="22"/>
        <v>8.3000000000000007</v>
      </c>
      <c r="AA17" s="93">
        <f t="shared" si="3"/>
        <v>1</v>
      </c>
      <c r="AB17" s="84">
        <f t="shared" si="4"/>
        <v>1</v>
      </c>
      <c r="AC17" s="84">
        <f t="shared" si="5"/>
        <v>1</v>
      </c>
      <c r="AD17" s="84">
        <f t="shared" si="6"/>
        <v>0.8</v>
      </c>
      <c r="AE17" s="84">
        <f t="shared" si="7"/>
        <v>0.8</v>
      </c>
      <c r="AF17" s="84" t="str">
        <f t="shared" si="8"/>
        <v>0</v>
      </c>
      <c r="AG17" s="84">
        <f t="shared" si="9"/>
        <v>0.9</v>
      </c>
      <c r="AH17" s="84">
        <f t="shared" si="10"/>
        <v>1</v>
      </c>
      <c r="AI17" s="84">
        <f t="shared" si="11"/>
        <v>0.9</v>
      </c>
      <c r="AJ17" s="84" t="str">
        <f t="shared" si="12"/>
        <v>0</v>
      </c>
      <c r="AK17" s="84">
        <f t="shared" si="13"/>
        <v>0.9</v>
      </c>
      <c r="AL17" s="84" t="str">
        <f t="shared" si="14"/>
        <v>0</v>
      </c>
    </row>
    <row r="18" spans="1:38" ht="15.75" customHeight="1" x14ac:dyDescent="0.15">
      <c r="A18" s="79" t="s">
        <v>278</v>
      </c>
      <c r="B18" s="79" t="s">
        <v>133</v>
      </c>
      <c r="C18" s="65"/>
      <c r="D18" s="64"/>
      <c r="E18" s="79">
        <v>29</v>
      </c>
      <c r="F18" s="79">
        <v>33</v>
      </c>
      <c r="G18" s="79">
        <v>2906</v>
      </c>
      <c r="H18" s="79">
        <v>9.89</v>
      </c>
      <c r="I18" s="79">
        <v>6.96</v>
      </c>
      <c r="J18" s="79">
        <v>68.95</v>
      </c>
      <c r="K18" s="79">
        <v>4.6900000000000004</v>
      </c>
      <c r="L18" s="79">
        <v>57.81</v>
      </c>
      <c r="M18" s="79">
        <v>4.87</v>
      </c>
      <c r="N18" s="79">
        <v>1.47</v>
      </c>
      <c r="O18" s="79">
        <v>27.5</v>
      </c>
      <c r="P18" s="79">
        <v>70.790000000000006</v>
      </c>
      <c r="Q18" s="79">
        <v>51.2</v>
      </c>
      <c r="R18" s="79">
        <v>6.08</v>
      </c>
      <c r="S18" s="79">
        <v>55.42</v>
      </c>
      <c r="T18" s="7">
        <f t="shared" si="19"/>
        <v>9</v>
      </c>
      <c r="U18" s="7">
        <v>12</v>
      </c>
      <c r="V18" s="157">
        <f t="shared" si="20"/>
        <v>0.75</v>
      </c>
      <c r="W18" s="12"/>
      <c r="X18" s="69"/>
      <c r="Y18" s="75">
        <f t="shared" si="21"/>
        <v>0.70000000000000007</v>
      </c>
      <c r="Z18" s="102">
        <f t="shared" si="22"/>
        <v>8.4</v>
      </c>
      <c r="AA18" s="93">
        <f t="shared" si="3"/>
        <v>1</v>
      </c>
      <c r="AB18" s="84" t="str">
        <f t="shared" si="4"/>
        <v>0</v>
      </c>
      <c r="AC18" s="84">
        <f t="shared" si="5"/>
        <v>1</v>
      </c>
      <c r="AD18" s="84">
        <f t="shared" si="6"/>
        <v>0.8</v>
      </c>
      <c r="AE18" s="84">
        <f t="shared" si="7"/>
        <v>0.8</v>
      </c>
      <c r="AF18" s="84">
        <f t="shared" si="8"/>
        <v>1</v>
      </c>
      <c r="AG18" s="84" t="str">
        <f t="shared" si="9"/>
        <v>0</v>
      </c>
      <c r="AH18" s="84" t="str">
        <f t="shared" si="10"/>
        <v>0</v>
      </c>
      <c r="AI18" s="84">
        <f t="shared" si="11"/>
        <v>0.9</v>
      </c>
      <c r="AJ18" s="84">
        <f t="shared" si="12"/>
        <v>1</v>
      </c>
      <c r="AK18" s="84">
        <f t="shared" si="13"/>
        <v>0.9</v>
      </c>
      <c r="AL18" s="84">
        <f t="shared" si="14"/>
        <v>1</v>
      </c>
    </row>
    <row r="19" spans="1:38" ht="15.75" customHeight="1" x14ac:dyDescent="0.15">
      <c r="A19" s="79" t="s">
        <v>291</v>
      </c>
      <c r="B19" s="79" t="s">
        <v>77</v>
      </c>
      <c r="C19" s="65"/>
      <c r="D19" s="64"/>
      <c r="E19" s="79">
        <v>21</v>
      </c>
      <c r="F19" s="79">
        <v>33</v>
      </c>
      <c r="G19" s="79">
        <v>2986</v>
      </c>
      <c r="H19" s="79">
        <v>12.81</v>
      </c>
      <c r="I19" s="79">
        <v>8.11</v>
      </c>
      <c r="J19" s="79">
        <v>69.52</v>
      </c>
      <c r="K19" s="79">
        <v>9.0399999999999991</v>
      </c>
      <c r="L19" s="79">
        <v>50</v>
      </c>
      <c r="M19" s="79">
        <v>6.9</v>
      </c>
      <c r="N19" s="79">
        <v>0.54</v>
      </c>
      <c r="O19" s="79">
        <v>38.89</v>
      </c>
      <c r="P19" s="79">
        <v>54.05</v>
      </c>
      <c r="Q19" s="79">
        <v>43.05</v>
      </c>
      <c r="R19" s="79">
        <v>6.3</v>
      </c>
      <c r="S19" s="79">
        <v>44.02</v>
      </c>
      <c r="T19" s="7">
        <f t="shared" si="19"/>
        <v>9</v>
      </c>
      <c r="U19" s="7">
        <v>12</v>
      </c>
      <c r="V19" s="157">
        <f t="shared" si="20"/>
        <v>0.75</v>
      </c>
      <c r="W19" s="12"/>
      <c r="X19" s="69"/>
      <c r="Y19" s="75">
        <f t="shared" si="21"/>
        <v>0.70833333333333337</v>
      </c>
      <c r="Z19" s="102">
        <f t="shared" si="22"/>
        <v>8.5</v>
      </c>
      <c r="AA19" s="93">
        <f t="shared" si="3"/>
        <v>1</v>
      </c>
      <c r="AB19" s="84">
        <f t="shared" si="4"/>
        <v>1</v>
      </c>
      <c r="AC19" s="84">
        <f t="shared" si="5"/>
        <v>1</v>
      </c>
      <c r="AD19" s="84">
        <f t="shared" si="6"/>
        <v>0.8</v>
      </c>
      <c r="AE19" s="84">
        <f t="shared" si="7"/>
        <v>0.8</v>
      </c>
      <c r="AF19" s="84">
        <f t="shared" si="8"/>
        <v>1</v>
      </c>
      <c r="AG19" s="84" t="str">
        <f t="shared" si="9"/>
        <v>0</v>
      </c>
      <c r="AH19" s="84">
        <f t="shared" si="10"/>
        <v>1</v>
      </c>
      <c r="AI19" s="84" t="str">
        <f t="shared" si="11"/>
        <v>0</v>
      </c>
      <c r="AJ19" s="84">
        <f t="shared" si="12"/>
        <v>1</v>
      </c>
      <c r="AK19" s="84">
        <f t="shared" si="13"/>
        <v>0.9</v>
      </c>
      <c r="AL19" s="84" t="str">
        <f t="shared" si="14"/>
        <v>0</v>
      </c>
    </row>
    <row r="20" spans="1:38" ht="15.75" customHeight="1" x14ac:dyDescent="0.15">
      <c r="A20" s="79" t="s">
        <v>302</v>
      </c>
      <c r="B20" s="79" t="s">
        <v>72</v>
      </c>
      <c r="C20" s="65"/>
      <c r="D20" s="64"/>
      <c r="E20" s="79">
        <v>27</v>
      </c>
      <c r="F20" s="79">
        <v>6</v>
      </c>
      <c r="G20" s="79">
        <v>458</v>
      </c>
      <c r="H20" s="79">
        <v>9.83</v>
      </c>
      <c r="I20" s="79">
        <v>5.9</v>
      </c>
      <c r="J20" s="79">
        <v>63.33</v>
      </c>
      <c r="K20" s="79">
        <v>7.47</v>
      </c>
      <c r="L20" s="79">
        <v>71.05</v>
      </c>
      <c r="M20" s="79">
        <v>5.31</v>
      </c>
      <c r="N20" s="79">
        <v>0.98</v>
      </c>
      <c r="O20" s="79">
        <v>40</v>
      </c>
      <c r="P20" s="79">
        <v>62.16</v>
      </c>
      <c r="Q20" s="79">
        <v>51.52</v>
      </c>
      <c r="R20" s="79">
        <v>7.27</v>
      </c>
      <c r="S20" s="79">
        <v>51.35</v>
      </c>
      <c r="T20" s="7">
        <f t="shared" si="19"/>
        <v>9</v>
      </c>
      <c r="U20" s="7">
        <v>12</v>
      </c>
      <c r="V20" s="157">
        <f t="shared" si="20"/>
        <v>0.75</v>
      </c>
      <c r="W20" s="12"/>
      <c r="X20" s="69"/>
      <c r="Y20" s="75">
        <f t="shared" si="21"/>
        <v>0.70000000000000007</v>
      </c>
      <c r="Z20" s="102">
        <f t="shared" si="22"/>
        <v>8.4</v>
      </c>
      <c r="AA20" s="93">
        <f t="shared" si="3"/>
        <v>1</v>
      </c>
      <c r="AB20" s="84" t="str">
        <f t="shared" si="4"/>
        <v>0</v>
      </c>
      <c r="AC20" s="84">
        <f t="shared" si="5"/>
        <v>1</v>
      </c>
      <c r="AD20" s="84">
        <f t="shared" si="6"/>
        <v>0.8</v>
      </c>
      <c r="AE20" s="84">
        <f t="shared" si="7"/>
        <v>0.8</v>
      </c>
      <c r="AF20" s="84">
        <f t="shared" si="8"/>
        <v>1</v>
      </c>
      <c r="AG20" s="84" t="str">
        <f t="shared" si="9"/>
        <v>0</v>
      </c>
      <c r="AH20" s="84">
        <f t="shared" si="10"/>
        <v>1</v>
      </c>
      <c r="AI20" s="84">
        <f t="shared" si="11"/>
        <v>0.9</v>
      </c>
      <c r="AJ20" s="84">
        <f t="shared" si="12"/>
        <v>1</v>
      </c>
      <c r="AK20" s="84">
        <f t="shared" si="13"/>
        <v>0.9</v>
      </c>
      <c r="AL20" s="84" t="str">
        <f t="shared" si="14"/>
        <v>0</v>
      </c>
    </row>
    <row r="21" spans="1:38" ht="15.75" customHeight="1" x14ac:dyDescent="0.15">
      <c r="A21" s="79" t="s">
        <v>304</v>
      </c>
      <c r="B21" s="79" t="s">
        <v>51</v>
      </c>
      <c r="C21" s="65"/>
      <c r="D21" s="64"/>
      <c r="E21" s="79">
        <v>25</v>
      </c>
      <c r="F21" s="79">
        <v>12</v>
      </c>
      <c r="G21" s="79">
        <v>1050</v>
      </c>
      <c r="H21" s="79">
        <v>12.94</v>
      </c>
      <c r="I21" s="79">
        <v>6.94</v>
      </c>
      <c r="J21" s="79">
        <v>62.96</v>
      </c>
      <c r="K21" s="79">
        <v>8.31</v>
      </c>
      <c r="L21" s="79">
        <v>59.79</v>
      </c>
      <c r="M21" s="79">
        <v>7.8</v>
      </c>
      <c r="N21" s="79">
        <v>1.46</v>
      </c>
      <c r="O21" s="79">
        <v>47.06</v>
      </c>
      <c r="P21" s="79">
        <v>64.569999999999993</v>
      </c>
      <c r="Q21" s="79">
        <v>54.84</v>
      </c>
      <c r="R21" s="79">
        <v>3.94</v>
      </c>
      <c r="S21" s="79">
        <v>69.569999999999993</v>
      </c>
      <c r="T21" s="7">
        <f t="shared" si="19"/>
        <v>9</v>
      </c>
      <c r="U21" s="7">
        <v>12</v>
      </c>
      <c r="V21" s="157">
        <f t="shared" si="20"/>
        <v>0.75</v>
      </c>
      <c r="W21" s="12"/>
      <c r="X21" s="69"/>
      <c r="Y21" s="75">
        <f t="shared" si="21"/>
        <v>0.70833333333333337</v>
      </c>
      <c r="Z21" s="102">
        <f t="shared" si="22"/>
        <v>8.5</v>
      </c>
      <c r="AA21" s="93">
        <f t="shared" si="3"/>
        <v>1</v>
      </c>
      <c r="AB21" s="84" t="str">
        <f t="shared" si="4"/>
        <v>0</v>
      </c>
      <c r="AC21" s="84">
        <f t="shared" si="5"/>
        <v>1</v>
      </c>
      <c r="AD21" s="84">
        <f t="shared" si="6"/>
        <v>0.8</v>
      </c>
      <c r="AE21" s="84">
        <f t="shared" si="7"/>
        <v>0.8</v>
      </c>
      <c r="AF21" s="84">
        <f t="shared" si="8"/>
        <v>1</v>
      </c>
      <c r="AG21" s="84" t="str">
        <f t="shared" si="9"/>
        <v>0</v>
      </c>
      <c r="AH21" s="84">
        <f t="shared" si="10"/>
        <v>1</v>
      </c>
      <c r="AI21" s="84">
        <f t="shared" si="11"/>
        <v>0.9</v>
      </c>
      <c r="AJ21" s="84">
        <f t="shared" si="12"/>
        <v>1</v>
      </c>
      <c r="AK21" s="84" t="str">
        <f t="shared" si="13"/>
        <v>0</v>
      </c>
      <c r="AL21" s="84">
        <f t="shared" si="14"/>
        <v>1</v>
      </c>
    </row>
    <row r="22" spans="1:38" ht="15.75" customHeight="1" x14ac:dyDescent="0.15">
      <c r="A22" s="79" t="s">
        <v>85</v>
      </c>
      <c r="B22" s="79" t="s">
        <v>77</v>
      </c>
      <c r="C22" s="65"/>
      <c r="D22" s="64"/>
      <c r="E22" s="79">
        <v>21</v>
      </c>
      <c r="F22" s="79">
        <v>16</v>
      </c>
      <c r="G22" s="79">
        <v>1310</v>
      </c>
      <c r="H22" s="79">
        <v>12.92</v>
      </c>
      <c r="I22" s="79">
        <v>8.52</v>
      </c>
      <c r="J22" s="79">
        <v>64.52</v>
      </c>
      <c r="K22" s="79">
        <v>5.91</v>
      </c>
      <c r="L22" s="79">
        <v>53.49</v>
      </c>
      <c r="M22" s="79">
        <v>7.21</v>
      </c>
      <c r="N22" s="79">
        <v>2.82</v>
      </c>
      <c r="O22" s="79">
        <v>34.15</v>
      </c>
      <c r="P22" s="79">
        <v>49.64</v>
      </c>
      <c r="Q22" s="79">
        <v>39.6</v>
      </c>
      <c r="R22" s="79">
        <v>9.76</v>
      </c>
      <c r="S22" s="79">
        <v>48.59</v>
      </c>
      <c r="T22" s="7">
        <f t="shared" si="19"/>
        <v>9</v>
      </c>
      <c r="U22" s="7">
        <v>12</v>
      </c>
      <c r="V22" s="157">
        <f t="shared" si="20"/>
        <v>0.75</v>
      </c>
      <c r="W22" s="12"/>
      <c r="X22" s="69"/>
      <c r="Y22" s="75">
        <f t="shared" si="21"/>
        <v>0.70000000000000007</v>
      </c>
      <c r="Z22" s="102">
        <f t="shared" si="22"/>
        <v>8.4</v>
      </c>
      <c r="AA22" s="93">
        <f t="shared" si="3"/>
        <v>1</v>
      </c>
      <c r="AB22" s="84">
        <f t="shared" si="4"/>
        <v>1</v>
      </c>
      <c r="AC22" s="84">
        <f t="shared" si="5"/>
        <v>1</v>
      </c>
      <c r="AD22" s="84">
        <f t="shared" si="6"/>
        <v>0.8</v>
      </c>
      <c r="AE22" s="84">
        <f t="shared" si="7"/>
        <v>0.8</v>
      </c>
      <c r="AF22" s="84">
        <f t="shared" si="8"/>
        <v>1</v>
      </c>
      <c r="AG22" s="84">
        <f t="shared" si="9"/>
        <v>0.9</v>
      </c>
      <c r="AH22" s="84">
        <f t="shared" si="10"/>
        <v>1</v>
      </c>
      <c r="AI22" s="84" t="str">
        <f t="shared" si="11"/>
        <v>0</v>
      </c>
      <c r="AJ22" s="84" t="str">
        <f t="shared" si="12"/>
        <v>0</v>
      </c>
      <c r="AK22" s="84">
        <f t="shared" si="13"/>
        <v>0.9</v>
      </c>
      <c r="AL22" s="84" t="str">
        <f t="shared" si="14"/>
        <v>0</v>
      </c>
    </row>
    <row r="23" spans="1:38" ht="15.75" customHeight="1" x14ac:dyDescent="0.15">
      <c r="A23" s="79" t="s">
        <v>237</v>
      </c>
      <c r="B23" s="79" t="s">
        <v>228</v>
      </c>
      <c r="C23" s="65"/>
      <c r="D23" s="64"/>
      <c r="E23" s="79">
        <v>30</v>
      </c>
      <c r="F23" s="79">
        <v>10</v>
      </c>
      <c r="G23" s="79">
        <v>876</v>
      </c>
      <c r="H23" s="79">
        <v>8.1199999999999992</v>
      </c>
      <c r="I23" s="79">
        <v>5.75</v>
      </c>
      <c r="J23" s="79">
        <v>66.069999999999993</v>
      </c>
      <c r="K23" s="79">
        <v>2.77</v>
      </c>
      <c r="L23" s="79">
        <v>62.96</v>
      </c>
      <c r="M23" s="79">
        <v>4.32</v>
      </c>
      <c r="N23" s="79">
        <v>2.16</v>
      </c>
      <c r="O23" s="79">
        <v>33.33</v>
      </c>
      <c r="P23" s="79">
        <v>75</v>
      </c>
      <c r="Q23" s="79">
        <v>68.52</v>
      </c>
      <c r="R23" s="79">
        <v>7.29</v>
      </c>
      <c r="S23" s="79">
        <v>69.010000000000005</v>
      </c>
      <c r="T23" s="7">
        <f t="shared" si="19"/>
        <v>8</v>
      </c>
      <c r="U23" s="7">
        <v>12</v>
      </c>
      <c r="V23" s="157">
        <f t="shared" si="20"/>
        <v>0.66666666666666663</v>
      </c>
      <c r="W23" s="12"/>
      <c r="X23" s="69"/>
      <c r="Y23" s="75">
        <f t="shared" si="21"/>
        <v>0.62500000000000011</v>
      </c>
      <c r="Z23" s="102">
        <f t="shared" si="22"/>
        <v>7.5000000000000009</v>
      </c>
      <c r="AA23" s="93" t="str">
        <f t="shared" si="3"/>
        <v>0</v>
      </c>
      <c r="AB23" s="84" t="str">
        <f t="shared" si="4"/>
        <v>0</v>
      </c>
      <c r="AC23" s="84">
        <f t="shared" si="5"/>
        <v>1</v>
      </c>
      <c r="AD23" s="84" t="str">
        <f t="shared" si="6"/>
        <v>0</v>
      </c>
      <c r="AE23" s="84">
        <f t="shared" si="7"/>
        <v>0.8</v>
      </c>
      <c r="AF23" s="84" t="str">
        <f t="shared" si="8"/>
        <v>0</v>
      </c>
      <c r="AG23" s="84">
        <f t="shared" si="9"/>
        <v>0.9</v>
      </c>
      <c r="AH23" s="84">
        <f t="shared" si="10"/>
        <v>1</v>
      </c>
      <c r="AI23" s="84">
        <f t="shared" si="11"/>
        <v>0.9</v>
      </c>
      <c r="AJ23" s="84">
        <f t="shared" si="12"/>
        <v>1</v>
      </c>
      <c r="AK23" s="84">
        <f t="shared" si="13"/>
        <v>0.9</v>
      </c>
      <c r="AL23" s="84">
        <f t="shared" si="14"/>
        <v>1</v>
      </c>
    </row>
    <row r="24" spans="1:38" ht="15.75" customHeight="1" x14ac:dyDescent="0.15">
      <c r="A24" s="79" t="s">
        <v>245</v>
      </c>
      <c r="B24" s="79" t="s">
        <v>58</v>
      </c>
      <c r="C24" s="65"/>
      <c r="D24" s="64"/>
      <c r="E24" s="79">
        <v>24</v>
      </c>
      <c r="F24" s="79">
        <v>32</v>
      </c>
      <c r="G24" s="79">
        <v>2478</v>
      </c>
      <c r="H24" s="79">
        <v>12.7</v>
      </c>
      <c r="I24" s="79">
        <v>9.27</v>
      </c>
      <c r="J24" s="79">
        <v>71.540000000000006</v>
      </c>
      <c r="K24" s="79">
        <v>4.1100000000000003</v>
      </c>
      <c r="L24" s="79">
        <v>55.05</v>
      </c>
      <c r="M24" s="79">
        <v>5.5</v>
      </c>
      <c r="N24" s="79">
        <v>0.26</v>
      </c>
      <c r="O24" s="79">
        <v>0</v>
      </c>
      <c r="P24" s="79">
        <v>72.900000000000006</v>
      </c>
      <c r="Q24" s="79">
        <v>47.62</v>
      </c>
      <c r="R24" s="79">
        <v>4.22</v>
      </c>
      <c r="S24" s="79">
        <v>66.959999999999994</v>
      </c>
      <c r="T24" s="7">
        <f t="shared" si="19"/>
        <v>8</v>
      </c>
      <c r="U24" s="7">
        <v>12</v>
      </c>
      <c r="V24" s="157">
        <f t="shared" si="20"/>
        <v>0.66666666666666663</v>
      </c>
      <c r="W24" s="12"/>
      <c r="X24" s="69"/>
      <c r="Y24" s="75">
        <f t="shared" si="21"/>
        <v>0.64166666666666672</v>
      </c>
      <c r="Z24" s="102">
        <f t="shared" si="22"/>
        <v>7.7</v>
      </c>
      <c r="AA24" s="93">
        <f t="shared" si="3"/>
        <v>1</v>
      </c>
      <c r="AB24" s="84">
        <f t="shared" si="4"/>
        <v>1</v>
      </c>
      <c r="AC24" s="84">
        <f t="shared" si="5"/>
        <v>1</v>
      </c>
      <c r="AD24" s="84" t="str">
        <f t="shared" si="6"/>
        <v>0</v>
      </c>
      <c r="AE24" s="84">
        <f t="shared" si="7"/>
        <v>0.8</v>
      </c>
      <c r="AF24" s="84">
        <f t="shared" si="8"/>
        <v>1</v>
      </c>
      <c r="AG24" s="84" t="str">
        <f t="shared" si="9"/>
        <v>0</v>
      </c>
      <c r="AH24" s="84" t="str">
        <f t="shared" si="10"/>
        <v>0</v>
      </c>
      <c r="AI24" s="84">
        <f t="shared" si="11"/>
        <v>0.9</v>
      </c>
      <c r="AJ24" s="84">
        <f t="shared" si="12"/>
        <v>1</v>
      </c>
      <c r="AK24" s="84" t="str">
        <f t="shared" si="13"/>
        <v>0</v>
      </c>
      <c r="AL24" s="84">
        <f t="shared" si="14"/>
        <v>1</v>
      </c>
    </row>
    <row r="25" spans="1:38" ht="15.75" customHeight="1" x14ac:dyDescent="0.15">
      <c r="A25" s="79" t="s">
        <v>253</v>
      </c>
      <c r="B25" s="79" t="s">
        <v>133</v>
      </c>
      <c r="C25" s="65"/>
      <c r="D25" s="64"/>
      <c r="E25" s="79">
        <v>20</v>
      </c>
      <c r="F25" s="79">
        <v>22</v>
      </c>
      <c r="G25" s="79">
        <v>1957</v>
      </c>
      <c r="H25" s="79">
        <v>8.92</v>
      </c>
      <c r="I25" s="79">
        <v>5.56</v>
      </c>
      <c r="J25" s="79">
        <v>72.73</v>
      </c>
      <c r="K25" s="79">
        <v>6.94</v>
      </c>
      <c r="L25" s="79">
        <v>65.56</v>
      </c>
      <c r="M25" s="79">
        <v>4.6399999999999997</v>
      </c>
      <c r="N25" s="79">
        <v>0.28000000000000003</v>
      </c>
      <c r="O25" s="79">
        <v>33.33</v>
      </c>
      <c r="P25" s="79">
        <v>69.48</v>
      </c>
      <c r="Q25" s="79">
        <v>55.38</v>
      </c>
      <c r="R25" s="79">
        <v>5.43</v>
      </c>
      <c r="S25" s="79">
        <v>61.86</v>
      </c>
      <c r="T25" s="7">
        <f t="shared" si="19"/>
        <v>8</v>
      </c>
      <c r="U25" s="7">
        <v>12</v>
      </c>
      <c r="V25" s="157">
        <f t="shared" si="20"/>
        <v>0.66666666666666663</v>
      </c>
      <c r="W25" s="12"/>
      <c r="X25" s="69"/>
      <c r="Y25" s="75">
        <f t="shared" si="21"/>
        <v>0.625</v>
      </c>
      <c r="Z25" s="102">
        <f t="shared" si="22"/>
        <v>7.5</v>
      </c>
      <c r="AA25" s="93" t="str">
        <f t="shared" si="3"/>
        <v>0</v>
      </c>
      <c r="AB25" s="84" t="str">
        <f t="shared" si="4"/>
        <v>0</v>
      </c>
      <c r="AC25" s="84">
        <f t="shared" si="5"/>
        <v>1</v>
      </c>
      <c r="AD25" s="84">
        <f t="shared" si="6"/>
        <v>0.8</v>
      </c>
      <c r="AE25" s="84">
        <f t="shared" si="7"/>
        <v>0.8</v>
      </c>
      <c r="AF25" s="84">
        <f t="shared" si="8"/>
        <v>1</v>
      </c>
      <c r="AG25" s="84" t="str">
        <f t="shared" si="9"/>
        <v>0</v>
      </c>
      <c r="AH25" s="84">
        <f t="shared" si="10"/>
        <v>1</v>
      </c>
      <c r="AI25" s="84">
        <f t="shared" si="11"/>
        <v>0.9</v>
      </c>
      <c r="AJ25" s="84">
        <f t="shared" si="12"/>
        <v>1</v>
      </c>
      <c r="AK25" s="84" t="str">
        <f t="shared" si="13"/>
        <v>0</v>
      </c>
      <c r="AL25" s="84">
        <f t="shared" si="14"/>
        <v>1</v>
      </c>
    </row>
    <row r="26" spans="1:38" ht="15.75" customHeight="1" x14ac:dyDescent="0.15">
      <c r="A26" s="79" t="s">
        <v>67</v>
      </c>
      <c r="B26" s="79" t="s">
        <v>68</v>
      </c>
      <c r="C26" s="65"/>
      <c r="D26" s="64"/>
      <c r="E26" s="79">
        <v>20</v>
      </c>
      <c r="F26" s="79">
        <v>24</v>
      </c>
      <c r="G26" s="79">
        <v>1604</v>
      </c>
      <c r="H26" s="79">
        <v>9.93</v>
      </c>
      <c r="I26" s="79">
        <v>9.93</v>
      </c>
      <c r="J26" s="79">
        <v>62.87</v>
      </c>
      <c r="K26" s="79">
        <v>1.96</v>
      </c>
      <c r="L26" s="79">
        <v>48.48</v>
      </c>
      <c r="M26" s="79">
        <v>3.21</v>
      </c>
      <c r="N26" s="79">
        <v>1.25</v>
      </c>
      <c r="O26" s="79">
        <v>47.62</v>
      </c>
      <c r="P26" s="79">
        <v>61.82</v>
      </c>
      <c r="Q26" s="79">
        <v>46.32</v>
      </c>
      <c r="R26" s="79">
        <v>6.48</v>
      </c>
      <c r="S26" s="79">
        <v>60.55</v>
      </c>
      <c r="T26" s="7">
        <f t="shared" si="19"/>
        <v>8</v>
      </c>
      <c r="U26" s="7">
        <v>12</v>
      </c>
      <c r="V26" s="157">
        <f t="shared" si="20"/>
        <v>0.66666666666666663</v>
      </c>
      <c r="W26" s="12"/>
      <c r="X26" s="69"/>
      <c r="Y26" s="75">
        <f t="shared" si="21"/>
        <v>0.65</v>
      </c>
      <c r="Z26" s="102">
        <f t="shared" si="22"/>
        <v>7.8000000000000007</v>
      </c>
      <c r="AA26" s="93">
        <f t="shared" si="3"/>
        <v>1</v>
      </c>
      <c r="AB26" s="84">
        <f t="shared" si="4"/>
        <v>1</v>
      </c>
      <c r="AC26" s="84">
        <f t="shared" si="5"/>
        <v>1</v>
      </c>
      <c r="AD26" s="84" t="str">
        <f t="shared" si="6"/>
        <v>0</v>
      </c>
      <c r="AE26" s="84" t="str">
        <f t="shared" si="7"/>
        <v>0</v>
      </c>
      <c r="AF26" s="84" t="str">
        <f t="shared" si="8"/>
        <v>0</v>
      </c>
      <c r="AG26" s="84" t="str">
        <f t="shared" si="9"/>
        <v>0</v>
      </c>
      <c r="AH26" s="84">
        <f t="shared" si="10"/>
        <v>1</v>
      </c>
      <c r="AI26" s="84">
        <f t="shared" si="11"/>
        <v>0.9</v>
      </c>
      <c r="AJ26" s="84">
        <f t="shared" si="12"/>
        <v>1</v>
      </c>
      <c r="AK26" s="84">
        <f t="shared" si="13"/>
        <v>0.9</v>
      </c>
      <c r="AL26" s="84">
        <f t="shared" si="14"/>
        <v>1</v>
      </c>
    </row>
    <row r="27" spans="1:38" ht="15.75" customHeight="1" x14ac:dyDescent="0.15">
      <c r="A27" s="79" t="s">
        <v>258</v>
      </c>
      <c r="B27" s="79" t="s">
        <v>83</v>
      </c>
      <c r="C27" s="65"/>
      <c r="D27" s="64"/>
      <c r="E27" s="79">
        <v>20</v>
      </c>
      <c r="F27" s="79">
        <v>34</v>
      </c>
      <c r="G27" s="79">
        <v>3072</v>
      </c>
      <c r="H27" s="79">
        <v>9.4499999999999993</v>
      </c>
      <c r="I27" s="79">
        <v>8.5399999999999991</v>
      </c>
      <c r="J27" s="79">
        <v>63.6</v>
      </c>
      <c r="K27" s="79">
        <v>3.29</v>
      </c>
      <c r="L27" s="79">
        <v>47.71</v>
      </c>
      <c r="M27" s="79">
        <v>3.2</v>
      </c>
      <c r="N27" s="79">
        <v>3.32</v>
      </c>
      <c r="O27" s="79">
        <v>47.27</v>
      </c>
      <c r="P27" s="79">
        <v>70</v>
      </c>
      <c r="Q27" s="79">
        <v>48.41</v>
      </c>
      <c r="R27" s="79">
        <v>6.85</v>
      </c>
      <c r="S27" s="79">
        <v>73.569999999999993</v>
      </c>
      <c r="T27" s="7">
        <f t="shared" si="19"/>
        <v>8</v>
      </c>
      <c r="U27" s="7">
        <v>12</v>
      </c>
      <c r="V27" s="157">
        <f t="shared" si="20"/>
        <v>0.66666666666666663</v>
      </c>
      <c r="W27" s="12"/>
      <c r="X27" s="69"/>
      <c r="Y27" s="75">
        <f t="shared" si="21"/>
        <v>0.64166666666666672</v>
      </c>
      <c r="Z27" s="102">
        <f t="shared" si="22"/>
        <v>7.7</v>
      </c>
      <c r="AA27" s="93" t="str">
        <f t="shared" si="3"/>
        <v>0</v>
      </c>
      <c r="AB27" s="84">
        <f t="shared" si="4"/>
        <v>1</v>
      </c>
      <c r="AC27" s="84">
        <f t="shared" si="5"/>
        <v>1</v>
      </c>
      <c r="AD27" s="84" t="str">
        <f t="shared" si="6"/>
        <v>0</v>
      </c>
      <c r="AE27" s="84" t="str">
        <f t="shared" si="7"/>
        <v>0</v>
      </c>
      <c r="AF27" s="84" t="str">
        <f t="shared" si="8"/>
        <v>0</v>
      </c>
      <c r="AG27" s="84">
        <f t="shared" si="9"/>
        <v>0.9</v>
      </c>
      <c r="AH27" s="84">
        <f t="shared" si="10"/>
        <v>1</v>
      </c>
      <c r="AI27" s="84">
        <f t="shared" si="11"/>
        <v>0.9</v>
      </c>
      <c r="AJ27" s="84">
        <f t="shared" si="12"/>
        <v>1</v>
      </c>
      <c r="AK27" s="84">
        <f t="shared" si="13"/>
        <v>0.9</v>
      </c>
      <c r="AL27" s="84">
        <f t="shared" si="14"/>
        <v>1</v>
      </c>
    </row>
    <row r="28" spans="1:38" ht="15.75" customHeight="1" x14ac:dyDescent="0.15">
      <c r="A28" s="79" t="s">
        <v>47</v>
      </c>
      <c r="B28" s="79" t="s">
        <v>42</v>
      </c>
      <c r="C28" s="65"/>
      <c r="D28" s="64"/>
      <c r="E28" s="79">
        <v>20</v>
      </c>
      <c r="F28" s="79">
        <v>29</v>
      </c>
      <c r="G28" s="79">
        <v>2458</v>
      </c>
      <c r="H28" s="79">
        <v>10.29</v>
      </c>
      <c r="I28" s="79">
        <v>7.15</v>
      </c>
      <c r="J28" s="79">
        <v>61.67</v>
      </c>
      <c r="K28" s="79">
        <v>4.45</v>
      </c>
      <c r="L28" s="79">
        <v>51.79</v>
      </c>
      <c r="M28" s="79">
        <v>5.2</v>
      </c>
      <c r="N28" s="79">
        <v>1.59</v>
      </c>
      <c r="O28" s="79">
        <v>37.5</v>
      </c>
      <c r="P28" s="79">
        <v>69.61</v>
      </c>
      <c r="Q28" s="79">
        <v>48.84</v>
      </c>
      <c r="R28" s="79">
        <v>7.15</v>
      </c>
      <c r="S28" s="79">
        <v>66.11</v>
      </c>
      <c r="T28" s="7">
        <f t="shared" si="19"/>
        <v>8</v>
      </c>
      <c r="U28" s="7">
        <v>12</v>
      </c>
      <c r="V28" s="157">
        <f t="shared" si="20"/>
        <v>0.66666666666666663</v>
      </c>
      <c r="W28" s="12"/>
      <c r="X28" s="69"/>
      <c r="Y28" s="75">
        <f t="shared" si="21"/>
        <v>0.63333333333333341</v>
      </c>
      <c r="Z28" s="102">
        <f t="shared" si="22"/>
        <v>7.6000000000000005</v>
      </c>
      <c r="AA28" s="93">
        <f t="shared" si="3"/>
        <v>1</v>
      </c>
      <c r="AB28" s="84" t="str">
        <f t="shared" si="4"/>
        <v>0</v>
      </c>
      <c r="AC28" s="84" t="str">
        <f t="shared" si="5"/>
        <v>0</v>
      </c>
      <c r="AD28" s="84" t="str">
        <f t="shared" si="6"/>
        <v>0</v>
      </c>
      <c r="AE28" s="84">
        <f t="shared" si="7"/>
        <v>0.8</v>
      </c>
      <c r="AF28" s="84">
        <f t="shared" si="8"/>
        <v>1</v>
      </c>
      <c r="AG28" s="84" t="str">
        <f t="shared" si="9"/>
        <v>0</v>
      </c>
      <c r="AH28" s="84">
        <f t="shared" si="10"/>
        <v>1</v>
      </c>
      <c r="AI28" s="84">
        <f t="shared" si="11"/>
        <v>0.9</v>
      </c>
      <c r="AJ28" s="84">
        <f t="shared" si="12"/>
        <v>1</v>
      </c>
      <c r="AK28" s="84">
        <f t="shared" si="13"/>
        <v>0.9</v>
      </c>
      <c r="AL28" s="84">
        <f t="shared" si="14"/>
        <v>1</v>
      </c>
    </row>
    <row r="29" spans="1:38" ht="15.75" customHeight="1" x14ac:dyDescent="0.15">
      <c r="A29" s="79" t="s">
        <v>287</v>
      </c>
      <c r="B29" s="79" t="s">
        <v>44</v>
      </c>
      <c r="C29" s="65"/>
      <c r="D29" s="64"/>
      <c r="E29" s="79">
        <v>25</v>
      </c>
      <c r="F29" s="79">
        <v>14</v>
      </c>
      <c r="G29" s="79">
        <v>784</v>
      </c>
      <c r="H29" s="79">
        <v>6.89</v>
      </c>
      <c r="I29" s="79">
        <v>4.4800000000000004</v>
      </c>
      <c r="J29" s="79">
        <v>69.23</v>
      </c>
      <c r="K29" s="79">
        <v>2.76</v>
      </c>
      <c r="L29" s="79">
        <v>66.67</v>
      </c>
      <c r="M29" s="79">
        <v>3.79</v>
      </c>
      <c r="N29" s="79">
        <v>2.87</v>
      </c>
      <c r="O29" s="79">
        <v>36</v>
      </c>
      <c r="P29" s="79">
        <v>67.5</v>
      </c>
      <c r="Q29" s="79">
        <v>48.72</v>
      </c>
      <c r="R29" s="79">
        <v>7</v>
      </c>
      <c r="S29" s="79">
        <v>57.38</v>
      </c>
      <c r="T29" s="7">
        <f t="shared" si="19"/>
        <v>8</v>
      </c>
      <c r="U29" s="7">
        <v>12</v>
      </c>
      <c r="V29" s="157">
        <f t="shared" si="20"/>
        <v>0.66666666666666663</v>
      </c>
      <c r="W29" s="12"/>
      <c r="X29" s="69"/>
      <c r="Y29" s="75">
        <f t="shared" si="21"/>
        <v>0.62500000000000011</v>
      </c>
      <c r="Z29" s="102">
        <f t="shared" si="22"/>
        <v>7.5000000000000009</v>
      </c>
      <c r="AA29" s="93" t="str">
        <f t="shared" si="3"/>
        <v>0</v>
      </c>
      <c r="AB29" s="84" t="str">
        <f t="shared" si="4"/>
        <v>0</v>
      </c>
      <c r="AC29" s="84">
        <f t="shared" si="5"/>
        <v>1</v>
      </c>
      <c r="AD29" s="84" t="str">
        <f t="shared" si="6"/>
        <v>0</v>
      </c>
      <c r="AE29" s="84">
        <f t="shared" si="7"/>
        <v>0.8</v>
      </c>
      <c r="AF29" s="84" t="str">
        <f t="shared" si="8"/>
        <v>0</v>
      </c>
      <c r="AG29" s="84">
        <f t="shared" si="9"/>
        <v>0.9</v>
      </c>
      <c r="AH29" s="84">
        <f t="shared" si="10"/>
        <v>1</v>
      </c>
      <c r="AI29" s="84">
        <f t="shared" si="11"/>
        <v>0.9</v>
      </c>
      <c r="AJ29" s="84">
        <f t="shared" si="12"/>
        <v>1</v>
      </c>
      <c r="AK29" s="84">
        <f t="shared" si="13"/>
        <v>0.9</v>
      </c>
      <c r="AL29" s="84">
        <f t="shared" si="14"/>
        <v>1</v>
      </c>
    </row>
    <row r="30" spans="1:38" ht="15.75" customHeight="1" x14ac:dyDescent="0.15">
      <c r="A30" s="79" t="s">
        <v>81</v>
      </c>
      <c r="B30" s="79" t="s">
        <v>46</v>
      </c>
      <c r="C30" s="65"/>
      <c r="D30" s="64"/>
      <c r="E30" s="79">
        <v>18</v>
      </c>
      <c r="F30" s="79">
        <v>17</v>
      </c>
      <c r="G30" s="79">
        <v>1626</v>
      </c>
      <c r="H30" s="79">
        <v>10.07</v>
      </c>
      <c r="I30" s="79">
        <v>7.64</v>
      </c>
      <c r="J30" s="79">
        <v>69.569999999999993</v>
      </c>
      <c r="K30" s="79">
        <v>6.03</v>
      </c>
      <c r="L30" s="79">
        <v>44.95</v>
      </c>
      <c r="M30" s="79">
        <v>4.6500000000000004</v>
      </c>
      <c r="N30" s="79">
        <v>1.61</v>
      </c>
      <c r="O30" s="79">
        <v>24.14</v>
      </c>
      <c r="P30" s="79">
        <v>66.319999999999993</v>
      </c>
      <c r="Q30" s="79">
        <v>52.08</v>
      </c>
      <c r="R30" s="79">
        <v>6.31</v>
      </c>
      <c r="S30" s="79">
        <v>61.4</v>
      </c>
      <c r="T30" s="7">
        <f t="shared" si="19"/>
        <v>8</v>
      </c>
      <c r="U30" s="7">
        <v>12</v>
      </c>
      <c r="V30" s="157">
        <f t="shared" si="20"/>
        <v>0.66666666666666663</v>
      </c>
      <c r="W30" s="12"/>
      <c r="X30" s="69"/>
      <c r="Y30" s="75">
        <f t="shared" si="21"/>
        <v>0.63333333333333341</v>
      </c>
      <c r="Z30" s="102">
        <f t="shared" si="22"/>
        <v>7.6000000000000005</v>
      </c>
      <c r="AA30" s="93">
        <f t="shared" si="3"/>
        <v>1</v>
      </c>
      <c r="AB30" s="84" t="str">
        <f t="shared" si="4"/>
        <v>0</v>
      </c>
      <c r="AC30" s="84">
        <f t="shared" si="5"/>
        <v>1</v>
      </c>
      <c r="AD30" s="84">
        <f t="shared" si="6"/>
        <v>0.8</v>
      </c>
      <c r="AE30" s="84" t="str">
        <f t="shared" si="7"/>
        <v>0</v>
      </c>
      <c r="AF30" s="84">
        <f t="shared" si="8"/>
        <v>1</v>
      </c>
      <c r="AG30" s="84" t="str">
        <f t="shared" si="9"/>
        <v>0</v>
      </c>
      <c r="AH30" s="84" t="str">
        <f t="shared" si="10"/>
        <v>0</v>
      </c>
      <c r="AI30" s="84">
        <f t="shared" si="11"/>
        <v>0.9</v>
      </c>
      <c r="AJ30" s="84">
        <f t="shared" si="12"/>
        <v>1</v>
      </c>
      <c r="AK30" s="84">
        <f t="shared" si="13"/>
        <v>0.9</v>
      </c>
      <c r="AL30" s="84">
        <f t="shared" si="14"/>
        <v>1</v>
      </c>
    </row>
    <row r="31" spans="1:38" ht="15.75" customHeight="1" x14ac:dyDescent="0.15">
      <c r="A31" s="79" t="s">
        <v>292</v>
      </c>
      <c r="B31" s="79" t="s">
        <v>40</v>
      </c>
      <c r="C31" s="65"/>
      <c r="D31" s="64"/>
      <c r="E31" s="79">
        <v>29</v>
      </c>
      <c r="F31" s="79">
        <v>32</v>
      </c>
      <c r="G31" s="79">
        <v>2474</v>
      </c>
      <c r="H31" s="79">
        <v>9.3000000000000007</v>
      </c>
      <c r="I31" s="79">
        <v>5.45</v>
      </c>
      <c r="J31" s="79">
        <v>64.790000000000006</v>
      </c>
      <c r="K31" s="79">
        <v>6.88</v>
      </c>
      <c r="L31" s="79">
        <v>50.28</v>
      </c>
      <c r="M31" s="79">
        <v>5.69</v>
      </c>
      <c r="N31" s="79">
        <v>2.77</v>
      </c>
      <c r="O31" s="79">
        <v>41.67</v>
      </c>
      <c r="P31" s="79">
        <v>56.06</v>
      </c>
      <c r="Q31" s="79">
        <v>44.98</v>
      </c>
      <c r="R31" s="79">
        <v>8.91</v>
      </c>
      <c r="S31" s="79">
        <v>51.72</v>
      </c>
      <c r="T31" s="7">
        <f t="shared" si="19"/>
        <v>8</v>
      </c>
      <c r="U31" s="7">
        <v>12</v>
      </c>
      <c r="V31" s="157">
        <f t="shared" si="20"/>
        <v>0.66666666666666663</v>
      </c>
      <c r="W31" s="12"/>
      <c r="X31" s="69"/>
      <c r="Y31" s="75">
        <f t="shared" si="21"/>
        <v>0.6166666666666667</v>
      </c>
      <c r="Z31" s="102">
        <f t="shared" si="22"/>
        <v>7.4</v>
      </c>
      <c r="AA31" s="93" t="str">
        <f t="shared" si="3"/>
        <v>0</v>
      </c>
      <c r="AB31" s="84" t="str">
        <f t="shared" si="4"/>
        <v>0</v>
      </c>
      <c r="AC31" s="84">
        <f t="shared" si="5"/>
        <v>1</v>
      </c>
      <c r="AD31" s="84">
        <f t="shared" si="6"/>
        <v>0.8</v>
      </c>
      <c r="AE31" s="84">
        <f t="shared" si="7"/>
        <v>0.8</v>
      </c>
      <c r="AF31" s="84">
        <f t="shared" si="8"/>
        <v>1</v>
      </c>
      <c r="AG31" s="84">
        <f t="shared" si="9"/>
        <v>0.9</v>
      </c>
      <c r="AH31" s="84">
        <f t="shared" si="10"/>
        <v>1</v>
      </c>
      <c r="AI31" s="84" t="str">
        <f t="shared" si="11"/>
        <v>0</v>
      </c>
      <c r="AJ31" s="84">
        <f t="shared" si="12"/>
        <v>1</v>
      </c>
      <c r="AK31" s="84">
        <f t="shared" si="13"/>
        <v>0.9</v>
      </c>
      <c r="AL31" s="84" t="str">
        <f t="shared" si="14"/>
        <v>0</v>
      </c>
    </row>
    <row r="32" spans="1:38" ht="15.75" customHeight="1" x14ac:dyDescent="0.15">
      <c r="A32" s="79" t="s">
        <v>74</v>
      </c>
      <c r="B32" s="79" t="s">
        <v>75</v>
      </c>
      <c r="C32" s="65"/>
      <c r="D32" s="64"/>
      <c r="E32" s="79">
        <v>20</v>
      </c>
      <c r="F32" s="79">
        <v>23</v>
      </c>
      <c r="G32" s="79">
        <v>1557</v>
      </c>
      <c r="H32" s="79">
        <v>15.94</v>
      </c>
      <c r="I32" s="79">
        <v>13.08</v>
      </c>
      <c r="J32" s="79">
        <v>60.93</v>
      </c>
      <c r="K32" s="79">
        <v>5.29</v>
      </c>
      <c r="L32" s="79">
        <v>43.68</v>
      </c>
      <c r="M32" s="79">
        <v>6.69</v>
      </c>
      <c r="N32" s="79">
        <v>2.13</v>
      </c>
      <c r="O32" s="79">
        <v>45.71</v>
      </c>
      <c r="P32" s="79">
        <v>59.02</v>
      </c>
      <c r="Q32" s="79">
        <v>42.73</v>
      </c>
      <c r="R32" s="79">
        <v>6.82</v>
      </c>
      <c r="S32" s="79">
        <v>57.14</v>
      </c>
      <c r="T32" s="7">
        <f t="shared" si="19"/>
        <v>8</v>
      </c>
      <c r="U32" s="7">
        <v>12</v>
      </c>
      <c r="V32" s="157">
        <f t="shared" si="20"/>
        <v>0.66666666666666663</v>
      </c>
      <c r="W32" s="12"/>
      <c r="X32" s="69"/>
      <c r="Y32" s="75">
        <f t="shared" si="21"/>
        <v>0.63333333333333341</v>
      </c>
      <c r="Z32" s="102">
        <f t="shared" si="22"/>
        <v>7.6000000000000005</v>
      </c>
      <c r="AA32" s="93">
        <f t="shared" si="3"/>
        <v>1</v>
      </c>
      <c r="AB32" s="84">
        <f t="shared" si="4"/>
        <v>1</v>
      </c>
      <c r="AC32" s="84" t="str">
        <f t="shared" si="5"/>
        <v>0</v>
      </c>
      <c r="AD32" s="84">
        <f t="shared" si="6"/>
        <v>0.8</v>
      </c>
      <c r="AE32" s="84" t="str">
        <f t="shared" si="7"/>
        <v>0</v>
      </c>
      <c r="AF32" s="84">
        <f t="shared" si="8"/>
        <v>1</v>
      </c>
      <c r="AG32" s="84">
        <f t="shared" si="9"/>
        <v>0.9</v>
      </c>
      <c r="AH32" s="84">
        <f t="shared" si="10"/>
        <v>1</v>
      </c>
      <c r="AI32" s="84" t="str">
        <f t="shared" si="11"/>
        <v>0</v>
      </c>
      <c r="AJ32" s="84" t="str">
        <f t="shared" si="12"/>
        <v>0</v>
      </c>
      <c r="AK32" s="84">
        <f t="shared" si="13"/>
        <v>0.9</v>
      </c>
      <c r="AL32" s="84">
        <f t="shared" si="14"/>
        <v>1</v>
      </c>
    </row>
    <row r="33" spans="1:38" ht="15.75" customHeight="1" x14ac:dyDescent="0.15">
      <c r="A33" s="79" t="s">
        <v>296</v>
      </c>
      <c r="B33" s="79" t="s">
        <v>51</v>
      </c>
      <c r="C33" s="65"/>
      <c r="D33" s="64"/>
      <c r="E33" s="79">
        <v>22</v>
      </c>
      <c r="F33" s="79">
        <v>13</v>
      </c>
      <c r="G33" s="79">
        <v>619</v>
      </c>
      <c r="H33" s="79">
        <v>12.07</v>
      </c>
      <c r="I33" s="79">
        <v>8.58</v>
      </c>
      <c r="J33" s="79">
        <v>71.19</v>
      </c>
      <c r="K33" s="79">
        <v>4.07</v>
      </c>
      <c r="L33" s="79">
        <v>64.290000000000006</v>
      </c>
      <c r="M33" s="79">
        <v>5.96</v>
      </c>
      <c r="N33" s="79">
        <v>2.62</v>
      </c>
      <c r="O33" s="79">
        <v>27.78</v>
      </c>
      <c r="P33" s="79">
        <v>63.37</v>
      </c>
      <c r="Q33" s="79">
        <v>60</v>
      </c>
      <c r="R33" s="79">
        <v>4.51</v>
      </c>
      <c r="S33" s="79">
        <v>48.39</v>
      </c>
      <c r="T33" s="7">
        <f t="shared" si="19"/>
        <v>8</v>
      </c>
      <c r="U33" s="7">
        <v>12</v>
      </c>
      <c r="V33" s="157">
        <f t="shared" si="20"/>
        <v>0.66666666666666663</v>
      </c>
      <c r="W33" s="12"/>
      <c r="X33" s="69"/>
      <c r="Y33" s="75">
        <f t="shared" si="21"/>
        <v>0.63333333333333341</v>
      </c>
      <c r="Z33" s="102">
        <f t="shared" si="22"/>
        <v>7.6000000000000005</v>
      </c>
      <c r="AA33" s="93">
        <f t="shared" si="3"/>
        <v>1</v>
      </c>
      <c r="AB33" s="84">
        <f t="shared" si="4"/>
        <v>1</v>
      </c>
      <c r="AC33" s="84">
        <f t="shared" si="5"/>
        <v>1</v>
      </c>
      <c r="AD33" s="84" t="str">
        <f t="shared" si="6"/>
        <v>0</v>
      </c>
      <c r="AE33" s="84">
        <f t="shared" si="7"/>
        <v>0.8</v>
      </c>
      <c r="AF33" s="84">
        <f t="shared" si="8"/>
        <v>1</v>
      </c>
      <c r="AG33" s="84">
        <f t="shared" si="9"/>
        <v>0.9</v>
      </c>
      <c r="AH33" s="84" t="str">
        <f t="shared" si="10"/>
        <v>0</v>
      </c>
      <c r="AI33" s="84">
        <f t="shared" si="11"/>
        <v>0.9</v>
      </c>
      <c r="AJ33" s="84">
        <f t="shared" si="12"/>
        <v>1</v>
      </c>
      <c r="AK33" s="84" t="str">
        <f t="shared" si="13"/>
        <v>0</v>
      </c>
      <c r="AL33" s="84" t="str">
        <f t="shared" si="14"/>
        <v>0</v>
      </c>
    </row>
    <row r="34" spans="1:38" ht="15.75" customHeight="1" x14ac:dyDescent="0.15">
      <c r="A34" s="79" t="s">
        <v>301</v>
      </c>
      <c r="B34" s="79" t="s">
        <v>142</v>
      </c>
      <c r="C34" s="65"/>
      <c r="D34" s="64"/>
      <c r="E34" s="79">
        <v>29</v>
      </c>
      <c r="F34" s="79">
        <v>22</v>
      </c>
      <c r="G34" s="79">
        <v>1627</v>
      </c>
      <c r="H34" s="79">
        <v>12.1</v>
      </c>
      <c r="I34" s="79">
        <v>6.67</v>
      </c>
      <c r="J34" s="79">
        <v>67.23</v>
      </c>
      <c r="K34" s="79">
        <v>5.72</v>
      </c>
      <c r="L34" s="79">
        <v>60.78</v>
      </c>
      <c r="M34" s="79">
        <v>7.34</v>
      </c>
      <c r="N34" s="79">
        <v>0.28000000000000003</v>
      </c>
      <c r="O34" s="79">
        <v>60</v>
      </c>
      <c r="P34" s="79">
        <v>60.31</v>
      </c>
      <c r="Q34" s="79">
        <v>37.21</v>
      </c>
      <c r="R34" s="79">
        <v>8.2899999999999991</v>
      </c>
      <c r="S34" s="79">
        <v>41.89</v>
      </c>
      <c r="T34" s="7">
        <f t="shared" si="19"/>
        <v>8</v>
      </c>
      <c r="U34" s="7">
        <v>12</v>
      </c>
      <c r="V34" s="157">
        <f t="shared" si="20"/>
        <v>0.66666666666666663</v>
      </c>
      <c r="W34" s="12"/>
      <c r="X34" s="69"/>
      <c r="Y34" s="75">
        <f t="shared" si="21"/>
        <v>0.6166666666666667</v>
      </c>
      <c r="Z34" s="102">
        <f t="shared" si="22"/>
        <v>7.4</v>
      </c>
      <c r="AA34" s="93">
        <f t="shared" ref="AA34:AA65" si="23">IF(H34&gt;=H$133,AA$1,"0")</f>
        <v>1</v>
      </c>
      <c r="AB34" s="84" t="str">
        <f t="shared" ref="AB34:AB65" si="24">IF(I34&gt;=I$133,AB$1,"0")</f>
        <v>0</v>
      </c>
      <c r="AC34" s="84">
        <f t="shared" ref="AC34:AC65" si="25">IF(J34&gt;=J$133,AC$1,"0")</f>
        <v>1</v>
      </c>
      <c r="AD34" s="84">
        <f t="shared" ref="AD34:AD65" si="26">IF(K34&gt;=K$133,AD$1,"0")</f>
        <v>0.8</v>
      </c>
      <c r="AE34" s="84">
        <f t="shared" ref="AE34:AE65" si="27">IF(L34&gt;=L$133,AE$1,"0")</f>
        <v>0.8</v>
      </c>
      <c r="AF34" s="84">
        <f t="shared" ref="AF34:AF65" si="28">IF(M34&gt;=M$133,AF$1,"0")</f>
        <v>1</v>
      </c>
      <c r="AG34" s="84" t="str">
        <f t="shared" ref="AG34:AG65" si="29">IF(N34&gt;=N$133,AG$1,"0")</f>
        <v>0</v>
      </c>
      <c r="AH34" s="84">
        <f t="shared" ref="AH34:AH65" si="30">IF(O34&gt;=O$133,AH$1,"0")</f>
        <v>1</v>
      </c>
      <c r="AI34" s="84">
        <f t="shared" ref="AI34:AI65" si="31">IF(P34&gt;=P$133,AI$1,"0")</f>
        <v>0.9</v>
      </c>
      <c r="AJ34" s="84" t="str">
        <f t="shared" ref="AJ34:AJ65" si="32">IF(Q34&gt;=Q$133,AJ$1,"0")</f>
        <v>0</v>
      </c>
      <c r="AK34" s="84">
        <f t="shared" ref="AK34:AK65" si="33">IF(R34&gt;=R$133,AK$1,"0")</f>
        <v>0.9</v>
      </c>
      <c r="AL34" s="84" t="str">
        <f t="shared" ref="AL34:AL65" si="34">IF(S34&gt;=S$133,AL$1,"0")</f>
        <v>0</v>
      </c>
    </row>
    <row r="35" spans="1:38" ht="15.75" customHeight="1" x14ac:dyDescent="0.15">
      <c r="A35" s="79" t="s">
        <v>80</v>
      </c>
      <c r="B35" s="79" t="s">
        <v>75</v>
      </c>
      <c r="C35" s="65"/>
      <c r="D35" s="64"/>
      <c r="E35" s="79">
        <v>22</v>
      </c>
      <c r="F35" s="79">
        <v>29</v>
      </c>
      <c r="G35" s="79">
        <v>2647</v>
      </c>
      <c r="H35" s="79">
        <v>14.18</v>
      </c>
      <c r="I35" s="79">
        <v>12.04</v>
      </c>
      <c r="J35" s="79">
        <v>68.64</v>
      </c>
      <c r="K35" s="79">
        <v>8.09</v>
      </c>
      <c r="L35" s="79">
        <v>55.88</v>
      </c>
      <c r="M35" s="79">
        <v>5.24</v>
      </c>
      <c r="N35" s="79">
        <v>1.39</v>
      </c>
      <c r="O35" s="79">
        <v>26.83</v>
      </c>
      <c r="P35" s="79">
        <v>58.87</v>
      </c>
      <c r="Q35" s="79">
        <v>42.21</v>
      </c>
      <c r="R35" s="79">
        <v>7.38</v>
      </c>
      <c r="S35" s="79">
        <v>55.3</v>
      </c>
      <c r="T35" s="7">
        <f t="shared" si="19"/>
        <v>8</v>
      </c>
      <c r="U35" s="7">
        <v>12</v>
      </c>
      <c r="V35" s="157">
        <f t="shared" si="20"/>
        <v>0.66666666666666663</v>
      </c>
      <c r="W35" s="12"/>
      <c r="X35" s="69"/>
      <c r="Y35" s="75">
        <f t="shared" si="21"/>
        <v>0.625</v>
      </c>
      <c r="Z35" s="102">
        <f t="shared" si="22"/>
        <v>7.5</v>
      </c>
      <c r="AA35" s="93">
        <f t="shared" si="23"/>
        <v>1</v>
      </c>
      <c r="AB35" s="84">
        <f t="shared" si="24"/>
        <v>1</v>
      </c>
      <c r="AC35" s="84">
        <f t="shared" si="25"/>
        <v>1</v>
      </c>
      <c r="AD35" s="84">
        <f t="shared" si="26"/>
        <v>0.8</v>
      </c>
      <c r="AE35" s="84">
        <f t="shared" si="27"/>
        <v>0.8</v>
      </c>
      <c r="AF35" s="84">
        <f t="shared" si="28"/>
        <v>1</v>
      </c>
      <c r="AG35" s="84" t="str">
        <f t="shared" si="29"/>
        <v>0</v>
      </c>
      <c r="AH35" s="84" t="str">
        <f t="shared" si="30"/>
        <v>0</v>
      </c>
      <c r="AI35" s="84" t="str">
        <f t="shared" si="31"/>
        <v>0</v>
      </c>
      <c r="AJ35" s="84" t="str">
        <f t="shared" si="32"/>
        <v>0</v>
      </c>
      <c r="AK35" s="84">
        <f t="shared" si="33"/>
        <v>0.9</v>
      </c>
      <c r="AL35" s="84">
        <f t="shared" si="34"/>
        <v>1</v>
      </c>
    </row>
    <row r="36" spans="1:38" ht="15.75" customHeight="1" x14ac:dyDescent="0.15">
      <c r="A36" s="79" t="s">
        <v>236</v>
      </c>
      <c r="B36" s="79" t="s">
        <v>91</v>
      </c>
      <c r="C36" s="65"/>
      <c r="D36" s="64"/>
      <c r="E36" s="79">
        <v>21</v>
      </c>
      <c r="F36" s="79">
        <v>9</v>
      </c>
      <c r="G36" s="79">
        <v>660</v>
      </c>
      <c r="H36" s="79">
        <v>9.9499999999999993</v>
      </c>
      <c r="I36" s="79">
        <v>6.82</v>
      </c>
      <c r="J36" s="79">
        <v>64</v>
      </c>
      <c r="K36" s="79">
        <v>3.82</v>
      </c>
      <c r="L36" s="79">
        <v>57.14</v>
      </c>
      <c r="M36" s="79">
        <v>5.59</v>
      </c>
      <c r="N36" s="79">
        <v>1.0900000000000001</v>
      </c>
      <c r="O36" s="79">
        <v>25</v>
      </c>
      <c r="P36" s="79">
        <v>68.53</v>
      </c>
      <c r="Q36" s="79">
        <v>53.85</v>
      </c>
      <c r="R36" s="79">
        <v>4.91</v>
      </c>
      <c r="S36" s="79">
        <v>55.56</v>
      </c>
      <c r="T36" s="7">
        <f t="shared" si="19"/>
        <v>7</v>
      </c>
      <c r="U36" s="7">
        <v>12</v>
      </c>
      <c r="V36" s="157">
        <f t="shared" si="20"/>
        <v>0.58333333333333337</v>
      </c>
      <c r="W36" s="12"/>
      <c r="X36" s="69"/>
      <c r="Y36" s="75">
        <f t="shared" si="21"/>
        <v>0.55833333333333335</v>
      </c>
      <c r="Z36" s="102">
        <f t="shared" si="22"/>
        <v>6.7</v>
      </c>
      <c r="AA36" s="93">
        <f t="shared" si="23"/>
        <v>1</v>
      </c>
      <c r="AB36" s="84" t="str">
        <f t="shared" si="24"/>
        <v>0</v>
      </c>
      <c r="AC36" s="84">
        <f t="shared" si="25"/>
        <v>1</v>
      </c>
      <c r="AD36" s="84" t="str">
        <f t="shared" si="26"/>
        <v>0</v>
      </c>
      <c r="AE36" s="84">
        <f t="shared" si="27"/>
        <v>0.8</v>
      </c>
      <c r="AF36" s="84">
        <f t="shared" si="28"/>
        <v>1</v>
      </c>
      <c r="AG36" s="84" t="str">
        <f t="shared" si="29"/>
        <v>0</v>
      </c>
      <c r="AH36" s="84" t="str">
        <f t="shared" si="30"/>
        <v>0</v>
      </c>
      <c r="AI36" s="84">
        <f t="shared" si="31"/>
        <v>0.9</v>
      </c>
      <c r="AJ36" s="84">
        <f t="shared" si="32"/>
        <v>1</v>
      </c>
      <c r="AK36" s="84" t="str">
        <f t="shared" si="33"/>
        <v>0</v>
      </c>
      <c r="AL36" s="84">
        <f t="shared" si="34"/>
        <v>1</v>
      </c>
    </row>
    <row r="37" spans="1:38" ht="15.75" customHeight="1" x14ac:dyDescent="0.15">
      <c r="A37" s="79" t="s">
        <v>69</v>
      </c>
      <c r="B37" s="79" t="s">
        <v>42</v>
      </c>
      <c r="C37" s="65"/>
      <c r="D37" s="64"/>
      <c r="E37" s="79">
        <v>19</v>
      </c>
      <c r="F37" s="79">
        <v>24</v>
      </c>
      <c r="G37" s="79">
        <v>1896</v>
      </c>
      <c r="H37" s="79">
        <v>12.96</v>
      </c>
      <c r="I37" s="79">
        <v>7.59</v>
      </c>
      <c r="J37" s="79">
        <v>58.13</v>
      </c>
      <c r="K37" s="79">
        <v>3.7</v>
      </c>
      <c r="L37" s="79">
        <v>61.54</v>
      </c>
      <c r="M37" s="79">
        <v>7.69</v>
      </c>
      <c r="N37" s="79">
        <v>1.19</v>
      </c>
      <c r="O37" s="79">
        <v>36</v>
      </c>
      <c r="P37" s="79">
        <v>65.459999999999994</v>
      </c>
      <c r="Q37" s="79">
        <v>44.34</v>
      </c>
      <c r="R37" s="79">
        <v>5.84</v>
      </c>
      <c r="S37" s="79">
        <v>55.28</v>
      </c>
      <c r="T37" s="7">
        <f t="shared" si="19"/>
        <v>7</v>
      </c>
      <c r="U37" s="7">
        <v>12</v>
      </c>
      <c r="V37" s="157">
        <f t="shared" si="20"/>
        <v>0.58333333333333337</v>
      </c>
      <c r="W37" s="12"/>
      <c r="X37" s="69"/>
      <c r="Y37" s="75">
        <f t="shared" si="21"/>
        <v>0.55833333333333335</v>
      </c>
      <c r="Z37" s="102">
        <f t="shared" si="22"/>
        <v>6.7</v>
      </c>
      <c r="AA37" s="93">
        <f t="shared" si="23"/>
        <v>1</v>
      </c>
      <c r="AB37" s="84" t="str">
        <f t="shared" si="24"/>
        <v>0</v>
      </c>
      <c r="AC37" s="84" t="str">
        <f t="shared" si="25"/>
        <v>0</v>
      </c>
      <c r="AD37" s="84" t="str">
        <f t="shared" si="26"/>
        <v>0</v>
      </c>
      <c r="AE37" s="84">
        <f t="shared" si="27"/>
        <v>0.8</v>
      </c>
      <c r="AF37" s="84">
        <f t="shared" si="28"/>
        <v>1</v>
      </c>
      <c r="AG37" s="84" t="str">
        <f t="shared" si="29"/>
        <v>0</v>
      </c>
      <c r="AH37" s="84">
        <f t="shared" si="30"/>
        <v>1</v>
      </c>
      <c r="AI37" s="84">
        <f t="shared" si="31"/>
        <v>0.9</v>
      </c>
      <c r="AJ37" s="84">
        <f t="shared" si="32"/>
        <v>1</v>
      </c>
      <c r="AK37" s="84" t="str">
        <f t="shared" si="33"/>
        <v>0</v>
      </c>
      <c r="AL37" s="84">
        <f t="shared" si="34"/>
        <v>1</v>
      </c>
    </row>
    <row r="38" spans="1:38" ht="15.75" customHeight="1" x14ac:dyDescent="0.15">
      <c r="A38" s="79" t="s">
        <v>57</v>
      </c>
      <c r="B38" s="79" t="s">
        <v>58</v>
      </c>
      <c r="C38" s="65"/>
      <c r="D38" s="64"/>
      <c r="E38" s="79">
        <v>23</v>
      </c>
      <c r="F38" s="79">
        <v>8</v>
      </c>
      <c r="G38" s="79">
        <v>671</v>
      </c>
      <c r="H38" s="79">
        <v>8.0500000000000007</v>
      </c>
      <c r="I38" s="79">
        <v>7.11</v>
      </c>
      <c r="J38" s="79">
        <v>47.17</v>
      </c>
      <c r="K38" s="79">
        <v>5.23</v>
      </c>
      <c r="L38" s="79">
        <v>66.67</v>
      </c>
      <c r="M38" s="79">
        <v>4.29</v>
      </c>
      <c r="N38" s="79">
        <v>3.89</v>
      </c>
      <c r="O38" s="79">
        <v>34.479999999999997</v>
      </c>
      <c r="P38" s="79">
        <v>67.31</v>
      </c>
      <c r="Q38" s="79">
        <v>58.97</v>
      </c>
      <c r="R38" s="79">
        <v>5.37</v>
      </c>
      <c r="S38" s="79">
        <v>65</v>
      </c>
      <c r="T38" s="7">
        <f t="shared" si="19"/>
        <v>7</v>
      </c>
      <c r="U38" s="7">
        <v>12</v>
      </c>
      <c r="V38" s="157">
        <f t="shared" si="20"/>
        <v>0.58333333333333337</v>
      </c>
      <c r="W38" s="12"/>
      <c r="X38" s="69"/>
      <c r="Y38" s="75">
        <f t="shared" si="21"/>
        <v>0.53333333333333333</v>
      </c>
      <c r="Z38" s="102">
        <f t="shared" si="22"/>
        <v>6.4</v>
      </c>
      <c r="AA38" s="93" t="str">
        <f t="shared" si="23"/>
        <v>0</v>
      </c>
      <c r="AB38" s="84" t="str">
        <f t="shared" si="24"/>
        <v>0</v>
      </c>
      <c r="AC38" s="84" t="str">
        <f t="shared" si="25"/>
        <v>0</v>
      </c>
      <c r="AD38" s="84">
        <f t="shared" si="26"/>
        <v>0.8</v>
      </c>
      <c r="AE38" s="84">
        <f t="shared" si="27"/>
        <v>0.8</v>
      </c>
      <c r="AF38" s="84" t="str">
        <f t="shared" si="28"/>
        <v>0</v>
      </c>
      <c r="AG38" s="84">
        <f t="shared" si="29"/>
        <v>0.9</v>
      </c>
      <c r="AH38" s="84">
        <f t="shared" si="30"/>
        <v>1</v>
      </c>
      <c r="AI38" s="84">
        <f t="shared" si="31"/>
        <v>0.9</v>
      </c>
      <c r="AJ38" s="84">
        <f t="shared" si="32"/>
        <v>1</v>
      </c>
      <c r="AK38" s="84" t="str">
        <f t="shared" si="33"/>
        <v>0</v>
      </c>
      <c r="AL38" s="84">
        <f t="shared" si="34"/>
        <v>1</v>
      </c>
    </row>
    <row r="39" spans="1:38" ht="15.75" customHeight="1" x14ac:dyDescent="0.15">
      <c r="A39" s="79" t="s">
        <v>252</v>
      </c>
      <c r="B39" s="79" t="s">
        <v>56</v>
      </c>
      <c r="C39" s="65"/>
      <c r="D39" s="64"/>
      <c r="E39" s="79">
        <v>29</v>
      </c>
      <c r="F39" s="79">
        <v>30</v>
      </c>
      <c r="G39" s="79">
        <v>2540</v>
      </c>
      <c r="H39" s="79">
        <v>10.1</v>
      </c>
      <c r="I39" s="79">
        <v>8.3800000000000008</v>
      </c>
      <c r="J39" s="79">
        <v>64.91</v>
      </c>
      <c r="K39" s="79">
        <v>2.42</v>
      </c>
      <c r="L39" s="79">
        <v>63.64</v>
      </c>
      <c r="M39" s="79">
        <v>4.33</v>
      </c>
      <c r="N39" s="79">
        <v>2.35</v>
      </c>
      <c r="O39" s="79">
        <v>32.81</v>
      </c>
      <c r="P39" s="79">
        <v>57.14</v>
      </c>
      <c r="Q39" s="79">
        <v>42.74</v>
      </c>
      <c r="R39" s="79">
        <v>7.86</v>
      </c>
      <c r="S39" s="79">
        <v>53.27</v>
      </c>
      <c r="T39" s="7">
        <f t="shared" ref="T39:T70" si="35">COUNTIF(AA39:AL39,"&gt;0")</f>
        <v>7</v>
      </c>
      <c r="U39" s="7">
        <v>12</v>
      </c>
      <c r="V39" s="157">
        <f t="shared" ref="V39:V70" si="36">T39/U39</f>
        <v>0.58333333333333337</v>
      </c>
      <c r="W39" s="12"/>
      <c r="X39" s="69"/>
      <c r="Y39" s="75">
        <f t="shared" ref="Y39:Y70" si="37">Z39/U39</f>
        <v>0.55000000000000004</v>
      </c>
      <c r="Z39" s="102">
        <f t="shared" ref="Z39:Z70" si="38">SUM(AA39:AL39)</f>
        <v>6.6000000000000005</v>
      </c>
      <c r="AA39" s="93">
        <f t="shared" si="23"/>
        <v>1</v>
      </c>
      <c r="AB39" s="84">
        <f t="shared" si="24"/>
        <v>1</v>
      </c>
      <c r="AC39" s="84">
        <f t="shared" si="25"/>
        <v>1</v>
      </c>
      <c r="AD39" s="84" t="str">
        <f t="shared" si="26"/>
        <v>0</v>
      </c>
      <c r="AE39" s="84">
        <f t="shared" si="27"/>
        <v>0.8</v>
      </c>
      <c r="AF39" s="84" t="str">
        <f t="shared" si="28"/>
        <v>0</v>
      </c>
      <c r="AG39" s="84">
        <f t="shared" si="29"/>
        <v>0.9</v>
      </c>
      <c r="AH39" s="84">
        <f t="shared" si="30"/>
        <v>1</v>
      </c>
      <c r="AI39" s="84" t="str">
        <f t="shared" si="31"/>
        <v>0</v>
      </c>
      <c r="AJ39" s="84" t="str">
        <f t="shared" si="32"/>
        <v>0</v>
      </c>
      <c r="AK39" s="84">
        <f t="shared" si="33"/>
        <v>0.9</v>
      </c>
      <c r="AL39" s="84" t="str">
        <f t="shared" si="34"/>
        <v>0</v>
      </c>
    </row>
    <row r="40" spans="1:38" ht="15.75" customHeight="1" x14ac:dyDescent="0.15">
      <c r="A40" s="79" t="s">
        <v>260</v>
      </c>
      <c r="B40" s="79" t="s">
        <v>68</v>
      </c>
      <c r="C40" s="65"/>
      <c r="D40" s="64"/>
      <c r="E40" s="79">
        <v>33</v>
      </c>
      <c r="F40" s="79">
        <v>30</v>
      </c>
      <c r="G40" s="79">
        <v>2113</v>
      </c>
      <c r="H40" s="79">
        <v>8.08</v>
      </c>
      <c r="I40" s="79">
        <v>6.43</v>
      </c>
      <c r="J40" s="79">
        <v>63.76</v>
      </c>
      <c r="K40" s="79">
        <v>3.33</v>
      </c>
      <c r="L40" s="79">
        <v>41.56</v>
      </c>
      <c r="M40" s="79">
        <v>3.76</v>
      </c>
      <c r="N40" s="79">
        <v>2.72</v>
      </c>
      <c r="O40" s="79">
        <v>38.1</v>
      </c>
      <c r="P40" s="79">
        <v>61.06</v>
      </c>
      <c r="Q40" s="79">
        <v>46.21</v>
      </c>
      <c r="R40" s="79">
        <v>6.52</v>
      </c>
      <c r="S40" s="79">
        <v>60.93</v>
      </c>
      <c r="T40" s="7">
        <f t="shared" si="35"/>
        <v>7</v>
      </c>
      <c r="U40" s="7">
        <v>12</v>
      </c>
      <c r="V40" s="157">
        <f t="shared" si="36"/>
        <v>0.58333333333333337</v>
      </c>
      <c r="W40" s="12"/>
      <c r="X40" s="69"/>
      <c r="Y40" s="75">
        <f t="shared" si="37"/>
        <v>0.55833333333333335</v>
      </c>
      <c r="Z40" s="102">
        <f t="shared" si="38"/>
        <v>6.7</v>
      </c>
      <c r="AA40" s="93" t="str">
        <f t="shared" si="23"/>
        <v>0</v>
      </c>
      <c r="AB40" s="84" t="str">
        <f t="shared" si="24"/>
        <v>0</v>
      </c>
      <c r="AC40" s="84">
        <f t="shared" si="25"/>
        <v>1</v>
      </c>
      <c r="AD40" s="84" t="str">
        <f t="shared" si="26"/>
        <v>0</v>
      </c>
      <c r="AE40" s="84" t="str">
        <f t="shared" si="27"/>
        <v>0</v>
      </c>
      <c r="AF40" s="84" t="str">
        <f t="shared" si="28"/>
        <v>0</v>
      </c>
      <c r="AG40" s="84">
        <f t="shared" si="29"/>
        <v>0.9</v>
      </c>
      <c r="AH40" s="84">
        <f t="shared" si="30"/>
        <v>1</v>
      </c>
      <c r="AI40" s="84">
        <f t="shared" si="31"/>
        <v>0.9</v>
      </c>
      <c r="AJ40" s="84">
        <f t="shared" si="32"/>
        <v>1</v>
      </c>
      <c r="AK40" s="84">
        <f t="shared" si="33"/>
        <v>0.9</v>
      </c>
      <c r="AL40" s="84">
        <f t="shared" si="34"/>
        <v>1</v>
      </c>
    </row>
    <row r="41" spans="1:38" ht="15.75" customHeight="1" x14ac:dyDescent="0.15">
      <c r="A41" s="79" t="s">
        <v>261</v>
      </c>
      <c r="B41" s="79" t="s">
        <v>83</v>
      </c>
      <c r="C41" s="65"/>
      <c r="D41" s="64"/>
      <c r="E41" s="79">
        <v>20</v>
      </c>
      <c r="F41" s="79">
        <v>12</v>
      </c>
      <c r="G41" s="79">
        <v>532</v>
      </c>
      <c r="H41" s="79">
        <v>11</v>
      </c>
      <c r="I41" s="79">
        <v>11.33</v>
      </c>
      <c r="J41" s="79">
        <v>70.150000000000006</v>
      </c>
      <c r="K41" s="79">
        <v>3.21</v>
      </c>
      <c r="L41" s="79">
        <v>36.840000000000003</v>
      </c>
      <c r="M41" s="79">
        <v>3.05</v>
      </c>
      <c r="N41" s="79">
        <v>3.21</v>
      </c>
      <c r="O41" s="79">
        <v>26.32</v>
      </c>
      <c r="P41" s="79">
        <v>59.81</v>
      </c>
      <c r="Q41" s="79">
        <v>51.52</v>
      </c>
      <c r="R41" s="79">
        <v>6.77</v>
      </c>
      <c r="S41" s="79">
        <v>52.5</v>
      </c>
      <c r="T41" s="7">
        <f t="shared" si="35"/>
        <v>7</v>
      </c>
      <c r="U41" s="7">
        <v>12</v>
      </c>
      <c r="V41" s="157">
        <f t="shared" si="36"/>
        <v>0.58333333333333337</v>
      </c>
      <c r="W41" s="12"/>
      <c r="X41" s="69"/>
      <c r="Y41" s="75">
        <f t="shared" si="37"/>
        <v>0.55833333333333335</v>
      </c>
      <c r="Z41" s="102">
        <f t="shared" si="38"/>
        <v>6.7</v>
      </c>
      <c r="AA41" s="93">
        <f t="shared" si="23"/>
        <v>1</v>
      </c>
      <c r="AB41" s="84">
        <f t="shared" si="24"/>
        <v>1</v>
      </c>
      <c r="AC41" s="84">
        <f t="shared" si="25"/>
        <v>1</v>
      </c>
      <c r="AD41" s="84" t="str">
        <f t="shared" si="26"/>
        <v>0</v>
      </c>
      <c r="AE41" s="84" t="str">
        <f t="shared" si="27"/>
        <v>0</v>
      </c>
      <c r="AF41" s="84" t="str">
        <f t="shared" si="28"/>
        <v>0</v>
      </c>
      <c r="AG41" s="84">
        <f t="shared" si="29"/>
        <v>0.9</v>
      </c>
      <c r="AH41" s="84" t="str">
        <f t="shared" si="30"/>
        <v>0</v>
      </c>
      <c r="AI41" s="84">
        <f t="shared" si="31"/>
        <v>0.9</v>
      </c>
      <c r="AJ41" s="84">
        <f t="shared" si="32"/>
        <v>1</v>
      </c>
      <c r="AK41" s="84">
        <f t="shared" si="33"/>
        <v>0.9</v>
      </c>
      <c r="AL41" s="84" t="str">
        <f t="shared" si="34"/>
        <v>0</v>
      </c>
    </row>
    <row r="42" spans="1:38" ht="15.75" customHeight="1" x14ac:dyDescent="0.15">
      <c r="A42" s="79" t="s">
        <v>89</v>
      </c>
      <c r="B42" s="79" t="s">
        <v>66</v>
      </c>
      <c r="C42" s="65"/>
      <c r="D42" s="64"/>
      <c r="E42" s="79">
        <v>18</v>
      </c>
      <c r="F42" s="79">
        <v>16</v>
      </c>
      <c r="G42" s="79">
        <v>1271</v>
      </c>
      <c r="H42" s="79">
        <v>10.83</v>
      </c>
      <c r="I42" s="79">
        <v>6.87</v>
      </c>
      <c r="J42" s="79">
        <v>64.95</v>
      </c>
      <c r="K42" s="79">
        <v>2.5499999999999998</v>
      </c>
      <c r="L42" s="79">
        <v>58.33</v>
      </c>
      <c r="M42" s="79">
        <v>6.37</v>
      </c>
      <c r="N42" s="79">
        <v>5.17</v>
      </c>
      <c r="O42" s="79">
        <v>34.25</v>
      </c>
      <c r="P42" s="79">
        <v>51.87</v>
      </c>
      <c r="Q42" s="79">
        <v>43.66</v>
      </c>
      <c r="R42" s="79">
        <v>5.59</v>
      </c>
      <c r="S42" s="79">
        <v>46.84</v>
      </c>
      <c r="T42" s="7">
        <f t="shared" si="35"/>
        <v>7</v>
      </c>
      <c r="U42" s="7">
        <v>12</v>
      </c>
      <c r="V42" s="157">
        <f t="shared" si="36"/>
        <v>0.58333333333333337</v>
      </c>
      <c r="W42" s="12"/>
      <c r="X42" s="69"/>
      <c r="Y42" s="75">
        <f t="shared" si="37"/>
        <v>0.55833333333333335</v>
      </c>
      <c r="Z42" s="102">
        <f t="shared" si="38"/>
        <v>6.7</v>
      </c>
      <c r="AA42" s="93">
        <f t="shared" si="23"/>
        <v>1</v>
      </c>
      <c r="AB42" s="84" t="str">
        <f t="shared" si="24"/>
        <v>0</v>
      </c>
      <c r="AC42" s="84">
        <f t="shared" si="25"/>
        <v>1</v>
      </c>
      <c r="AD42" s="84" t="str">
        <f t="shared" si="26"/>
        <v>0</v>
      </c>
      <c r="AE42" s="84">
        <f t="shared" si="27"/>
        <v>0.8</v>
      </c>
      <c r="AF42" s="84">
        <f t="shared" si="28"/>
        <v>1</v>
      </c>
      <c r="AG42" s="84">
        <f t="shared" si="29"/>
        <v>0.9</v>
      </c>
      <c r="AH42" s="84">
        <f t="shared" si="30"/>
        <v>1</v>
      </c>
      <c r="AI42" s="84" t="str">
        <f t="shared" si="31"/>
        <v>0</v>
      </c>
      <c r="AJ42" s="84">
        <f t="shared" si="32"/>
        <v>1</v>
      </c>
      <c r="AK42" s="84" t="str">
        <f t="shared" si="33"/>
        <v>0</v>
      </c>
      <c r="AL42" s="84" t="str">
        <f t="shared" si="34"/>
        <v>0</v>
      </c>
    </row>
    <row r="43" spans="1:38" ht="15.75" customHeight="1" x14ac:dyDescent="0.15">
      <c r="A43" s="79" t="s">
        <v>82</v>
      </c>
      <c r="B43" s="79" t="s">
        <v>83</v>
      </c>
      <c r="C43" s="65"/>
      <c r="D43" s="64"/>
      <c r="E43" s="79">
        <v>24</v>
      </c>
      <c r="F43" s="79">
        <v>33</v>
      </c>
      <c r="G43" s="79">
        <v>3063</v>
      </c>
      <c r="H43" s="79">
        <v>8.17</v>
      </c>
      <c r="I43" s="79">
        <v>5.54</v>
      </c>
      <c r="J43" s="79">
        <v>66.12</v>
      </c>
      <c r="K43" s="79">
        <v>2.5099999999999998</v>
      </c>
      <c r="L43" s="79">
        <v>43.37</v>
      </c>
      <c r="M43" s="79">
        <v>4</v>
      </c>
      <c r="N43" s="79">
        <v>5.09</v>
      </c>
      <c r="O43" s="79">
        <v>44.64</v>
      </c>
      <c r="P43" s="79">
        <v>72.84</v>
      </c>
      <c r="Q43" s="79">
        <v>51.3</v>
      </c>
      <c r="R43" s="79">
        <v>8.4499999999999993</v>
      </c>
      <c r="S43" s="79">
        <v>69.53</v>
      </c>
      <c r="T43" s="7">
        <f t="shared" si="35"/>
        <v>7</v>
      </c>
      <c r="U43" s="7">
        <v>12</v>
      </c>
      <c r="V43" s="157">
        <f t="shared" si="36"/>
        <v>0.58333333333333337</v>
      </c>
      <c r="W43" s="12"/>
      <c r="X43" s="69"/>
      <c r="Y43" s="75">
        <f t="shared" si="37"/>
        <v>0.55833333333333335</v>
      </c>
      <c r="Z43" s="102">
        <f t="shared" si="38"/>
        <v>6.7</v>
      </c>
      <c r="AA43" s="93" t="str">
        <f t="shared" si="23"/>
        <v>0</v>
      </c>
      <c r="AB43" s="84" t="str">
        <f t="shared" si="24"/>
        <v>0</v>
      </c>
      <c r="AC43" s="84">
        <f t="shared" si="25"/>
        <v>1</v>
      </c>
      <c r="AD43" s="84" t="str">
        <f t="shared" si="26"/>
        <v>0</v>
      </c>
      <c r="AE43" s="84" t="str">
        <f t="shared" si="27"/>
        <v>0</v>
      </c>
      <c r="AF43" s="84" t="str">
        <f t="shared" si="28"/>
        <v>0</v>
      </c>
      <c r="AG43" s="84">
        <f t="shared" si="29"/>
        <v>0.9</v>
      </c>
      <c r="AH43" s="84">
        <f t="shared" si="30"/>
        <v>1</v>
      </c>
      <c r="AI43" s="84">
        <f t="shared" si="31"/>
        <v>0.9</v>
      </c>
      <c r="AJ43" s="84">
        <f t="shared" si="32"/>
        <v>1</v>
      </c>
      <c r="AK43" s="84">
        <f t="shared" si="33"/>
        <v>0.9</v>
      </c>
      <c r="AL43" s="84">
        <f t="shared" si="34"/>
        <v>1</v>
      </c>
    </row>
    <row r="44" spans="1:38" ht="15.75" customHeight="1" x14ac:dyDescent="0.15">
      <c r="A44" s="79" t="s">
        <v>79</v>
      </c>
      <c r="B44" s="79" t="s">
        <v>68</v>
      </c>
      <c r="C44" s="65"/>
      <c r="D44" s="64"/>
      <c r="E44" s="79">
        <v>23</v>
      </c>
      <c r="F44" s="79">
        <v>16</v>
      </c>
      <c r="G44" s="79">
        <v>1514</v>
      </c>
      <c r="H44" s="79">
        <v>11.38</v>
      </c>
      <c r="I44" s="79">
        <v>10.68</v>
      </c>
      <c r="J44" s="79">
        <v>64.5</v>
      </c>
      <c r="K44" s="79">
        <v>2.59</v>
      </c>
      <c r="L44" s="79">
        <v>41.46</v>
      </c>
      <c r="M44" s="79">
        <v>4.17</v>
      </c>
      <c r="N44" s="79">
        <v>2.72</v>
      </c>
      <c r="O44" s="79">
        <v>55.81</v>
      </c>
      <c r="P44" s="79">
        <v>61.81</v>
      </c>
      <c r="Q44" s="79">
        <v>46.67</v>
      </c>
      <c r="R44" s="79">
        <v>5.18</v>
      </c>
      <c r="S44" s="79">
        <v>51.22</v>
      </c>
      <c r="T44" s="7">
        <f t="shared" si="35"/>
        <v>7</v>
      </c>
      <c r="U44" s="7">
        <v>12</v>
      </c>
      <c r="V44" s="157">
        <f t="shared" si="36"/>
        <v>0.58333333333333337</v>
      </c>
      <c r="W44" s="12"/>
      <c r="X44" s="69"/>
      <c r="Y44" s="75">
        <f t="shared" si="37"/>
        <v>0.56666666666666676</v>
      </c>
      <c r="Z44" s="102">
        <f t="shared" si="38"/>
        <v>6.8000000000000007</v>
      </c>
      <c r="AA44" s="93">
        <f t="shared" si="23"/>
        <v>1</v>
      </c>
      <c r="AB44" s="84">
        <f t="shared" si="24"/>
        <v>1</v>
      </c>
      <c r="AC44" s="84">
        <f t="shared" si="25"/>
        <v>1</v>
      </c>
      <c r="AD44" s="84" t="str">
        <f t="shared" si="26"/>
        <v>0</v>
      </c>
      <c r="AE44" s="84" t="str">
        <f t="shared" si="27"/>
        <v>0</v>
      </c>
      <c r="AF44" s="84" t="str">
        <f t="shared" si="28"/>
        <v>0</v>
      </c>
      <c r="AG44" s="84">
        <f t="shared" si="29"/>
        <v>0.9</v>
      </c>
      <c r="AH44" s="84">
        <f t="shared" si="30"/>
        <v>1</v>
      </c>
      <c r="AI44" s="84">
        <f t="shared" si="31"/>
        <v>0.9</v>
      </c>
      <c r="AJ44" s="84">
        <f t="shared" si="32"/>
        <v>1</v>
      </c>
      <c r="AK44" s="84" t="str">
        <f t="shared" si="33"/>
        <v>0</v>
      </c>
      <c r="AL44" s="84" t="str">
        <f t="shared" si="34"/>
        <v>0</v>
      </c>
    </row>
    <row r="45" spans="1:38" ht="15.75" customHeight="1" x14ac:dyDescent="0.15">
      <c r="A45" s="79" t="s">
        <v>280</v>
      </c>
      <c r="B45" s="79" t="s">
        <v>42</v>
      </c>
      <c r="C45" s="65"/>
      <c r="D45" s="64"/>
      <c r="E45" s="79">
        <v>39</v>
      </c>
      <c r="F45" s="79">
        <v>35</v>
      </c>
      <c r="G45" s="79">
        <v>3227</v>
      </c>
      <c r="H45" s="79">
        <v>9.36</v>
      </c>
      <c r="I45" s="79">
        <v>7.56</v>
      </c>
      <c r="J45" s="79">
        <v>63.28</v>
      </c>
      <c r="K45" s="79">
        <v>1.86</v>
      </c>
      <c r="L45" s="79">
        <v>49.21</v>
      </c>
      <c r="M45" s="79">
        <v>3.81</v>
      </c>
      <c r="N45" s="79">
        <v>1.62</v>
      </c>
      <c r="O45" s="79">
        <v>47.27</v>
      </c>
      <c r="P45" s="79">
        <v>75.45</v>
      </c>
      <c r="Q45" s="79">
        <v>62.54</v>
      </c>
      <c r="R45" s="79">
        <v>8.51</v>
      </c>
      <c r="S45" s="79">
        <v>73.959999999999994</v>
      </c>
      <c r="T45" s="7">
        <f t="shared" si="35"/>
        <v>7</v>
      </c>
      <c r="U45" s="7">
        <v>12</v>
      </c>
      <c r="V45" s="157">
        <f t="shared" si="36"/>
        <v>0.58333333333333337</v>
      </c>
      <c r="W45" s="12"/>
      <c r="X45" s="69"/>
      <c r="Y45" s="75">
        <f t="shared" si="37"/>
        <v>0.54999999999999993</v>
      </c>
      <c r="Z45" s="102">
        <f t="shared" si="38"/>
        <v>6.6</v>
      </c>
      <c r="AA45" s="93" t="str">
        <f t="shared" si="23"/>
        <v>0</v>
      </c>
      <c r="AB45" s="84" t="str">
        <f t="shared" si="24"/>
        <v>0</v>
      </c>
      <c r="AC45" s="84">
        <f t="shared" si="25"/>
        <v>1</v>
      </c>
      <c r="AD45" s="84" t="str">
        <f t="shared" si="26"/>
        <v>0</v>
      </c>
      <c r="AE45" s="84">
        <f t="shared" si="27"/>
        <v>0.8</v>
      </c>
      <c r="AF45" s="84" t="str">
        <f t="shared" si="28"/>
        <v>0</v>
      </c>
      <c r="AG45" s="84" t="str">
        <f t="shared" si="29"/>
        <v>0</v>
      </c>
      <c r="AH45" s="84">
        <f t="shared" si="30"/>
        <v>1</v>
      </c>
      <c r="AI45" s="84">
        <f t="shared" si="31"/>
        <v>0.9</v>
      </c>
      <c r="AJ45" s="84">
        <f t="shared" si="32"/>
        <v>1</v>
      </c>
      <c r="AK45" s="84">
        <f t="shared" si="33"/>
        <v>0.9</v>
      </c>
      <c r="AL45" s="84">
        <f t="shared" si="34"/>
        <v>1</v>
      </c>
    </row>
    <row r="46" spans="1:38" ht="15.75" customHeight="1" x14ac:dyDescent="0.15">
      <c r="A46" s="79" t="s">
        <v>286</v>
      </c>
      <c r="B46" s="79" t="s">
        <v>44</v>
      </c>
      <c r="C46" s="65"/>
      <c r="D46" s="64"/>
      <c r="E46" s="79">
        <v>33</v>
      </c>
      <c r="F46" s="79">
        <v>24</v>
      </c>
      <c r="G46" s="79">
        <v>1893</v>
      </c>
      <c r="H46" s="79">
        <v>8.32</v>
      </c>
      <c r="I46" s="79">
        <v>4.5599999999999996</v>
      </c>
      <c r="J46" s="79">
        <v>63.54</v>
      </c>
      <c r="K46" s="79">
        <v>4.9000000000000004</v>
      </c>
      <c r="L46" s="79">
        <v>56.31</v>
      </c>
      <c r="M46" s="79">
        <v>4.71</v>
      </c>
      <c r="N46" s="79">
        <v>1.05</v>
      </c>
      <c r="O46" s="79">
        <v>36.36</v>
      </c>
      <c r="P46" s="79">
        <v>59.38</v>
      </c>
      <c r="Q46" s="79">
        <v>51.98</v>
      </c>
      <c r="R46" s="79">
        <v>8.94</v>
      </c>
      <c r="S46" s="79">
        <v>53.19</v>
      </c>
      <c r="T46" s="7">
        <f t="shared" si="35"/>
        <v>7</v>
      </c>
      <c r="U46" s="7">
        <v>12</v>
      </c>
      <c r="V46" s="157">
        <f t="shared" si="36"/>
        <v>0.58333333333333337</v>
      </c>
      <c r="W46" s="12"/>
      <c r="X46" s="69"/>
      <c r="Y46" s="75">
        <f t="shared" si="37"/>
        <v>0.54166666666666663</v>
      </c>
      <c r="Z46" s="102">
        <f t="shared" si="38"/>
        <v>6.5</v>
      </c>
      <c r="AA46" s="93" t="str">
        <f t="shared" si="23"/>
        <v>0</v>
      </c>
      <c r="AB46" s="84" t="str">
        <f t="shared" si="24"/>
        <v>0</v>
      </c>
      <c r="AC46" s="84">
        <f t="shared" si="25"/>
        <v>1</v>
      </c>
      <c r="AD46" s="84">
        <f t="shared" si="26"/>
        <v>0.8</v>
      </c>
      <c r="AE46" s="84">
        <f t="shared" si="27"/>
        <v>0.8</v>
      </c>
      <c r="AF46" s="84">
        <f t="shared" si="28"/>
        <v>1</v>
      </c>
      <c r="AG46" s="84" t="str">
        <f t="shared" si="29"/>
        <v>0</v>
      </c>
      <c r="AH46" s="84">
        <f t="shared" si="30"/>
        <v>1</v>
      </c>
      <c r="AI46" s="84" t="str">
        <f t="shared" si="31"/>
        <v>0</v>
      </c>
      <c r="AJ46" s="84">
        <f t="shared" si="32"/>
        <v>1</v>
      </c>
      <c r="AK46" s="84">
        <f t="shared" si="33"/>
        <v>0.9</v>
      </c>
      <c r="AL46" s="84" t="str">
        <f t="shared" si="34"/>
        <v>0</v>
      </c>
    </row>
    <row r="47" spans="1:38" ht="15.75" customHeight="1" x14ac:dyDescent="0.15">
      <c r="A47" s="79" t="s">
        <v>288</v>
      </c>
      <c r="B47" s="79" t="s">
        <v>44</v>
      </c>
      <c r="C47" s="65"/>
      <c r="D47" s="64"/>
      <c r="E47" s="79">
        <v>24</v>
      </c>
      <c r="F47" s="79">
        <v>13</v>
      </c>
      <c r="G47" s="79">
        <v>762</v>
      </c>
      <c r="H47" s="79">
        <v>9.69</v>
      </c>
      <c r="I47" s="79">
        <v>7.56</v>
      </c>
      <c r="J47" s="79">
        <v>70.31</v>
      </c>
      <c r="K47" s="79">
        <v>5.67</v>
      </c>
      <c r="L47" s="79">
        <v>50</v>
      </c>
      <c r="M47" s="79">
        <v>4.0199999999999996</v>
      </c>
      <c r="N47" s="79">
        <v>0.47</v>
      </c>
      <c r="O47" s="79">
        <v>75</v>
      </c>
      <c r="P47" s="79">
        <v>74.599999999999994</v>
      </c>
      <c r="Q47" s="79">
        <v>44.12</v>
      </c>
      <c r="R47" s="79">
        <v>2.72</v>
      </c>
      <c r="S47" s="79">
        <v>56.52</v>
      </c>
      <c r="T47" s="7">
        <f t="shared" si="35"/>
        <v>7</v>
      </c>
      <c r="U47" s="7">
        <v>12</v>
      </c>
      <c r="V47" s="157">
        <f t="shared" si="36"/>
        <v>0.58333333333333337</v>
      </c>
      <c r="W47" s="12"/>
      <c r="X47" s="69"/>
      <c r="Y47" s="75">
        <f t="shared" si="37"/>
        <v>0.54166666666666663</v>
      </c>
      <c r="Z47" s="102">
        <f t="shared" si="38"/>
        <v>6.5</v>
      </c>
      <c r="AA47" s="93" t="str">
        <f t="shared" si="23"/>
        <v>0</v>
      </c>
      <c r="AB47" s="84" t="str">
        <f t="shared" si="24"/>
        <v>0</v>
      </c>
      <c r="AC47" s="84">
        <f t="shared" si="25"/>
        <v>1</v>
      </c>
      <c r="AD47" s="84">
        <f t="shared" si="26"/>
        <v>0.8</v>
      </c>
      <c r="AE47" s="84">
        <f t="shared" si="27"/>
        <v>0.8</v>
      </c>
      <c r="AF47" s="84" t="str">
        <f t="shared" si="28"/>
        <v>0</v>
      </c>
      <c r="AG47" s="84" t="str">
        <f t="shared" si="29"/>
        <v>0</v>
      </c>
      <c r="AH47" s="84">
        <f t="shared" si="30"/>
        <v>1</v>
      </c>
      <c r="AI47" s="84">
        <f t="shared" si="31"/>
        <v>0.9</v>
      </c>
      <c r="AJ47" s="84">
        <f t="shared" si="32"/>
        <v>1</v>
      </c>
      <c r="AK47" s="84" t="str">
        <f t="shared" si="33"/>
        <v>0</v>
      </c>
      <c r="AL47" s="84">
        <f t="shared" si="34"/>
        <v>1</v>
      </c>
    </row>
    <row r="48" spans="1:38" ht="15.75" customHeight="1" x14ac:dyDescent="0.15">
      <c r="A48" s="79" t="s">
        <v>305</v>
      </c>
      <c r="B48" s="79" t="s">
        <v>72</v>
      </c>
      <c r="C48" s="65"/>
      <c r="D48" s="64"/>
      <c r="E48" s="79">
        <v>24</v>
      </c>
      <c r="F48" s="79">
        <v>18</v>
      </c>
      <c r="G48" s="79">
        <v>1305</v>
      </c>
      <c r="H48" s="79">
        <v>10.41</v>
      </c>
      <c r="I48" s="79">
        <v>9.0299999999999994</v>
      </c>
      <c r="J48" s="79">
        <v>61.07</v>
      </c>
      <c r="K48" s="79">
        <v>6.55</v>
      </c>
      <c r="L48" s="79">
        <v>42.11</v>
      </c>
      <c r="M48" s="79">
        <v>4.4800000000000004</v>
      </c>
      <c r="N48" s="79">
        <v>1.86</v>
      </c>
      <c r="O48" s="79">
        <v>22.22</v>
      </c>
      <c r="P48" s="79">
        <v>65.489999999999995</v>
      </c>
      <c r="Q48" s="79">
        <v>44</v>
      </c>
      <c r="R48" s="79">
        <v>6.07</v>
      </c>
      <c r="S48" s="79">
        <v>63.64</v>
      </c>
      <c r="T48" s="7">
        <f t="shared" si="35"/>
        <v>7</v>
      </c>
      <c r="U48" s="7">
        <v>12</v>
      </c>
      <c r="V48" s="157">
        <f t="shared" si="36"/>
        <v>0.58333333333333337</v>
      </c>
      <c r="W48" s="12"/>
      <c r="X48" s="69"/>
      <c r="Y48" s="75">
        <f t="shared" si="37"/>
        <v>0.54999999999999993</v>
      </c>
      <c r="Z48" s="102">
        <f t="shared" si="38"/>
        <v>6.6</v>
      </c>
      <c r="AA48" s="93">
        <f t="shared" si="23"/>
        <v>1</v>
      </c>
      <c r="AB48" s="84">
        <f t="shared" si="24"/>
        <v>1</v>
      </c>
      <c r="AC48" s="84" t="str">
        <f t="shared" si="25"/>
        <v>0</v>
      </c>
      <c r="AD48" s="84">
        <f t="shared" si="26"/>
        <v>0.8</v>
      </c>
      <c r="AE48" s="84" t="str">
        <f t="shared" si="27"/>
        <v>0</v>
      </c>
      <c r="AF48" s="84" t="str">
        <f t="shared" si="28"/>
        <v>0</v>
      </c>
      <c r="AG48" s="84" t="str">
        <f t="shared" si="29"/>
        <v>0</v>
      </c>
      <c r="AH48" s="84" t="str">
        <f t="shared" si="30"/>
        <v>0</v>
      </c>
      <c r="AI48" s="84">
        <f t="shared" si="31"/>
        <v>0.9</v>
      </c>
      <c r="AJ48" s="84">
        <f t="shared" si="32"/>
        <v>1</v>
      </c>
      <c r="AK48" s="84">
        <f t="shared" si="33"/>
        <v>0.9</v>
      </c>
      <c r="AL48" s="84">
        <f t="shared" si="34"/>
        <v>1</v>
      </c>
    </row>
    <row r="49" spans="1:38" ht="15.75" customHeight="1" x14ac:dyDescent="0.15">
      <c r="A49" s="79" t="s">
        <v>73</v>
      </c>
      <c r="B49" s="79" t="s">
        <v>72</v>
      </c>
      <c r="C49" s="65"/>
      <c r="D49" s="64"/>
      <c r="E49" s="79">
        <v>22</v>
      </c>
      <c r="F49" s="79">
        <v>23</v>
      </c>
      <c r="G49" s="79">
        <v>2031</v>
      </c>
      <c r="H49" s="79">
        <v>12.54</v>
      </c>
      <c r="I49" s="79">
        <v>9.35</v>
      </c>
      <c r="J49" s="79">
        <v>61.61</v>
      </c>
      <c r="K49" s="79">
        <v>7</v>
      </c>
      <c r="L49" s="79">
        <v>50.63</v>
      </c>
      <c r="M49" s="79">
        <v>6.34</v>
      </c>
      <c r="N49" s="79">
        <v>2.5299999999999998</v>
      </c>
      <c r="O49" s="79">
        <v>36.840000000000003</v>
      </c>
      <c r="P49" s="79">
        <v>54.92</v>
      </c>
      <c r="Q49" s="79">
        <v>41.22</v>
      </c>
      <c r="R49" s="79">
        <v>5.14</v>
      </c>
      <c r="S49" s="79">
        <v>53.45</v>
      </c>
      <c r="T49" s="7">
        <f t="shared" si="35"/>
        <v>7</v>
      </c>
      <c r="U49" s="7">
        <v>12</v>
      </c>
      <c r="V49" s="157">
        <f t="shared" si="36"/>
        <v>0.58333333333333337</v>
      </c>
      <c r="W49" s="12"/>
      <c r="X49" s="69"/>
      <c r="Y49" s="75">
        <f t="shared" si="37"/>
        <v>0.54166666666666663</v>
      </c>
      <c r="Z49" s="102">
        <f t="shared" si="38"/>
        <v>6.5</v>
      </c>
      <c r="AA49" s="93">
        <f t="shared" si="23"/>
        <v>1</v>
      </c>
      <c r="AB49" s="84">
        <f t="shared" si="24"/>
        <v>1</v>
      </c>
      <c r="AC49" s="84" t="str">
        <f t="shared" si="25"/>
        <v>0</v>
      </c>
      <c r="AD49" s="84">
        <f t="shared" si="26"/>
        <v>0.8</v>
      </c>
      <c r="AE49" s="84">
        <f t="shared" si="27"/>
        <v>0.8</v>
      </c>
      <c r="AF49" s="84">
        <f t="shared" si="28"/>
        <v>1</v>
      </c>
      <c r="AG49" s="84">
        <f t="shared" si="29"/>
        <v>0.9</v>
      </c>
      <c r="AH49" s="84">
        <f t="shared" si="30"/>
        <v>1</v>
      </c>
      <c r="AI49" s="84" t="str">
        <f t="shared" si="31"/>
        <v>0</v>
      </c>
      <c r="AJ49" s="84" t="str">
        <f t="shared" si="32"/>
        <v>0</v>
      </c>
      <c r="AK49" s="84" t="str">
        <f t="shared" si="33"/>
        <v>0</v>
      </c>
      <c r="AL49" s="84" t="str">
        <f t="shared" si="34"/>
        <v>0</v>
      </c>
    </row>
    <row r="50" spans="1:38" ht="15.75" customHeight="1" x14ac:dyDescent="0.15">
      <c r="A50" s="79" t="s">
        <v>54</v>
      </c>
      <c r="B50" s="79" t="s">
        <v>46</v>
      </c>
      <c r="C50" s="65"/>
      <c r="D50" s="64"/>
      <c r="E50" s="79">
        <v>28</v>
      </c>
      <c r="F50" s="79">
        <v>24</v>
      </c>
      <c r="G50" s="79">
        <v>1933</v>
      </c>
      <c r="H50" s="79">
        <v>14.15</v>
      </c>
      <c r="I50" s="79">
        <v>10.34</v>
      </c>
      <c r="J50" s="79">
        <v>63.51</v>
      </c>
      <c r="K50" s="79">
        <v>8.2899999999999991</v>
      </c>
      <c r="L50" s="79">
        <v>55.06</v>
      </c>
      <c r="M50" s="79">
        <v>7.08</v>
      </c>
      <c r="N50" s="79">
        <v>0.79</v>
      </c>
      <c r="O50" s="79">
        <v>17.649999999999999</v>
      </c>
      <c r="P50" s="79">
        <v>53.32</v>
      </c>
      <c r="Q50" s="79">
        <v>36.950000000000003</v>
      </c>
      <c r="R50" s="79">
        <v>9.41</v>
      </c>
      <c r="S50" s="79">
        <v>47.52</v>
      </c>
      <c r="T50" s="7">
        <f t="shared" si="35"/>
        <v>7</v>
      </c>
      <c r="U50" s="7">
        <v>12</v>
      </c>
      <c r="V50" s="157">
        <f t="shared" si="36"/>
        <v>0.58333333333333337</v>
      </c>
      <c r="W50" s="12"/>
      <c r="X50" s="69"/>
      <c r="Y50" s="75">
        <f t="shared" si="37"/>
        <v>0.54166666666666663</v>
      </c>
      <c r="Z50" s="102">
        <f t="shared" si="38"/>
        <v>6.5</v>
      </c>
      <c r="AA50" s="93">
        <f t="shared" si="23"/>
        <v>1</v>
      </c>
      <c r="AB50" s="84">
        <f t="shared" si="24"/>
        <v>1</v>
      </c>
      <c r="AC50" s="84">
        <f t="shared" si="25"/>
        <v>1</v>
      </c>
      <c r="AD50" s="84">
        <f t="shared" si="26"/>
        <v>0.8</v>
      </c>
      <c r="AE50" s="84">
        <f t="shared" si="27"/>
        <v>0.8</v>
      </c>
      <c r="AF50" s="84">
        <f t="shared" si="28"/>
        <v>1</v>
      </c>
      <c r="AG50" s="84" t="str">
        <f t="shared" si="29"/>
        <v>0</v>
      </c>
      <c r="AH50" s="84" t="str">
        <f t="shared" si="30"/>
        <v>0</v>
      </c>
      <c r="AI50" s="84" t="str">
        <f t="shared" si="31"/>
        <v>0</v>
      </c>
      <c r="AJ50" s="84" t="str">
        <f t="shared" si="32"/>
        <v>0</v>
      </c>
      <c r="AK50" s="84">
        <f t="shared" si="33"/>
        <v>0.9</v>
      </c>
      <c r="AL50" s="84" t="str">
        <f t="shared" si="34"/>
        <v>0</v>
      </c>
    </row>
    <row r="51" spans="1:38" ht="15.75" customHeight="1" x14ac:dyDescent="0.15">
      <c r="A51" s="79" t="s">
        <v>312</v>
      </c>
      <c r="B51" s="79" t="s">
        <v>51</v>
      </c>
      <c r="C51" s="65"/>
      <c r="D51" s="64"/>
      <c r="E51" s="79">
        <v>33</v>
      </c>
      <c r="F51" s="79">
        <v>18</v>
      </c>
      <c r="G51" s="79">
        <v>1154</v>
      </c>
      <c r="H51" s="79">
        <v>8.81</v>
      </c>
      <c r="I51" s="79">
        <v>4.91</v>
      </c>
      <c r="J51" s="79">
        <v>76.19</v>
      </c>
      <c r="K51" s="79">
        <v>6.47</v>
      </c>
      <c r="L51" s="79">
        <v>53.01</v>
      </c>
      <c r="M51" s="79">
        <v>4.76</v>
      </c>
      <c r="N51" s="79">
        <v>0.31</v>
      </c>
      <c r="O51" s="79">
        <v>50</v>
      </c>
      <c r="P51" s="79">
        <v>65.319999999999993</v>
      </c>
      <c r="Q51" s="79">
        <v>46.94</v>
      </c>
      <c r="R51" s="79">
        <v>2.5</v>
      </c>
      <c r="S51" s="79">
        <v>46.88</v>
      </c>
      <c r="T51" s="7">
        <f t="shared" si="35"/>
        <v>7</v>
      </c>
      <c r="U51" s="7">
        <v>12</v>
      </c>
      <c r="V51" s="157">
        <f t="shared" si="36"/>
        <v>0.58333333333333337</v>
      </c>
      <c r="W51" s="12"/>
      <c r="X51" s="69"/>
      <c r="Y51" s="75">
        <f t="shared" si="37"/>
        <v>0.54166666666666663</v>
      </c>
      <c r="Z51" s="102">
        <f t="shared" si="38"/>
        <v>6.5</v>
      </c>
      <c r="AA51" s="93" t="str">
        <f t="shared" si="23"/>
        <v>0</v>
      </c>
      <c r="AB51" s="84" t="str">
        <f t="shared" si="24"/>
        <v>0</v>
      </c>
      <c r="AC51" s="84">
        <f t="shared" si="25"/>
        <v>1</v>
      </c>
      <c r="AD51" s="84">
        <f t="shared" si="26"/>
        <v>0.8</v>
      </c>
      <c r="AE51" s="84">
        <f t="shared" si="27"/>
        <v>0.8</v>
      </c>
      <c r="AF51" s="84">
        <f t="shared" si="28"/>
        <v>1</v>
      </c>
      <c r="AG51" s="84" t="str">
        <f t="shared" si="29"/>
        <v>0</v>
      </c>
      <c r="AH51" s="84">
        <f t="shared" si="30"/>
        <v>1</v>
      </c>
      <c r="AI51" s="84">
        <f t="shared" si="31"/>
        <v>0.9</v>
      </c>
      <c r="AJ51" s="84">
        <f t="shared" si="32"/>
        <v>1</v>
      </c>
      <c r="AK51" s="84" t="str">
        <f t="shared" si="33"/>
        <v>0</v>
      </c>
      <c r="AL51" s="84" t="str">
        <f t="shared" si="34"/>
        <v>0</v>
      </c>
    </row>
    <row r="52" spans="1:38" ht="15.75" customHeight="1" x14ac:dyDescent="0.15">
      <c r="A52" s="79" t="s">
        <v>90</v>
      </c>
      <c r="B52" s="79" t="s">
        <v>91</v>
      </c>
      <c r="C52" s="65"/>
      <c r="D52" s="64"/>
      <c r="E52" s="79">
        <v>20</v>
      </c>
      <c r="F52" s="79">
        <v>17</v>
      </c>
      <c r="G52" s="79">
        <v>1474</v>
      </c>
      <c r="H52" s="79">
        <v>14.23</v>
      </c>
      <c r="I52" s="79">
        <v>10.07</v>
      </c>
      <c r="J52" s="79">
        <v>64.849999999999994</v>
      </c>
      <c r="K52" s="79">
        <v>2.44</v>
      </c>
      <c r="L52" s="79">
        <v>55</v>
      </c>
      <c r="M52" s="79">
        <v>7.2</v>
      </c>
      <c r="N52" s="79">
        <v>1.77</v>
      </c>
      <c r="O52" s="79">
        <v>34.479999999999997</v>
      </c>
      <c r="P52" s="79">
        <v>56.79</v>
      </c>
      <c r="Q52" s="79">
        <v>38.94</v>
      </c>
      <c r="R52" s="79">
        <v>5.43</v>
      </c>
      <c r="S52" s="79">
        <v>40.450000000000003</v>
      </c>
      <c r="T52" s="7">
        <f t="shared" si="35"/>
        <v>6</v>
      </c>
      <c r="U52" s="7">
        <v>12</v>
      </c>
      <c r="V52" s="157">
        <f t="shared" si="36"/>
        <v>0.5</v>
      </c>
      <c r="W52" s="12"/>
      <c r="X52" s="69"/>
      <c r="Y52" s="75">
        <f t="shared" si="37"/>
        <v>0.48333333333333334</v>
      </c>
      <c r="Z52" s="102">
        <f t="shared" si="38"/>
        <v>5.8</v>
      </c>
      <c r="AA52" s="93">
        <f t="shared" si="23"/>
        <v>1</v>
      </c>
      <c r="AB52" s="84">
        <f t="shared" si="24"/>
        <v>1</v>
      </c>
      <c r="AC52" s="84">
        <f t="shared" si="25"/>
        <v>1</v>
      </c>
      <c r="AD52" s="84" t="str">
        <f t="shared" si="26"/>
        <v>0</v>
      </c>
      <c r="AE52" s="84">
        <f t="shared" si="27"/>
        <v>0.8</v>
      </c>
      <c r="AF52" s="84">
        <f t="shared" si="28"/>
        <v>1</v>
      </c>
      <c r="AG52" s="84" t="str">
        <f t="shared" si="29"/>
        <v>0</v>
      </c>
      <c r="AH52" s="84">
        <f t="shared" si="30"/>
        <v>1</v>
      </c>
      <c r="AI52" s="84" t="str">
        <f t="shared" si="31"/>
        <v>0</v>
      </c>
      <c r="AJ52" s="84" t="str">
        <f t="shared" si="32"/>
        <v>0</v>
      </c>
      <c r="AK52" s="84" t="str">
        <f t="shared" si="33"/>
        <v>0</v>
      </c>
      <c r="AL52" s="84" t="str">
        <f t="shared" si="34"/>
        <v>0</v>
      </c>
    </row>
    <row r="53" spans="1:38" ht="15.75" customHeight="1" x14ac:dyDescent="0.15">
      <c r="A53" s="79" t="s">
        <v>246</v>
      </c>
      <c r="B53" s="79" t="s">
        <v>91</v>
      </c>
      <c r="C53" s="65"/>
      <c r="D53" s="64"/>
      <c r="E53" s="79">
        <v>19</v>
      </c>
      <c r="F53" s="79">
        <v>31</v>
      </c>
      <c r="G53" s="79">
        <v>2780</v>
      </c>
      <c r="H53" s="79">
        <v>12.82</v>
      </c>
      <c r="I53" s="79">
        <v>10.23</v>
      </c>
      <c r="J53" s="79">
        <v>64.87</v>
      </c>
      <c r="K53" s="79">
        <v>3.3</v>
      </c>
      <c r="L53" s="79">
        <v>50</v>
      </c>
      <c r="M53" s="79">
        <v>5.44</v>
      </c>
      <c r="N53" s="79">
        <v>1</v>
      </c>
      <c r="O53" s="79">
        <v>29.03</v>
      </c>
      <c r="P53" s="79">
        <v>62.56</v>
      </c>
      <c r="Q53" s="79">
        <v>41.82</v>
      </c>
      <c r="R53" s="79">
        <v>3.88</v>
      </c>
      <c r="S53" s="79">
        <v>52.5</v>
      </c>
      <c r="T53" s="7">
        <f t="shared" si="35"/>
        <v>6</v>
      </c>
      <c r="U53" s="7">
        <v>12</v>
      </c>
      <c r="V53" s="157">
        <f t="shared" si="36"/>
        <v>0.5</v>
      </c>
      <c r="W53" s="12"/>
      <c r="X53" s="69"/>
      <c r="Y53" s="75">
        <f t="shared" si="37"/>
        <v>0.47500000000000003</v>
      </c>
      <c r="Z53" s="102">
        <f t="shared" si="38"/>
        <v>5.7</v>
      </c>
      <c r="AA53" s="93">
        <f t="shared" si="23"/>
        <v>1</v>
      </c>
      <c r="AB53" s="84">
        <f t="shared" si="24"/>
        <v>1</v>
      </c>
      <c r="AC53" s="84">
        <f t="shared" si="25"/>
        <v>1</v>
      </c>
      <c r="AD53" s="84" t="str">
        <f t="shared" si="26"/>
        <v>0</v>
      </c>
      <c r="AE53" s="84">
        <f t="shared" si="27"/>
        <v>0.8</v>
      </c>
      <c r="AF53" s="84">
        <f t="shared" si="28"/>
        <v>1</v>
      </c>
      <c r="AG53" s="84" t="str">
        <f t="shared" si="29"/>
        <v>0</v>
      </c>
      <c r="AH53" s="84" t="str">
        <f t="shared" si="30"/>
        <v>0</v>
      </c>
      <c r="AI53" s="84">
        <f t="shared" si="31"/>
        <v>0.9</v>
      </c>
      <c r="AJ53" s="84" t="str">
        <f t="shared" si="32"/>
        <v>0</v>
      </c>
      <c r="AK53" s="84" t="str">
        <f t="shared" si="33"/>
        <v>0</v>
      </c>
      <c r="AL53" s="84" t="str">
        <f t="shared" si="34"/>
        <v>0</v>
      </c>
    </row>
    <row r="54" spans="1:38" ht="15.75" customHeight="1" x14ac:dyDescent="0.15">
      <c r="A54" s="79" t="s">
        <v>249</v>
      </c>
      <c r="B54" s="79" t="s">
        <v>144</v>
      </c>
      <c r="C54" s="65"/>
      <c r="D54" s="64"/>
      <c r="E54" s="79">
        <v>18</v>
      </c>
      <c r="F54" s="79">
        <v>28</v>
      </c>
      <c r="G54" s="79">
        <v>1376</v>
      </c>
      <c r="H54" s="79">
        <v>10.47</v>
      </c>
      <c r="I54" s="79">
        <v>10.199999999999999</v>
      </c>
      <c r="J54" s="79">
        <v>62.18</v>
      </c>
      <c r="K54" s="79">
        <v>3.34</v>
      </c>
      <c r="L54" s="79">
        <v>43.14</v>
      </c>
      <c r="M54" s="79">
        <v>3.99</v>
      </c>
      <c r="N54" s="79">
        <v>5.36</v>
      </c>
      <c r="O54" s="79">
        <v>26.83</v>
      </c>
      <c r="P54" s="79">
        <v>49.39</v>
      </c>
      <c r="Q54" s="79">
        <v>42.86</v>
      </c>
      <c r="R54" s="79">
        <v>5.17</v>
      </c>
      <c r="S54" s="79">
        <v>55.7</v>
      </c>
      <c r="T54" s="7">
        <f t="shared" si="35"/>
        <v>6</v>
      </c>
      <c r="U54" s="7">
        <v>12</v>
      </c>
      <c r="V54" s="157">
        <f t="shared" si="36"/>
        <v>0.5</v>
      </c>
      <c r="W54" s="12"/>
      <c r="X54" s="69"/>
      <c r="Y54" s="75">
        <f t="shared" si="37"/>
        <v>0.4916666666666667</v>
      </c>
      <c r="Z54" s="102">
        <f t="shared" si="38"/>
        <v>5.9</v>
      </c>
      <c r="AA54" s="93">
        <f t="shared" si="23"/>
        <v>1</v>
      </c>
      <c r="AB54" s="84">
        <f t="shared" si="24"/>
        <v>1</v>
      </c>
      <c r="AC54" s="84">
        <f t="shared" si="25"/>
        <v>1</v>
      </c>
      <c r="AD54" s="84" t="str">
        <f t="shared" si="26"/>
        <v>0</v>
      </c>
      <c r="AE54" s="84" t="str">
        <f t="shared" si="27"/>
        <v>0</v>
      </c>
      <c r="AF54" s="84" t="str">
        <f t="shared" si="28"/>
        <v>0</v>
      </c>
      <c r="AG54" s="84">
        <f t="shared" si="29"/>
        <v>0.9</v>
      </c>
      <c r="AH54" s="84" t="str">
        <f t="shared" si="30"/>
        <v>0</v>
      </c>
      <c r="AI54" s="84" t="str">
        <f t="shared" si="31"/>
        <v>0</v>
      </c>
      <c r="AJ54" s="84">
        <f t="shared" si="32"/>
        <v>1</v>
      </c>
      <c r="AK54" s="84" t="str">
        <f t="shared" si="33"/>
        <v>0</v>
      </c>
      <c r="AL54" s="84">
        <f t="shared" si="34"/>
        <v>1</v>
      </c>
    </row>
    <row r="55" spans="1:38" ht="15.75" customHeight="1" x14ac:dyDescent="0.15">
      <c r="A55" s="79" t="s">
        <v>254</v>
      </c>
      <c r="B55" s="79" t="s">
        <v>66</v>
      </c>
      <c r="C55" s="65"/>
      <c r="D55" s="64"/>
      <c r="E55" s="79">
        <v>32</v>
      </c>
      <c r="F55" s="79">
        <v>36</v>
      </c>
      <c r="G55" s="79">
        <v>3250</v>
      </c>
      <c r="H55" s="79">
        <v>9.76</v>
      </c>
      <c r="I55" s="79">
        <v>8.77</v>
      </c>
      <c r="J55" s="79">
        <v>60.87</v>
      </c>
      <c r="K55" s="79">
        <v>3.34</v>
      </c>
      <c r="L55" s="79">
        <v>57.89</v>
      </c>
      <c r="M55" s="79">
        <v>4.34</v>
      </c>
      <c r="N55" s="79">
        <v>2.0499999999999998</v>
      </c>
      <c r="O55" s="79">
        <v>32.86</v>
      </c>
      <c r="P55" s="79">
        <v>70.67</v>
      </c>
      <c r="Q55" s="79">
        <v>42.36</v>
      </c>
      <c r="R55" s="79">
        <v>7.39</v>
      </c>
      <c r="S55" s="79">
        <v>64.290000000000006</v>
      </c>
      <c r="T55" s="7">
        <f t="shared" si="35"/>
        <v>6</v>
      </c>
      <c r="U55" s="7">
        <v>12</v>
      </c>
      <c r="V55" s="157">
        <f t="shared" si="36"/>
        <v>0.5</v>
      </c>
      <c r="W55" s="12"/>
      <c r="X55" s="69"/>
      <c r="Y55" s="75">
        <f t="shared" si="37"/>
        <v>0.46666666666666662</v>
      </c>
      <c r="Z55" s="102">
        <f t="shared" si="38"/>
        <v>5.6</v>
      </c>
      <c r="AA55" s="93" t="str">
        <f t="shared" si="23"/>
        <v>0</v>
      </c>
      <c r="AB55" s="84">
        <f t="shared" si="24"/>
        <v>1</v>
      </c>
      <c r="AC55" s="84" t="str">
        <f t="shared" si="25"/>
        <v>0</v>
      </c>
      <c r="AD55" s="84" t="str">
        <f t="shared" si="26"/>
        <v>0</v>
      </c>
      <c r="AE55" s="84">
        <f t="shared" si="27"/>
        <v>0.8</v>
      </c>
      <c r="AF55" s="84" t="str">
        <f t="shared" si="28"/>
        <v>0</v>
      </c>
      <c r="AG55" s="84" t="str">
        <f t="shared" si="29"/>
        <v>0</v>
      </c>
      <c r="AH55" s="84">
        <f t="shared" si="30"/>
        <v>1</v>
      </c>
      <c r="AI55" s="84">
        <f t="shared" si="31"/>
        <v>0.9</v>
      </c>
      <c r="AJ55" s="84" t="str">
        <f t="shared" si="32"/>
        <v>0</v>
      </c>
      <c r="AK55" s="84">
        <f t="shared" si="33"/>
        <v>0.9</v>
      </c>
      <c r="AL55" s="84">
        <f t="shared" si="34"/>
        <v>1</v>
      </c>
    </row>
    <row r="56" spans="1:38" ht="15.75" customHeight="1" x14ac:dyDescent="0.15">
      <c r="A56" s="79" t="s">
        <v>255</v>
      </c>
      <c r="B56" s="79" t="s">
        <v>38</v>
      </c>
      <c r="C56" s="65"/>
      <c r="D56" s="64"/>
      <c r="E56" s="79">
        <v>24</v>
      </c>
      <c r="F56" s="79">
        <v>25</v>
      </c>
      <c r="G56" s="79">
        <v>1398</v>
      </c>
      <c r="H56" s="79">
        <v>8.9499999999999993</v>
      </c>
      <c r="I56" s="79">
        <v>6.5</v>
      </c>
      <c r="J56" s="79">
        <v>52.48</v>
      </c>
      <c r="K56" s="79">
        <v>6.18</v>
      </c>
      <c r="L56" s="79">
        <v>28.13</v>
      </c>
      <c r="M56" s="79">
        <v>5.28</v>
      </c>
      <c r="N56" s="79">
        <v>2.64</v>
      </c>
      <c r="O56" s="79">
        <v>34.15</v>
      </c>
      <c r="P56" s="79">
        <v>60.13</v>
      </c>
      <c r="Q56" s="79">
        <v>51.06</v>
      </c>
      <c r="R56" s="79">
        <v>3.93</v>
      </c>
      <c r="S56" s="79">
        <v>52.46</v>
      </c>
      <c r="T56" s="7">
        <f t="shared" si="35"/>
        <v>6</v>
      </c>
      <c r="U56" s="7">
        <v>12</v>
      </c>
      <c r="V56" s="157">
        <f t="shared" si="36"/>
        <v>0.5</v>
      </c>
      <c r="W56" s="12"/>
      <c r="X56" s="69"/>
      <c r="Y56" s="75">
        <f t="shared" si="37"/>
        <v>0.46666666666666673</v>
      </c>
      <c r="Z56" s="102">
        <f t="shared" si="38"/>
        <v>5.6000000000000005</v>
      </c>
      <c r="AA56" s="93" t="str">
        <f t="shared" si="23"/>
        <v>0</v>
      </c>
      <c r="AB56" s="84" t="str">
        <f t="shared" si="24"/>
        <v>0</v>
      </c>
      <c r="AC56" s="84" t="str">
        <f t="shared" si="25"/>
        <v>0</v>
      </c>
      <c r="AD56" s="84">
        <f t="shared" si="26"/>
        <v>0.8</v>
      </c>
      <c r="AE56" s="84" t="str">
        <f t="shared" si="27"/>
        <v>0</v>
      </c>
      <c r="AF56" s="84">
        <f t="shared" si="28"/>
        <v>1</v>
      </c>
      <c r="AG56" s="84">
        <f t="shared" si="29"/>
        <v>0.9</v>
      </c>
      <c r="AH56" s="84">
        <f t="shared" si="30"/>
        <v>1</v>
      </c>
      <c r="AI56" s="84">
        <f t="shared" si="31"/>
        <v>0.9</v>
      </c>
      <c r="AJ56" s="84">
        <f t="shared" si="32"/>
        <v>1</v>
      </c>
      <c r="AK56" s="84" t="str">
        <f t="shared" si="33"/>
        <v>0</v>
      </c>
      <c r="AL56" s="84" t="str">
        <f t="shared" si="34"/>
        <v>0</v>
      </c>
    </row>
    <row r="57" spans="1:38" ht="15.75" customHeight="1" x14ac:dyDescent="0.15">
      <c r="A57" s="79" t="s">
        <v>270</v>
      </c>
      <c r="B57" s="79" t="s">
        <v>40</v>
      </c>
      <c r="C57" s="65"/>
      <c r="D57" s="64"/>
      <c r="E57" s="79">
        <v>33</v>
      </c>
      <c r="F57" s="79">
        <v>11</v>
      </c>
      <c r="G57" s="79">
        <v>513</v>
      </c>
      <c r="H57" s="79">
        <v>16.670000000000002</v>
      </c>
      <c r="I57" s="79">
        <v>11.93</v>
      </c>
      <c r="J57" s="79">
        <v>60.29</v>
      </c>
      <c r="K57" s="79">
        <v>7.54</v>
      </c>
      <c r="L57" s="79">
        <v>46.51</v>
      </c>
      <c r="M57" s="79">
        <v>8.07</v>
      </c>
      <c r="N57" s="79">
        <v>0.53</v>
      </c>
      <c r="O57" s="79">
        <v>0</v>
      </c>
      <c r="P57" s="79">
        <v>55.88</v>
      </c>
      <c r="Q57" s="79">
        <v>42.86</v>
      </c>
      <c r="R57" s="79">
        <v>3.68</v>
      </c>
      <c r="S57" s="79">
        <v>57.14</v>
      </c>
      <c r="T57" s="7">
        <f t="shared" si="35"/>
        <v>6</v>
      </c>
      <c r="U57" s="7">
        <v>12</v>
      </c>
      <c r="V57" s="157">
        <f t="shared" si="36"/>
        <v>0.5</v>
      </c>
      <c r="W57" s="12"/>
      <c r="X57" s="69"/>
      <c r="Y57" s="75">
        <f t="shared" si="37"/>
        <v>0.48333333333333334</v>
      </c>
      <c r="Z57" s="102">
        <f t="shared" si="38"/>
        <v>5.8</v>
      </c>
      <c r="AA57" s="93">
        <f t="shared" si="23"/>
        <v>1</v>
      </c>
      <c r="AB57" s="84">
        <f t="shared" si="24"/>
        <v>1</v>
      </c>
      <c r="AC57" s="84" t="str">
        <f t="shared" si="25"/>
        <v>0</v>
      </c>
      <c r="AD57" s="84">
        <f t="shared" si="26"/>
        <v>0.8</v>
      </c>
      <c r="AE57" s="84" t="str">
        <f t="shared" si="27"/>
        <v>0</v>
      </c>
      <c r="AF57" s="84">
        <f t="shared" si="28"/>
        <v>1</v>
      </c>
      <c r="AG57" s="84" t="str">
        <f t="shared" si="29"/>
        <v>0</v>
      </c>
      <c r="AH57" s="84" t="str">
        <f t="shared" si="30"/>
        <v>0</v>
      </c>
      <c r="AI57" s="84" t="str">
        <f t="shared" si="31"/>
        <v>0</v>
      </c>
      <c r="AJ57" s="84">
        <f t="shared" si="32"/>
        <v>1</v>
      </c>
      <c r="AK57" s="84" t="str">
        <f t="shared" si="33"/>
        <v>0</v>
      </c>
      <c r="AL57" s="84">
        <f t="shared" si="34"/>
        <v>1</v>
      </c>
    </row>
    <row r="58" spans="1:38" ht="15.75" customHeight="1" x14ac:dyDescent="0.15">
      <c r="A58" s="79" t="s">
        <v>271</v>
      </c>
      <c r="B58" s="79" t="s">
        <v>38</v>
      </c>
      <c r="C58" s="65"/>
      <c r="D58" s="64"/>
      <c r="E58" s="79">
        <v>31</v>
      </c>
      <c r="F58" s="79">
        <v>23</v>
      </c>
      <c r="G58" s="79">
        <v>1847</v>
      </c>
      <c r="H58" s="79">
        <v>10.67</v>
      </c>
      <c r="I58" s="79">
        <v>8.67</v>
      </c>
      <c r="J58" s="79">
        <v>66.290000000000006</v>
      </c>
      <c r="K58" s="79">
        <v>6.09</v>
      </c>
      <c r="L58" s="79">
        <v>43.2</v>
      </c>
      <c r="M58" s="79">
        <v>4.4800000000000004</v>
      </c>
      <c r="N58" s="79">
        <v>2.73</v>
      </c>
      <c r="O58" s="79">
        <v>32.14</v>
      </c>
      <c r="P58" s="79">
        <v>59.23</v>
      </c>
      <c r="Q58" s="79">
        <v>41.85</v>
      </c>
      <c r="R58" s="79">
        <v>9.5500000000000007</v>
      </c>
      <c r="S58" s="79">
        <v>49.49</v>
      </c>
      <c r="T58" s="7">
        <f t="shared" si="35"/>
        <v>6</v>
      </c>
      <c r="U58" s="7">
        <v>12</v>
      </c>
      <c r="V58" s="157">
        <f t="shared" si="36"/>
        <v>0.5</v>
      </c>
      <c r="W58" s="12"/>
      <c r="X58" s="69"/>
      <c r="Y58" s="75">
        <f t="shared" si="37"/>
        <v>0.46666666666666673</v>
      </c>
      <c r="Z58" s="102">
        <f t="shared" si="38"/>
        <v>5.6000000000000005</v>
      </c>
      <c r="AA58" s="93">
        <f t="shared" si="23"/>
        <v>1</v>
      </c>
      <c r="AB58" s="84">
        <f t="shared" si="24"/>
        <v>1</v>
      </c>
      <c r="AC58" s="84">
        <f t="shared" si="25"/>
        <v>1</v>
      </c>
      <c r="AD58" s="84">
        <f t="shared" si="26"/>
        <v>0.8</v>
      </c>
      <c r="AE58" s="84" t="str">
        <f t="shared" si="27"/>
        <v>0</v>
      </c>
      <c r="AF58" s="84" t="str">
        <f t="shared" si="28"/>
        <v>0</v>
      </c>
      <c r="AG58" s="84">
        <f t="shared" si="29"/>
        <v>0.9</v>
      </c>
      <c r="AH58" s="84" t="str">
        <f t="shared" si="30"/>
        <v>0</v>
      </c>
      <c r="AI58" s="84" t="str">
        <f t="shared" si="31"/>
        <v>0</v>
      </c>
      <c r="AJ58" s="84" t="str">
        <f t="shared" si="32"/>
        <v>0</v>
      </c>
      <c r="AK58" s="84">
        <f t="shared" si="33"/>
        <v>0.9</v>
      </c>
      <c r="AL58" s="84" t="str">
        <f t="shared" si="34"/>
        <v>0</v>
      </c>
    </row>
    <row r="59" spans="1:38" ht="15.75" customHeight="1" x14ac:dyDescent="0.15">
      <c r="A59" s="79" t="s">
        <v>273</v>
      </c>
      <c r="B59" s="79" t="s">
        <v>63</v>
      </c>
      <c r="C59" s="65"/>
      <c r="D59" s="64"/>
      <c r="E59" s="79">
        <v>27</v>
      </c>
      <c r="F59" s="79">
        <v>19</v>
      </c>
      <c r="G59" s="79">
        <v>1126</v>
      </c>
      <c r="H59" s="79">
        <v>9.27</v>
      </c>
      <c r="I59" s="79">
        <v>8.6300000000000008</v>
      </c>
      <c r="J59" s="79">
        <v>59.26</v>
      </c>
      <c r="K59" s="79">
        <v>3.44</v>
      </c>
      <c r="L59" s="79">
        <v>51.16</v>
      </c>
      <c r="M59" s="79">
        <v>3.28</v>
      </c>
      <c r="N59" s="79">
        <v>2.8</v>
      </c>
      <c r="O59" s="79">
        <v>31.43</v>
      </c>
      <c r="P59" s="79">
        <v>56.64</v>
      </c>
      <c r="Q59" s="79">
        <v>46.15</v>
      </c>
      <c r="R59" s="79">
        <v>6.39</v>
      </c>
      <c r="S59" s="79">
        <v>60</v>
      </c>
      <c r="T59" s="7">
        <f t="shared" si="35"/>
        <v>6</v>
      </c>
      <c r="U59" s="7">
        <v>12</v>
      </c>
      <c r="V59" s="157">
        <f t="shared" si="36"/>
        <v>0.5</v>
      </c>
      <c r="W59" s="12"/>
      <c r="X59" s="69"/>
      <c r="Y59" s="75">
        <f t="shared" si="37"/>
        <v>0.46666666666666673</v>
      </c>
      <c r="Z59" s="102">
        <f t="shared" si="38"/>
        <v>5.6000000000000005</v>
      </c>
      <c r="AA59" s="93" t="str">
        <f t="shared" si="23"/>
        <v>0</v>
      </c>
      <c r="AB59" s="84">
        <f t="shared" si="24"/>
        <v>1</v>
      </c>
      <c r="AC59" s="84" t="str">
        <f t="shared" si="25"/>
        <v>0</v>
      </c>
      <c r="AD59" s="84" t="str">
        <f t="shared" si="26"/>
        <v>0</v>
      </c>
      <c r="AE59" s="84">
        <f t="shared" si="27"/>
        <v>0.8</v>
      </c>
      <c r="AF59" s="84" t="str">
        <f t="shared" si="28"/>
        <v>0</v>
      </c>
      <c r="AG59" s="84">
        <f t="shared" si="29"/>
        <v>0.9</v>
      </c>
      <c r="AH59" s="84" t="str">
        <f t="shared" si="30"/>
        <v>0</v>
      </c>
      <c r="AI59" s="84" t="str">
        <f t="shared" si="31"/>
        <v>0</v>
      </c>
      <c r="AJ59" s="84">
        <f t="shared" si="32"/>
        <v>1</v>
      </c>
      <c r="AK59" s="84">
        <f t="shared" si="33"/>
        <v>0.9</v>
      </c>
      <c r="AL59" s="84">
        <f t="shared" si="34"/>
        <v>1</v>
      </c>
    </row>
    <row r="60" spans="1:38" ht="15.75" customHeight="1" x14ac:dyDescent="0.15">
      <c r="A60" s="79" t="s">
        <v>274</v>
      </c>
      <c r="B60" s="79" t="s">
        <v>42</v>
      </c>
      <c r="C60" s="65"/>
      <c r="D60" s="64"/>
      <c r="E60" s="79">
        <v>27</v>
      </c>
      <c r="F60" s="79">
        <v>31</v>
      </c>
      <c r="G60" s="79">
        <v>2831</v>
      </c>
      <c r="H60" s="79">
        <v>6.52</v>
      </c>
      <c r="I60" s="79">
        <v>6.65</v>
      </c>
      <c r="J60" s="79">
        <v>49.26</v>
      </c>
      <c r="K60" s="79">
        <v>5.77</v>
      </c>
      <c r="L60" s="79">
        <v>43.75</v>
      </c>
      <c r="M60" s="79">
        <v>2.92</v>
      </c>
      <c r="N60" s="79">
        <v>3.24</v>
      </c>
      <c r="O60" s="79">
        <v>33.33</v>
      </c>
      <c r="P60" s="79">
        <v>61.75</v>
      </c>
      <c r="Q60" s="79">
        <v>47.13</v>
      </c>
      <c r="R60" s="79">
        <v>3.34</v>
      </c>
      <c r="S60" s="79">
        <v>67.650000000000006</v>
      </c>
      <c r="T60" s="7">
        <f t="shared" si="35"/>
        <v>6</v>
      </c>
      <c r="U60" s="7">
        <v>12</v>
      </c>
      <c r="V60" s="157">
        <f t="shared" si="36"/>
        <v>0.5</v>
      </c>
      <c r="W60" s="12"/>
      <c r="X60" s="69"/>
      <c r="Y60" s="75">
        <f t="shared" si="37"/>
        <v>0.46666666666666662</v>
      </c>
      <c r="Z60" s="102">
        <f t="shared" si="38"/>
        <v>5.6</v>
      </c>
      <c r="AA60" s="93" t="str">
        <f t="shared" si="23"/>
        <v>0</v>
      </c>
      <c r="AB60" s="84" t="str">
        <f t="shared" si="24"/>
        <v>0</v>
      </c>
      <c r="AC60" s="84" t="str">
        <f t="shared" si="25"/>
        <v>0</v>
      </c>
      <c r="AD60" s="84">
        <f t="shared" si="26"/>
        <v>0.8</v>
      </c>
      <c r="AE60" s="84" t="str">
        <f t="shared" si="27"/>
        <v>0</v>
      </c>
      <c r="AF60" s="84" t="str">
        <f t="shared" si="28"/>
        <v>0</v>
      </c>
      <c r="AG60" s="84">
        <f t="shared" si="29"/>
        <v>0.9</v>
      </c>
      <c r="AH60" s="84">
        <f t="shared" si="30"/>
        <v>1</v>
      </c>
      <c r="AI60" s="84">
        <f t="shared" si="31"/>
        <v>0.9</v>
      </c>
      <c r="AJ60" s="84">
        <f t="shared" si="32"/>
        <v>1</v>
      </c>
      <c r="AK60" s="84" t="str">
        <f t="shared" si="33"/>
        <v>0</v>
      </c>
      <c r="AL60" s="84">
        <f t="shared" si="34"/>
        <v>1</v>
      </c>
    </row>
    <row r="61" spans="1:38" ht="15.75" customHeight="1" x14ac:dyDescent="0.15">
      <c r="A61" s="79" t="s">
        <v>275</v>
      </c>
      <c r="B61" s="79" t="s">
        <v>83</v>
      </c>
      <c r="C61" s="65"/>
      <c r="D61" s="64"/>
      <c r="E61" s="79">
        <v>25</v>
      </c>
      <c r="F61" s="79">
        <v>14</v>
      </c>
      <c r="G61" s="79">
        <v>1007</v>
      </c>
      <c r="H61" s="79">
        <v>6.97</v>
      </c>
      <c r="I61" s="79">
        <v>5.18</v>
      </c>
      <c r="J61" s="79">
        <v>58.62</v>
      </c>
      <c r="K61" s="79">
        <v>4.29</v>
      </c>
      <c r="L61" s="79">
        <v>52.08</v>
      </c>
      <c r="M61" s="79">
        <v>3.13</v>
      </c>
      <c r="N61" s="79">
        <v>2.68</v>
      </c>
      <c r="O61" s="79">
        <v>30</v>
      </c>
      <c r="P61" s="79">
        <v>72.05</v>
      </c>
      <c r="Q61" s="79">
        <v>52.81</v>
      </c>
      <c r="R61" s="79">
        <v>8.94</v>
      </c>
      <c r="S61" s="79">
        <v>59</v>
      </c>
      <c r="T61" s="7">
        <f t="shared" si="35"/>
        <v>6</v>
      </c>
      <c r="U61" s="7">
        <v>12</v>
      </c>
      <c r="V61" s="157">
        <f t="shared" si="36"/>
        <v>0.5</v>
      </c>
      <c r="W61" s="12"/>
      <c r="X61" s="69"/>
      <c r="Y61" s="75">
        <f t="shared" si="37"/>
        <v>0.45833333333333331</v>
      </c>
      <c r="Z61" s="102">
        <f t="shared" si="38"/>
        <v>5.5</v>
      </c>
      <c r="AA61" s="93" t="str">
        <f t="shared" si="23"/>
        <v>0</v>
      </c>
      <c r="AB61" s="84" t="str">
        <f t="shared" si="24"/>
        <v>0</v>
      </c>
      <c r="AC61" s="84" t="str">
        <f t="shared" si="25"/>
        <v>0</v>
      </c>
      <c r="AD61" s="84" t="str">
        <f t="shared" si="26"/>
        <v>0</v>
      </c>
      <c r="AE61" s="84">
        <f t="shared" si="27"/>
        <v>0.8</v>
      </c>
      <c r="AF61" s="84" t="str">
        <f t="shared" si="28"/>
        <v>0</v>
      </c>
      <c r="AG61" s="84">
        <f t="shared" si="29"/>
        <v>0.9</v>
      </c>
      <c r="AH61" s="84" t="str">
        <f t="shared" si="30"/>
        <v>0</v>
      </c>
      <c r="AI61" s="84">
        <f t="shared" si="31"/>
        <v>0.9</v>
      </c>
      <c r="AJ61" s="84">
        <f t="shared" si="32"/>
        <v>1</v>
      </c>
      <c r="AK61" s="84">
        <f t="shared" si="33"/>
        <v>0.9</v>
      </c>
      <c r="AL61" s="84">
        <f t="shared" si="34"/>
        <v>1</v>
      </c>
    </row>
    <row r="62" spans="1:38" ht="15.75" customHeight="1" x14ac:dyDescent="0.15">
      <c r="A62" s="79" t="s">
        <v>277</v>
      </c>
      <c r="B62" s="79" t="s">
        <v>66</v>
      </c>
      <c r="C62" s="65"/>
      <c r="D62" s="64"/>
      <c r="E62" s="79">
        <v>35</v>
      </c>
      <c r="F62" s="79">
        <v>8</v>
      </c>
      <c r="G62" s="79">
        <v>387</v>
      </c>
      <c r="H62" s="79">
        <v>6.51</v>
      </c>
      <c r="I62" s="79">
        <v>5.81</v>
      </c>
      <c r="J62" s="79">
        <v>28</v>
      </c>
      <c r="K62" s="79">
        <v>3.72</v>
      </c>
      <c r="L62" s="79">
        <v>62.5</v>
      </c>
      <c r="M62" s="79">
        <v>3.95</v>
      </c>
      <c r="N62" s="79">
        <v>1.63</v>
      </c>
      <c r="O62" s="79">
        <v>42.86</v>
      </c>
      <c r="P62" s="79">
        <v>73.489999999999995</v>
      </c>
      <c r="Q62" s="79">
        <v>66.67</v>
      </c>
      <c r="R62" s="79">
        <v>6.05</v>
      </c>
      <c r="S62" s="79">
        <v>65.38</v>
      </c>
      <c r="T62" s="7">
        <f t="shared" si="35"/>
        <v>6</v>
      </c>
      <c r="U62" s="7">
        <v>12</v>
      </c>
      <c r="V62" s="157">
        <f t="shared" si="36"/>
        <v>0.5</v>
      </c>
      <c r="W62" s="12"/>
      <c r="X62" s="69"/>
      <c r="Y62" s="75">
        <f t="shared" si="37"/>
        <v>0.46666666666666673</v>
      </c>
      <c r="Z62" s="102">
        <f t="shared" si="38"/>
        <v>5.6000000000000005</v>
      </c>
      <c r="AA62" s="93" t="str">
        <f t="shared" si="23"/>
        <v>0</v>
      </c>
      <c r="AB62" s="84" t="str">
        <f t="shared" si="24"/>
        <v>0</v>
      </c>
      <c r="AC62" s="84" t="str">
        <f t="shared" si="25"/>
        <v>0</v>
      </c>
      <c r="AD62" s="84" t="str">
        <f t="shared" si="26"/>
        <v>0</v>
      </c>
      <c r="AE62" s="84">
        <f t="shared" si="27"/>
        <v>0.8</v>
      </c>
      <c r="AF62" s="84" t="str">
        <f t="shared" si="28"/>
        <v>0</v>
      </c>
      <c r="AG62" s="84" t="str">
        <f t="shared" si="29"/>
        <v>0</v>
      </c>
      <c r="AH62" s="84">
        <f t="shared" si="30"/>
        <v>1</v>
      </c>
      <c r="AI62" s="84">
        <f t="shared" si="31"/>
        <v>0.9</v>
      </c>
      <c r="AJ62" s="84">
        <f t="shared" si="32"/>
        <v>1</v>
      </c>
      <c r="AK62" s="84">
        <f t="shared" si="33"/>
        <v>0.9</v>
      </c>
      <c r="AL62" s="84">
        <f t="shared" si="34"/>
        <v>1</v>
      </c>
    </row>
    <row r="63" spans="1:38" ht="15.75" customHeight="1" x14ac:dyDescent="0.15">
      <c r="A63" s="79" t="s">
        <v>281</v>
      </c>
      <c r="B63" s="79" t="s">
        <v>51</v>
      </c>
      <c r="C63" s="65"/>
      <c r="D63" s="64"/>
      <c r="E63" s="79">
        <v>33</v>
      </c>
      <c r="F63" s="79">
        <v>16</v>
      </c>
      <c r="G63" s="79">
        <v>1365</v>
      </c>
      <c r="H63" s="79">
        <v>8.11</v>
      </c>
      <c r="I63" s="79">
        <v>6.99</v>
      </c>
      <c r="J63" s="79">
        <v>60.38</v>
      </c>
      <c r="K63" s="79">
        <v>3.76</v>
      </c>
      <c r="L63" s="79">
        <v>50.88</v>
      </c>
      <c r="M63" s="79">
        <v>3.49</v>
      </c>
      <c r="N63" s="79">
        <v>2.64</v>
      </c>
      <c r="O63" s="79">
        <v>35</v>
      </c>
      <c r="P63" s="79">
        <v>65</v>
      </c>
      <c r="Q63" s="79">
        <v>47.06</v>
      </c>
      <c r="R63" s="79">
        <v>5.08</v>
      </c>
      <c r="S63" s="79">
        <v>66.23</v>
      </c>
      <c r="T63" s="7">
        <f t="shared" si="35"/>
        <v>6</v>
      </c>
      <c r="U63" s="7">
        <v>12</v>
      </c>
      <c r="V63" s="157">
        <f t="shared" si="36"/>
        <v>0.5</v>
      </c>
      <c r="W63" s="12"/>
      <c r="X63" s="69"/>
      <c r="Y63" s="75">
        <f t="shared" si="37"/>
        <v>0.46666666666666662</v>
      </c>
      <c r="Z63" s="102">
        <f t="shared" si="38"/>
        <v>5.6</v>
      </c>
      <c r="AA63" s="93" t="str">
        <f t="shared" si="23"/>
        <v>0</v>
      </c>
      <c r="AB63" s="84" t="str">
        <f t="shared" si="24"/>
        <v>0</v>
      </c>
      <c r="AC63" s="84" t="str">
        <f t="shared" si="25"/>
        <v>0</v>
      </c>
      <c r="AD63" s="84" t="str">
        <f t="shared" si="26"/>
        <v>0</v>
      </c>
      <c r="AE63" s="84">
        <f t="shared" si="27"/>
        <v>0.8</v>
      </c>
      <c r="AF63" s="84" t="str">
        <f t="shared" si="28"/>
        <v>0</v>
      </c>
      <c r="AG63" s="84">
        <f t="shared" si="29"/>
        <v>0.9</v>
      </c>
      <c r="AH63" s="84">
        <f t="shared" si="30"/>
        <v>1</v>
      </c>
      <c r="AI63" s="84">
        <f t="shared" si="31"/>
        <v>0.9</v>
      </c>
      <c r="AJ63" s="84">
        <f t="shared" si="32"/>
        <v>1</v>
      </c>
      <c r="AK63" s="84" t="str">
        <f t="shared" si="33"/>
        <v>0</v>
      </c>
      <c r="AL63" s="84">
        <f t="shared" si="34"/>
        <v>1</v>
      </c>
    </row>
    <row r="64" spans="1:38" ht="15.75" customHeight="1" x14ac:dyDescent="0.15">
      <c r="A64" s="79" t="s">
        <v>285</v>
      </c>
      <c r="B64" s="79" t="s">
        <v>44</v>
      </c>
      <c r="C64" s="65"/>
      <c r="D64" s="64"/>
      <c r="E64" s="79">
        <v>21</v>
      </c>
      <c r="F64" s="79">
        <v>31</v>
      </c>
      <c r="G64" s="79">
        <v>2313</v>
      </c>
      <c r="H64" s="79">
        <v>11.05</v>
      </c>
      <c r="I64" s="79">
        <v>8.2899999999999991</v>
      </c>
      <c r="J64" s="79">
        <v>63.38</v>
      </c>
      <c r="K64" s="79">
        <v>4.79</v>
      </c>
      <c r="L64" s="79">
        <v>45.53</v>
      </c>
      <c r="M64" s="79">
        <v>5.53</v>
      </c>
      <c r="N64" s="79">
        <v>1.91</v>
      </c>
      <c r="O64" s="79">
        <v>30.61</v>
      </c>
      <c r="P64" s="79">
        <v>58.7</v>
      </c>
      <c r="Q64" s="79">
        <v>36.840000000000003</v>
      </c>
      <c r="R64" s="79">
        <v>6.58</v>
      </c>
      <c r="S64" s="79">
        <v>49.11</v>
      </c>
      <c r="T64" s="7">
        <f t="shared" si="35"/>
        <v>6</v>
      </c>
      <c r="U64" s="7">
        <v>12</v>
      </c>
      <c r="V64" s="157">
        <f t="shared" si="36"/>
        <v>0.5</v>
      </c>
      <c r="W64" s="12"/>
      <c r="X64" s="69"/>
      <c r="Y64" s="75">
        <f t="shared" si="37"/>
        <v>0.47500000000000003</v>
      </c>
      <c r="Z64" s="102">
        <f t="shared" si="38"/>
        <v>5.7</v>
      </c>
      <c r="AA64" s="93">
        <f t="shared" si="23"/>
        <v>1</v>
      </c>
      <c r="AB64" s="84">
        <f t="shared" si="24"/>
        <v>1</v>
      </c>
      <c r="AC64" s="84">
        <f t="shared" si="25"/>
        <v>1</v>
      </c>
      <c r="AD64" s="84">
        <f t="shared" si="26"/>
        <v>0.8</v>
      </c>
      <c r="AE64" s="84" t="str">
        <f t="shared" si="27"/>
        <v>0</v>
      </c>
      <c r="AF64" s="84">
        <f t="shared" si="28"/>
        <v>1</v>
      </c>
      <c r="AG64" s="84" t="str">
        <f t="shared" si="29"/>
        <v>0</v>
      </c>
      <c r="AH64" s="84" t="str">
        <f t="shared" si="30"/>
        <v>0</v>
      </c>
      <c r="AI64" s="84" t="str">
        <f t="shared" si="31"/>
        <v>0</v>
      </c>
      <c r="AJ64" s="84" t="str">
        <f t="shared" si="32"/>
        <v>0</v>
      </c>
      <c r="AK64" s="84">
        <f t="shared" si="33"/>
        <v>0.9</v>
      </c>
      <c r="AL64" s="84" t="str">
        <f t="shared" si="34"/>
        <v>0</v>
      </c>
    </row>
    <row r="65" spans="1:38" ht="15.75" customHeight="1" x14ac:dyDescent="0.15">
      <c r="A65" s="79" t="s">
        <v>45</v>
      </c>
      <c r="B65" s="79" t="s">
        <v>46</v>
      </c>
      <c r="C65" s="65"/>
      <c r="D65" s="64"/>
      <c r="E65" s="79">
        <v>28</v>
      </c>
      <c r="F65" s="79">
        <v>27</v>
      </c>
      <c r="G65" s="79">
        <v>1716</v>
      </c>
      <c r="H65" s="79">
        <v>9.07</v>
      </c>
      <c r="I65" s="79">
        <v>5.72</v>
      </c>
      <c r="J65" s="79">
        <v>59.63</v>
      </c>
      <c r="K65" s="79">
        <v>5.19</v>
      </c>
      <c r="L65" s="79">
        <v>58.59</v>
      </c>
      <c r="M65" s="79">
        <v>5.3</v>
      </c>
      <c r="N65" s="79">
        <v>1.94</v>
      </c>
      <c r="O65" s="79">
        <v>43.24</v>
      </c>
      <c r="P65" s="79">
        <v>55.36</v>
      </c>
      <c r="Q65" s="79">
        <v>43.43</v>
      </c>
      <c r="R65" s="79">
        <v>10.23</v>
      </c>
      <c r="S65" s="79">
        <v>51.79</v>
      </c>
      <c r="T65" s="7">
        <f t="shared" si="35"/>
        <v>6</v>
      </c>
      <c r="U65" s="7">
        <v>12</v>
      </c>
      <c r="V65" s="157">
        <f t="shared" si="36"/>
        <v>0.5</v>
      </c>
      <c r="W65" s="12"/>
      <c r="X65" s="69"/>
      <c r="Y65" s="75">
        <f t="shared" si="37"/>
        <v>0.45833333333333331</v>
      </c>
      <c r="Z65" s="102">
        <f t="shared" si="38"/>
        <v>5.5</v>
      </c>
      <c r="AA65" s="93" t="str">
        <f t="shared" si="23"/>
        <v>0</v>
      </c>
      <c r="AB65" s="84" t="str">
        <f t="shared" si="24"/>
        <v>0</v>
      </c>
      <c r="AC65" s="84" t="str">
        <f t="shared" si="25"/>
        <v>0</v>
      </c>
      <c r="AD65" s="84">
        <f t="shared" si="26"/>
        <v>0.8</v>
      </c>
      <c r="AE65" s="84">
        <f t="shared" si="27"/>
        <v>0.8</v>
      </c>
      <c r="AF65" s="84">
        <f t="shared" si="28"/>
        <v>1</v>
      </c>
      <c r="AG65" s="84" t="str">
        <f t="shared" si="29"/>
        <v>0</v>
      </c>
      <c r="AH65" s="84">
        <f t="shared" si="30"/>
        <v>1</v>
      </c>
      <c r="AI65" s="84" t="str">
        <f t="shared" si="31"/>
        <v>0</v>
      </c>
      <c r="AJ65" s="84">
        <f t="shared" si="32"/>
        <v>1</v>
      </c>
      <c r="AK65" s="84">
        <f t="shared" si="33"/>
        <v>0.9</v>
      </c>
      <c r="AL65" s="84" t="str">
        <f t="shared" si="34"/>
        <v>0</v>
      </c>
    </row>
    <row r="66" spans="1:38" ht="15.75" customHeight="1" x14ac:dyDescent="0.15">
      <c r="A66" s="79" t="s">
        <v>57</v>
      </c>
      <c r="B66" s="79" t="s">
        <v>58</v>
      </c>
      <c r="C66" s="65"/>
      <c r="D66" s="64"/>
      <c r="E66" s="79">
        <v>23</v>
      </c>
      <c r="F66" s="79">
        <v>17</v>
      </c>
      <c r="G66" s="79">
        <v>1482</v>
      </c>
      <c r="H66" s="79">
        <v>9.9</v>
      </c>
      <c r="I66" s="79">
        <v>5.47</v>
      </c>
      <c r="J66" s="79">
        <v>60</v>
      </c>
      <c r="K66" s="79">
        <v>6.07</v>
      </c>
      <c r="L66" s="79">
        <v>55</v>
      </c>
      <c r="M66" s="79">
        <v>6.26</v>
      </c>
      <c r="N66" s="79">
        <v>2.67</v>
      </c>
      <c r="O66" s="79">
        <v>34.090000000000003</v>
      </c>
      <c r="P66" s="79">
        <v>58.91</v>
      </c>
      <c r="Q66" s="79">
        <v>42.27</v>
      </c>
      <c r="R66" s="79">
        <v>5.65</v>
      </c>
      <c r="S66" s="79">
        <v>50.54</v>
      </c>
      <c r="T66" s="7">
        <f t="shared" si="35"/>
        <v>6</v>
      </c>
      <c r="U66" s="7">
        <v>12</v>
      </c>
      <c r="V66" s="157">
        <f t="shared" si="36"/>
        <v>0.5</v>
      </c>
      <c r="W66" s="12"/>
      <c r="X66" s="69"/>
      <c r="Y66" s="75">
        <f t="shared" si="37"/>
        <v>0.45833333333333331</v>
      </c>
      <c r="Z66" s="102">
        <f t="shared" si="38"/>
        <v>5.5</v>
      </c>
      <c r="AA66" s="93">
        <f t="shared" ref="AA66:AA97" si="39">IF(H66&gt;=H$133,AA$1,"0")</f>
        <v>1</v>
      </c>
      <c r="AB66" s="84" t="str">
        <f t="shared" ref="AB66:AB97" si="40">IF(I66&gt;=I$133,AB$1,"0")</f>
        <v>0</v>
      </c>
      <c r="AC66" s="84" t="str">
        <f t="shared" ref="AC66:AC97" si="41">IF(J66&gt;=J$133,AC$1,"0")</f>
        <v>0</v>
      </c>
      <c r="AD66" s="84">
        <f t="shared" ref="AD66:AD97" si="42">IF(K66&gt;=K$133,AD$1,"0")</f>
        <v>0.8</v>
      </c>
      <c r="AE66" s="84">
        <f t="shared" ref="AE66:AE97" si="43">IF(L66&gt;=L$133,AE$1,"0")</f>
        <v>0.8</v>
      </c>
      <c r="AF66" s="84">
        <f t="shared" ref="AF66:AF97" si="44">IF(M66&gt;=M$133,AF$1,"0")</f>
        <v>1</v>
      </c>
      <c r="AG66" s="84">
        <f t="shared" ref="AG66:AG97" si="45">IF(N66&gt;=N$133,AG$1,"0")</f>
        <v>0.9</v>
      </c>
      <c r="AH66" s="84">
        <f t="shared" ref="AH66:AH97" si="46">IF(O66&gt;=O$133,AH$1,"0")</f>
        <v>1</v>
      </c>
      <c r="AI66" s="84" t="str">
        <f t="shared" ref="AI66:AI97" si="47">IF(P66&gt;=P$133,AI$1,"0")</f>
        <v>0</v>
      </c>
      <c r="AJ66" s="84" t="str">
        <f t="shared" ref="AJ66:AJ97" si="48">IF(Q66&gt;=Q$133,AJ$1,"0")</f>
        <v>0</v>
      </c>
      <c r="AK66" s="84" t="str">
        <f t="shared" ref="AK66:AK97" si="49">IF(R66&gt;=R$133,AK$1,"0")</f>
        <v>0</v>
      </c>
      <c r="AL66" s="84" t="str">
        <f t="shared" ref="AL66:AL97" si="50">IF(S66&gt;=S$133,AL$1,"0")</f>
        <v>0</v>
      </c>
    </row>
    <row r="67" spans="1:38" ht="15.75" customHeight="1" x14ac:dyDescent="0.15">
      <c r="A67" s="79" t="s">
        <v>165</v>
      </c>
      <c r="B67" s="79" t="s">
        <v>40</v>
      </c>
      <c r="C67" s="65"/>
      <c r="D67" s="64"/>
      <c r="E67" s="79">
        <v>21</v>
      </c>
      <c r="F67" s="79">
        <v>35</v>
      </c>
      <c r="G67" s="79">
        <v>3132</v>
      </c>
      <c r="H67" s="79">
        <v>10.210000000000001</v>
      </c>
      <c r="I67" s="79">
        <v>7.29</v>
      </c>
      <c r="J67" s="79">
        <v>61.51</v>
      </c>
      <c r="K67" s="79">
        <v>7.26</v>
      </c>
      <c r="L67" s="79">
        <v>55.88</v>
      </c>
      <c r="M67" s="79">
        <v>5.37</v>
      </c>
      <c r="N67" s="79">
        <v>1.8</v>
      </c>
      <c r="O67" s="79">
        <v>32.200000000000003</v>
      </c>
      <c r="P67" s="79">
        <v>55.11</v>
      </c>
      <c r="Q67" s="79">
        <v>44.48</v>
      </c>
      <c r="R67" s="79">
        <v>8.48</v>
      </c>
      <c r="S67" s="79">
        <v>46.4</v>
      </c>
      <c r="T67" s="7">
        <f t="shared" si="35"/>
        <v>6</v>
      </c>
      <c r="U67" s="7">
        <v>12</v>
      </c>
      <c r="V67" s="157">
        <f t="shared" si="36"/>
        <v>0.5</v>
      </c>
      <c r="W67" s="12"/>
      <c r="X67" s="69"/>
      <c r="Y67" s="75">
        <f t="shared" si="37"/>
        <v>0.45833333333333331</v>
      </c>
      <c r="Z67" s="102">
        <f t="shared" si="38"/>
        <v>5.5</v>
      </c>
      <c r="AA67" s="93">
        <f t="shared" si="39"/>
        <v>1</v>
      </c>
      <c r="AB67" s="84" t="str">
        <f t="shared" si="40"/>
        <v>0</v>
      </c>
      <c r="AC67" s="84" t="str">
        <f t="shared" si="41"/>
        <v>0</v>
      </c>
      <c r="AD67" s="84">
        <f t="shared" si="42"/>
        <v>0.8</v>
      </c>
      <c r="AE67" s="84">
        <f t="shared" si="43"/>
        <v>0.8</v>
      </c>
      <c r="AF67" s="84">
        <f t="shared" si="44"/>
        <v>1</v>
      </c>
      <c r="AG67" s="84" t="str">
        <f t="shared" si="45"/>
        <v>0</v>
      </c>
      <c r="AH67" s="84" t="str">
        <f t="shared" si="46"/>
        <v>0</v>
      </c>
      <c r="AI67" s="84" t="str">
        <f t="shared" si="47"/>
        <v>0</v>
      </c>
      <c r="AJ67" s="84">
        <f t="shared" si="48"/>
        <v>1</v>
      </c>
      <c r="AK67" s="84">
        <f t="shared" si="49"/>
        <v>0.9</v>
      </c>
      <c r="AL67" s="84" t="str">
        <f t="shared" si="50"/>
        <v>0</v>
      </c>
    </row>
    <row r="68" spans="1:38" ht="15.75" customHeight="1" x14ac:dyDescent="0.15">
      <c r="A68" s="79" t="s">
        <v>293</v>
      </c>
      <c r="B68" s="79" t="s">
        <v>142</v>
      </c>
      <c r="C68" s="65"/>
      <c r="D68" s="64"/>
      <c r="E68" s="79">
        <v>20</v>
      </c>
      <c r="F68" s="79">
        <v>31</v>
      </c>
      <c r="G68" s="79">
        <v>2357</v>
      </c>
      <c r="H68" s="79">
        <v>12.03</v>
      </c>
      <c r="I68" s="79">
        <v>7.7</v>
      </c>
      <c r="J68" s="79">
        <v>70.099999999999994</v>
      </c>
      <c r="K68" s="79">
        <v>8.06</v>
      </c>
      <c r="L68" s="79">
        <v>66.5</v>
      </c>
      <c r="M68" s="79">
        <v>6.23</v>
      </c>
      <c r="N68" s="79">
        <v>0.64</v>
      </c>
      <c r="O68" s="79">
        <v>25</v>
      </c>
      <c r="P68" s="79">
        <v>56.45</v>
      </c>
      <c r="Q68" s="79">
        <v>34.15</v>
      </c>
      <c r="R68" s="79">
        <v>6.19</v>
      </c>
      <c r="S68" s="79">
        <v>35.9</v>
      </c>
      <c r="T68" s="7">
        <f t="shared" si="35"/>
        <v>6</v>
      </c>
      <c r="U68" s="7">
        <v>12</v>
      </c>
      <c r="V68" s="157">
        <f t="shared" si="36"/>
        <v>0.5</v>
      </c>
      <c r="W68" s="12"/>
      <c r="X68" s="69"/>
      <c r="Y68" s="75">
        <f t="shared" si="37"/>
        <v>0.45833333333333331</v>
      </c>
      <c r="Z68" s="102">
        <f t="shared" si="38"/>
        <v>5.5</v>
      </c>
      <c r="AA68" s="93">
        <f t="shared" si="39"/>
        <v>1</v>
      </c>
      <c r="AB68" s="84" t="str">
        <f t="shared" si="40"/>
        <v>0</v>
      </c>
      <c r="AC68" s="84">
        <f t="shared" si="41"/>
        <v>1</v>
      </c>
      <c r="AD68" s="84">
        <f t="shared" si="42"/>
        <v>0.8</v>
      </c>
      <c r="AE68" s="84">
        <f t="shared" si="43"/>
        <v>0.8</v>
      </c>
      <c r="AF68" s="84">
        <f t="shared" si="44"/>
        <v>1</v>
      </c>
      <c r="AG68" s="84" t="str">
        <f t="shared" si="45"/>
        <v>0</v>
      </c>
      <c r="AH68" s="84" t="str">
        <f t="shared" si="46"/>
        <v>0</v>
      </c>
      <c r="AI68" s="84" t="str">
        <f t="shared" si="47"/>
        <v>0</v>
      </c>
      <c r="AJ68" s="84" t="str">
        <f t="shared" si="48"/>
        <v>0</v>
      </c>
      <c r="AK68" s="84">
        <f t="shared" si="49"/>
        <v>0.9</v>
      </c>
      <c r="AL68" s="84" t="str">
        <f t="shared" si="50"/>
        <v>0</v>
      </c>
    </row>
    <row r="69" spans="1:38" ht="15.75" customHeight="1" x14ac:dyDescent="0.15">
      <c r="A69" s="79" t="s">
        <v>297</v>
      </c>
      <c r="B69" s="79" t="s">
        <v>75</v>
      </c>
      <c r="C69" s="65"/>
      <c r="D69" s="64"/>
      <c r="E69" s="79">
        <v>34</v>
      </c>
      <c r="F69" s="79">
        <v>30</v>
      </c>
      <c r="G69" s="79">
        <v>2660</v>
      </c>
      <c r="H69" s="79">
        <v>10.09</v>
      </c>
      <c r="I69" s="79">
        <v>6.86</v>
      </c>
      <c r="J69" s="79">
        <v>64.290000000000006</v>
      </c>
      <c r="K69" s="79">
        <v>5.08</v>
      </c>
      <c r="L69" s="79">
        <v>57.93</v>
      </c>
      <c r="M69" s="79">
        <v>5.15</v>
      </c>
      <c r="N69" s="79">
        <v>1.93</v>
      </c>
      <c r="O69" s="79">
        <v>30.91</v>
      </c>
      <c r="P69" s="79">
        <v>55.25</v>
      </c>
      <c r="Q69" s="79">
        <v>38.89</v>
      </c>
      <c r="R69" s="79">
        <v>8.19</v>
      </c>
      <c r="S69" s="79">
        <v>47.01</v>
      </c>
      <c r="T69" s="7">
        <f t="shared" si="35"/>
        <v>6</v>
      </c>
      <c r="U69" s="7">
        <v>12</v>
      </c>
      <c r="V69" s="157">
        <f t="shared" si="36"/>
        <v>0.5</v>
      </c>
      <c r="W69" s="12"/>
      <c r="X69" s="69"/>
      <c r="Y69" s="75">
        <f t="shared" si="37"/>
        <v>0.45833333333333331</v>
      </c>
      <c r="Z69" s="102">
        <f t="shared" si="38"/>
        <v>5.5</v>
      </c>
      <c r="AA69" s="93">
        <f t="shared" si="39"/>
        <v>1</v>
      </c>
      <c r="AB69" s="84" t="str">
        <f t="shared" si="40"/>
        <v>0</v>
      </c>
      <c r="AC69" s="84">
        <f t="shared" si="41"/>
        <v>1</v>
      </c>
      <c r="AD69" s="84">
        <f t="shared" si="42"/>
        <v>0.8</v>
      </c>
      <c r="AE69" s="84">
        <f t="shared" si="43"/>
        <v>0.8</v>
      </c>
      <c r="AF69" s="84">
        <f t="shared" si="44"/>
        <v>1</v>
      </c>
      <c r="AG69" s="84" t="str">
        <f t="shared" si="45"/>
        <v>0</v>
      </c>
      <c r="AH69" s="84" t="str">
        <f t="shared" si="46"/>
        <v>0</v>
      </c>
      <c r="AI69" s="84" t="str">
        <f t="shared" si="47"/>
        <v>0</v>
      </c>
      <c r="AJ69" s="84" t="str">
        <f t="shared" si="48"/>
        <v>0</v>
      </c>
      <c r="AK69" s="84">
        <f t="shared" si="49"/>
        <v>0.9</v>
      </c>
      <c r="AL69" s="84" t="str">
        <f t="shared" si="50"/>
        <v>0</v>
      </c>
    </row>
    <row r="70" spans="1:38" ht="15.75" customHeight="1" x14ac:dyDescent="0.15">
      <c r="A70" s="79" t="s">
        <v>298</v>
      </c>
      <c r="B70" s="79" t="s">
        <v>299</v>
      </c>
      <c r="C70" s="65"/>
      <c r="D70" s="64"/>
      <c r="E70" s="79">
        <v>20</v>
      </c>
      <c r="F70" s="79">
        <v>8</v>
      </c>
      <c r="G70" s="79">
        <v>368</v>
      </c>
      <c r="H70" s="79">
        <v>11.01</v>
      </c>
      <c r="I70" s="79">
        <v>11.25</v>
      </c>
      <c r="J70" s="79">
        <v>54.35</v>
      </c>
      <c r="K70" s="79">
        <v>4.6500000000000004</v>
      </c>
      <c r="L70" s="79">
        <v>42.11</v>
      </c>
      <c r="M70" s="79">
        <v>4.6500000000000004</v>
      </c>
      <c r="N70" s="79">
        <v>1.71</v>
      </c>
      <c r="O70" s="79">
        <v>28.57</v>
      </c>
      <c r="P70" s="79">
        <v>54.76</v>
      </c>
      <c r="Q70" s="79">
        <v>39.47</v>
      </c>
      <c r="R70" s="79">
        <v>9.0500000000000007</v>
      </c>
      <c r="S70" s="79">
        <v>54.05</v>
      </c>
      <c r="T70" s="7">
        <f t="shared" si="35"/>
        <v>6</v>
      </c>
      <c r="U70" s="7">
        <v>12</v>
      </c>
      <c r="V70" s="157">
        <f t="shared" si="36"/>
        <v>0.5</v>
      </c>
      <c r="W70" s="12"/>
      <c r="X70" s="69"/>
      <c r="Y70" s="75">
        <f t="shared" si="37"/>
        <v>0.47500000000000003</v>
      </c>
      <c r="Z70" s="102">
        <f t="shared" si="38"/>
        <v>5.7</v>
      </c>
      <c r="AA70" s="93">
        <f t="shared" si="39"/>
        <v>1</v>
      </c>
      <c r="AB70" s="84">
        <f t="shared" si="40"/>
        <v>1</v>
      </c>
      <c r="AC70" s="84" t="str">
        <f t="shared" si="41"/>
        <v>0</v>
      </c>
      <c r="AD70" s="84">
        <f t="shared" si="42"/>
        <v>0.8</v>
      </c>
      <c r="AE70" s="84" t="str">
        <f t="shared" si="43"/>
        <v>0</v>
      </c>
      <c r="AF70" s="84">
        <f t="shared" si="44"/>
        <v>1</v>
      </c>
      <c r="AG70" s="84" t="str">
        <f t="shared" si="45"/>
        <v>0</v>
      </c>
      <c r="AH70" s="84" t="str">
        <f t="shared" si="46"/>
        <v>0</v>
      </c>
      <c r="AI70" s="84" t="str">
        <f t="shared" si="47"/>
        <v>0</v>
      </c>
      <c r="AJ70" s="84" t="str">
        <f t="shared" si="48"/>
        <v>0</v>
      </c>
      <c r="AK70" s="84">
        <f t="shared" si="49"/>
        <v>0.9</v>
      </c>
      <c r="AL70" s="84">
        <f t="shared" si="50"/>
        <v>1</v>
      </c>
    </row>
    <row r="71" spans="1:38" ht="15.75" customHeight="1" x14ac:dyDescent="0.15">
      <c r="A71" s="79" t="s">
        <v>300</v>
      </c>
      <c r="B71" s="79" t="s">
        <v>51</v>
      </c>
      <c r="C71" s="65"/>
      <c r="D71" s="64"/>
      <c r="E71" s="79">
        <v>27</v>
      </c>
      <c r="F71" s="79">
        <v>19</v>
      </c>
      <c r="G71" s="79">
        <v>1484</v>
      </c>
      <c r="H71" s="79">
        <v>11.83</v>
      </c>
      <c r="I71" s="79">
        <v>6.61</v>
      </c>
      <c r="J71" s="79">
        <v>69.72</v>
      </c>
      <c r="K71" s="79">
        <v>8.31</v>
      </c>
      <c r="L71" s="79">
        <v>56.93</v>
      </c>
      <c r="M71" s="79">
        <v>6.25</v>
      </c>
      <c r="N71" s="79">
        <v>1.0900000000000001</v>
      </c>
      <c r="O71" s="79">
        <v>11.11</v>
      </c>
      <c r="P71" s="79">
        <v>59.32</v>
      </c>
      <c r="Q71" s="79">
        <v>46.9</v>
      </c>
      <c r="R71" s="79">
        <v>4.49</v>
      </c>
      <c r="S71" s="79">
        <v>52.7</v>
      </c>
      <c r="T71" s="7">
        <f t="shared" ref="T71:T102" si="51">COUNTIF(AA71:AL71,"&gt;0")</f>
        <v>6</v>
      </c>
      <c r="U71" s="7">
        <v>12</v>
      </c>
      <c r="V71" s="157">
        <f t="shared" ref="V71:V102" si="52">T71/U71</f>
        <v>0.5</v>
      </c>
      <c r="W71" s="12"/>
      <c r="X71" s="69"/>
      <c r="Y71" s="75">
        <f t="shared" ref="Y71:Y102" si="53">Z71/U71</f>
        <v>0.46666666666666662</v>
      </c>
      <c r="Z71" s="102">
        <f t="shared" ref="Z71:Z102" si="54">SUM(AA71:AL71)</f>
        <v>5.6</v>
      </c>
      <c r="AA71" s="93">
        <f t="shared" si="39"/>
        <v>1</v>
      </c>
      <c r="AB71" s="84" t="str">
        <f t="shared" si="40"/>
        <v>0</v>
      </c>
      <c r="AC71" s="84">
        <f t="shared" si="41"/>
        <v>1</v>
      </c>
      <c r="AD71" s="84">
        <f t="shared" si="42"/>
        <v>0.8</v>
      </c>
      <c r="AE71" s="84">
        <f t="shared" si="43"/>
        <v>0.8</v>
      </c>
      <c r="AF71" s="84">
        <f t="shared" si="44"/>
        <v>1</v>
      </c>
      <c r="AG71" s="84" t="str">
        <f t="shared" si="45"/>
        <v>0</v>
      </c>
      <c r="AH71" s="84" t="str">
        <f t="shared" si="46"/>
        <v>0</v>
      </c>
      <c r="AI71" s="84" t="str">
        <f t="shared" si="47"/>
        <v>0</v>
      </c>
      <c r="AJ71" s="84">
        <f t="shared" si="48"/>
        <v>1</v>
      </c>
      <c r="AK71" s="84" t="str">
        <f t="shared" si="49"/>
        <v>0</v>
      </c>
      <c r="AL71" s="84" t="str">
        <f t="shared" si="50"/>
        <v>0</v>
      </c>
    </row>
    <row r="72" spans="1:38" ht="15.75" customHeight="1" x14ac:dyDescent="0.15">
      <c r="A72" s="79" t="s">
        <v>311</v>
      </c>
      <c r="B72" s="79" t="s">
        <v>142</v>
      </c>
      <c r="C72" s="65"/>
      <c r="D72" s="64"/>
      <c r="E72" s="79">
        <v>27</v>
      </c>
      <c r="F72" s="79">
        <v>24</v>
      </c>
      <c r="G72" s="79">
        <v>2003</v>
      </c>
      <c r="H72" s="79">
        <v>8.4700000000000006</v>
      </c>
      <c r="I72" s="79">
        <v>5.97</v>
      </c>
      <c r="J72" s="79">
        <v>67.72</v>
      </c>
      <c r="K72" s="79">
        <v>3.86</v>
      </c>
      <c r="L72" s="79">
        <v>54.88</v>
      </c>
      <c r="M72" s="79">
        <v>4.28</v>
      </c>
      <c r="N72" s="79">
        <v>1.1299999999999999</v>
      </c>
      <c r="O72" s="79">
        <v>41.67</v>
      </c>
      <c r="P72" s="79">
        <v>56.77</v>
      </c>
      <c r="Q72" s="79">
        <v>50</v>
      </c>
      <c r="R72" s="79">
        <v>8.8000000000000007</v>
      </c>
      <c r="S72" s="79">
        <v>55.08</v>
      </c>
      <c r="T72" s="7">
        <f t="shared" si="51"/>
        <v>6</v>
      </c>
      <c r="U72" s="7">
        <v>12</v>
      </c>
      <c r="V72" s="157">
        <f t="shared" si="52"/>
        <v>0.5</v>
      </c>
      <c r="W72" s="12"/>
      <c r="X72" s="69"/>
      <c r="Y72" s="75">
        <f t="shared" si="53"/>
        <v>0.47500000000000003</v>
      </c>
      <c r="Z72" s="102">
        <f t="shared" si="54"/>
        <v>5.7</v>
      </c>
      <c r="AA72" s="93" t="str">
        <f t="shared" si="39"/>
        <v>0</v>
      </c>
      <c r="AB72" s="84" t="str">
        <f t="shared" si="40"/>
        <v>0</v>
      </c>
      <c r="AC72" s="84">
        <f t="shared" si="41"/>
        <v>1</v>
      </c>
      <c r="AD72" s="84" t="str">
        <f t="shared" si="42"/>
        <v>0</v>
      </c>
      <c r="AE72" s="84">
        <f t="shared" si="43"/>
        <v>0.8</v>
      </c>
      <c r="AF72" s="84" t="str">
        <f t="shared" si="44"/>
        <v>0</v>
      </c>
      <c r="AG72" s="84" t="str">
        <f t="shared" si="45"/>
        <v>0</v>
      </c>
      <c r="AH72" s="84">
        <f t="shared" si="46"/>
        <v>1</v>
      </c>
      <c r="AI72" s="84" t="str">
        <f t="shared" si="47"/>
        <v>0</v>
      </c>
      <c r="AJ72" s="84">
        <f t="shared" si="48"/>
        <v>1</v>
      </c>
      <c r="AK72" s="84">
        <f t="shared" si="49"/>
        <v>0.9</v>
      </c>
      <c r="AL72" s="84">
        <f t="shared" si="50"/>
        <v>1</v>
      </c>
    </row>
    <row r="73" spans="1:38" ht="15.75" customHeight="1" x14ac:dyDescent="0.15">
      <c r="A73" s="79" t="s">
        <v>314</v>
      </c>
      <c r="B73" s="79" t="s">
        <v>77</v>
      </c>
      <c r="C73" s="65"/>
      <c r="D73" s="64"/>
      <c r="E73" s="79">
        <v>22</v>
      </c>
      <c r="F73" s="79">
        <v>29</v>
      </c>
      <c r="G73" s="79">
        <v>2219</v>
      </c>
      <c r="H73" s="79">
        <v>8.27</v>
      </c>
      <c r="I73" s="79">
        <v>5.64</v>
      </c>
      <c r="J73" s="79">
        <v>74.819999999999993</v>
      </c>
      <c r="K73" s="79">
        <v>6.25</v>
      </c>
      <c r="L73" s="79">
        <v>40.909999999999997</v>
      </c>
      <c r="M73" s="79">
        <v>3.69</v>
      </c>
      <c r="N73" s="79">
        <v>2.0299999999999998</v>
      </c>
      <c r="O73" s="79">
        <v>40</v>
      </c>
      <c r="P73" s="79">
        <v>59.47</v>
      </c>
      <c r="Q73" s="79">
        <v>45.83</v>
      </c>
      <c r="R73" s="79">
        <v>7.3</v>
      </c>
      <c r="S73" s="79">
        <v>60.56</v>
      </c>
      <c r="T73" s="7">
        <f t="shared" si="51"/>
        <v>6</v>
      </c>
      <c r="U73" s="7">
        <v>12</v>
      </c>
      <c r="V73" s="157">
        <f t="shared" si="52"/>
        <v>0.5</v>
      </c>
      <c r="W73" s="12"/>
      <c r="X73" s="69"/>
      <c r="Y73" s="75">
        <f t="shared" si="53"/>
        <v>0.47500000000000003</v>
      </c>
      <c r="Z73" s="102">
        <f t="shared" si="54"/>
        <v>5.7</v>
      </c>
      <c r="AA73" s="93" t="str">
        <f t="shared" si="39"/>
        <v>0</v>
      </c>
      <c r="AB73" s="84" t="str">
        <f t="shared" si="40"/>
        <v>0</v>
      </c>
      <c r="AC73" s="84">
        <f t="shared" si="41"/>
        <v>1</v>
      </c>
      <c r="AD73" s="84">
        <f t="shared" si="42"/>
        <v>0.8</v>
      </c>
      <c r="AE73" s="84" t="str">
        <f t="shared" si="43"/>
        <v>0</v>
      </c>
      <c r="AF73" s="84" t="str">
        <f t="shared" si="44"/>
        <v>0</v>
      </c>
      <c r="AG73" s="84" t="str">
        <f t="shared" si="45"/>
        <v>0</v>
      </c>
      <c r="AH73" s="84">
        <f t="shared" si="46"/>
        <v>1</v>
      </c>
      <c r="AI73" s="84" t="str">
        <f t="shared" si="47"/>
        <v>0</v>
      </c>
      <c r="AJ73" s="84">
        <f t="shared" si="48"/>
        <v>1</v>
      </c>
      <c r="AK73" s="84">
        <f t="shared" si="49"/>
        <v>0.9</v>
      </c>
      <c r="AL73" s="84">
        <f t="shared" si="50"/>
        <v>1</v>
      </c>
    </row>
    <row r="74" spans="1:38" ht="15.75" customHeight="1" x14ac:dyDescent="0.15">
      <c r="A74" s="79" t="s">
        <v>240</v>
      </c>
      <c r="B74" s="79" t="s">
        <v>42</v>
      </c>
      <c r="C74" s="65"/>
      <c r="D74" s="64"/>
      <c r="E74" s="79" t="s">
        <v>228</v>
      </c>
      <c r="F74" s="79">
        <v>8</v>
      </c>
      <c r="G74" s="79">
        <v>86</v>
      </c>
      <c r="H74" s="79">
        <v>9.42</v>
      </c>
      <c r="I74" s="79">
        <v>8.3699999999999992</v>
      </c>
      <c r="J74" s="79">
        <v>62.5</v>
      </c>
      <c r="K74" s="79">
        <v>4.1900000000000004</v>
      </c>
      <c r="L74" s="79">
        <v>25</v>
      </c>
      <c r="M74" s="79">
        <v>4.1900000000000004</v>
      </c>
      <c r="N74" s="79">
        <v>1.05</v>
      </c>
      <c r="O74" s="79">
        <v>100</v>
      </c>
      <c r="P74" s="79">
        <v>66.67</v>
      </c>
      <c r="Q74" s="79">
        <v>75</v>
      </c>
      <c r="R74" s="79">
        <v>2.09</v>
      </c>
      <c r="S74" s="79">
        <v>50</v>
      </c>
      <c r="T74" s="7">
        <f t="shared" si="51"/>
        <v>5</v>
      </c>
      <c r="U74" s="7">
        <v>12</v>
      </c>
      <c r="V74" s="157">
        <f t="shared" si="52"/>
        <v>0.41666666666666669</v>
      </c>
      <c r="W74" s="12"/>
      <c r="X74" s="69"/>
      <c r="Y74" s="75">
        <f t="shared" si="53"/>
        <v>0.40833333333333338</v>
      </c>
      <c r="Z74" s="102">
        <f t="shared" si="54"/>
        <v>4.9000000000000004</v>
      </c>
      <c r="AA74" s="93" t="str">
        <f t="shared" si="39"/>
        <v>0</v>
      </c>
      <c r="AB74" s="84">
        <f t="shared" si="40"/>
        <v>1</v>
      </c>
      <c r="AC74" s="84">
        <f t="shared" si="41"/>
        <v>1</v>
      </c>
      <c r="AD74" s="84" t="str">
        <f t="shared" si="42"/>
        <v>0</v>
      </c>
      <c r="AE74" s="84" t="str">
        <f t="shared" si="43"/>
        <v>0</v>
      </c>
      <c r="AF74" s="84" t="str">
        <f t="shared" si="44"/>
        <v>0</v>
      </c>
      <c r="AG74" s="84" t="str">
        <f t="shared" si="45"/>
        <v>0</v>
      </c>
      <c r="AH74" s="84">
        <f t="shared" si="46"/>
        <v>1</v>
      </c>
      <c r="AI74" s="84">
        <f t="shared" si="47"/>
        <v>0.9</v>
      </c>
      <c r="AJ74" s="84">
        <f t="shared" si="48"/>
        <v>1</v>
      </c>
      <c r="AK74" s="84" t="str">
        <f t="shared" si="49"/>
        <v>0</v>
      </c>
      <c r="AL74" s="84" t="str">
        <f t="shared" si="50"/>
        <v>0</v>
      </c>
    </row>
    <row r="75" spans="1:38" ht="15.75" customHeight="1" x14ac:dyDescent="0.15">
      <c r="A75" s="79" t="s">
        <v>37</v>
      </c>
      <c r="B75" s="79" t="s">
        <v>38</v>
      </c>
      <c r="C75" s="65"/>
      <c r="D75" s="64"/>
      <c r="E75" s="79">
        <v>28</v>
      </c>
      <c r="F75" s="79">
        <v>28</v>
      </c>
      <c r="G75" s="79">
        <v>2425</v>
      </c>
      <c r="H75" s="79">
        <v>8.5399999999999991</v>
      </c>
      <c r="I75" s="79">
        <v>6.72</v>
      </c>
      <c r="J75" s="79">
        <v>59.67</v>
      </c>
      <c r="K75" s="79">
        <v>2.93</v>
      </c>
      <c r="L75" s="79">
        <v>70.89</v>
      </c>
      <c r="M75" s="79">
        <v>4.42</v>
      </c>
      <c r="N75" s="79">
        <v>0.78</v>
      </c>
      <c r="O75" s="79">
        <v>38.1</v>
      </c>
      <c r="P75" s="79">
        <v>58.91</v>
      </c>
      <c r="Q75" s="79">
        <v>47.02</v>
      </c>
      <c r="R75" s="79">
        <v>7.09</v>
      </c>
      <c r="S75" s="79">
        <v>54.45</v>
      </c>
      <c r="T75" s="7">
        <f t="shared" si="51"/>
        <v>5</v>
      </c>
      <c r="U75" s="7">
        <v>12</v>
      </c>
      <c r="V75" s="157">
        <f t="shared" si="52"/>
        <v>0.41666666666666669</v>
      </c>
      <c r="W75" s="12"/>
      <c r="X75" s="69"/>
      <c r="Y75" s="75">
        <f t="shared" si="53"/>
        <v>0.39166666666666661</v>
      </c>
      <c r="Z75" s="102">
        <f t="shared" si="54"/>
        <v>4.6999999999999993</v>
      </c>
      <c r="AA75" s="93" t="str">
        <f t="shared" si="39"/>
        <v>0</v>
      </c>
      <c r="AB75" s="84" t="str">
        <f t="shared" si="40"/>
        <v>0</v>
      </c>
      <c r="AC75" s="84" t="str">
        <f t="shared" si="41"/>
        <v>0</v>
      </c>
      <c r="AD75" s="84" t="str">
        <f t="shared" si="42"/>
        <v>0</v>
      </c>
      <c r="AE75" s="84">
        <f t="shared" si="43"/>
        <v>0.8</v>
      </c>
      <c r="AF75" s="84" t="str">
        <f t="shared" si="44"/>
        <v>0</v>
      </c>
      <c r="AG75" s="84" t="str">
        <f t="shared" si="45"/>
        <v>0</v>
      </c>
      <c r="AH75" s="84">
        <f t="shared" si="46"/>
        <v>1</v>
      </c>
      <c r="AI75" s="84" t="str">
        <f t="shared" si="47"/>
        <v>0</v>
      </c>
      <c r="AJ75" s="84">
        <f t="shared" si="48"/>
        <v>1</v>
      </c>
      <c r="AK75" s="84">
        <f t="shared" si="49"/>
        <v>0.9</v>
      </c>
      <c r="AL75" s="84">
        <f t="shared" si="50"/>
        <v>1</v>
      </c>
    </row>
    <row r="76" spans="1:38" ht="15.75" customHeight="1" x14ac:dyDescent="0.15">
      <c r="A76" s="79" t="s">
        <v>242</v>
      </c>
      <c r="B76" s="79" t="s">
        <v>144</v>
      </c>
      <c r="C76" s="65"/>
      <c r="D76" s="64"/>
      <c r="E76" s="79">
        <v>23</v>
      </c>
      <c r="F76" s="79">
        <v>12</v>
      </c>
      <c r="G76" s="79">
        <v>945</v>
      </c>
      <c r="H76" s="79">
        <v>9.43</v>
      </c>
      <c r="I76" s="79">
        <v>7.33</v>
      </c>
      <c r="J76" s="79">
        <v>64.94</v>
      </c>
      <c r="K76" s="79">
        <v>3.43</v>
      </c>
      <c r="L76" s="79">
        <v>52.78</v>
      </c>
      <c r="M76" s="79">
        <v>3.81</v>
      </c>
      <c r="N76" s="79">
        <v>1.33</v>
      </c>
      <c r="O76" s="79">
        <v>35.71</v>
      </c>
      <c r="P76" s="79">
        <v>61.08</v>
      </c>
      <c r="Q76" s="79">
        <v>35.44</v>
      </c>
      <c r="R76" s="79">
        <v>7.33</v>
      </c>
      <c r="S76" s="79">
        <v>41.56</v>
      </c>
      <c r="T76" s="7">
        <f t="shared" si="51"/>
        <v>5</v>
      </c>
      <c r="U76" s="7">
        <v>12</v>
      </c>
      <c r="V76" s="157">
        <f t="shared" si="52"/>
        <v>0.41666666666666669</v>
      </c>
      <c r="W76" s="12"/>
      <c r="X76" s="69"/>
      <c r="Y76" s="75">
        <f t="shared" si="53"/>
        <v>0.3833333333333333</v>
      </c>
      <c r="Z76" s="102">
        <f t="shared" si="54"/>
        <v>4.5999999999999996</v>
      </c>
      <c r="AA76" s="93" t="str">
        <f t="shared" si="39"/>
        <v>0</v>
      </c>
      <c r="AB76" s="84" t="str">
        <f t="shared" si="40"/>
        <v>0</v>
      </c>
      <c r="AC76" s="84">
        <f t="shared" si="41"/>
        <v>1</v>
      </c>
      <c r="AD76" s="84" t="str">
        <f t="shared" si="42"/>
        <v>0</v>
      </c>
      <c r="AE76" s="84">
        <f t="shared" si="43"/>
        <v>0.8</v>
      </c>
      <c r="AF76" s="84" t="str">
        <f t="shared" si="44"/>
        <v>0</v>
      </c>
      <c r="AG76" s="84" t="str">
        <f t="shared" si="45"/>
        <v>0</v>
      </c>
      <c r="AH76" s="84">
        <f t="shared" si="46"/>
        <v>1</v>
      </c>
      <c r="AI76" s="84">
        <f t="shared" si="47"/>
        <v>0.9</v>
      </c>
      <c r="AJ76" s="84" t="str">
        <f t="shared" si="48"/>
        <v>0</v>
      </c>
      <c r="AK76" s="84">
        <f t="shared" si="49"/>
        <v>0.9</v>
      </c>
      <c r="AL76" s="84" t="str">
        <f t="shared" si="50"/>
        <v>0</v>
      </c>
    </row>
    <row r="77" spans="1:38" ht="15.75" customHeight="1" x14ac:dyDescent="0.15">
      <c r="A77" s="79" t="s">
        <v>59</v>
      </c>
      <c r="B77" s="79" t="s">
        <v>58</v>
      </c>
      <c r="C77" s="65"/>
      <c r="D77" s="64"/>
      <c r="E77" s="79">
        <v>22</v>
      </c>
      <c r="F77" s="79">
        <v>26</v>
      </c>
      <c r="G77" s="79">
        <v>2230</v>
      </c>
      <c r="H77" s="79">
        <v>7.38</v>
      </c>
      <c r="I77" s="79">
        <v>5.75</v>
      </c>
      <c r="J77" s="79">
        <v>58.78</v>
      </c>
      <c r="K77" s="79">
        <v>3.03</v>
      </c>
      <c r="L77" s="79">
        <v>46.38</v>
      </c>
      <c r="M77" s="79">
        <v>3.78</v>
      </c>
      <c r="N77" s="79">
        <v>3.56</v>
      </c>
      <c r="O77" s="79">
        <v>16.05</v>
      </c>
      <c r="P77" s="79">
        <v>65.900000000000006</v>
      </c>
      <c r="Q77" s="79">
        <v>46.27</v>
      </c>
      <c r="R77" s="79">
        <v>6.01</v>
      </c>
      <c r="S77" s="79">
        <v>62.77</v>
      </c>
      <c r="T77" s="7">
        <f t="shared" si="51"/>
        <v>5</v>
      </c>
      <c r="U77" s="7">
        <v>12</v>
      </c>
      <c r="V77" s="157">
        <f t="shared" si="52"/>
        <v>0.41666666666666669</v>
      </c>
      <c r="W77" s="12"/>
      <c r="X77" s="69"/>
      <c r="Y77" s="75">
        <f t="shared" si="53"/>
        <v>0.39166666666666661</v>
      </c>
      <c r="Z77" s="102">
        <f t="shared" si="54"/>
        <v>4.6999999999999993</v>
      </c>
      <c r="AA77" s="93" t="str">
        <f t="shared" si="39"/>
        <v>0</v>
      </c>
      <c r="AB77" s="84" t="str">
        <f t="shared" si="40"/>
        <v>0</v>
      </c>
      <c r="AC77" s="84" t="str">
        <f t="shared" si="41"/>
        <v>0</v>
      </c>
      <c r="AD77" s="84" t="str">
        <f t="shared" si="42"/>
        <v>0</v>
      </c>
      <c r="AE77" s="84" t="str">
        <f t="shared" si="43"/>
        <v>0</v>
      </c>
      <c r="AF77" s="84" t="str">
        <f t="shared" si="44"/>
        <v>0</v>
      </c>
      <c r="AG77" s="84">
        <f t="shared" si="45"/>
        <v>0.9</v>
      </c>
      <c r="AH77" s="84" t="str">
        <f t="shared" si="46"/>
        <v>0</v>
      </c>
      <c r="AI77" s="84">
        <f t="shared" si="47"/>
        <v>0.9</v>
      </c>
      <c r="AJ77" s="84">
        <f t="shared" si="48"/>
        <v>1</v>
      </c>
      <c r="AK77" s="84">
        <f t="shared" si="49"/>
        <v>0.9</v>
      </c>
      <c r="AL77" s="84">
        <f t="shared" si="50"/>
        <v>1</v>
      </c>
    </row>
    <row r="78" spans="1:38" ht="15.75" customHeight="1" x14ac:dyDescent="0.15">
      <c r="A78" s="79" t="s">
        <v>262</v>
      </c>
      <c r="B78" s="79" t="s">
        <v>133</v>
      </c>
      <c r="C78" s="65"/>
      <c r="D78" s="64"/>
      <c r="E78" s="79">
        <v>25</v>
      </c>
      <c r="F78" s="79">
        <v>14</v>
      </c>
      <c r="G78" s="79">
        <v>526</v>
      </c>
      <c r="H78" s="79">
        <v>8.0399999999999991</v>
      </c>
      <c r="I78" s="79">
        <v>8.3800000000000008</v>
      </c>
      <c r="J78" s="79">
        <v>71.430000000000007</v>
      </c>
      <c r="K78" s="79">
        <v>1.71</v>
      </c>
      <c r="L78" s="79">
        <v>30</v>
      </c>
      <c r="M78" s="79">
        <v>2.0499999999999998</v>
      </c>
      <c r="N78" s="79">
        <v>5.65</v>
      </c>
      <c r="O78" s="79">
        <v>24.24</v>
      </c>
      <c r="P78" s="79">
        <v>62.75</v>
      </c>
      <c r="Q78" s="79">
        <v>38.89</v>
      </c>
      <c r="R78" s="79">
        <v>4.28</v>
      </c>
      <c r="S78" s="79">
        <v>64</v>
      </c>
      <c r="T78" s="7">
        <f t="shared" si="51"/>
        <v>5</v>
      </c>
      <c r="U78" s="7">
        <v>12</v>
      </c>
      <c r="V78" s="157">
        <f t="shared" si="52"/>
        <v>0.41666666666666669</v>
      </c>
      <c r="W78" s="12"/>
      <c r="X78" s="69"/>
      <c r="Y78" s="75">
        <f t="shared" si="53"/>
        <v>0.39999999999999997</v>
      </c>
      <c r="Z78" s="102">
        <f t="shared" si="54"/>
        <v>4.8</v>
      </c>
      <c r="AA78" s="93" t="str">
        <f t="shared" si="39"/>
        <v>0</v>
      </c>
      <c r="AB78" s="84">
        <f t="shared" si="40"/>
        <v>1</v>
      </c>
      <c r="AC78" s="84">
        <f t="shared" si="41"/>
        <v>1</v>
      </c>
      <c r="AD78" s="84" t="str">
        <f t="shared" si="42"/>
        <v>0</v>
      </c>
      <c r="AE78" s="84" t="str">
        <f t="shared" si="43"/>
        <v>0</v>
      </c>
      <c r="AF78" s="84" t="str">
        <f t="shared" si="44"/>
        <v>0</v>
      </c>
      <c r="AG78" s="84">
        <f t="shared" si="45"/>
        <v>0.9</v>
      </c>
      <c r="AH78" s="84" t="str">
        <f t="shared" si="46"/>
        <v>0</v>
      </c>
      <c r="AI78" s="84">
        <f t="shared" si="47"/>
        <v>0.9</v>
      </c>
      <c r="AJ78" s="84" t="str">
        <f t="shared" si="48"/>
        <v>0</v>
      </c>
      <c r="AK78" s="84" t="str">
        <f t="shared" si="49"/>
        <v>0</v>
      </c>
      <c r="AL78" s="84">
        <f t="shared" si="50"/>
        <v>1</v>
      </c>
    </row>
    <row r="79" spans="1:38" ht="15.75" customHeight="1" x14ac:dyDescent="0.15">
      <c r="A79" s="79" t="s">
        <v>265</v>
      </c>
      <c r="B79" s="79" t="s">
        <v>91</v>
      </c>
      <c r="C79" s="65"/>
      <c r="D79" s="64"/>
      <c r="E79" s="79">
        <v>20</v>
      </c>
      <c r="F79" s="79">
        <v>13</v>
      </c>
      <c r="G79" s="79">
        <v>502</v>
      </c>
      <c r="H79" s="79">
        <v>18.11</v>
      </c>
      <c r="I79" s="79">
        <v>17.03</v>
      </c>
      <c r="J79" s="79">
        <v>63.16</v>
      </c>
      <c r="K79" s="79">
        <v>7.17</v>
      </c>
      <c r="L79" s="79">
        <v>32.5</v>
      </c>
      <c r="M79" s="79">
        <v>6.45</v>
      </c>
      <c r="N79" s="79">
        <v>0.72</v>
      </c>
      <c r="O79" s="79">
        <v>25</v>
      </c>
      <c r="P79" s="79">
        <v>56.98</v>
      </c>
      <c r="Q79" s="79">
        <v>37.04</v>
      </c>
      <c r="R79" s="79">
        <v>4.3</v>
      </c>
      <c r="S79" s="79">
        <v>37.5</v>
      </c>
      <c r="T79" s="7">
        <f t="shared" si="51"/>
        <v>5</v>
      </c>
      <c r="U79" s="7">
        <v>12</v>
      </c>
      <c r="V79" s="157">
        <f t="shared" si="52"/>
        <v>0.41666666666666669</v>
      </c>
      <c r="W79" s="12"/>
      <c r="X79" s="69"/>
      <c r="Y79" s="75">
        <f t="shared" si="53"/>
        <v>0.39999999999999997</v>
      </c>
      <c r="Z79" s="102">
        <f t="shared" si="54"/>
        <v>4.8</v>
      </c>
      <c r="AA79" s="93">
        <f t="shared" si="39"/>
        <v>1</v>
      </c>
      <c r="AB79" s="84">
        <f t="shared" si="40"/>
        <v>1</v>
      </c>
      <c r="AC79" s="84">
        <f t="shared" si="41"/>
        <v>1</v>
      </c>
      <c r="AD79" s="84">
        <f t="shared" si="42"/>
        <v>0.8</v>
      </c>
      <c r="AE79" s="84" t="str">
        <f t="shared" si="43"/>
        <v>0</v>
      </c>
      <c r="AF79" s="84">
        <f t="shared" si="44"/>
        <v>1</v>
      </c>
      <c r="AG79" s="84" t="str">
        <f t="shared" si="45"/>
        <v>0</v>
      </c>
      <c r="AH79" s="84" t="str">
        <f t="shared" si="46"/>
        <v>0</v>
      </c>
      <c r="AI79" s="84" t="str">
        <f t="shared" si="47"/>
        <v>0</v>
      </c>
      <c r="AJ79" s="84" t="str">
        <f t="shared" si="48"/>
        <v>0</v>
      </c>
      <c r="AK79" s="84" t="str">
        <f t="shared" si="49"/>
        <v>0</v>
      </c>
      <c r="AL79" s="84" t="str">
        <f t="shared" si="50"/>
        <v>0</v>
      </c>
    </row>
    <row r="80" spans="1:38" ht="15.75" customHeight="1" x14ac:dyDescent="0.15">
      <c r="A80" s="79" t="s">
        <v>65</v>
      </c>
      <c r="B80" s="79" t="s">
        <v>66</v>
      </c>
      <c r="C80" s="65"/>
      <c r="D80" s="64"/>
      <c r="E80" s="79">
        <v>22</v>
      </c>
      <c r="F80" s="79">
        <v>23</v>
      </c>
      <c r="G80" s="79">
        <v>1555</v>
      </c>
      <c r="H80" s="79">
        <v>9.56</v>
      </c>
      <c r="I80" s="79">
        <v>9.1</v>
      </c>
      <c r="J80" s="79">
        <v>49.64</v>
      </c>
      <c r="K80" s="79">
        <v>5.1100000000000003</v>
      </c>
      <c r="L80" s="79">
        <v>64.099999999999994</v>
      </c>
      <c r="M80" s="79">
        <v>4.45</v>
      </c>
      <c r="N80" s="79">
        <v>2.75</v>
      </c>
      <c r="O80" s="79">
        <v>28.57</v>
      </c>
      <c r="P80" s="79">
        <v>62.7</v>
      </c>
      <c r="Q80" s="79">
        <v>34.83</v>
      </c>
      <c r="R80" s="79">
        <v>5.04</v>
      </c>
      <c r="S80" s="79">
        <v>51.95</v>
      </c>
      <c r="T80" s="7">
        <f t="shared" si="51"/>
        <v>5</v>
      </c>
      <c r="U80" s="7">
        <v>12</v>
      </c>
      <c r="V80" s="157">
        <f t="shared" si="52"/>
        <v>0.41666666666666669</v>
      </c>
      <c r="W80" s="12"/>
      <c r="X80" s="69"/>
      <c r="Y80" s="75">
        <f t="shared" si="53"/>
        <v>0.3666666666666667</v>
      </c>
      <c r="Z80" s="102">
        <f t="shared" si="54"/>
        <v>4.4000000000000004</v>
      </c>
      <c r="AA80" s="93" t="str">
        <f t="shared" si="39"/>
        <v>0</v>
      </c>
      <c r="AB80" s="84">
        <f t="shared" si="40"/>
        <v>1</v>
      </c>
      <c r="AC80" s="84" t="str">
        <f t="shared" si="41"/>
        <v>0</v>
      </c>
      <c r="AD80" s="84">
        <f t="shared" si="42"/>
        <v>0.8</v>
      </c>
      <c r="AE80" s="84">
        <f t="shared" si="43"/>
        <v>0.8</v>
      </c>
      <c r="AF80" s="84" t="str">
        <f t="shared" si="44"/>
        <v>0</v>
      </c>
      <c r="AG80" s="84">
        <f t="shared" si="45"/>
        <v>0.9</v>
      </c>
      <c r="AH80" s="84" t="str">
        <f t="shared" si="46"/>
        <v>0</v>
      </c>
      <c r="AI80" s="84">
        <f t="shared" si="47"/>
        <v>0.9</v>
      </c>
      <c r="AJ80" s="84" t="str">
        <f t="shared" si="48"/>
        <v>0</v>
      </c>
      <c r="AK80" s="84" t="str">
        <f t="shared" si="49"/>
        <v>0</v>
      </c>
      <c r="AL80" s="84" t="str">
        <f t="shared" si="50"/>
        <v>0</v>
      </c>
    </row>
    <row r="81" spans="1:38" ht="15.75" customHeight="1" x14ac:dyDescent="0.15">
      <c r="A81" s="79" t="s">
        <v>43</v>
      </c>
      <c r="B81" s="79" t="s">
        <v>44</v>
      </c>
      <c r="C81" s="65"/>
      <c r="D81" s="64"/>
      <c r="E81" s="79">
        <v>19</v>
      </c>
      <c r="F81" s="79">
        <v>28</v>
      </c>
      <c r="G81" s="79">
        <v>2140</v>
      </c>
      <c r="H81" s="79">
        <v>9.25</v>
      </c>
      <c r="I81" s="79">
        <v>6.39</v>
      </c>
      <c r="J81" s="79">
        <v>61.18</v>
      </c>
      <c r="K81" s="79">
        <v>3.62</v>
      </c>
      <c r="L81" s="79">
        <v>54.65</v>
      </c>
      <c r="M81" s="79">
        <v>4.96</v>
      </c>
      <c r="N81" s="79">
        <v>1.39</v>
      </c>
      <c r="O81" s="79">
        <v>24.24</v>
      </c>
      <c r="P81" s="79">
        <v>65.069999999999993</v>
      </c>
      <c r="Q81" s="79">
        <v>47.62</v>
      </c>
      <c r="R81" s="79">
        <v>5.59</v>
      </c>
      <c r="S81" s="79">
        <v>57.14</v>
      </c>
      <c r="T81" s="7">
        <f t="shared" si="51"/>
        <v>5</v>
      </c>
      <c r="U81" s="7">
        <v>12</v>
      </c>
      <c r="V81" s="157">
        <f t="shared" si="52"/>
        <v>0.41666666666666669</v>
      </c>
      <c r="W81" s="12"/>
      <c r="X81" s="69"/>
      <c r="Y81" s="75">
        <f t="shared" si="53"/>
        <v>0.39166666666666666</v>
      </c>
      <c r="Z81" s="102">
        <f t="shared" si="54"/>
        <v>4.7</v>
      </c>
      <c r="AA81" s="93" t="str">
        <f t="shared" si="39"/>
        <v>0</v>
      </c>
      <c r="AB81" s="84" t="str">
        <f t="shared" si="40"/>
        <v>0</v>
      </c>
      <c r="AC81" s="84" t="str">
        <f t="shared" si="41"/>
        <v>0</v>
      </c>
      <c r="AD81" s="84" t="str">
        <f t="shared" si="42"/>
        <v>0</v>
      </c>
      <c r="AE81" s="84">
        <f t="shared" si="43"/>
        <v>0.8</v>
      </c>
      <c r="AF81" s="84">
        <f t="shared" si="44"/>
        <v>1</v>
      </c>
      <c r="AG81" s="84" t="str">
        <f t="shared" si="45"/>
        <v>0</v>
      </c>
      <c r="AH81" s="84" t="str">
        <f t="shared" si="46"/>
        <v>0</v>
      </c>
      <c r="AI81" s="84">
        <f t="shared" si="47"/>
        <v>0.9</v>
      </c>
      <c r="AJ81" s="84">
        <f t="shared" si="48"/>
        <v>1</v>
      </c>
      <c r="AK81" s="84" t="str">
        <f t="shared" si="49"/>
        <v>0</v>
      </c>
      <c r="AL81" s="84">
        <f t="shared" si="50"/>
        <v>1</v>
      </c>
    </row>
    <row r="82" spans="1:38" ht="15.75" customHeight="1" x14ac:dyDescent="0.15">
      <c r="A82" s="79" t="s">
        <v>289</v>
      </c>
      <c r="B82" s="79" t="s">
        <v>46</v>
      </c>
      <c r="C82" s="65"/>
      <c r="D82" s="64"/>
      <c r="E82" s="79">
        <v>24</v>
      </c>
      <c r="F82" s="79">
        <v>33</v>
      </c>
      <c r="G82" s="79">
        <v>2835</v>
      </c>
      <c r="H82" s="79">
        <v>9.7799999999999994</v>
      </c>
      <c r="I82" s="79">
        <v>8.0299999999999994</v>
      </c>
      <c r="J82" s="79">
        <v>70.36</v>
      </c>
      <c r="K82" s="79">
        <v>3.37</v>
      </c>
      <c r="L82" s="79">
        <v>40.57</v>
      </c>
      <c r="M82" s="79">
        <v>4.03</v>
      </c>
      <c r="N82" s="79">
        <v>3.05</v>
      </c>
      <c r="O82" s="79">
        <v>31.25</v>
      </c>
      <c r="P82" s="79">
        <v>55.56</v>
      </c>
      <c r="Q82" s="79">
        <v>43.52</v>
      </c>
      <c r="R82" s="79">
        <v>6.16</v>
      </c>
      <c r="S82" s="79">
        <v>49.48</v>
      </c>
      <c r="T82" s="7">
        <f t="shared" si="51"/>
        <v>5</v>
      </c>
      <c r="U82" s="7">
        <v>12</v>
      </c>
      <c r="V82" s="157">
        <f t="shared" si="52"/>
        <v>0.41666666666666669</v>
      </c>
      <c r="W82" s="12"/>
      <c r="X82" s="69"/>
      <c r="Y82" s="75">
        <f t="shared" si="53"/>
        <v>0.39999999999999997</v>
      </c>
      <c r="Z82" s="102">
        <f t="shared" si="54"/>
        <v>4.8</v>
      </c>
      <c r="AA82" s="93" t="str">
        <f t="shared" si="39"/>
        <v>0</v>
      </c>
      <c r="AB82" s="84">
        <f t="shared" si="40"/>
        <v>1</v>
      </c>
      <c r="AC82" s="84">
        <f t="shared" si="41"/>
        <v>1</v>
      </c>
      <c r="AD82" s="84" t="str">
        <f t="shared" si="42"/>
        <v>0</v>
      </c>
      <c r="AE82" s="84" t="str">
        <f t="shared" si="43"/>
        <v>0</v>
      </c>
      <c r="AF82" s="84" t="str">
        <f t="shared" si="44"/>
        <v>0</v>
      </c>
      <c r="AG82" s="84">
        <f t="shared" si="45"/>
        <v>0.9</v>
      </c>
      <c r="AH82" s="84" t="str">
        <f t="shared" si="46"/>
        <v>0</v>
      </c>
      <c r="AI82" s="84" t="str">
        <f t="shared" si="47"/>
        <v>0</v>
      </c>
      <c r="AJ82" s="84">
        <f t="shared" si="48"/>
        <v>1</v>
      </c>
      <c r="AK82" s="84">
        <f t="shared" si="49"/>
        <v>0.9</v>
      </c>
      <c r="AL82" s="84" t="str">
        <f t="shared" si="50"/>
        <v>0</v>
      </c>
    </row>
    <row r="83" spans="1:38" ht="15.75" customHeight="1" x14ac:dyDescent="0.15">
      <c r="A83" s="79" t="s">
        <v>239</v>
      </c>
      <c r="B83" s="79" t="s">
        <v>142</v>
      </c>
      <c r="C83" s="65"/>
      <c r="D83" s="64"/>
      <c r="E83" s="79">
        <v>18</v>
      </c>
      <c r="F83" s="79">
        <v>10</v>
      </c>
      <c r="G83" s="79">
        <v>440</v>
      </c>
      <c r="H83" s="79">
        <v>11.05</v>
      </c>
      <c r="I83" s="79">
        <v>9.1999999999999993</v>
      </c>
      <c r="J83" s="79">
        <v>57.78</v>
      </c>
      <c r="K83" s="79">
        <v>2.25</v>
      </c>
      <c r="L83" s="79">
        <v>54.55</v>
      </c>
      <c r="M83" s="79">
        <v>5.32</v>
      </c>
      <c r="N83" s="79">
        <v>3.68</v>
      </c>
      <c r="O83" s="79">
        <v>22.22</v>
      </c>
      <c r="P83" s="79">
        <v>54.17</v>
      </c>
      <c r="Q83" s="79">
        <v>28</v>
      </c>
      <c r="R83" s="79">
        <v>4.5</v>
      </c>
      <c r="S83" s="79">
        <v>40.909999999999997</v>
      </c>
      <c r="T83" s="7">
        <f t="shared" si="51"/>
        <v>5</v>
      </c>
      <c r="U83" s="7">
        <v>12</v>
      </c>
      <c r="V83" s="157">
        <f t="shared" si="52"/>
        <v>0.41666666666666669</v>
      </c>
      <c r="W83" s="12"/>
      <c r="X83" s="69"/>
      <c r="Y83" s="75">
        <f t="shared" si="53"/>
        <v>0.39166666666666666</v>
      </c>
      <c r="Z83" s="102">
        <f t="shared" si="54"/>
        <v>4.7</v>
      </c>
      <c r="AA83" s="93">
        <f t="shared" si="39"/>
        <v>1</v>
      </c>
      <c r="AB83" s="84">
        <f t="shared" si="40"/>
        <v>1</v>
      </c>
      <c r="AC83" s="84" t="str">
        <f t="shared" si="41"/>
        <v>0</v>
      </c>
      <c r="AD83" s="84" t="str">
        <f t="shared" si="42"/>
        <v>0</v>
      </c>
      <c r="AE83" s="84">
        <f t="shared" si="43"/>
        <v>0.8</v>
      </c>
      <c r="AF83" s="84">
        <f t="shared" si="44"/>
        <v>1</v>
      </c>
      <c r="AG83" s="84">
        <f t="shared" si="45"/>
        <v>0.9</v>
      </c>
      <c r="AH83" s="84" t="str">
        <f t="shared" si="46"/>
        <v>0</v>
      </c>
      <c r="AI83" s="84" t="str">
        <f t="shared" si="47"/>
        <v>0</v>
      </c>
      <c r="AJ83" s="84" t="str">
        <f t="shared" si="48"/>
        <v>0</v>
      </c>
      <c r="AK83" s="84" t="str">
        <f t="shared" si="49"/>
        <v>0</v>
      </c>
      <c r="AL83" s="84" t="str">
        <f t="shared" si="50"/>
        <v>0</v>
      </c>
    </row>
    <row r="84" spans="1:38" ht="15.75" customHeight="1" x14ac:dyDescent="0.15">
      <c r="A84" s="79" t="s">
        <v>294</v>
      </c>
      <c r="B84" s="79" t="s">
        <v>51</v>
      </c>
      <c r="C84" s="65"/>
      <c r="D84" s="64"/>
      <c r="E84" s="79">
        <v>24</v>
      </c>
      <c r="F84" s="79">
        <v>32</v>
      </c>
      <c r="G84" s="79">
        <v>2826</v>
      </c>
      <c r="H84" s="79">
        <v>7.93</v>
      </c>
      <c r="I84" s="79">
        <v>7.87</v>
      </c>
      <c r="J84" s="79">
        <v>58.7</v>
      </c>
      <c r="K84" s="79">
        <v>5.96</v>
      </c>
      <c r="L84" s="79">
        <v>43.85</v>
      </c>
      <c r="M84" s="79">
        <v>3.25</v>
      </c>
      <c r="N84" s="79">
        <v>0.76</v>
      </c>
      <c r="O84" s="79">
        <v>54.17</v>
      </c>
      <c r="P84" s="79">
        <v>60.74</v>
      </c>
      <c r="Q84" s="79">
        <v>40.24</v>
      </c>
      <c r="R84" s="79">
        <v>3.28</v>
      </c>
      <c r="S84" s="79">
        <v>63.11</v>
      </c>
      <c r="T84" s="7">
        <f t="shared" si="51"/>
        <v>5</v>
      </c>
      <c r="U84" s="7">
        <v>12</v>
      </c>
      <c r="V84" s="157">
        <f t="shared" si="52"/>
        <v>0.41666666666666669</v>
      </c>
      <c r="W84" s="12"/>
      <c r="X84" s="69"/>
      <c r="Y84" s="75">
        <f t="shared" si="53"/>
        <v>0.39166666666666661</v>
      </c>
      <c r="Z84" s="102">
        <f t="shared" si="54"/>
        <v>4.6999999999999993</v>
      </c>
      <c r="AA84" s="93" t="str">
        <f t="shared" si="39"/>
        <v>0</v>
      </c>
      <c r="AB84" s="84">
        <f t="shared" si="40"/>
        <v>1</v>
      </c>
      <c r="AC84" s="84" t="str">
        <f t="shared" si="41"/>
        <v>0</v>
      </c>
      <c r="AD84" s="84">
        <f t="shared" si="42"/>
        <v>0.8</v>
      </c>
      <c r="AE84" s="84" t="str">
        <f t="shared" si="43"/>
        <v>0</v>
      </c>
      <c r="AF84" s="84" t="str">
        <f t="shared" si="44"/>
        <v>0</v>
      </c>
      <c r="AG84" s="84" t="str">
        <f t="shared" si="45"/>
        <v>0</v>
      </c>
      <c r="AH84" s="84">
        <f t="shared" si="46"/>
        <v>1</v>
      </c>
      <c r="AI84" s="84">
        <f t="shared" si="47"/>
        <v>0.9</v>
      </c>
      <c r="AJ84" s="84" t="str">
        <f t="shared" si="48"/>
        <v>0</v>
      </c>
      <c r="AK84" s="84" t="str">
        <f t="shared" si="49"/>
        <v>0</v>
      </c>
      <c r="AL84" s="84">
        <f t="shared" si="50"/>
        <v>1</v>
      </c>
    </row>
    <row r="85" spans="1:38" ht="15.75" customHeight="1" x14ac:dyDescent="0.15">
      <c r="A85" s="79" t="s">
        <v>295</v>
      </c>
      <c r="B85" s="79" t="s">
        <v>75</v>
      </c>
      <c r="C85" s="65"/>
      <c r="D85" s="64"/>
      <c r="E85" s="79">
        <v>21</v>
      </c>
      <c r="F85" s="79">
        <v>19</v>
      </c>
      <c r="G85" s="79">
        <v>445</v>
      </c>
      <c r="H85" s="79">
        <v>9.93</v>
      </c>
      <c r="I85" s="79">
        <v>7.77</v>
      </c>
      <c r="J85" s="79">
        <v>69.44</v>
      </c>
      <c r="K85" s="79">
        <v>4.0999999999999996</v>
      </c>
      <c r="L85" s="79">
        <v>10.53</v>
      </c>
      <c r="M85" s="79">
        <v>3.67</v>
      </c>
      <c r="N85" s="79">
        <v>2.59</v>
      </c>
      <c r="O85" s="79">
        <v>33.33</v>
      </c>
      <c r="P85" s="79">
        <v>51.35</v>
      </c>
      <c r="Q85" s="79">
        <v>30</v>
      </c>
      <c r="R85" s="79">
        <v>3.67</v>
      </c>
      <c r="S85" s="79">
        <v>64.709999999999994</v>
      </c>
      <c r="T85" s="7">
        <f t="shared" si="51"/>
        <v>5</v>
      </c>
      <c r="U85" s="7">
        <v>12</v>
      </c>
      <c r="V85" s="157">
        <f t="shared" si="52"/>
        <v>0.41666666666666669</v>
      </c>
      <c r="W85" s="12"/>
      <c r="X85" s="69"/>
      <c r="Y85" s="75">
        <f t="shared" si="53"/>
        <v>0.40833333333333338</v>
      </c>
      <c r="Z85" s="102">
        <f t="shared" si="54"/>
        <v>4.9000000000000004</v>
      </c>
      <c r="AA85" s="93">
        <f t="shared" si="39"/>
        <v>1</v>
      </c>
      <c r="AB85" s="84" t="str">
        <f t="shared" si="40"/>
        <v>0</v>
      </c>
      <c r="AC85" s="84">
        <f t="shared" si="41"/>
        <v>1</v>
      </c>
      <c r="AD85" s="84" t="str">
        <f t="shared" si="42"/>
        <v>0</v>
      </c>
      <c r="AE85" s="84" t="str">
        <f t="shared" si="43"/>
        <v>0</v>
      </c>
      <c r="AF85" s="84" t="str">
        <f t="shared" si="44"/>
        <v>0</v>
      </c>
      <c r="AG85" s="84">
        <f t="shared" si="45"/>
        <v>0.9</v>
      </c>
      <c r="AH85" s="84">
        <f t="shared" si="46"/>
        <v>1</v>
      </c>
      <c r="AI85" s="84" t="str">
        <f t="shared" si="47"/>
        <v>0</v>
      </c>
      <c r="AJ85" s="84" t="str">
        <f t="shared" si="48"/>
        <v>0</v>
      </c>
      <c r="AK85" s="84" t="str">
        <f t="shared" si="49"/>
        <v>0</v>
      </c>
      <c r="AL85" s="84">
        <f t="shared" si="50"/>
        <v>1</v>
      </c>
    </row>
    <row r="86" spans="1:38" ht="15.75" customHeight="1" x14ac:dyDescent="0.15">
      <c r="A86" s="79" t="s">
        <v>71</v>
      </c>
      <c r="B86" s="79" t="s">
        <v>72</v>
      </c>
      <c r="C86" s="65"/>
      <c r="D86" s="64"/>
      <c r="E86" s="79">
        <v>23</v>
      </c>
      <c r="F86" s="79">
        <v>23</v>
      </c>
      <c r="G86" s="79">
        <v>1969</v>
      </c>
      <c r="H86" s="79">
        <v>10.33</v>
      </c>
      <c r="I86" s="79">
        <v>8.5500000000000007</v>
      </c>
      <c r="J86" s="79">
        <v>66.31</v>
      </c>
      <c r="K86" s="79">
        <v>6.08</v>
      </c>
      <c r="L86" s="79">
        <v>49.62</v>
      </c>
      <c r="M86" s="79">
        <v>4.3</v>
      </c>
      <c r="N86" s="79">
        <v>1.97</v>
      </c>
      <c r="O86" s="79">
        <v>23.26</v>
      </c>
      <c r="P86" s="79">
        <v>56.47</v>
      </c>
      <c r="Q86" s="79">
        <v>34.880000000000003</v>
      </c>
      <c r="R86" s="79">
        <v>4.9800000000000004</v>
      </c>
      <c r="S86" s="79">
        <v>49.54</v>
      </c>
      <c r="T86" s="7">
        <f t="shared" si="51"/>
        <v>5</v>
      </c>
      <c r="U86" s="7">
        <v>12</v>
      </c>
      <c r="V86" s="157">
        <f t="shared" si="52"/>
        <v>0.41666666666666669</v>
      </c>
      <c r="W86" s="12"/>
      <c r="X86" s="69"/>
      <c r="Y86" s="75">
        <f t="shared" si="53"/>
        <v>0.3833333333333333</v>
      </c>
      <c r="Z86" s="102">
        <f t="shared" si="54"/>
        <v>4.5999999999999996</v>
      </c>
      <c r="AA86" s="93">
        <f t="shared" si="39"/>
        <v>1</v>
      </c>
      <c r="AB86" s="84">
        <f t="shared" si="40"/>
        <v>1</v>
      </c>
      <c r="AC86" s="84">
        <f t="shared" si="41"/>
        <v>1</v>
      </c>
      <c r="AD86" s="84">
        <f t="shared" si="42"/>
        <v>0.8</v>
      </c>
      <c r="AE86" s="84">
        <f t="shared" si="43"/>
        <v>0.8</v>
      </c>
      <c r="AF86" s="84" t="str">
        <f t="shared" si="44"/>
        <v>0</v>
      </c>
      <c r="AG86" s="84" t="str">
        <f t="shared" si="45"/>
        <v>0</v>
      </c>
      <c r="AH86" s="84" t="str">
        <f t="shared" si="46"/>
        <v>0</v>
      </c>
      <c r="AI86" s="84" t="str">
        <f t="shared" si="47"/>
        <v>0</v>
      </c>
      <c r="AJ86" s="84" t="str">
        <f t="shared" si="48"/>
        <v>0</v>
      </c>
      <c r="AK86" s="84" t="str">
        <f t="shared" si="49"/>
        <v>0</v>
      </c>
      <c r="AL86" s="84" t="str">
        <f t="shared" si="50"/>
        <v>0</v>
      </c>
    </row>
    <row r="87" spans="1:38" ht="15.75" customHeight="1" x14ac:dyDescent="0.15">
      <c r="A87" s="79" t="s">
        <v>62</v>
      </c>
      <c r="B87" s="79" t="s">
        <v>63</v>
      </c>
      <c r="C87" s="65"/>
      <c r="D87" s="64"/>
      <c r="E87" s="79">
        <v>26</v>
      </c>
      <c r="F87" s="79">
        <v>35</v>
      </c>
      <c r="G87" s="79">
        <v>3140</v>
      </c>
      <c r="H87" s="79">
        <v>10.52</v>
      </c>
      <c r="I87" s="79">
        <v>7.74</v>
      </c>
      <c r="J87" s="79">
        <v>65.56</v>
      </c>
      <c r="K87" s="79">
        <v>7.14</v>
      </c>
      <c r="L87" s="79">
        <v>54.62</v>
      </c>
      <c r="M87" s="79">
        <v>4.87</v>
      </c>
      <c r="N87" s="79">
        <v>0.95</v>
      </c>
      <c r="O87" s="79">
        <v>30.3</v>
      </c>
      <c r="P87" s="79">
        <v>48.95</v>
      </c>
      <c r="Q87" s="79">
        <v>36.47</v>
      </c>
      <c r="R87" s="79">
        <v>5.3</v>
      </c>
      <c r="S87" s="79">
        <v>44.86</v>
      </c>
      <c r="T87" s="7">
        <f t="shared" si="51"/>
        <v>5</v>
      </c>
      <c r="U87" s="7">
        <v>12</v>
      </c>
      <c r="V87" s="157">
        <f t="shared" si="52"/>
        <v>0.41666666666666669</v>
      </c>
      <c r="W87" s="12"/>
      <c r="X87" s="69"/>
      <c r="Y87" s="75">
        <f t="shared" si="53"/>
        <v>0.3833333333333333</v>
      </c>
      <c r="Z87" s="102">
        <f t="shared" si="54"/>
        <v>4.5999999999999996</v>
      </c>
      <c r="AA87" s="93">
        <f t="shared" si="39"/>
        <v>1</v>
      </c>
      <c r="AB87" s="84" t="str">
        <f t="shared" si="40"/>
        <v>0</v>
      </c>
      <c r="AC87" s="84">
        <f t="shared" si="41"/>
        <v>1</v>
      </c>
      <c r="AD87" s="84">
        <f t="shared" si="42"/>
        <v>0.8</v>
      </c>
      <c r="AE87" s="84">
        <f t="shared" si="43"/>
        <v>0.8</v>
      </c>
      <c r="AF87" s="84">
        <f t="shared" si="44"/>
        <v>1</v>
      </c>
      <c r="AG87" s="84" t="str">
        <f t="shared" si="45"/>
        <v>0</v>
      </c>
      <c r="AH87" s="84" t="str">
        <f t="shared" si="46"/>
        <v>0</v>
      </c>
      <c r="AI87" s="84" t="str">
        <f t="shared" si="47"/>
        <v>0</v>
      </c>
      <c r="AJ87" s="84" t="str">
        <f t="shared" si="48"/>
        <v>0</v>
      </c>
      <c r="AK87" s="84" t="str">
        <f t="shared" si="49"/>
        <v>0</v>
      </c>
      <c r="AL87" s="84" t="str">
        <f t="shared" si="50"/>
        <v>0</v>
      </c>
    </row>
    <row r="88" spans="1:38" ht="15.75" customHeight="1" x14ac:dyDescent="0.15">
      <c r="A88" s="79" t="s">
        <v>70</v>
      </c>
      <c r="B88" s="79" t="s">
        <v>63</v>
      </c>
      <c r="C88" s="65"/>
      <c r="D88" s="64"/>
      <c r="E88" s="79">
        <v>25</v>
      </c>
      <c r="F88" s="79">
        <v>33</v>
      </c>
      <c r="G88" s="79">
        <v>3019</v>
      </c>
      <c r="H88" s="79">
        <v>10.49</v>
      </c>
      <c r="I88" s="79">
        <v>7.1</v>
      </c>
      <c r="J88" s="79">
        <v>64.290000000000006</v>
      </c>
      <c r="K88" s="79">
        <v>4.71</v>
      </c>
      <c r="L88" s="79">
        <v>55.06</v>
      </c>
      <c r="M88" s="79">
        <v>5.93</v>
      </c>
      <c r="N88" s="79">
        <v>1.64</v>
      </c>
      <c r="O88" s="79">
        <v>27.27</v>
      </c>
      <c r="P88" s="79">
        <v>52.53</v>
      </c>
      <c r="Q88" s="79">
        <v>38.79</v>
      </c>
      <c r="R88" s="79">
        <v>5.22</v>
      </c>
      <c r="S88" s="79">
        <v>47.43</v>
      </c>
      <c r="T88" s="7">
        <f t="shared" si="51"/>
        <v>5</v>
      </c>
      <c r="U88" s="7">
        <v>12</v>
      </c>
      <c r="V88" s="157">
        <f t="shared" si="52"/>
        <v>0.41666666666666669</v>
      </c>
      <c r="W88" s="12"/>
      <c r="X88" s="69"/>
      <c r="Y88" s="75">
        <f t="shared" si="53"/>
        <v>0.3833333333333333</v>
      </c>
      <c r="Z88" s="102">
        <f t="shared" si="54"/>
        <v>4.5999999999999996</v>
      </c>
      <c r="AA88" s="93">
        <f t="shared" si="39"/>
        <v>1</v>
      </c>
      <c r="AB88" s="84" t="str">
        <f t="shared" si="40"/>
        <v>0</v>
      </c>
      <c r="AC88" s="84">
        <f t="shared" si="41"/>
        <v>1</v>
      </c>
      <c r="AD88" s="84">
        <f t="shared" si="42"/>
        <v>0.8</v>
      </c>
      <c r="AE88" s="84">
        <f t="shared" si="43"/>
        <v>0.8</v>
      </c>
      <c r="AF88" s="84">
        <f t="shared" si="44"/>
        <v>1</v>
      </c>
      <c r="AG88" s="84" t="str">
        <f t="shared" si="45"/>
        <v>0</v>
      </c>
      <c r="AH88" s="84" t="str">
        <f t="shared" si="46"/>
        <v>0</v>
      </c>
      <c r="AI88" s="84" t="str">
        <f t="shared" si="47"/>
        <v>0</v>
      </c>
      <c r="AJ88" s="84" t="str">
        <f t="shared" si="48"/>
        <v>0</v>
      </c>
      <c r="AK88" s="84" t="str">
        <f t="shared" si="49"/>
        <v>0</v>
      </c>
      <c r="AL88" s="84" t="str">
        <f t="shared" si="50"/>
        <v>0</v>
      </c>
    </row>
    <row r="89" spans="1:38" ht="15.75" customHeight="1" x14ac:dyDescent="0.15">
      <c r="A89" s="79" t="s">
        <v>244</v>
      </c>
      <c r="B89" s="79" t="s">
        <v>91</v>
      </c>
      <c r="C89" s="65"/>
      <c r="D89" s="64"/>
      <c r="E89" s="79">
        <v>20</v>
      </c>
      <c r="F89" s="79">
        <v>14</v>
      </c>
      <c r="G89" s="79">
        <v>335</v>
      </c>
      <c r="H89" s="79">
        <v>11.01</v>
      </c>
      <c r="I89" s="79">
        <v>11.01</v>
      </c>
      <c r="J89" s="79">
        <v>43.9</v>
      </c>
      <c r="K89" s="79">
        <v>1.07</v>
      </c>
      <c r="L89" s="79">
        <v>0</v>
      </c>
      <c r="M89" s="79">
        <v>6.18</v>
      </c>
      <c r="N89" s="79">
        <v>0.27</v>
      </c>
      <c r="O89" s="79">
        <v>100</v>
      </c>
      <c r="P89" s="79">
        <v>50</v>
      </c>
      <c r="Q89" s="79">
        <v>25</v>
      </c>
      <c r="R89" s="79">
        <v>5.64</v>
      </c>
      <c r="S89" s="79">
        <v>52.38</v>
      </c>
      <c r="T89" s="7">
        <f t="shared" si="51"/>
        <v>4</v>
      </c>
      <c r="U89" s="7">
        <v>12</v>
      </c>
      <c r="V89" s="157">
        <f t="shared" si="52"/>
        <v>0.33333333333333331</v>
      </c>
      <c r="W89" s="12"/>
      <c r="X89" s="69"/>
      <c r="Y89" s="75">
        <f t="shared" si="53"/>
        <v>0.33333333333333331</v>
      </c>
      <c r="Z89" s="102">
        <f t="shared" si="54"/>
        <v>4</v>
      </c>
      <c r="AA89" s="93">
        <f t="shared" si="39"/>
        <v>1</v>
      </c>
      <c r="AB89" s="84">
        <f t="shared" si="40"/>
        <v>1</v>
      </c>
      <c r="AC89" s="84" t="str">
        <f t="shared" si="41"/>
        <v>0</v>
      </c>
      <c r="AD89" s="84" t="str">
        <f t="shared" si="42"/>
        <v>0</v>
      </c>
      <c r="AE89" s="84" t="str">
        <f t="shared" si="43"/>
        <v>0</v>
      </c>
      <c r="AF89" s="84">
        <f t="shared" si="44"/>
        <v>1</v>
      </c>
      <c r="AG89" s="84" t="str">
        <f t="shared" si="45"/>
        <v>0</v>
      </c>
      <c r="AH89" s="84">
        <f t="shared" si="46"/>
        <v>1</v>
      </c>
      <c r="AI89" s="84" t="str">
        <f t="shared" si="47"/>
        <v>0</v>
      </c>
      <c r="AJ89" s="84" t="str">
        <f t="shared" si="48"/>
        <v>0</v>
      </c>
      <c r="AK89" s="84" t="str">
        <f t="shared" si="49"/>
        <v>0</v>
      </c>
      <c r="AL89" s="84" t="str">
        <f t="shared" si="50"/>
        <v>0</v>
      </c>
    </row>
    <row r="90" spans="1:38" ht="15.75" customHeight="1" x14ac:dyDescent="0.15">
      <c r="A90" s="79" t="s">
        <v>247</v>
      </c>
      <c r="B90" s="79" t="s">
        <v>56</v>
      </c>
      <c r="C90" s="65"/>
      <c r="D90" s="64"/>
      <c r="E90" s="79" t="s">
        <v>228</v>
      </c>
      <c r="F90" s="79">
        <v>14</v>
      </c>
      <c r="G90" s="79">
        <v>392</v>
      </c>
      <c r="H90" s="79">
        <v>7.12</v>
      </c>
      <c r="I90" s="79">
        <v>7.81</v>
      </c>
      <c r="J90" s="79">
        <v>50</v>
      </c>
      <c r="K90" s="79">
        <v>1.38</v>
      </c>
      <c r="L90" s="79">
        <v>50</v>
      </c>
      <c r="M90" s="79">
        <v>2.5299999999999998</v>
      </c>
      <c r="N90" s="79">
        <v>2.2999999999999998</v>
      </c>
      <c r="O90" s="79">
        <v>10</v>
      </c>
      <c r="P90" s="79">
        <v>50</v>
      </c>
      <c r="Q90" s="79">
        <v>15.38</v>
      </c>
      <c r="R90" s="79">
        <v>4.13</v>
      </c>
      <c r="S90" s="79">
        <v>61.11</v>
      </c>
      <c r="T90" s="7">
        <f t="shared" si="51"/>
        <v>4</v>
      </c>
      <c r="U90" s="7">
        <v>12</v>
      </c>
      <c r="V90" s="157">
        <f t="shared" si="52"/>
        <v>0.33333333333333331</v>
      </c>
      <c r="W90" s="12"/>
      <c r="X90" s="69"/>
      <c r="Y90" s="75">
        <f t="shared" si="53"/>
        <v>0.30833333333333335</v>
      </c>
      <c r="Z90" s="102">
        <f t="shared" si="54"/>
        <v>3.7</v>
      </c>
      <c r="AA90" s="93" t="str">
        <f t="shared" si="39"/>
        <v>0</v>
      </c>
      <c r="AB90" s="84">
        <f t="shared" si="40"/>
        <v>1</v>
      </c>
      <c r="AC90" s="84" t="str">
        <f t="shared" si="41"/>
        <v>0</v>
      </c>
      <c r="AD90" s="84" t="str">
        <f t="shared" si="42"/>
        <v>0</v>
      </c>
      <c r="AE90" s="84">
        <f t="shared" si="43"/>
        <v>0.8</v>
      </c>
      <c r="AF90" s="84" t="str">
        <f t="shared" si="44"/>
        <v>0</v>
      </c>
      <c r="AG90" s="84">
        <f t="shared" si="45"/>
        <v>0.9</v>
      </c>
      <c r="AH90" s="84" t="str">
        <f t="shared" si="46"/>
        <v>0</v>
      </c>
      <c r="AI90" s="84" t="str">
        <f t="shared" si="47"/>
        <v>0</v>
      </c>
      <c r="AJ90" s="84" t="str">
        <f t="shared" si="48"/>
        <v>0</v>
      </c>
      <c r="AK90" s="84" t="str">
        <f t="shared" si="49"/>
        <v>0</v>
      </c>
      <c r="AL90" s="84">
        <f t="shared" si="50"/>
        <v>1</v>
      </c>
    </row>
    <row r="91" spans="1:38" ht="15.75" customHeight="1" x14ac:dyDescent="0.15">
      <c r="A91" s="79" t="s">
        <v>248</v>
      </c>
      <c r="B91" s="79" t="s">
        <v>144</v>
      </c>
      <c r="C91" s="65"/>
      <c r="D91" s="64"/>
      <c r="E91" s="79">
        <v>22</v>
      </c>
      <c r="F91" s="79">
        <v>26</v>
      </c>
      <c r="G91" s="79">
        <v>804</v>
      </c>
      <c r="H91" s="79">
        <v>9.51</v>
      </c>
      <c r="I91" s="79">
        <v>9.18</v>
      </c>
      <c r="J91" s="79">
        <v>59.76</v>
      </c>
      <c r="K91" s="79">
        <v>4.1399999999999997</v>
      </c>
      <c r="L91" s="79">
        <v>51.35</v>
      </c>
      <c r="M91" s="79">
        <v>3.47</v>
      </c>
      <c r="N91" s="79">
        <v>4.8099999999999996</v>
      </c>
      <c r="O91" s="79">
        <v>25.58</v>
      </c>
      <c r="P91" s="79">
        <v>60</v>
      </c>
      <c r="Q91" s="79">
        <v>0</v>
      </c>
      <c r="R91" s="79">
        <v>0.78</v>
      </c>
      <c r="S91" s="79">
        <v>42.86</v>
      </c>
      <c r="T91" s="7">
        <f t="shared" si="51"/>
        <v>4</v>
      </c>
      <c r="U91" s="7">
        <v>12</v>
      </c>
      <c r="V91" s="157">
        <f t="shared" si="52"/>
        <v>0.33333333333333331</v>
      </c>
      <c r="W91" s="12"/>
      <c r="X91" s="69"/>
      <c r="Y91" s="75">
        <f t="shared" si="53"/>
        <v>0.3</v>
      </c>
      <c r="Z91" s="102">
        <f t="shared" si="54"/>
        <v>3.6</v>
      </c>
      <c r="AA91" s="93" t="str">
        <f t="shared" si="39"/>
        <v>0</v>
      </c>
      <c r="AB91" s="84">
        <f t="shared" si="40"/>
        <v>1</v>
      </c>
      <c r="AC91" s="84" t="str">
        <f t="shared" si="41"/>
        <v>0</v>
      </c>
      <c r="AD91" s="84" t="str">
        <f t="shared" si="42"/>
        <v>0</v>
      </c>
      <c r="AE91" s="84">
        <f t="shared" si="43"/>
        <v>0.8</v>
      </c>
      <c r="AF91" s="84" t="str">
        <f t="shared" si="44"/>
        <v>0</v>
      </c>
      <c r="AG91" s="84">
        <f t="shared" si="45"/>
        <v>0.9</v>
      </c>
      <c r="AH91" s="84" t="str">
        <f t="shared" si="46"/>
        <v>0</v>
      </c>
      <c r="AI91" s="84">
        <f t="shared" si="47"/>
        <v>0.9</v>
      </c>
      <c r="AJ91" s="84" t="str">
        <f t="shared" si="48"/>
        <v>0</v>
      </c>
      <c r="AK91" s="84" t="str">
        <f t="shared" si="49"/>
        <v>0</v>
      </c>
      <c r="AL91" s="84" t="str">
        <f t="shared" si="50"/>
        <v>0</v>
      </c>
    </row>
    <row r="92" spans="1:38" ht="15.75" customHeight="1" x14ac:dyDescent="0.15">
      <c r="A92" s="79" t="s">
        <v>55</v>
      </c>
      <c r="B92" s="79" t="s">
        <v>56</v>
      </c>
      <c r="C92" s="65"/>
      <c r="D92" s="64"/>
      <c r="E92" s="79">
        <v>28</v>
      </c>
      <c r="F92" s="79">
        <v>25</v>
      </c>
      <c r="G92" s="79">
        <v>1875</v>
      </c>
      <c r="H92" s="79">
        <v>9.1300000000000008</v>
      </c>
      <c r="I92" s="79">
        <v>6.86</v>
      </c>
      <c r="J92" s="79">
        <v>64.709999999999994</v>
      </c>
      <c r="K92" s="79">
        <v>2.17</v>
      </c>
      <c r="L92" s="79">
        <v>58.14</v>
      </c>
      <c r="M92" s="79">
        <v>4.24</v>
      </c>
      <c r="N92" s="79">
        <v>0.96</v>
      </c>
      <c r="O92" s="79">
        <v>31.58</v>
      </c>
      <c r="P92" s="79">
        <v>65.63</v>
      </c>
      <c r="Q92" s="79">
        <v>44.74</v>
      </c>
      <c r="R92" s="79">
        <v>4.9400000000000004</v>
      </c>
      <c r="S92" s="79">
        <v>50</v>
      </c>
      <c r="T92" s="7">
        <f t="shared" si="51"/>
        <v>4</v>
      </c>
      <c r="U92" s="7">
        <v>12</v>
      </c>
      <c r="V92" s="157">
        <f t="shared" si="52"/>
        <v>0.33333333333333331</v>
      </c>
      <c r="W92" s="12"/>
      <c r="X92" s="69"/>
      <c r="Y92" s="75">
        <f t="shared" si="53"/>
        <v>0.30833333333333335</v>
      </c>
      <c r="Z92" s="102">
        <f t="shared" si="54"/>
        <v>3.7</v>
      </c>
      <c r="AA92" s="93" t="str">
        <f t="shared" si="39"/>
        <v>0</v>
      </c>
      <c r="AB92" s="84" t="str">
        <f t="shared" si="40"/>
        <v>0</v>
      </c>
      <c r="AC92" s="84">
        <f t="shared" si="41"/>
        <v>1</v>
      </c>
      <c r="AD92" s="84" t="str">
        <f t="shared" si="42"/>
        <v>0</v>
      </c>
      <c r="AE92" s="84">
        <f t="shared" si="43"/>
        <v>0.8</v>
      </c>
      <c r="AF92" s="84" t="str">
        <f t="shared" si="44"/>
        <v>0</v>
      </c>
      <c r="AG92" s="84" t="str">
        <f t="shared" si="45"/>
        <v>0</v>
      </c>
      <c r="AH92" s="84" t="str">
        <f t="shared" si="46"/>
        <v>0</v>
      </c>
      <c r="AI92" s="84">
        <f t="shared" si="47"/>
        <v>0.9</v>
      </c>
      <c r="AJ92" s="84">
        <f t="shared" si="48"/>
        <v>1</v>
      </c>
      <c r="AK92" s="84" t="str">
        <f t="shared" si="49"/>
        <v>0</v>
      </c>
      <c r="AL92" s="84" t="str">
        <f t="shared" si="50"/>
        <v>0</v>
      </c>
    </row>
    <row r="93" spans="1:38" ht="15.75" customHeight="1" x14ac:dyDescent="0.15">
      <c r="A93" s="79" t="s">
        <v>257</v>
      </c>
      <c r="B93" s="79" t="s">
        <v>42</v>
      </c>
      <c r="C93" s="65"/>
      <c r="D93" s="64"/>
      <c r="E93" s="79">
        <v>22</v>
      </c>
      <c r="F93" s="79">
        <v>9</v>
      </c>
      <c r="G93" s="79">
        <v>518</v>
      </c>
      <c r="H93" s="79">
        <v>8.4499999999999993</v>
      </c>
      <c r="I93" s="79">
        <v>9.93</v>
      </c>
      <c r="J93" s="79">
        <v>29.79</v>
      </c>
      <c r="K93" s="79">
        <v>1.9</v>
      </c>
      <c r="L93" s="79">
        <v>44.44</v>
      </c>
      <c r="M93" s="79">
        <v>5.49</v>
      </c>
      <c r="N93" s="79">
        <v>0.85</v>
      </c>
      <c r="O93" s="79">
        <v>0</v>
      </c>
      <c r="P93" s="79">
        <v>62.07</v>
      </c>
      <c r="Q93" s="79">
        <v>40.630000000000003</v>
      </c>
      <c r="R93" s="79">
        <v>4.4400000000000004</v>
      </c>
      <c r="S93" s="79">
        <v>57.14</v>
      </c>
      <c r="T93" s="7">
        <f t="shared" si="51"/>
        <v>4</v>
      </c>
      <c r="U93" s="7">
        <v>12</v>
      </c>
      <c r="V93" s="157">
        <f t="shared" si="52"/>
        <v>0.33333333333333331</v>
      </c>
      <c r="W93" s="12"/>
      <c r="X93" s="69"/>
      <c r="Y93" s="75">
        <f t="shared" si="53"/>
        <v>0.32500000000000001</v>
      </c>
      <c r="Z93" s="102">
        <f t="shared" si="54"/>
        <v>3.9</v>
      </c>
      <c r="AA93" s="93" t="str">
        <f t="shared" si="39"/>
        <v>0</v>
      </c>
      <c r="AB93" s="84">
        <f t="shared" si="40"/>
        <v>1</v>
      </c>
      <c r="AC93" s="84" t="str">
        <f t="shared" si="41"/>
        <v>0</v>
      </c>
      <c r="AD93" s="84" t="str">
        <f t="shared" si="42"/>
        <v>0</v>
      </c>
      <c r="AE93" s="84" t="str">
        <f t="shared" si="43"/>
        <v>0</v>
      </c>
      <c r="AF93" s="84">
        <f t="shared" si="44"/>
        <v>1</v>
      </c>
      <c r="AG93" s="84" t="str">
        <f t="shared" si="45"/>
        <v>0</v>
      </c>
      <c r="AH93" s="84" t="str">
        <f t="shared" si="46"/>
        <v>0</v>
      </c>
      <c r="AI93" s="84">
        <f t="shared" si="47"/>
        <v>0.9</v>
      </c>
      <c r="AJ93" s="84" t="str">
        <f t="shared" si="48"/>
        <v>0</v>
      </c>
      <c r="AK93" s="84" t="str">
        <f t="shared" si="49"/>
        <v>0</v>
      </c>
      <c r="AL93" s="84">
        <f t="shared" si="50"/>
        <v>1</v>
      </c>
    </row>
    <row r="94" spans="1:38" ht="15.75" customHeight="1" x14ac:dyDescent="0.15">
      <c r="A94" s="79" t="s">
        <v>41</v>
      </c>
      <c r="B94" s="79" t="s">
        <v>42</v>
      </c>
      <c r="C94" s="65"/>
      <c r="D94" s="64"/>
      <c r="E94" s="79">
        <v>22</v>
      </c>
      <c r="F94" s="79">
        <v>30</v>
      </c>
      <c r="G94" s="79">
        <v>2091</v>
      </c>
      <c r="H94" s="79">
        <v>9.5</v>
      </c>
      <c r="I94" s="79">
        <v>7.16</v>
      </c>
      <c r="J94" s="79">
        <v>53.94</v>
      </c>
      <c r="K94" s="79">
        <v>1.87</v>
      </c>
      <c r="L94" s="79">
        <v>51.16</v>
      </c>
      <c r="M94" s="79">
        <v>5.29</v>
      </c>
      <c r="N94" s="79">
        <v>3.78</v>
      </c>
      <c r="O94" s="79">
        <v>35.630000000000003</v>
      </c>
      <c r="P94" s="79">
        <v>49.45</v>
      </c>
      <c r="Q94" s="79">
        <v>40.29</v>
      </c>
      <c r="R94" s="79">
        <v>5.73</v>
      </c>
      <c r="S94" s="79">
        <v>41.67</v>
      </c>
      <c r="T94" s="7">
        <f t="shared" si="51"/>
        <v>4</v>
      </c>
      <c r="U94" s="7">
        <v>12</v>
      </c>
      <c r="V94" s="157">
        <f t="shared" si="52"/>
        <v>0.33333333333333331</v>
      </c>
      <c r="W94" s="12"/>
      <c r="X94" s="69"/>
      <c r="Y94" s="75">
        <f t="shared" si="53"/>
        <v>0.30833333333333335</v>
      </c>
      <c r="Z94" s="102">
        <f t="shared" si="54"/>
        <v>3.7</v>
      </c>
      <c r="AA94" s="93" t="str">
        <f t="shared" si="39"/>
        <v>0</v>
      </c>
      <c r="AB94" s="84" t="str">
        <f t="shared" si="40"/>
        <v>0</v>
      </c>
      <c r="AC94" s="84" t="str">
        <f t="shared" si="41"/>
        <v>0</v>
      </c>
      <c r="AD94" s="84" t="str">
        <f t="shared" si="42"/>
        <v>0</v>
      </c>
      <c r="AE94" s="84">
        <f t="shared" si="43"/>
        <v>0.8</v>
      </c>
      <c r="AF94" s="84">
        <f t="shared" si="44"/>
        <v>1</v>
      </c>
      <c r="AG94" s="84">
        <f t="shared" si="45"/>
        <v>0.9</v>
      </c>
      <c r="AH94" s="84">
        <f t="shared" si="46"/>
        <v>1</v>
      </c>
      <c r="AI94" s="84" t="str">
        <f t="shared" si="47"/>
        <v>0</v>
      </c>
      <c r="AJ94" s="84" t="str">
        <f t="shared" si="48"/>
        <v>0</v>
      </c>
      <c r="AK94" s="84" t="str">
        <f t="shared" si="49"/>
        <v>0</v>
      </c>
      <c r="AL94" s="84" t="str">
        <f t="shared" si="50"/>
        <v>0</v>
      </c>
    </row>
    <row r="95" spans="1:38" ht="15.75" customHeight="1" x14ac:dyDescent="0.15">
      <c r="A95" s="79" t="s">
        <v>259</v>
      </c>
      <c r="B95" s="79" t="s">
        <v>144</v>
      </c>
      <c r="C95" s="65"/>
      <c r="D95" s="64"/>
      <c r="E95" s="79">
        <v>22</v>
      </c>
      <c r="F95" s="79">
        <v>35</v>
      </c>
      <c r="G95" s="79">
        <v>2976</v>
      </c>
      <c r="H95" s="79">
        <v>8.89</v>
      </c>
      <c r="I95" s="79">
        <v>7.33</v>
      </c>
      <c r="J95" s="79">
        <v>60.85</v>
      </c>
      <c r="K95" s="79">
        <v>3.21</v>
      </c>
      <c r="L95" s="79">
        <v>50.49</v>
      </c>
      <c r="M95" s="79">
        <v>4.33</v>
      </c>
      <c r="N95" s="79">
        <v>1.68</v>
      </c>
      <c r="O95" s="79">
        <v>27.78</v>
      </c>
      <c r="P95" s="79">
        <v>62.82</v>
      </c>
      <c r="Q95" s="79">
        <v>41.5</v>
      </c>
      <c r="R95" s="79">
        <v>6.33</v>
      </c>
      <c r="S95" s="79">
        <v>58.62</v>
      </c>
      <c r="T95" s="7">
        <f t="shared" si="51"/>
        <v>4</v>
      </c>
      <c r="U95" s="7">
        <v>12</v>
      </c>
      <c r="V95" s="157">
        <f t="shared" si="52"/>
        <v>0.33333333333333331</v>
      </c>
      <c r="W95" s="12"/>
      <c r="X95" s="69"/>
      <c r="Y95" s="75">
        <f t="shared" si="53"/>
        <v>0.3</v>
      </c>
      <c r="Z95" s="102">
        <f t="shared" si="54"/>
        <v>3.6</v>
      </c>
      <c r="AA95" s="93" t="str">
        <f t="shared" si="39"/>
        <v>0</v>
      </c>
      <c r="AB95" s="84" t="str">
        <f t="shared" si="40"/>
        <v>0</v>
      </c>
      <c r="AC95" s="84" t="str">
        <f t="shared" si="41"/>
        <v>0</v>
      </c>
      <c r="AD95" s="84" t="str">
        <f t="shared" si="42"/>
        <v>0</v>
      </c>
      <c r="AE95" s="84">
        <f t="shared" si="43"/>
        <v>0.8</v>
      </c>
      <c r="AF95" s="84" t="str">
        <f t="shared" si="44"/>
        <v>0</v>
      </c>
      <c r="AG95" s="84" t="str">
        <f t="shared" si="45"/>
        <v>0</v>
      </c>
      <c r="AH95" s="84" t="str">
        <f t="shared" si="46"/>
        <v>0</v>
      </c>
      <c r="AI95" s="84">
        <f t="shared" si="47"/>
        <v>0.9</v>
      </c>
      <c r="AJ95" s="84" t="str">
        <f t="shared" si="48"/>
        <v>0</v>
      </c>
      <c r="AK95" s="84">
        <f t="shared" si="49"/>
        <v>0.9</v>
      </c>
      <c r="AL95" s="84">
        <f t="shared" si="50"/>
        <v>1</v>
      </c>
    </row>
    <row r="96" spans="1:38" ht="15.75" customHeight="1" x14ac:dyDescent="0.15">
      <c r="A96" s="79" t="s">
        <v>263</v>
      </c>
      <c r="B96" s="79" t="s">
        <v>133</v>
      </c>
      <c r="C96" s="65"/>
      <c r="D96" s="64"/>
      <c r="E96" s="79">
        <v>23</v>
      </c>
      <c r="F96" s="79">
        <v>16</v>
      </c>
      <c r="G96" s="79">
        <v>591</v>
      </c>
      <c r="H96" s="79">
        <v>6.78</v>
      </c>
      <c r="I96" s="79">
        <v>5.29</v>
      </c>
      <c r="J96" s="79">
        <v>50</v>
      </c>
      <c r="K96" s="79">
        <v>4.1399999999999997</v>
      </c>
      <c r="L96" s="79">
        <v>48</v>
      </c>
      <c r="M96" s="79">
        <v>3.81</v>
      </c>
      <c r="N96" s="79">
        <v>1.32</v>
      </c>
      <c r="O96" s="79">
        <v>37.5</v>
      </c>
      <c r="P96" s="79">
        <v>68.349999999999994</v>
      </c>
      <c r="Q96" s="79">
        <v>45</v>
      </c>
      <c r="R96" s="79">
        <v>5.29</v>
      </c>
      <c r="S96" s="79">
        <v>62.5</v>
      </c>
      <c r="T96" s="7">
        <f t="shared" si="51"/>
        <v>4</v>
      </c>
      <c r="U96" s="7">
        <v>12</v>
      </c>
      <c r="V96" s="157">
        <f t="shared" si="52"/>
        <v>0.33333333333333331</v>
      </c>
      <c r="W96" s="12"/>
      <c r="X96" s="69"/>
      <c r="Y96" s="75">
        <f t="shared" si="53"/>
        <v>0.32500000000000001</v>
      </c>
      <c r="Z96" s="102">
        <f t="shared" si="54"/>
        <v>3.9</v>
      </c>
      <c r="AA96" s="93" t="str">
        <f t="shared" si="39"/>
        <v>0</v>
      </c>
      <c r="AB96" s="84" t="str">
        <f t="shared" si="40"/>
        <v>0</v>
      </c>
      <c r="AC96" s="84" t="str">
        <f t="shared" si="41"/>
        <v>0</v>
      </c>
      <c r="AD96" s="84" t="str">
        <f t="shared" si="42"/>
        <v>0</v>
      </c>
      <c r="AE96" s="84" t="str">
        <f t="shared" si="43"/>
        <v>0</v>
      </c>
      <c r="AF96" s="84" t="str">
        <f t="shared" si="44"/>
        <v>0</v>
      </c>
      <c r="AG96" s="84" t="str">
        <f t="shared" si="45"/>
        <v>0</v>
      </c>
      <c r="AH96" s="84">
        <f t="shared" si="46"/>
        <v>1</v>
      </c>
      <c r="AI96" s="84">
        <f t="shared" si="47"/>
        <v>0.9</v>
      </c>
      <c r="AJ96" s="84">
        <f t="shared" si="48"/>
        <v>1</v>
      </c>
      <c r="AK96" s="84" t="str">
        <f t="shared" si="49"/>
        <v>0</v>
      </c>
      <c r="AL96" s="84">
        <f t="shared" si="50"/>
        <v>1</v>
      </c>
    </row>
    <row r="97" spans="1:38" ht="15.75" customHeight="1" x14ac:dyDescent="0.15">
      <c r="A97" s="79" t="s">
        <v>266</v>
      </c>
      <c r="B97" s="79" t="s">
        <v>56</v>
      </c>
      <c r="C97" s="65"/>
      <c r="D97" s="64"/>
      <c r="E97" s="79">
        <v>31</v>
      </c>
      <c r="F97" s="79">
        <v>34</v>
      </c>
      <c r="G97" s="79">
        <v>2827</v>
      </c>
      <c r="H97" s="79">
        <v>6.26</v>
      </c>
      <c r="I97" s="79">
        <v>4.54</v>
      </c>
      <c r="J97" s="79">
        <v>60.87</v>
      </c>
      <c r="K97" s="79">
        <v>8</v>
      </c>
      <c r="L97" s="79">
        <v>36.630000000000003</v>
      </c>
      <c r="M97" s="79">
        <v>3.33</v>
      </c>
      <c r="N97" s="79">
        <v>2.73</v>
      </c>
      <c r="O97" s="79">
        <v>34.94</v>
      </c>
      <c r="P97" s="79">
        <v>51.45</v>
      </c>
      <c r="Q97" s="79">
        <v>46.39</v>
      </c>
      <c r="R97" s="79">
        <v>5.07</v>
      </c>
      <c r="S97" s="79">
        <v>46.1</v>
      </c>
      <c r="T97" s="7">
        <f t="shared" si="51"/>
        <v>4</v>
      </c>
      <c r="U97" s="7">
        <v>12</v>
      </c>
      <c r="V97" s="157">
        <f t="shared" si="52"/>
        <v>0.33333333333333331</v>
      </c>
      <c r="W97" s="12"/>
      <c r="X97" s="69"/>
      <c r="Y97" s="75">
        <f t="shared" si="53"/>
        <v>0.30833333333333335</v>
      </c>
      <c r="Z97" s="102">
        <f t="shared" si="54"/>
        <v>3.7</v>
      </c>
      <c r="AA97" s="93" t="str">
        <f t="shared" si="39"/>
        <v>0</v>
      </c>
      <c r="AB97" s="84" t="str">
        <f t="shared" si="40"/>
        <v>0</v>
      </c>
      <c r="AC97" s="84" t="str">
        <f t="shared" si="41"/>
        <v>0</v>
      </c>
      <c r="AD97" s="84">
        <f t="shared" si="42"/>
        <v>0.8</v>
      </c>
      <c r="AE97" s="84" t="str">
        <f t="shared" si="43"/>
        <v>0</v>
      </c>
      <c r="AF97" s="84" t="str">
        <f t="shared" si="44"/>
        <v>0</v>
      </c>
      <c r="AG97" s="84">
        <f t="shared" si="45"/>
        <v>0.9</v>
      </c>
      <c r="AH97" s="84">
        <f t="shared" si="46"/>
        <v>1</v>
      </c>
      <c r="AI97" s="84" t="str">
        <f t="shared" si="47"/>
        <v>0</v>
      </c>
      <c r="AJ97" s="84">
        <f t="shared" si="48"/>
        <v>1</v>
      </c>
      <c r="AK97" s="84" t="str">
        <f t="shared" si="49"/>
        <v>0</v>
      </c>
      <c r="AL97" s="84" t="str">
        <f t="shared" si="50"/>
        <v>0</v>
      </c>
    </row>
    <row r="98" spans="1:38" ht="15.75" customHeight="1" x14ac:dyDescent="0.15">
      <c r="A98" s="79" t="s">
        <v>267</v>
      </c>
      <c r="B98" s="79" t="s">
        <v>66</v>
      </c>
      <c r="C98" s="65"/>
      <c r="D98" s="64"/>
      <c r="E98" s="79">
        <v>20</v>
      </c>
      <c r="F98" s="79">
        <v>26</v>
      </c>
      <c r="G98" s="79">
        <v>1187</v>
      </c>
      <c r="H98" s="79">
        <v>8.6199999999999992</v>
      </c>
      <c r="I98" s="79">
        <v>7.08</v>
      </c>
      <c r="J98" s="79">
        <v>68.48</v>
      </c>
      <c r="K98" s="79">
        <v>3.23</v>
      </c>
      <c r="L98" s="79">
        <v>42.86</v>
      </c>
      <c r="M98" s="79">
        <v>3.69</v>
      </c>
      <c r="N98" s="79">
        <v>4.1500000000000004</v>
      </c>
      <c r="O98" s="79">
        <v>38.89</v>
      </c>
      <c r="P98" s="79">
        <v>47.76</v>
      </c>
      <c r="Q98" s="79">
        <v>27.27</v>
      </c>
      <c r="R98" s="79">
        <v>1.46</v>
      </c>
      <c r="S98" s="79">
        <v>57.89</v>
      </c>
      <c r="T98" s="7">
        <f t="shared" si="51"/>
        <v>4</v>
      </c>
      <c r="U98" s="7">
        <v>12</v>
      </c>
      <c r="V98" s="157">
        <f t="shared" si="52"/>
        <v>0.33333333333333331</v>
      </c>
      <c r="W98" s="12"/>
      <c r="X98" s="69"/>
      <c r="Y98" s="75">
        <f t="shared" si="53"/>
        <v>0.32500000000000001</v>
      </c>
      <c r="Z98" s="102">
        <f t="shared" si="54"/>
        <v>3.9</v>
      </c>
      <c r="AA98" s="93" t="str">
        <f t="shared" ref="AA98:AA126" si="55">IF(H98&gt;=H$133,AA$1,"0")</f>
        <v>0</v>
      </c>
      <c r="AB98" s="84" t="str">
        <f t="shared" ref="AB98:AB126" si="56">IF(I98&gt;=I$133,AB$1,"0")</f>
        <v>0</v>
      </c>
      <c r="AC98" s="84">
        <f t="shared" ref="AC98:AC126" si="57">IF(J98&gt;=J$133,AC$1,"0")</f>
        <v>1</v>
      </c>
      <c r="AD98" s="84" t="str">
        <f t="shared" ref="AD98:AD126" si="58">IF(K98&gt;=K$133,AD$1,"0")</f>
        <v>0</v>
      </c>
      <c r="AE98" s="84" t="str">
        <f t="shared" ref="AE98:AE126" si="59">IF(L98&gt;=L$133,AE$1,"0")</f>
        <v>0</v>
      </c>
      <c r="AF98" s="84" t="str">
        <f t="shared" ref="AF98:AF126" si="60">IF(M98&gt;=M$133,AF$1,"0")</f>
        <v>0</v>
      </c>
      <c r="AG98" s="84">
        <f t="shared" ref="AG98:AG126" si="61">IF(N98&gt;=N$133,AG$1,"0")</f>
        <v>0.9</v>
      </c>
      <c r="AH98" s="84">
        <f t="shared" ref="AH98:AH126" si="62">IF(O98&gt;=O$133,AH$1,"0")</f>
        <v>1</v>
      </c>
      <c r="AI98" s="84" t="str">
        <f t="shared" ref="AI98:AI126" si="63">IF(P98&gt;=P$133,AI$1,"0")</f>
        <v>0</v>
      </c>
      <c r="AJ98" s="84" t="str">
        <f t="shared" ref="AJ98:AJ126" si="64">IF(Q98&gt;=Q$133,AJ$1,"0")</f>
        <v>0</v>
      </c>
      <c r="AK98" s="84" t="str">
        <f t="shared" ref="AK98:AK126" si="65">IF(R98&gt;=R$133,AK$1,"0")</f>
        <v>0</v>
      </c>
      <c r="AL98" s="84">
        <f t="shared" ref="AL98:AL126" si="66">IF(S98&gt;=S$133,AL$1,"0")</f>
        <v>1</v>
      </c>
    </row>
    <row r="99" spans="1:38" ht="15.75" customHeight="1" x14ac:dyDescent="0.15">
      <c r="A99" s="79" t="s">
        <v>268</v>
      </c>
      <c r="B99" s="79" t="s">
        <v>42</v>
      </c>
      <c r="C99" s="65"/>
      <c r="D99" s="64"/>
      <c r="E99" s="79">
        <v>29</v>
      </c>
      <c r="F99" s="79">
        <v>9</v>
      </c>
      <c r="G99" s="79">
        <v>846</v>
      </c>
      <c r="H99" s="79">
        <v>8.2100000000000009</v>
      </c>
      <c r="I99" s="79">
        <v>5.48</v>
      </c>
      <c r="J99" s="79">
        <v>71.739999999999995</v>
      </c>
      <c r="K99" s="79">
        <v>4.05</v>
      </c>
      <c r="L99" s="79">
        <v>50</v>
      </c>
      <c r="M99" s="79">
        <v>3.57</v>
      </c>
      <c r="N99" s="79">
        <v>0.48</v>
      </c>
      <c r="O99" s="79">
        <v>25</v>
      </c>
      <c r="P99" s="79">
        <v>65.97</v>
      </c>
      <c r="Q99" s="79">
        <v>38.979999999999997</v>
      </c>
      <c r="R99" s="79">
        <v>6.55</v>
      </c>
      <c r="S99" s="79">
        <v>47.27</v>
      </c>
      <c r="T99" s="7">
        <f t="shared" si="51"/>
        <v>4</v>
      </c>
      <c r="U99" s="7">
        <v>12</v>
      </c>
      <c r="V99" s="157">
        <f t="shared" si="52"/>
        <v>0.33333333333333331</v>
      </c>
      <c r="W99" s="12"/>
      <c r="X99" s="69"/>
      <c r="Y99" s="75">
        <f t="shared" si="53"/>
        <v>0.3</v>
      </c>
      <c r="Z99" s="102">
        <f t="shared" si="54"/>
        <v>3.6</v>
      </c>
      <c r="AA99" s="93" t="str">
        <f t="shared" si="55"/>
        <v>0</v>
      </c>
      <c r="AB99" s="84" t="str">
        <f t="shared" si="56"/>
        <v>0</v>
      </c>
      <c r="AC99" s="84">
        <f t="shared" si="57"/>
        <v>1</v>
      </c>
      <c r="AD99" s="84" t="str">
        <f t="shared" si="58"/>
        <v>0</v>
      </c>
      <c r="AE99" s="84">
        <f t="shared" si="59"/>
        <v>0.8</v>
      </c>
      <c r="AF99" s="84" t="str">
        <f t="shared" si="60"/>
        <v>0</v>
      </c>
      <c r="AG99" s="84" t="str">
        <f t="shared" si="61"/>
        <v>0</v>
      </c>
      <c r="AH99" s="84" t="str">
        <f t="shared" si="62"/>
        <v>0</v>
      </c>
      <c r="AI99" s="84">
        <f t="shared" si="63"/>
        <v>0.9</v>
      </c>
      <c r="AJ99" s="84" t="str">
        <f t="shared" si="64"/>
        <v>0</v>
      </c>
      <c r="AK99" s="84">
        <f t="shared" si="65"/>
        <v>0.9</v>
      </c>
      <c r="AL99" s="84" t="str">
        <f t="shared" si="66"/>
        <v>0</v>
      </c>
    </row>
    <row r="100" spans="1:38" ht="15.75" customHeight="1" x14ac:dyDescent="0.15">
      <c r="A100" s="79" t="s">
        <v>269</v>
      </c>
      <c r="B100" s="79" t="s">
        <v>66</v>
      </c>
      <c r="C100" s="65"/>
      <c r="D100" s="64"/>
      <c r="E100" s="79">
        <v>35</v>
      </c>
      <c r="F100" s="79">
        <v>23</v>
      </c>
      <c r="G100" s="79">
        <v>1243</v>
      </c>
      <c r="H100" s="79">
        <v>6.3</v>
      </c>
      <c r="I100" s="79">
        <v>4.99</v>
      </c>
      <c r="J100" s="79">
        <v>57.38</v>
      </c>
      <c r="K100" s="79">
        <v>4.99</v>
      </c>
      <c r="L100" s="79">
        <v>34.43</v>
      </c>
      <c r="M100" s="79">
        <v>2.54</v>
      </c>
      <c r="N100" s="79">
        <v>0.98</v>
      </c>
      <c r="O100" s="79">
        <v>33.33</v>
      </c>
      <c r="P100" s="79">
        <v>62.38</v>
      </c>
      <c r="Q100" s="79">
        <v>36.67</v>
      </c>
      <c r="R100" s="79">
        <v>3.68</v>
      </c>
      <c r="S100" s="79">
        <v>62.22</v>
      </c>
      <c r="T100" s="7">
        <f t="shared" si="51"/>
        <v>4</v>
      </c>
      <c r="U100" s="7">
        <v>12</v>
      </c>
      <c r="V100" s="157">
        <f t="shared" si="52"/>
        <v>0.33333333333333331</v>
      </c>
      <c r="W100" s="12"/>
      <c r="X100" s="69"/>
      <c r="Y100" s="75">
        <f t="shared" si="53"/>
        <v>0.30833333333333335</v>
      </c>
      <c r="Z100" s="102">
        <f t="shared" si="54"/>
        <v>3.7</v>
      </c>
      <c r="AA100" s="93" t="str">
        <f t="shared" si="55"/>
        <v>0</v>
      </c>
      <c r="AB100" s="84" t="str">
        <f t="shared" si="56"/>
        <v>0</v>
      </c>
      <c r="AC100" s="84" t="str">
        <f t="shared" si="57"/>
        <v>0</v>
      </c>
      <c r="AD100" s="84">
        <f t="shared" si="58"/>
        <v>0.8</v>
      </c>
      <c r="AE100" s="84" t="str">
        <f t="shared" si="59"/>
        <v>0</v>
      </c>
      <c r="AF100" s="84" t="str">
        <f t="shared" si="60"/>
        <v>0</v>
      </c>
      <c r="AG100" s="84" t="str">
        <f t="shared" si="61"/>
        <v>0</v>
      </c>
      <c r="AH100" s="84">
        <f t="shared" si="62"/>
        <v>1</v>
      </c>
      <c r="AI100" s="84">
        <f t="shared" si="63"/>
        <v>0.9</v>
      </c>
      <c r="AJ100" s="84" t="str">
        <f t="shared" si="64"/>
        <v>0</v>
      </c>
      <c r="AK100" s="84" t="str">
        <f t="shared" si="65"/>
        <v>0</v>
      </c>
      <c r="AL100" s="84">
        <f t="shared" si="66"/>
        <v>1</v>
      </c>
    </row>
    <row r="101" spans="1:38" ht="15.75" customHeight="1" x14ac:dyDescent="0.15">
      <c r="A101" s="79" t="s">
        <v>87</v>
      </c>
      <c r="B101" s="79" t="s">
        <v>88</v>
      </c>
      <c r="C101" s="65"/>
      <c r="D101" s="64"/>
      <c r="E101" s="79">
        <v>20</v>
      </c>
      <c r="F101" s="79">
        <v>16</v>
      </c>
      <c r="G101" s="79">
        <v>1354</v>
      </c>
      <c r="H101" s="79">
        <v>10.44</v>
      </c>
      <c r="I101" s="79">
        <v>6.58</v>
      </c>
      <c r="J101" s="79">
        <v>71.72</v>
      </c>
      <c r="K101" s="79">
        <v>3.46</v>
      </c>
      <c r="L101" s="79">
        <v>30.77</v>
      </c>
      <c r="M101" s="79">
        <v>5.58</v>
      </c>
      <c r="N101" s="79">
        <v>2.46</v>
      </c>
      <c r="O101" s="79">
        <v>27.03</v>
      </c>
      <c r="P101" s="79">
        <v>54.15</v>
      </c>
      <c r="Q101" s="79">
        <v>36.36</v>
      </c>
      <c r="R101" s="79">
        <v>4.3899999999999997</v>
      </c>
      <c r="S101" s="79">
        <v>50</v>
      </c>
      <c r="T101" s="7">
        <f t="shared" si="51"/>
        <v>4</v>
      </c>
      <c r="U101" s="7">
        <v>12</v>
      </c>
      <c r="V101" s="157">
        <f t="shared" si="52"/>
        <v>0.33333333333333331</v>
      </c>
      <c r="W101" s="12"/>
      <c r="X101" s="69"/>
      <c r="Y101" s="75">
        <f t="shared" si="53"/>
        <v>0.32500000000000001</v>
      </c>
      <c r="Z101" s="102">
        <f t="shared" si="54"/>
        <v>3.9</v>
      </c>
      <c r="AA101" s="93">
        <f t="shared" si="55"/>
        <v>1</v>
      </c>
      <c r="AB101" s="84" t="str">
        <f t="shared" si="56"/>
        <v>0</v>
      </c>
      <c r="AC101" s="84">
        <f t="shared" si="57"/>
        <v>1</v>
      </c>
      <c r="AD101" s="84" t="str">
        <f t="shared" si="58"/>
        <v>0</v>
      </c>
      <c r="AE101" s="84" t="str">
        <f t="shared" si="59"/>
        <v>0</v>
      </c>
      <c r="AF101" s="84">
        <f t="shared" si="60"/>
        <v>1</v>
      </c>
      <c r="AG101" s="84">
        <f t="shared" si="61"/>
        <v>0.9</v>
      </c>
      <c r="AH101" s="84" t="str">
        <f t="shared" si="62"/>
        <v>0</v>
      </c>
      <c r="AI101" s="84" t="str">
        <f t="shared" si="63"/>
        <v>0</v>
      </c>
      <c r="AJ101" s="84" t="str">
        <f t="shared" si="64"/>
        <v>0</v>
      </c>
      <c r="AK101" s="84" t="str">
        <f t="shared" si="65"/>
        <v>0</v>
      </c>
      <c r="AL101" s="84" t="str">
        <f t="shared" si="66"/>
        <v>0</v>
      </c>
    </row>
    <row r="102" spans="1:38" ht="15.75" customHeight="1" x14ac:dyDescent="0.15">
      <c r="A102" s="79" t="s">
        <v>303</v>
      </c>
      <c r="B102" s="79" t="s">
        <v>142</v>
      </c>
      <c r="C102" s="65"/>
      <c r="D102" s="64"/>
      <c r="E102" s="79">
        <v>19</v>
      </c>
      <c r="F102" s="79">
        <v>9</v>
      </c>
      <c r="G102" s="79">
        <v>699</v>
      </c>
      <c r="H102" s="79">
        <v>13</v>
      </c>
      <c r="I102" s="79">
        <v>10.56</v>
      </c>
      <c r="J102" s="79">
        <v>60.98</v>
      </c>
      <c r="K102" s="79">
        <v>6.44</v>
      </c>
      <c r="L102" s="79">
        <v>44</v>
      </c>
      <c r="M102" s="79">
        <v>6.18</v>
      </c>
      <c r="N102" s="79">
        <v>0.77</v>
      </c>
      <c r="O102" s="79">
        <v>16.670000000000002</v>
      </c>
      <c r="P102" s="79">
        <v>54.76</v>
      </c>
      <c r="Q102" s="79">
        <v>33.33</v>
      </c>
      <c r="R102" s="79">
        <v>5.15</v>
      </c>
      <c r="S102" s="79">
        <v>52.5</v>
      </c>
      <c r="T102" s="7">
        <f t="shared" si="51"/>
        <v>4</v>
      </c>
      <c r="U102" s="7">
        <v>12</v>
      </c>
      <c r="V102" s="157">
        <f t="shared" si="52"/>
        <v>0.33333333333333331</v>
      </c>
      <c r="W102" s="12"/>
      <c r="X102" s="69"/>
      <c r="Y102" s="75">
        <f t="shared" si="53"/>
        <v>0.31666666666666665</v>
      </c>
      <c r="Z102" s="102">
        <f t="shared" si="54"/>
        <v>3.8</v>
      </c>
      <c r="AA102" s="93">
        <f t="shared" si="55"/>
        <v>1</v>
      </c>
      <c r="AB102" s="84">
        <f t="shared" si="56"/>
        <v>1</v>
      </c>
      <c r="AC102" s="84" t="str">
        <f t="shared" si="57"/>
        <v>0</v>
      </c>
      <c r="AD102" s="84">
        <f t="shared" si="58"/>
        <v>0.8</v>
      </c>
      <c r="AE102" s="84" t="str">
        <f t="shared" si="59"/>
        <v>0</v>
      </c>
      <c r="AF102" s="84">
        <f t="shared" si="60"/>
        <v>1</v>
      </c>
      <c r="AG102" s="84" t="str">
        <f t="shared" si="61"/>
        <v>0</v>
      </c>
      <c r="AH102" s="84" t="str">
        <f t="shared" si="62"/>
        <v>0</v>
      </c>
      <c r="AI102" s="84" t="str">
        <f t="shared" si="63"/>
        <v>0</v>
      </c>
      <c r="AJ102" s="84" t="str">
        <f t="shared" si="64"/>
        <v>0</v>
      </c>
      <c r="AK102" s="84" t="str">
        <f t="shared" si="65"/>
        <v>0</v>
      </c>
      <c r="AL102" s="84" t="str">
        <f t="shared" si="66"/>
        <v>0</v>
      </c>
    </row>
    <row r="103" spans="1:38" ht="15.75" customHeight="1" x14ac:dyDescent="0.15">
      <c r="A103" s="79" t="s">
        <v>273</v>
      </c>
      <c r="B103" s="79" t="s">
        <v>63</v>
      </c>
      <c r="C103" s="65"/>
      <c r="D103" s="64"/>
      <c r="E103" s="79">
        <v>27</v>
      </c>
      <c r="F103" s="79">
        <v>7</v>
      </c>
      <c r="G103" s="79">
        <v>466</v>
      </c>
      <c r="H103" s="79">
        <v>8.69</v>
      </c>
      <c r="I103" s="79">
        <v>7.92</v>
      </c>
      <c r="J103" s="79">
        <v>51.22</v>
      </c>
      <c r="K103" s="79">
        <v>8.11</v>
      </c>
      <c r="L103" s="79">
        <v>42.86</v>
      </c>
      <c r="M103" s="79">
        <v>4.4400000000000004</v>
      </c>
      <c r="N103" s="79">
        <v>2.12</v>
      </c>
      <c r="O103" s="79">
        <v>9.09</v>
      </c>
      <c r="P103" s="79">
        <v>47.54</v>
      </c>
      <c r="Q103" s="79">
        <v>53.13</v>
      </c>
      <c r="R103" s="79">
        <v>3.86</v>
      </c>
      <c r="S103" s="79">
        <v>45</v>
      </c>
      <c r="T103" s="7">
        <f t="shared" ref="T103:T126" si="67">COUNTIF(AA103:AL103,"&gt;0")</f>
        <v>4</v>
      </c>
      <c r="U103" s="7">
        <v>12</v>
      </c>
      <c r="V103" s="157">
        <f t="shared" ref="V103:V134" si="68">T103/U103</f>
        <v>0.33333333333333331</v>
      </c>
      <c r="W103" s="12"/>
      <c r="X103" s="69"/>
      <c r="Y103" s="75">
        <f t="shared" ref="Y103:Y134" si="69">Z103/U103</f>
        <v>0.30833333333333335</v>
      </c>
      <c r="Z103" s="102">
        <f t="shared" ref="Z103:Z134" si="70">SUM(AA103:AL103)</f>
        <v>3.7</v>
      </c>
      <c r="AA103" s="93" t="str">
        <f t="shared" si="55"/>
        <v>0</v>
      </c>
      <c r="AB103" s="84">
        <f t="shared" si="56"/>
        <v>1</v>
      </c>
      <c r="AC103" s="84" t="str">
        <f t="shared" si="57"/>
        <v>0</v>
      </c>
      <c r="AD103" s="84">
        <f t="shared" si="58"/>
        <v>0.8</v>
      </c>
      <c r="AE103" s="84" t="str">
        <f t="shared" si="59"/>
        <v>0</v>
      </c>
      <c r="AF103" s="84" t="str">
        <f t="shared" si="60"/>
        <v>0</v>
      </c>
      <c r="AG103" s="84">
        <f t="shared" si="61"/>
        <v>0.9</v>
      </c>
      <c r="AH103" s="84" t="str">
        <f t="shared" si="62"/>
        <v>0</v>
      </c>
      <c r="AI103" s="84" t="str">
        <f t="shared" si="63"/>
        <v>0</v>
      </c>
      <c r="AJ103" s="84">
        <f t="shared" si="64"/>
        <v>1</v>
      </c>
      <c r="AK103" s="84" t="str">
        <f t="shared" si="65"/>
        <v>0</v>
      </c>
      <c r="AL103" s="84" t="str">
        <f t="shared" si="66"/>
        <v>0</v>
      </c>
    </row>
    <row r="104" spans="1:38" ht="15.75" customHeight="1" x14ac:dyDescent="0.15">
      <c r="A104" s="79" t="s">
        <v>309</v>
      </c>
      <c r="B104" s="79" t="s">
        <v>310</v>
      </c>
      <c r="C104" s="65"/>
      <c r="D104" s="64"/>
      <c r="E104" s="79">
        <v>18</v>
      </c>
      <c r="F104" s="79">
        <v>15</v>
      </c>
      <c r="G104" s="79">
        <v>967</v>
      </c>
      <c r="H104" s="79">
        <v>8.31</v>
      </c>
      <c r="I104" s="79">
        <v>8.42</v>
      </c>
      <c r="J104" s="79">
        <v>57.32</v>
      </c>
      <c r="K104" s="79">
        <v>6.36</v>
      </c>
      <c r="L104" s="79">
        <v>41.94</v>
      </c>
      <c r="M104" s="79">
        <v>2.98</v>
      </c>
      <c r="N104" s="79">
        <v>4.3099999999999996</v>
      </c>
      <c r="O104" s="79">
        <v>26.19</v>
      </c>
      <c r="P104" s="79">
        <v>59.09</v>
      </c>
      <c r="Q104" s="79">
        <v>53.13</v>
      </c>
      <c r="R104" s="79">
        <v>2.46</v>
      </c>
      <c r="S104" s="79">
        <v>50</v>
      </c>
      <c r="T104" s="7">
        <f t="shared" si="67"/>
        <v>4</v>
      </c>
      <c r="U104" s="7">
        <v>12</v>
      </c>
      <c r="V104" s="157">
        <f t="shared" si="68"/>
        <v>0.33333333333333331</v>
      </c>
      <c r="W104" s="12"/>
      <c r="X104" s="69"/>
      <c r="Y104" s="75">
        <f t="shared" si="69"/>
        <v>0.30833333333333335</v>
      </c>
      <c r="Z104" s="102">
        <f t="shared" si="70"/>
        <v>3.7</v>
      </c>
      <c r="AA104" s="93" t="str">
        <f t="shared" si="55"/>
        <v>0</v>
      </c>
      <c r="AB104" s="84">
        <f t="shared" si="56"/>
        <v>1</v>
      </c>
      <c r="AC104" s="84" t="str">
        <f t="shared" si="57"/>
        <v>0</v>
      </c>
      <c r="AD104" s="84">
        <f t="shared" si="58"/>
        <v>0.8</v>
      </c>
      <c r="AE104" s="84" t="str">
        <f t="shared" si="59"/>
        <v>0</v>
      </c>
      <c r="AF104" s="84" t="str">
        <f t="shared" si="60"/>
        <v>0</v>
      </c>
      <c r="AG104" s="84">
        <f t="shared" si="61"/>
        <v>0.9</v>
      </c>
      <c r="AH104" s="84" t="str">
        <f t="shared" si="62"/>
        <v>0</v>
      </c>
      <c r="AI104" s="84" t="str">
        <f t="shared" si="63"/>
        <v>0</v>
      </c>
      <c r="AJ104" s="84">
        <f t="shared" si="64"/>
        <v>1</v>
      </c>
      <c r="AK104" s="84" t="str">
        <f t="shared" si="65"/>
        <v>0</v>
      </c>
      <c r="AL104" s="84" t="str">
        <f t="shared" si="66"/>
        <v>0</v>
      </c>
    </row>
    <row r="105" spans="1:38" ht="15.75" customHeight="1" x14ac:dyDescent="0.15">
      <c r="A105" s="79" t="s">
        <v>86</v>
      </c>
      <c r="B105" s="79" t="s">
        <v>63</v>
      </c>
      <c r="C105" s="65"/>
      <c r="D105" s="64"/>
      <c r="E105" s="79">
        <v>29</v>
      </c>
      <c r="F105" s="79">
        <v>11</v>
      </c>
      <c r="G105" s="79">
        <v>888</v>
      </c>
      <c r="H105" s="79">
        <v>7.3</v>
      </c>
      <c r="I105" s="79">
        <v>6.18</v>
      </c>
      <c r="J105" s="79">
        <v>62.3</v>
      </c>
      <c r="K105" s="79">
        <v>5.78</v>
      </c>
      <c r="L105" s="79">
        <v>61.4</v>
      </c>
      <c r="M105" s="79">
        <v>3.34</v>
      </c>
      <c r="N105" s="79">
        <v>0.51</v>
      </c>
      <c r="O105" s="79">
        <v>40</v>
      </c>
      <c r="P105" s="79">
        <v>51.47</v>
      </c>
      <c r="Q105" s="79">
        <v>35.71</v>
      </c>
      <c r="R105" s="79">
        <v>4.97</v>
      </c>
      <c r="S105" s="79">
        <v>36.729999999999997</v>
      </c>
      <c r="T105" s="7">
        <f t="shared" si="67"/>
        <v>4</v>
      </c>
      <c r="U105" s="7">
        <v>12</v>
      </c>
      <c r="V105" s="157">
        <f t="shared" si="68"/>
        <v>0.33333333333333331</v>
      </c>
      <c r="W105" s="12"/>
      <c r="X105" s="69"/>
      <c r="Y105" s="75">
        <f t="shared" si="69"/>
        <v>0.3</v>
      </c>
      <c r="Z105" s="102">
        <f t="shared" si="70"/>
        <v>3.6</v>
      </c>
      <c r="AA105" s="93" t="str">
        <f t="shared" si="55"/>
        <v>0</v>
      </c>
      <c r="AB105" s="84" t="str">
        <f t="shared" si="56"/>
        <v>0</v>
      </c>
      <c r="AC105" s="84">
        <f t="shared" si="57"/>
        <v>1</v>
      </c>
      <c r="AD105" s="84">
        <f t="shared" si="58"/>
        <v>0.8</v>
      </c>
      <c r="AE105" s="84">
        <f t="shared" si="59"/>
        <v>0.8</v>
      </c>
      <c r="AF105" s="84" t="str">
        <f t="shared" si="60"/>
        <v>0</v>
      </c>
      <c r="AG105" s="84" t="str">
        <f t="shared" si="61"/>
        <v>0</v>
      </c>
      <c r="AH105" s="84">
        <f t="shared" si="62"/>
        <v>1</v>
      </c>
      <c r="AI105" s="84" t="str">
        <f t="shared" si="63"/>
        <v>0</v>
      </c>
      <c r="AJ105" s="84" t="str">
        <f t="shared" si="64"/>
        <v>0</v>
      </c>
      <c r="AK105" s="84" t="str">
        <f t="shared" si="65"/>
        <v>0</v>
      </c>
      <c r="AL105" s="84" t="str">
        <f t="shared" si="66"/>
        <v>0</v>
      </c>
    </row>
    <row r="106" spans="1:38" ht="15.75" customHeight="1" x14ac:dyDescent="0.15">
      <c r="A106" s="79" t="s">
        <v>315</v>
      </c>
      <c r="B106" s="79" t="s">
        <v>51</v>
      </c>
      <c r="C106" s="65"/>
      <c r="D106" s="64"/>
      <c r="E106" s="79">
        <v>27</v>
      </c>
      <c r="F106" s="79">
        <v>32</v>
      </c>
      <c r="G106" s="79">
        <v>2613</v>
      </c>
      <c r="H106" s="79">
        <v>6.82</v>
      </c>
      <c r="I106" s="79">
        <v>5.41</v>
      </c>
      <c r="J106" s="79">
        <v>57.32</v>
      </c>
      <c r="K106" s="79">
        <v>5.37</v>
      </c>
      <c r="L106" s="79">
        <v>42.31</v>
      </c>
      <c r="M106" s="79">
        <v>3.13</v>
      </c>
      <c r="N106" s="79">
        <v>2.0299999999999998</v>
      </c>
      <c r="O106" s="79">
        <v>27.12</v>
      </c>
      <c r="P106" s="79">
        <v>63.41</v>
      </c>
      <c r="Q106" s="79">
        <v>47.25</v>
      </c>
      <c r="R106" s="79">
        <v>3.51</v>
      </c>
      <c r="S106" s="79">
        <v>59.8</v>
      </c>
      <c r="T106" s="7">
        <f t="shared" si="67"/>
        <v>4</v>
      </c>
      <c r="U106" s="7">
        <v>12</v>
      </c>
      <c r="V106" s="157">
        <f t="shared" si="68"/>
        <v>0.33333333333333331</v>
      </c>
      <c r="W106" s="12"/>
      <c r="X106" s="69"/>
      <c r="Y106" s="75">
        <f t="shared" si="69"/>
        <v>0.30833333333333335</v>
      </c>
      <c r="Z106" s="102">
        <f t="shared" si="70"/>
        <v>3.7</v>
      </c>
      <c r="AA106" s="93" t="str">
        <f t="shared" si="55"/>
        <v>0</v>
      </c>
      <c r="AB106" s="84" t="str">
        <f t="shared" si="56"/>
        <v>0</v>
      </c>
      <c r="AC106" s="84" t="str">
        <f t="shared" si="57"/>
        <v>0</v>
      </c>
      <c r="AD106" s="84">
        <f t="shared" si="58"/>
        <v>0.8</v>
      </c>
      <c r="AE106" s="84" t="str">
        <f t="shared" si="59"/>
        <v>0</v>
      </c>
      <c r="AF106" s="84" t="str">
        <f t="shared" si="60"/>
        <v>0</v>
      </c>
      <c r="AG106" s="84" t="str">
        <f t="shared" si="61"/>
        <v>0</v>
      </c>
      <c r="AH106" s="84" t="str">
        <f t="shared" si="62"/>
        <v>0</v>
      </c>
      <c r="AI106" s="84">
        <f t="shared" si="63"/>
        <v>0.9</v>
      </c>
      <c r="AJ106" s="84">
        <f t="shared" si="64"/>
        <v>1</v>
      </c>
      <c r="AK106" s="84" t="str">
        <f t="shared" si="65"/>
        <v>0</v>
      </c>
      <c r="AL106" s="84">
        <f t="shared" si="66"/>
        <v>1</v>
      </c>
    </row>
    <row r="107" spans="1:38" ht="15.75" customHeight="1" x14ac:dyDescent="0.15">
      <c r="A107" s="79" t="s">
        <v>241</v>
      </c>
      <c r="B107" s="79" t="s">
        <v>42</v>
      </c>
      <c r="C107" s="65"/>
      <c r="D107" s="64"/>
      <c r="E107" s="79">
        <v>19</v>
      </c>
      <c r="F107" s="79">
        <v>24</v>
      </c>
      <c r="G107" s="79">
        <v>1114</v>
      </c>
      <c r="H107" s="79">
        <v>7.25</v>
      </c>
      <c r="I107" s="79">
        <v>7.34</v>
      </c>
      <c r="J107" s="79">
        <v>56.63</v>
      </c>
      <c r="K107" s="79">
        <v>3.27</v>
      </c>
      <c r="L107" s="79">
        <v>40.54</v>
      </c>
      <c r="M107" s="79">
        <v>3.01</v>
      </c>
      <c r="N107" s="79">
        <v>2.74</v>
      </c>
      <c r="O107" s="79">
        <v>22.58</v>
      </c>
      <c r="P107" s="79">
        <v>50</v>
      </c>
      <c r="Q107" s="79">
        <v>47.22</v>
      </c>
      <c r="R107" s="79">
        <v>3.01</v>
      </c>
      <c r="S107" s="79">
        <v>58.82</v>
      </c>
      <c r="T107" s="7">
        <f t="shared" si="67"/>
        <v>3</v>
      </c>
      <c r="U107" s="7">
        <v>12</v>
      </c>
      <c r="V107" s="157">
        <f t="shared" si="68"/>
        <v>0.25</v>
      </c>
      <c r="W107" s="12"/>
      <c r="X107" s="69"/>
      <c r="Y107" s="75">
        <f t="shared" si="69"/>
        <v>0.24166666666666667</v>
      </c>
      <c r="Z107" s="102">
        <f t="shared" si="70"/>
        <v>2.9</v>
      </c>
      <c r="AA107" s="93" t="str">
        <f t="shared" si="55"/>
        <v>0</v>
      </c>
      <c r="AB107" s="84" t="str">
        <f t="shared" si="56"/>
        <v>0</v>
      </c>
      <c r="AC107" s="84" t="str">
        <f t="shared" si="57"/>
        <v>0</v>
      </c>
      <c r="AD107" s="84" t="str">
        <f t="shared" si="58"/>
        <v>0</v>
      </c>
      <c r="AE107" s="84" t="str">
        <f t="shared" si="59"/>
        <v>0</v>
      </c>
      <c r="AF107" s="84" t="str">
        <f t="shared" si="60"/>
        <v>0</v>
      </c>
      <c r="AG107" s="84">
        <f t="shared" si="61"/>
        <v>0.9</v>
      </c>
      <c r="AH107" s="84" t="str">
        <f t="shared" si="62"/>
        <v>0</v>
      </c>
      <c r="AI107" s="84" t="str">
        <f t="shared" si="63"/>
        <v>0</v>
      </c>
      <c r="AJ107" s="84">
        <f t="shared" si="64"/>
        <v>1</v>
      </c>
      <c r="AK107" s="84" t="str">
        <f t="shared" si="65"/>
        <v>0</v>
      </c>
      <c r="AL107" s="84">
        <f t="shared" si="66"/>
        <v>1</v>
      </c>
    </row>
    <row r="108" spans="1:38" ht="15.75" customHeight="1" x14ac:dyDescent="0.15">
      <c r="A108" s="79" t="s">
        <v>243</v>
      </c>
      <c r="B108" s="79" t="s">
        <v>66</v>
      </c>
      <c r="C108" s="65"/>
      <c r="D108" s="64"/>
      <c r="E108" s="79">
        <v>21</v>
      </c>
      <c r="F108" s="79">
        <v>13</v>
      </c>
      <c r="G108" s="79">
        <v>899</v>
      </c>
      <c r="H108" s="79">
        <v>9.2100000000000009</v>
      </c>
      <c r="I108" s="79">
        <v>7.11</v>
      </c>
      <c r="J108" s="79">
        <v>50.7</v>
      </c>
      <c r="K108" s="79">
        <v>3.9</v>
      </c>
      <c r="L108" s="79">
        <v>41.03</v>
      </c>
      <c r="M108" s="79">
        <v>4.91</v>
      </c>
      <c r="N108" s="79">
        <v>4.8099999999999996</v>
      </c>
      <c r="O108" s="79">
        <v>27.08</v>
      </c>
      <c r="P108" s="79">
        <v>54.86</v>
      </c>
      <c r="Q108" s="79">
        <v>32.39</v>
      </c>
      <c r="R108" s="79">
        <v>7.81</v>
      </c>
      <c r="S108" s="79">
        <v>46.15</v>
      </c>
      <c r="T108" s="7">
        <f t="shared" si="67"/>
        <v>3</v>
      </c>
      <c r="U108" s="7">
        <v>12</v>
      </c>
      <c r="V108" s="157">
        <f t="shared" si="68"/>
        <v>0.25</v>
      </c>
      <c r="W108" s="12"/>
      <c r="X108" s="69"/>
      <c r="Y108" s="75">
        <f t="shared" si="69"/>
        <v>0.23333333333333331</v>
      </c>
      <c r="Z108" s="102">
        <f t="shared" si="70"/>
        <v>2.8</v>
      </c>
      <c r="AA108" s="93" t="str">
        <f t="shared" si="55"/>
        <v>0</v>
      </c>
      <c r="AB108" s="84" t="str">
        <f t="shared" si="56"/>
        <v>0</v>
      </c>
      <c r="AC108" s="84" t="str">
        <f t="shared" si="57"/>
        <v>0</v>
      </c>
      <c r="AD108" s="84" t="str">
        <f t="shared" si="58"/>
        <v>0</v>
      </c>
      <c r="AE108" s="84" t="str">
        <f t="shared" si="59"/>
        <v>0</v>
      </c>
      <c r="AF108" s="84">
        <f t="shared" si="60"/>
        <v>1</v>
      </c>
      <c r="AG108" s="84">
        <f t="shared" si="61"/>
        <v>0.9</v>
      </c>
      <c r="AH108" s="84" t="str">
        <f t="shared" si="62"/>
        <v>0</v>
      </c>
      <c r="AI108" s="84" t="str">
        <f t="shared" si="63"/>
        <v>0</v>
      </c>
      <c r="AJ108" s="84" t="str">
        <f t="shared" si="64"/>
        <v>0</v>
      </c>
      <c r="AK108" s="84">
        <f t="shared" si="65"/>
        <v>0.9</v>
      </c>
      <c r="AL108" s="84" t="str">
        <f t="shared" si="66"/>
        <v>0</v>
      </c>
    </row>
    <row r="109" spans="1:38" ht="15.75" customHeight="1" x14ac:dyDescent="0.15">
      <c r="A109" s="79" t="s">
        <v>250</v>
      </c>
      <c r="B109" s="79" t="s">
        <v>56</v>
      </c>
      <c r="C109" s="65"/>
      <c r="D109" s="64"/>
      <c r="E109" s="79">
        <v>22</v>
      </c>
      <c r="F109" s="79">
        <v>27</v>
      </c>
      <c r="G109" s="79">
        <v>1542</v>
      </c>
      <c r="H109" s="79">
        <v>8.86</v>
      </c>
      <c r="I109" s="79">
        <v>7.13</v>
      </c>
      <c r="J109" s="79">
        <v>64.349999999999994</v>
      </c>
      <c r="K109" s="79">
        <v>1.98</v>
      </c>
      <c r="L109" s="79">
        <v>37.5</v>
      </c>
      <c r="M109" s="79">
        <v>4.09</v>
      </c>
      <c r="N109" s="79">
        <v>1.74</v>
      </c>
      <c r="O109" s="79">
        <v>32.14</v>
      </c>
      <c r="P109" s="79">
        <v>61.43</v>
      </c>
      <c r="Q109" s="79">
        <v>39.619999999999997</v>
      </c>
      <c r="R109" s="79">
        <v>4.83</v>
      </c>
      <c r="S109" s="79">
        <v>62.82</v>
      </c>
      <c r="T109" s="7">
        <f t="shared" si="67"/>
        <v>3</v>
      </c>
      <c r="U109" s="7">
        <v>12</v>
      </c>
      <c r="V109" s="157">
        <f t="shared" si="68"/>
        <v>0.25</v>
      </c>
      <c r="W109" s="12"/>
      <c r="X109" s="69"/>
      <c r="Y109" s="75">
        <f t="shared" si="69"/>
        <v>0.24166666666666667</v>
      </c>
      <c r="Z109" s="102">
        <f t="shared" si="70"/>
        <v>2.9</v>
      </c>
      <c r="AA109" s="93" t="str">
        <f t="shared" si="55"/>
        <v>0</v>
      </c>
      <c r="AB109" s="84" t="str">
        <f t="shared" si="56"/>
        <v>0</v>
      </c>
      <c r="AC109" s="84">
        <f t="shared" si="57"/>
        <v>1</v>
      </c>
      <c r="AD109" s="84" t="str">
        <f t="shared" si="58"/>
        <v>0</v>
      </c>
      <c r="AE109" s="84" t="str">
        <f t="shared" si="59"/>
        <v>0</v>
      </c>
      <c r="AF109" s="84" t="str">
        <f t="shared" si="60"/>
        <v>0</v>
      </c>
      <c r="AG109" s="84" t="str">
        <f t="shared" si="61"/>
        <v>0</v>
      </c>
      <c r="AH109" s="84" t="str">
        <f t="shared" si="62"/>
        <v>0</v>
      </c>
      <c r="AI109" s="84">
        <f t="shared" si="63"/>
        <v>0.9</v>
      </c>
      <c r="AJ109" s="84" t="str">
        <f t="shared" si="64"/>
        <v>0</v>
      </c>
      <c r="AK109" s="84" t="str">
        <f t="shared" si="65"/>
        <v>0</v>
      </c>
      <c r="AL109" s="84">
        <f t="shared" si="66"/>
        <v>1</v>
      </c>
    </row>
    <row r="110" spans="1:38" ht="15.75" customHeight="1" x14ac:dyDescent="0.15">
      <c r="A110" s="79" t="s">
        <v>251</v>
      </c>
      <c r="B110" s="79" t="s">
        <v>144</v>
      </c>
      <c r="C110" s="65"/>
      <c r="D110" s="64"/>
      <c r="E110" s="79">
        <v>23</v>
      </c>
      <c r="F110" s="79">
        <v>34</v>
      </c>
      <c r="G110" s="79">
        <v>2182</v>
      </c>
      <c r="H110" s="79">
        <v>5.6</v>
      </c>
      <c r="I110" s="79">
        <v>7.02</v>
      </c>
      <c r="J110" s="79">
        <v>51.83</v>
      </c>
      <c r="K110" s="79">
        <v>2.91</v>
      </c>
      <c r="L110" s="79">
        <v>23.53</v>
      </c>
      <c r="M110" s="79">
        <v>1.97</v>
      </c>
      <c r="N110" s="79">
        <v>3.64</v>
      </c>
      <c r="O110" s="79">
        <v>22.35</v>
      </c>
      <c r="P110" s="79">
        <v>63.31</v>
      </c>
      <c r="Q110" s="79">
        <v>36.67</v>
      </c>
      <c r="R110" s="79">
        <v>2.4</v>
      </c>
      <c r="S110" s="79">
        <v>75</v>
      </c>
      <c r="T110" s="7">
        <f t="shared" si="67"/>
        <v>3</v>
      </c>
      <c r="U110" s="7">
        <v>12</v>
      </c>
      <c r="V110" s="157">
        <f t="shared" si="68"/>
        <v>0.25</v>
      </c>
      <c r="W110" s="12"/>
      <c r="X110" s="69"/>
      <c r="Y110" s="75">
        <f t="shared" si="69"/>
        <v>0.23333333333333331</v>
      </c>
      <c r="Z110" s="102">
        <f t="shared" si="70"/>
        <v>2.8</v>
      </c>
      <c r="AA110" s="93" t="str">
        <f t="shared" si="55"/>
        <v>0</v>
      </c>
      <c r="AB110" s="84" t="str">
        <f t="shared" si="56"/>
        <v>0</v>
      </c>
      <c r="AC110" s="84" t="str">
        <f t="shared" si="57"/>
        <v>0</v>
      </c>
      <c r="AD110" s="84" t="str">
        <f t="shared" si="58"/>
        <v>0</v>
      </c>
      <c r="AE110" s="84" t="str">
        <f t="shared" si="59"/>
        <v>0</v>
      </c>
      <c r="AF110" s="84" t="str">
        <f t="shared" si="60"/>
        <v>0</v>
      </c>
      <c r="AG110" s="84">
        <f t="shared" si="61"/>
        <v>0.9</v>
      </c>
      <c r="AH110" s="84" t="str">
        <f t="shared" si="62"/>
        <v>0</v>
      </c>
      <c r="AI110" s="84">
        <f t="shared" si="63"/>
        <v>0.9</v>
      </c>
      <c r="AJ110" s="84" t="str">
        <f t="shared" si="64"/>
        <v>0</v>
      </c>
      <c r="AK110" s="84" t="str">
        <f t="shared" si="65"/>
        <v>0</v>
      </c>
      <c r="AL110" s="84">
        <f t="shared" si="66"/>
        <v>1</v>
      </c>
    </row>
    <row r="111" spans="1:38" ht="15.75" customHeight="1" x14ac:dyDescent="0.15">
      <c r="A111" s="79" t="s">
        <v>86</v>
      </c>
      <c r="B111" s="79" t="s">
        <v>63</v>
      </c>
      <c r="C111" s="65"/>
      <c r="D111" s="64"/>
      <c r="E111" s="79">
        <v>29</v>
      </c>
      <c r="F111" s="79">
        <v>14</v>
      </c>
      <c r="G111" s="79">
        <v>980</v>
      </c>
      <c r="H111" s="79">
        <v>10.47</v>
      </c>
      <c r="I111" s="79">
        <v>7.62</v>
      </c>
      <c r="J111" s="79">
        <v>56.63</v>
      </c>
      <c r="K111" s="79">
        <v>5.69</v>
      </c>
      <c r="L111" s="79">
        <v>45.16</v>
      </c>
      <c r="M111" s="79">
        <v>6.06</v>
      </c>
      <c r="N111" s="79">
        <v>0.09</v>
      </c>
      <c r="O111" s="79">
        <v>0</v>
      </c>
      <c r="P111" s="79">
        <v>56.41</v>
      </c>
      <c r="Q111" s="79">
        <v>35.479999999999997</v>
      </c>
      <c r="R111" s="79">
        <v>4.68</v>
      </c>
      <c r="S111" s="79">
        <v>39.22</v>
      </c>
      <c r="T111" s="7">
        <f t="shared" si="67"/>
        <v>3</v>
      </c>
      <c r="U111" s="7">
        <v>12</v>
      </c>
      <c r="V111" s="157">
        <f t="shared" si="68"/>
        <v>0.25</v>
      </c>
      <c r="W111" s="12"/>
      <c r="X111" s="69"/>
      <c r="Y111" s="75">
        <f t="shared" si="69"/>
        <v>0.23333333333333331</v>
      </c>
      <c r="Z111" s="102">
        <f t="shared" si="70"/>
        <v>2.8</v>
      </c>
      <c r="AA111" s="93">
        <f t="shared" si="55"/>
        <v>1</v>
      </c>
      <c r="AB111" s="84" t="str">
        <f t="shared" si="56"/>
        <v>0</v>
      </c>
      <c r="AC111" s="84" t="str">
        <f t="shared" si="57"/>
        <v>0</v>
      </c>
      <c r="AD111" s="84">
        <f t="shared" si="58"/>
        <v>0.8</v>
      </c>
      <c r="AE111" s="84" t="str">
        <f t="shared" si="59"/>
        <v>0</v>
      </c>
      <c r="AF111" s="84">
        <f t="shared" si="60"/>
        <v>1</v>
      </c>
      <c r="AG111" s="84" t="str">
        <f t="shared" si="61"/>
        <v>0</v>
      </c>
      <c r="AH111" s="84" t="str">
        <f t="shared" si="62"/>
        <v>0</v>
      </c>
      <c r="AI111" s="84" t="str">
        <f t="shared" si="63"/>
        <v>0</v>
      </c>
      <c r="AJ111" s="84" t="str">
        <f t="shared" si="64"/>
        <v>0</v>
      </c>
      <c r="AK111" s="84" t="str">
        <f t="shared" si="65"/>
        <v>0</v>
      </c>
      <c r="AL111" s="84" t="str">
        <f t="shared" si="66"/>
        <v>0</v>
      </c>
    </row>
    <row r="112" spans="1:38" ht="15.75" customHeight="1" x14ac:dyDescent="0.15">
      <c r="A112" s="79" t="s">
        <v>276</v>
      </c>
      <c r="B112" s="79" t="s">
        <v>144</v>
      </c>
      <c r="C112" s="65"/>
      <c r="D112" s="64"/>
      <c r="E112" s="79">
        <v>24</v>
      </c>
      <c r="F112" s="79">
        <v>10</v>
      </c>
      <c r="G112" s="79">
        <v>680</v>
      </c>
      <c r="H112" s="79">
        <v>9.66</v>
      </c>
      <c r="I112" s="79">
        <v>7.41</v>
      </c>
      <c r="J112" s="79">
        <v>69.64</v>
      </c>
      <c r="K112" s="79">
        <v>2.65</v>
      </c>
      <c r="L112" s="79">
        <v>50</v>
      </c>
      <c r="M112" s="79">
        <v>3.57</v>
      </c>
      <c r="N112" s="79">
        <v>1.85</v>
      </c>
      <c r="O112" s="79">
        <v>21.43</v>
      </c>
      <c r="P112" s="79">
        <v>59.16</v>
      </c>
      <c r="Q112" s="79">
        <v>40.700000000000003</v>
      </c>
      <c r="R112" s="79">
        <v>11.38</v>
      </c>
      <c r="S112" s="79">
        <v>46.51</v>
      </c>
      <c r="T112" s="7">
        <f t="shared" si="67"/>
        <v>3</v>
      </c>
      <c r="U112" s="7">
        <v>12</v>
      </c>
      <c r="V112" s="157">
        <f t="shared" si="68"/>
        <v>0.25</v>
      </c>
      <c r="W112" s="12"/>
      <c r="X112" s="69"/>
      <c r="Y112" s="75">
        <f t="shared" si="69"/>
        <v>0.22500000000000001</v>
      </c>
      <c r="Z112" s="102">
        <f t="shared" si="70"/>
        <v>2.7</v>
      </c>
      <c r="AA112" s="93" t="str">
        <f t="shared" si="55"/>
        <v>0</v>
      </c>
      <c r="AB112" s="84" t="str">
        <f t="shared" si="56"/>
        <v>0</v>
      </c>
      <c r="AC112" s="84">
        <f t="shared" si="57"/>
        <v>1</v>
      </c>
      <c r="AD112" s="84" t="str">
        <f t="shared" si="58"/>
        <v>0</v>
      </c>
      <c r="AE112" s="84">
        <f t="shared" si="59"/>
        <v>0.8</v>
      </c>
      <c r="AF112" s="84" t="str">
        <f t="shared" si="60"/>
        <v>0</v>
      </c>
      <c r="AG112" s="84" t="str">
        <f t="shared" si="61"/>
        <v>0</v>
      </c>
      <c r="AH112" s="84" t="str">
        <f t="shared" si="62"/>
        <v>0</v>
      </c>
      <c r="AI112" s="84" t="str">
        <f t="shared" si="63"/>
        <v>0</v>
      </c>
      <c r="AJ112" s="84" t="str">
        <f t="shared" si="64"/>
        <v>0</v>
      </c>
      <c r="AK112" s="84">
        <f t="shared" si="65"/>
        <v>0.9</v>
      </c>
      <c r="AL112" s="84" t="str">
        <f t="shared" si="66"/>
        <v>0</v>
      </c>
    </row>
    <row r="113" spans="1:38" ht="15.75" customHeight="1" x14ac:dyDescent="0.15">
      <c r="A113" s="79" t="s">
        <v>283</v>
      </c>
      <c r="B113" s="79" t="s">
        <v>46</v>
      </c>
      <c r="C113" s="65"/>
      <c r="D113" s="64"/>
      <c r="E113" s="79">
        <v>20</v>
      </c>
      <c r="F113" s="79">
        <v>7</v>
      </c>
      <c r="G113" s="79">
        <v>585</v>
      </c>
      <c r="H113" s="79">
        <v>7.08</v>
      </c>
      <c r="I113" s="79">
        <v>7.69</v>
      </c>
      <c r="J113" s="79">
        <v>50</v>
      </c>
      <c r="K113" s="79">
        <v>3.54</v>
      </c>
      <c r="L113" s="79">
        <v>34.78</v>
      </c>
      <c r="M113" s="79">
        <v>3.23</v>
      </c>
      <c r="N113" s="79">
        <v>2.46</v>
      </c>
      <c r="O113" s="79">
        <v>56.25</v>
      </c>
      <c r="P113" s="79">
        <v>54.55</v>
      </c>
      <c r="Q113" s="79">
        <v>51.28</v>
      </c>
      <c r="R113" s="79">
        <v>5.85</v>
      </c>
      <c r="S113" s="79">
        <v>52.63</v>
      </c>
      <c r="T113" s="7">
        <f t="shared" si="67"/>
        <v>3</v>
      </c>
      <c r="U113" s="7">
        <v>12</v>
      </c>
      <c r="V113" s="157">
        <f t="shared" si="68"/>
        <v>0.25</v>
      </c>
      <c r="W113" s="12"/>
      <c r="X113" s="69"/>
      <c r="Y113" s="75">
        <f t="shared" si="69"/>
        <v>0.24166666666666667</v>
      </c>
      <c r="Z113" s="102">
        <f t="shared" si="70"/>
        <v>2.9</v>
      </c>
      <c r="AA113" s="93" t="str">
        <f t="shared" si="55"/>
        <v>0</v>
      </c>
      <c r="AB113" s="84" t="str">
        <f t="shared" si="56"/>
        <v>0</v>
      </c>
      <c r="AC113" s="84" t="str">
        <f t="shared" si="57"/>
        <v>0</v>
      </c>
      <c r="AD113" s="84" t="str">
        <f t="shared" si="58"/>
        <v>0</v>
      </c>
      <c r="AE113" s="84" t="str">
        <f t="shared" si="59"/>
        <v>0</v>
      </c>
      <c r="AF113" s="84" t="str">
        <f t="shared" si="60"/>
        <v>0</v>
      </c>
      <c r="AG113" s="84">
        <f t="shared" si="61"/>
        <v>0.9</v>
      </c>
      <c r="AH113" s="84">
        <f t="shared" si="62"/>
        <v>1</v>
      </c>
      <c r="AI113" s="84" t="str">
        <f t="shared" si="63"/>
        <v>0</v>
      </c>
      <c r="AJ113" s="84">
        <f t="shared" si="64"/>
        <v>1</v>
      </c>
      <c r="AK113" s="84" t="str">
        <f t="shared" si="65"/>
        <v>0</v>
      </c>
      <c r="AL113" s="84" t="str">
        <f t="shared" si="66"/>
        <v>0</v>
      </c>
    </row>
    <row r="114" spans="1:38" ht="15.75" customHeight="1" x14ac:dyDescent="0.15">
      <c r="A114" s="79" t="s">
        <v>284</v>
      </c>
      <c r="B114" s="79" t="s">
        <v>142</v>
      </c>
      <c r="C114" s="65"/>
      <c r="D114" s="64"/>
      <c r="E114" s="79">
        <v>26</v>
      </c>
      <c r="F114" s="79">
        <v>32</v>
      </c>
      <c r="G114" s="79">
        <v>2482</v>
      </c>
      <c r="H114" s="79">
        <v>9.1</v>
      </c>
      <c r="I114" s="79">
        <v>7.35</v>
      </c>
      <c r="J114" s="79">
        <v>64.47</v>
      </c>
      <c r="K114" s="79">
        <v>3.58</v>
      </c>
      <c r="L114" s="79">
        <v>34.380000000000003</v>
      </c>
      <c r="M114" s="79">
        <v>4.21</v>
      </c>
      <c r="N114" s="79">
        <v>2.2000000000000002</v>
      </c>
      <c r="O114" s="79">
        <v>30.51</v>
      </c>
      <c r="P114" s="79">
        <v>52.55</v>
      </c>
      <c r="Q114" s="79">
        <v>38.19</v>
      </c>
      <c r="R114" s="79">
        <v>8.09</v>
      </c>
      <c r="S114" s="79">
        <v>53</v>
      </c>
      <c r="T114" s="7">
        <f t="shared" si="67"/>
        <v>3</v>
      </c>
      <c r="U114" s="7">
        <v>12</v>
      </c>
      <c r="V114" s="157">
        <f t="shared" si="68"/>
        <v>0.25</v>
      </c>
      <c r="W114" s="12"/>
      <c r="X114" s="69"/>
      <c r="Y114" s="75">
        <f t="shared" si="69"/>
        <v>0.23333333333333331</v>
      </c>
      <c r="Z114" s="102">
        <f t="shared" si="70"/>
        <v>2.8</v>
      </c>
      <c r="AA114" s="93" t="str">
        <f t="shared" si="55"/>
        <v>0</v>
      </c>
      <c r="AB114" s="84" t="str">
        <f t="shared" si="56"/>
        <v>0</v>
      </c>
      <c r="AC114" s="84">
        <f t="shared" si="57"/>
        <v>1</v>
      </c>
      <c r="AD114" s="84" t="str">
        <f t="shared" si="58"/>
        <v>0</v>
      </c>
      <c r="AE114" s="84" t="str">
        <f t="shared" si="59"/>
        <v>0</v>
      </c>
      <c r="AF114" s="84" t="str">
        <f t="shared" si="60"/>
        <v>0</v>
      </c>
      <c r="AG114" s="84">
        <f t="shared" si="61"/>
        <v>0.9</v>
      </c>
      <c r="AH114" s="84" t="str">
        <f t="shared" si="62"/>
        <v>0</v>
      </c>
      <c r="AI114" s="84" t="str">
        <f t="shared" si="63"/>
        <v>0</v>
      </c>
      <c r="AJ114" s="84" t="str">
        <f t="shared" si="64"/>
        <v>0</v>
      </c>
      <c r="AK114" s="84">
        <f t="shared" si="65"/>
        <v>0.9</v>
      </c>
      <c r="AL114" s="84" t="str">
        <f t="shared" si="66"/>
        <v>0</v>
      </c>
    </row>
    <row r="115" spans="1:38" ht="15.75" customHeight="1" x14ac:dyDescent="0.15">
      <c r="A115" s="79" t="s">
        <v>307</v>
      </c>
      <c r="B115" s="79" t="s">
        <v>63</v>
      </c>
      <c r="C115" s="65"/>
      <c r="D115" s="64"/>
      <c r="E115" s="79">
        <v>23</v>
      </c>
      <c r="F115" s="79">
        <v>33</v>
      </c>
      <c r="G115" s="79">
        <v>1852</v>
      </c>
      <c r="H115" s="79">
        <v>6.66</v>
      </c>
      <c r="I115" s="79">
        <v>6.32</v>
      </c>
      <c r="J115" s="79">
        <v>53.08</v>
      </c>
      <c r="K115" s="79">
        <v>6.32</v>
      </c>
      <c r="L115" s="79">
        <v>50</v>
      </c>
      <c r="M115" s="79">
        <v>3.26</v>
      </c>
      <c r="N115" s="79">
        <v>3.06</v>
      </c>
      <c r="O115" s="79">
        <v>22.22</v>
      </c>
      <c r="P115" s="79">
        <v>45.09</v>
      </c>
      <c r="Q115" s="79">
        <v>39.24</v>
      </c>
      <c r="R115" s="79">
        <v>4.03</v>
      </c>
      <c r="S115" s="79">
        <v>42.17</v>
      </c>
      <c r="T115" s="7">
        <f t="shared" si="67"/>
        <v>3</v>
      </c>
      <c r="U115" s="7">
        <v>12</v>
      </c>
      <c r="V115" s="157">
        <f t="shared" si="68"/>
        <v>0.25</v>
      </c>
      <c r="W115" s="12"/>
      <c r="X115" s="69"/>
      <c r="Y115" s="75">
        <f t="shared" si="69"/>
        <v>0.20833333333333334</v>
      </c>
      <c r="Z115" s="102">
        <f t="shared" si="70"/>
        <v>2.5</v>
      </c>
      <c r="AA115" s="93" t="str">
        <f t="shared" si="55"/>
        <v>0</v>
      </c>
      <c r="AB115" s="84" t="str">
        <f t="shared" si="56"/>
        <v>0</v>
      </c>
      <c r="AC115" s="84" t="str">
        <f t="shared" si="57"/>
        <v>0</v>
      </c>
      <c r="AD115" s="84">
        <f t="shared" si="58"/>
        <v>0.8</v>
      </c>
      <c r="AE115" s="84">
        <f t="shared" si="59"/>
        <v>0.8</v>
      </c>
      <c r="AF115" s="84" t="str">
        <f t="shared" si="60"/>
        <v>0</v>
      </c>
      <c r="AG115" s="84">
        <f t="shared" si="61"/>
        <v>0.9</v>
      </c>
      <c r="AH115" s="84" t="str">
        <f t="shared" si="62"/>
        <v>0</v>
      </c>
      <c r="AI115" s="84" t="str">
        <f t="shared" si="63"/>
        <v>0</v>
      </c>
      <c r="AJ115" s="84" t="str">
        <f t="shared" si="64"/>
        <v>0</v>
      </c>
      <c r="AK115" s="84" t="str">
        <f t="shared" si="65"/>
        <v>0</v>
      </c>
      <c r="AL115" s="84" t="str">
        <f t="shared" si="66"/>
        <v>0</v>
      </c>
    </row>
    <row r="116" spans="1:38" ht="15.75" customHeight="1" x14ac:dyDescent="0.15">
      <c r="A116" s="79" t="s">
        <v>308</v>
      </c>
      <c r="B116" s="79" t="s">
        <v>63</v>
      </c>
      <c r="C116" s="65"/>
      <c r="D116" s="64"/>
      <c r="E116" s="79">
        <v>24</v>
      </c>
      <c r="F116" s="79">
        <v>25</v>
      </c>
      <c r="G116" s="79">
        <v>1242</v>
      </c>
      <c r="H116" s="79">
        <v>8.0399999999999991</v>
      </c>
      <c r="I116" s="79">
        <v>8.41</v>
      </c>
      <c r="J116" s="79">
        <v>57.76</v>
      </c>
      <c r="K116" s="79">
        <v>5.94</v>
      </c>
      <c r="L116" s="79">
        <v>41.46</v>
      </c>
      <c r="M116" s="79">
        <v>3.19</v>
      </c>
      <c r="N116" s="79">
        <v>3.84</v>
      </c>
      <c r="O116" s="79">
        <v>32.08</v>
      </c>
      <c r="P116" s="79">
        <v>53.75</v>
      </c>
      <c r="Q116" s="79">
        <v>42.11</v>
      </c>
      <c r="R116" s="79">
        <v>5.36</v>
      </c>
      <c r="S116" s="79">
        <v>48.65</v>
      </c>
      <c r="T116" s="7">
        <f t="shared" si="67"/>
        <v>3</v>
      </c>
      <c r="U116" s="7">
        <v>12</v>
      </c>
      <c r="V116" s="157">
        <f t="shared" si="68"/>
        <v>0.25</v>
      </c>
      <c r="W116" s="12"/>
      <c r="X116" s="69"/>
      <c r="Y116" s="75">
        <f t="shared" si="69"/>
        <v>0.22500000000000001</v>
      </c>
      <c r="Z116" s="102">
        <f t="shared" si="70"/>
        <v>2.7</v>
      </c>
      <c r="AA116" s="93" t="str">
        <f t="shared" si="55"/>
        <v>0</v>
      </c>
      <c r="AB116" s="84">
        <f t="shared" si="56"/>
        <v>1</v>
      </c>
      <c r="AC116" s="84" t="str">
        <f t="shared" si="57"/>
        <v>0</v>
      </c>
      <c r="AD116" s="84">
        <f t="shared" si="58"/>
        <v>0.8</v>
      </c>
      <c r="AE116" s="84" t="str">
        <f t="shared" si="59"/>
        <v>0</v>
      </c>
      <c r="AF116" s="84" t="str">
        <f t="shared" si="60"/>
        <v>0</v>
      </c>
      <c r="AG116" s="84">
        <f t="shared" si="61"/>
        <v>0.9</v>
      </c>
      <c r="AH116" s="84" t="str">
        <f t="shared" si="62"/>
        <v>0</v>
      </c>
      <c r="AI116" s="84" t="str">
        <f t="shared" si="63"/>
        <v>0</v>
      </c>
      <c r="AJ116" s="84" t="str">
        <f t="shared" si="64"/>
        <v>0</v>
      </c>
      <c r="AK116" s="84" t="str">
        <f t="shared" si="65"/>
        <v>0</v>
      </c>
      <c r="AL116" s="84" t="str">
        <f t="shared" si="66"/>
        <v>0</v>
      </c>
    </row>
    <row r="117" spans="1:38" ht="15.75" customHeight="1" x14ac:dyDescent="0.15">
      <c r="A117" s="79" t="s">
        <v>39</v>
      </c>
      <c r="B117" s="79" t="s">
        <v>40</v>
      </c>
      <c r="C117" s="65"/>
      <c r="D117" s="64"/>
      <c r="E117" s="79">
        <v>23</v>
      </c>
      <c r="F117" s="79">
        <v>30</v>
      </c>
      <c r="G117" s="79">
        <v>1819</v>
      </c>
      <c r="H117" s="79">
        <v>8.32</v>
      </c>
      <c r="I117" s="79">
        <v>6.59</v>
      </c>
      <c r="J117" s="79">
        <v>65.38</v>
      </c>
      <c r="K117" s="79">
        <v>5.78</v>
      </c>
      <c r="L117" s="79">
        <v>53.51</v>
      </c>
      <c r="M117" s="79">
        <v>3.65</v>
      </c>
      <c r="N117" s="79">
        <v>0.46</v>
      </c>
      <c r="O117" s="79">
        <v>0</v>
      </c>
      <c r="P117" s="79">
        <v>56.31</v>
      </c>
      <c r="Q117" s="79">
        <v>33.72</v>
      </c>
      <c r="R117" s="79">
        <v>3.85</v>
      </c>
      <c r="S117" s="79">
        <v>52.63</v>
      </c>
      <c r="T117" s="7">
        <f t="shared" si="67"/>
        <v>3</v>
      </c>
      <c r="U117" s="7">
        <v>12</v>
      </c>
      <c r="V117" s="157">
        <f t="shared" si="68"/>
        <v>0.25</v>
      </c>
      <c r="W117" s="12"/>
      <c r="X117" s="69"/>
      <c r="Y117" s="75">
        <f t="shared" si="69"/>
        <v>0.21666666666666667</v>
      </c>
      <c r="Z117" s="102">
        <f t="shared" si="70"/>
        <v>2.6</v>
      </c>
      <c r="AA117" s="93" t="str">
        <f t="shared" si="55"/>
        <v>0</v>
      </c>
      <c r="AB117" s="84" t="str">
        <f t="shared" si="56"/>
        <v>0</v>
      </c>
      <c r="AC117" s="84">
        <f t="shared" si="57"/>
        <v>1</v>
      </c>
      <c r="AD117" s="84">
        <f t="shared" si="58"/>
        <v>0.8</v>
      </c>
      <c r="AE117" s="84">
        <f t="shared" si="59"/>
        <v>0.8</v>
      </c>
      <c r="AF117" s="84" t="str">
        <f t="shared" si="60"/>
        <v>0</v>
      </c>
      <c r="AG117" s="84" t="str">
        <f t="shared" si="61"/>
        <v>0</v>
      </c>
      <c r="AH117" s="84" t="str">
        <f t="shared" si="62"/>
        <v>0</v>
      </c>
      <c r="AI117" s="84" t="str">
        <f t="shared" si="63"/>
        <v>0</v>
      </c>
      <c r="AJ117" s="84" t="str">
        <f t="shared" si="64"/>
        <v>0</v>
      </c>
      <c r="AK117" s="84" t="str">
        <f t="shared" si="65"/>
        <v>0</v>
      </c>
      <c r="AL117" s="84" t="str">
        <f t="shared" si="66"/>
        <v>0</v>
      </c>
    </row>
    <row r="118" spans="1:38" ht="15.75" customHeight="1" x14ac:dyDescent="0.15">
      <c r="A118" s="79" t="s">
        <v>313</v>
      </c>
      <c r="B118" s="79" t="s">
        <v>142</v>
      </c>
      <c r="C118" s="65"/>
      <c r="D118" s="64"/>
      <c r="E118" s="79">
        <v>25</v>
      </c>
      <c r="F118" s="79">
        <v>19</v>
      </c>
      <c r="G118" s="79">
        <v>1026</v>
      </c>
      <c r="H118" s="79">
        <v>9.73</v>
      </c>
      <c r="I118" s="79">
        <v>7.07</v>
      </c>
      <c r="J118" s="79">
        <v>55.84</v>
      </c>
      <c r="K118" s="79">
        <v>3.49</v>
      </c>
      <c r="L118" s="79">
        <v>34.21</v>
      </c>
      <c r="M118" s="79">
        <v>5.6</v>
      </c>
      <c r="N118" s="79">
        <v>1.93</v>
      </c>
      <c r="O118" s="79">
        <v>33.33</v>
      </c>
      <c r="P118" s="79">
        <v>44.81</v>
      </c>
      <c r="Q118" s="79">
        <v>30.86</v>
      </c>
      <c r="R118" s="79">
        <v>8.17</v>
      </c>
      <c r="S118" s="79">
        <v>38.200000000000003</v>
      </c>
      <c r="T118" s="7">
        <f t="shared" si="67"/>
        <v>3</v>
      </c>
      <c r="U118" s="7">
        <v>12</v>
      </c>
      <c r="V118" s="157">
        <f t="shared" si="68"/>
        <v>0.25</v>
      </c>
      <c r="W118" s="12"/>
      <c r="X118" s="69"/>
      <c r="Y118" s="75">
        <f t="shared" si="69"/>
        <v>0.24166666666666667</v>
      </c>
      <c r="Z118" s="102">
        <f t="shared" si="70"/>
        <v>2.9</v>
      </c>
      <c r="AA118" s="93" t="str">
        <f t="shared" si="55"/>
        <v>0</v>
      </c>
      <c r="AB118" s="84" t="str">
        <f t="shared" si="56"/>
        <v>0</v>
      </c>
      <c r="AC118" s="84" t="str">
        <f t="shared" si="57"/>
        <v>0</v>
      </c>
      <c r="AD118" s="84" t="str">
        <f t="shared" si="58"/>
        <v>0</v>
      </c>
      <c r="AE118" s="84" t="str">
        <f t="shared" si="59"/>
        <v>0</v>
      </c>
      <c r="AF118" s="84">
        <f t="shared" si="60"/>
        <v>1</v>
      </c>
      <c r="AG118" s="84" t="str">
        <f t="shared" si="61"/>
        <v>0</v>
      </c>
      <c r="AH118" s="84">
        <f t="shared" si="62"/>
        <v>1</v>
      </c>
      <c r="AI118" s="84" t="str">
        <f t="shared" si="63"/>
        <v>0</v>
      </c>
      <c r="AJ118" s="84" t="str">
        <f t="shared" si="64"/>
        <v>0</v>
      </c>
      <c r="AK118" s="84">
        <f t="shared" si="65"/>
        <v>0.9</v>
      </c>
      <c r="AL118" s="84" t="str">
        <f t="shared" si="66"/>
        <v>0</v>
      </c>
    </row>
    <row r="119" spans="1:38" ht="15.75" customHeight="1" x14ac:dyDescent="0.15">
      <c r="A119" s="79" t="s">
        <v>256</v>
      </c>
      <c r="B119" s="79" t="s">
        <v>56</v>
      </c>
      <c r="C119" s="65"/>
      <c r="D119" s="64"/>
      <c r="E119" s="79">
        <v>29</v>
      </c>
      <c r="F119" s="79">
        <v>22</v>
      </c>
      <c r="G119" s="79">
        <v>1098</v>
      </c>
      <c r="H119" s="79">
        <v>8.2799999999999994</v>
      </c>
      <c r="I119" s="79">
        <v>7.79</v>
      </c>
      <c r="J119" s="79">
        <v>55.79</v>
      </c>
      <c r="K119" s="79">
        <v>2.46</v>
      </c>
      <c r="L119" s="79">
        <v>46.67</v>
      </c>
      <c r="M119" s="79">
        <v>3.61</v>
      </c>
      <c r="N119" s="79">
        <v>1.23</v>
      </c>
      <c r="O119" s="79">
        <v>26.67</v>
      </c>
      <c r="P119" s="79">
        <v>52.48</v>
      </c>
      <c r="Q119" s="79">
        <v>39.340000000000003</v>
      </c>
      <c r="R119" s="79">
        <v>6.23</v>
      </c>
      <c r="S119" s="79">
        <v>50</v>
      </c>
      <c r="T119" s="7">
        <f t="shared" si="67"/>
        <v>2</v>
      </c>
      <c r="U119" s="7">
        <v>12</v>
      </c>
      <c r="V119" s="157">
        <f t="shared" si="68"/>
        <v>0.16666666666666666</v>
      </c>
      <c r="W119" s="12"/>
      <c r="X119" s="69"/>
      <c r="Y119" s="75">
        <f t="shared" si="69"/>
        <v>0.15833333333333333</v>
      </c>
      <c r="Z119" s="102">
        <f t="shared" si="70"/>
        <v>1.9</v>
      </c>
      <c r="AA119" s="93" t="str">
        <f t="shared" si="55"/>
        <v>0</v>
      </c>
      <c r="AB119" s="84">
        <f t="shared" si="56"/>
        <v>1</v>
      </c>
      <c r="AC119" s="84" t="str">
        <f t="shared" si="57"/>
        <v>0</v>
      </c>
      <c r="AD119" s="84" t="str">
        <f t="shared" si="58"/>
        <v>0</v>
      </c>
      <c r="AE119" s="84" t="str">
        <f t="shared" si="59"/>
        <v>0</v>
      </c>
      <c r="AF119" s="84" t="str">
        <f t="shared" si="60"/>
        <v>0</v>
      </c>
      <c r="AG119" s="84" t="str">
        <f t="shared" si="61"/>
        <v>0</v>
      </c>
      <c r="AH119" s="84" t="str">
        <f t="shared" si="62"/>
        <v>0</v>
      </c>
      <c r="AI119" s="84" t="str">
        <f t="shared" si="63"/>
        <v>0</v>
      </c>
      <c r="AJ119" s="84" t="str">
        <f t="shared" si="64"/>
        <v>0</v>
      </c>
      <c r="AK119" s="84">
        <f t="shared" si="65"/>
        <v>0.9</v>
      </c>
      <c r="AL119" s="84" t="str">
        <f t="shared" si="66"/>
        <v>0</v>
      </c>
    </row>
    <row r="120" spans="1:38" ht="15.75" customHeight="1" x14ac:dyDescent="0.15">
      <c r="A120" s="79" t="s">
        <v>264</v>
      </c>
      <c r="B120" s="79" t="s">
        <v>38</v>
      </c>
      <c r="C120" s="65"/>
      <c r="D120" s="64"/>
      <c r="E120" s="79">
        <v>19</v>
      </c>
      <c r="F120" s="79">
        <v>13</v>
      </c>
      <c r="G120" s="79">
        <v>624</v>
      </c>
      <c r="H120" s="79">
        <v>8.8000000000000007</v>
      </c>
      <c r="I120" s="79">
        <v>8.2200000000000006</v>
      </c>
      <c r="J120" s="79">
        <v>59.65</v>
      </c>
      <c r="K120" s="79">
        <v>3.61</v>
      </c>
      <c r="L120" s="79">
        <v>48</v>
      </c>
      <c r="M120" s="79">
        <v>3.46</v>
      </c>
      <c r="N120" s="79">
        <v>1.73</v>
      </c>
      <c r="O120" s="79">
        <v>41.67</v>
      </c>
      <c r="P120" s="79">
        <v>50.82</v>
      </c>
      <c r="Q120" s="79">
        <v>24</v>
      </c>
      <c r="R120" s="79">
        <v>3.89</v>
      </c>
      <c r="S120" s="79">
        <v>40.74</v>
      </c>
      <c r="T120" s="7">
        <f t="shared" si="67"/>
        <v>2</v>
      </c>
      <c r="U120" s="7">
        <v>12</v>
      </c>
      <c r="V120" s="157">
        <f t="shared" si="68"/>
        <v>0.16666666666666666</v>
      </c>
      <c r="W120" s="12"/>
      <c r="X120" s="69"/>
      <c r="Y120" s="75">
        <f t="shared" si="69"/>
        <v>0.16666666666666666</v>
      </c>
      <c r="Z120" s="102">
        <f t="shared" si="70"/>
        <v>2</v>
      </c>
      <c r="AA120" s="93" t="str">
        <f t="shared" si="55"/>
        <v>0</v>
      </c>
      <c r="AB120" s="84">
        <f t="shared" si="56"/>
        <v>1</v>
      </c>
      <c r="AC120" s="84" t="str">
        <f t="shared" si="57"/>
        <v>0</v>
      </c>
      <c r="AD120" s="84" t="str">
        <f t="shared" si="58"/>
        <v>0</v>
      </c>
      <c r="AE120" s="84" t="str">
        <f t="shared" si="59"/>
        <v>0</v>
      </c>
      <c r="AF120" s="84" t="str">
        <f t="shared" si="60"/>
        <v>0</v>
      </c>
      <c r="AG120" s="84" t="str">
        <f t="shared" si="61"/>
        <v>0</v>
      </c>
      <c r="AH120" s="84">
        <f t="shared" si="62"/>
        <v>1</v>
      </c>
      <c r="AI120" s="84" t="str">
        <f t="shared" si="63"/>
        <v>0</v>
      </c>
      <c r="AJ120" s="84" t="str">
        <f t="shared" si="64"/>
        <v>0</v>
      </c>
      <c r="AK120" s="84" t="str">
        <f t="shared" si="65"/>
        <v>0</v>
      </c>
      <c r="AL120" s="84" t="str">
        <f t="shared" si="66"/>
        <v>0</v>
      </c>
    </row>
    <row r="121" spans="1:38" ht="15.75" customHeight="1" x14ac:dyDescent="0.15">
      <c r="A121" s="79" t="s">
        <v>272</v>
      </c>
      <c r="B121" s="79" t="s">
        <v>133</v>
      </c>
      <c r="C121" s="65"/>
      <c r="D121" s="64"/>
      <c r="E121" s="79">
        <v>27</v>
      </c>
      <c r="F121" s="79">
        <v>33</v>
      </c>
      <c r="G121" s="79">
        <v>2856</v>
      </c>
      <c r="H121" s="79">
        <v>8.2899999999999991</v>
      </c>
      <c r="I121" s="79">
        <v>7.64</v>
      </c>
      <c r="J121" s="79">
        <v>60</v>
      </c>
      <c r="K121" s="79">
        <v>2.73</v>
      </c>
      <c r="L121" s="79">
        <v>38.67</v>
      </c>
      <c r="M121" s="79">
        <v>3.46</v>
      </c>
      <c r="N121" s="79">
        <v>4.1500000000000004</v>
      </c>
      <c r="O121" s="79">
        <v>30.7</v>
      </c>
      <c r="P121" s="79">
        <v>57.77</v>
      </c>
      <c r="Q121" s="79">
        <v>42.31</v>
      </c>
      <c r="R121" s="79">
        <v>7.02</v>
      </c>
      <c r="S121" s="79">
        <v>51.3</v>
      </c>
      <c r="T121" s="7">
        <f t="shared" si="67"/>
        <v>2</v>
      </c>
      <c r="U121" s="7">
        <v>12</v>
      </c>
      <c r="V121" s="157">
        <f t="shared" si="68"/>
        <v>0.16666666666666666</v>
      </c>
      <c r="W121" s="12"/>
      <c r="X121" s="69"/>
      <c r="Y121" s="75">
        <f t="shared" si="69"/>
        <v>0.15</v>
      </c>
      <c r="Z121" s="102">
        <f t="shared" si="70"/>
        <v>1.8</v>
      </c>
      <c r="AA121" s="93" t="str">
        <f t="shared" si="55"/>
        <v>0</v>
      </c>
      <c r="AB121" s="84" t="str">
        <f t="shared" si="56"/>
        <v>0</v>
      </c>
      <c r="AC121" s="84" t="str">
        <f t="shared" si="57"/>
        <v>0</v>
      </c>
      <c r="AD121" s="84" t="str">
        <f t="shared" si="58"/>
        <v>0</v>
      </c>
      <c r="AE121" s="84" t="str">
        <f t="shared" si="59"/>
        <v>0</v>
      </c>
      <c r="AF121" s="84" t="str">
        <f t="shared" si="60"/>
        <v>0</v>
      </c>
      <c r="AG121" s="84">
        <f t="shared" si="61"/>
        <v>0.9</v>
      </c>
      <c r="AH121" s="84" t="str">
        <f t="shared" si="62"/>
        <v>0</v>
      </c>
      <c r="AI121" s="84" t="str">
        <f t="shared" si="63"/>
        <v>0</v>
      </c>
      <c r="AJ121" s="84" t="str">
        <f t="shared" si="64"/>
        <v>0</v>
      </c>
      <c r="AK121" s="84">
        <f t="shared" si="65"/>
        <v>0.9</v>
      </c>
      <c r="AL121" s="84" t="str">
        <f t="shared" si="66"/>
        <v>0</v>
      </c>
    </row>
    <row r="122" spans="1:38" ht="15.75" customHeight="1" x14ac:dyDescent="0.15">
      <c r="A122" s="79" t="s">
        <v>48</v>
      </c>
      <c r="B122" s="79" t="s">
        <v>49</v>
      </c>
      <c r="C122" s="65"/>
      <c r="D122" s="64"/>
      <c r="E122" s="79">
        <v>19</v>
      </c>
      <c r="F122" s="79">
        <v>24</v>
      </c>
      <c r="G122" s="79">
        <v>2248</v>
      </c>
      <c r="H122" s="79">
        <v>8.3699999999999992</v>
      </c>
      <c r="I122" s="79">
        <v>7.45</v>
      </c>
      <c r="J122" s="79">
        <v>59.68</v>
      </c>
      <c r="K122" s="79">
        <v>3.92</v>
      </c>
      <c r="L122" s="79">
        <v>54.08</v>
      </c>
      <c r="M122" s="79">
        <v>3.64</v>
      </c>
      <c r="N122" s="79">
        <v>2.04</v>
      </c>
      <c r="O122" s="79">
        <v>29.41</v>
      </c>
      <c r="P122" s="79">
        <v>50.91</v>
      </c>
      <c r="Q122" s="79">
        <v>39.82</v>
      </c>
      <c r="R122" s="79">
        <v>7.49</v>
      </c>
      <c r="S122" s="79">
        <v>51.34</v>
      </c>
      <c r="T122" s="7">
        <f t="shared" si="67"/>
        <v>2</v>
      </c>
      <c r="U122" s="7">
        <v>12</v>
      </c>
      <c r="V122" s="157">
        <f t="shared" si="68"/>
        <v>0.16666666666666666</v>
      </c>
      <c r="W122" s="12"/>
      <c r="X122" s="69"/>
      <c r="Y122" s="75">
        <f t="shared" si="69"/>
        <v>0.14166666666666669</v>
      </c>
      <c r="Z122" s="102">
        <f t="shared" si="70"/>
        <v>1.7000000000000002</v>
      </c>
      <c r="AA122" s="93" t="str">
        <f t="shared" si="55"/>
        <v>0</v>
      </c>
      <c r="AB122" s="84" t="str">
        <f t="shared" si="56"/>
        <v>0</v>
      </c>
      <c r="AC122" s="84" t="str">
        <f t="shared" si="57"/>
        <v>0</v>
      </c>
      <c r="AD122" s="84" t="str">
        <f t="shared" si="58"/>
        <v>0</v>
      </c>
      <c r="AE122" s="84">
        <f t="shared" si="59"/>
        <v>0.8</v>
      </c>
      <c r="AF122" s="84" t="str">
        <f t="shared" si="60"/>
        <v>0</v>
      </c>
      <c r="AG122" s="84" t="str">
        <f t="shared" si="61"/>
        <v>0</v>
      </c>
      <c r="AH122" s="84" t="str">
        <f t="shared" si="62"/>
        <v>0</v>
      </c>
      <c r="AI122" s="84" t="str">
        <f t="shared" si="63"/>
        <v>0</v>
      </c>
      <c r="AJ122" s="84" t="str">
        <f t="shared" si="64"/>
        <v>0</v>
      </c>
      <c r="AK122" s="84">
        <f t="shared" si="65"/>
        <v>0.9</v>
      </c>
      <c r="AL122" s="84" t="str">
        <f t="shared" si="66"/>
        <v>0</v>
      </c>
    </row>
    <row r="123" spans="1:38" ht="15.75" customHeight="1" x14ac:dyDescent="0.15">
      <c r="A123" s="79" t="s">
        <v>76</v>
      </c>
      <c r="B123" s="79" t="s">
        <v>77</v>
      </c>
      <c r="C123" s="65"/>
      <c r="D123" s="64"/>
      <c r="E123" s="79">
        <v>21</v>
      </c>
      <c r="F123" s="79">
        <v>22</v>
      </c>
      <c r="G123" s="79">
        <v>1794</v>
      </c>
      <c r="H123" s="79">
        <v>8.2799999999999994</v>
      </c>
      <c r="I123" s="79">
        <v>6.42</v>
      </c>
      <c r="J123" s="79">
        <v>58.59</v>
      </c>
      <c r="K123" s="79">
        <v>3.71</v>
      </c>
      <c r="L123" s="79">
        <v>43.24</v>
      </c>
      <c r="M123" s="79">
        <v>4.5199999999999996</v>
      </c>
      <c r="N123" s="79">
        <v>1.05</v>
      </c>
      <c r="O123" s="79">
        <v>38.1</v>
      </c>
      <c r="P123" s="79">
        <v>50.63</v>
      </c>
      <c r="Q123" s="79">
        <v>36.47</v>
      </c>
      <c r="R123" s="79">
        <v>6.97</v>
      </c>
      <c r="S123" s="79">
        <v>39.57</v>
      </c>
      <c r="T123" s="7">
        <f t="shared" si="67"/>
        <v>2</v>
      </c>
      <c r="U123" s="7">
        <v>12</v>
      </c>
      <c r="V123" s="157">
        <f t="shared" si="68"/>
        <v>0.16666666666666666</v>
      </c>
      <c r="W123" s="12"/>
      <c r="X123" s="69"/>
      <c r="Y123" s="75">
        <f t="shared" si="69"/>
        <v>0.15833333333333333</v>
      </c>
      <c r="Z123" s="102">
        <f t="shared" si="70"/>
        <v>1.9</v>
      </c>
      <c r="AA123" s="93" t="str">
        <f t="shared" si="55"/>
        <v>0</v>
      </c>
      <c r="AB123" s="84" t="str">
        <f t="shared" si="56"/>
        <v>0</v>
      </c>
      <c r="AC123" s="84" t="str">
        <f t="shared" si="57"/>
        <v>0</v>
      </c>
      <c r="AD123" s="84" t="str">
        <f t="shared" si="58"/>
        <v>0</v>
      </c>
      <c r="AE123" s="84" t="str">
        <f t="shared" si="59"/>
        <v>0</v>
      </c>
      <c r="AF123" s="84" t="str">
        <f t="shared" si="60"/>
        <v>0</v>
      </c>
      <c r="AG123" s="84" t="str">
        <f t="shared" si="61"/>
        <v>0</v>
      </c>
      <c r="AH123" s="84">
        <f t="shared" si="62"/>
        <v>1</v>
      </c>
      <c r="AI123" s="84" t="str">
        <f t="shared" si="63"/>
        <v>0</v>
      </c>
      <c r="AJ123" s="84" t="str">
        <f t="shared" si="64"/>
        <v>0</v>
      </c>
      <c r="AK123" s="84">
        <f t="shared" si="65"/>
        <v>0.9</v>
      </c>
      <c r="AL123" s="84" t="str">
        <f t="shared" si="66"/>
        <v>0</v>
      </c>
    </row>
    <row r="124" spans="1:38" ht="15.75" customHeight="1" x14ac:dyDescent="0.15">
      <c r="A124" s="79" t="s">
        <v>306</v>
      </c>
      <c r="B124" s="79" t="s">
        <v>77</v>
      </c>
      <c r="C124" s="65"/>
      <c r="D124" s="64"/>
      <c r="E124" s="79">
        <v>27</v>
      </c>
      <c r="F124" s="79">
        <v>7</v>
      </c>
      <c r="G124" s="79">
        <v>568</v>
      </c>
      <c r="H124" s="79">
        <v>8.56</v>
      </c>
      <c r="I124" s="79">
        <v>6.81</v>
      </c>
      <c r="J124" s="79">
        <v>60.47</v>
      </c>
      <c r="K124" s="79">
        <v>3.64</v>
      </c>
      <c r="L124" s="79">
        <v>39.130000000000003</v>
      </c>
      <c r="M124" s="79">
        <v>3.8</v>
      </c>
      <c r="N124" s="79">
        <v>2.69</v>
      </c>
      <c r="O124" s="79">
        <v>11.76</v>
      </c>
      <c r="P124" s="79">
        <v>52.46</v>
      </c>
      <c r="Q124" s="79">
        <v>38.1</v>
      </c>
      <c r="R124" s="79">
        <v>3.8</v>
      </c>
      <c r="S124" s="79">
        <v>54.17</v>
      </c>
      <c r="T124" s="7">
        <f t="shared" si="67"/>
        <v>2</v>
      </c>
      <c r="U124" s="7">
        <v>12</v>
      </c>
      <c r="V124" s="157">
        <f t="shared" si="68"/>
        <v>0.16666666666666666</v>
      </c>
      <c r="W124" s="12"/>
      <c r="X124" s="69"/>
      <c r="Y124" s="75">
        <f t="shared" si="69"/>
        <v>0.15833333333333333</v>
      </c>
      <c r="Z124" s="102">
        <f t="shared" si="70"/>
        <v>1.9</v>
      </c>
      <c r="AA124" s="93" t="str">
        <f t="shared" si="55"/>
        <v>0</v>
      </c>
      <c r="AB124" s="84" t="str">
        <f t="shared" si="56"/>
        <v>0</v>
      </c>
      <c r="AC124" s="84" t="str">
        <f t="shared" si="57"/>
        <v>0</v>
      </c>
      <c r="AD124" s="84" t="str">
        <f t="shared" si="58"/>
        <v>0</v>
      </c>
      <c r="AE124" s="84" t="str">
        <f t="shared" si="59"/>
        <v>0</v>
      </c>
      <c r="AF124" s="84" t="str">
        <f t="shared" si="60"/>
        <v>0</v>
      </c>
      <c r="AG124" s="84">
        <f t="shared" si="61"/>
        <v>0.9</v>
      </c>
      <c r="AH124" s="84" t="str">
        <f t="shared" si="62"/>
        <v>0</v>
      </c>
      <c r="AI124" s="84" t="str">
        <f t="shared" si="63"/>
        <v>0</v>
      </c>
      <c r="AJ124" s="84" t="str">
        <f t="shared" si="64"/>
        <v>0</v>
      </c>
      <c r="AK124" s="84" t="str">
        <f t="shared" si="65"/>
        <v>0</v>
      </c>
      <c r="AL124" s="84">
        <f t="shared" si="66"/>
        <v>1</v>
      </c>
    </row>
    <row r="125" spans="1:38" ht="15.75" customHeight="1" x14ac:dyDescent="0.15">
      <c r="A125" s="79" t="s">
        <v>282</v>
      </c>
      <c r="B125" s="79" t="s">
        <v>77</v>
      </c>
      <c r="C125" s="65"/>
      <c r="D125" s="64"/>
      <c r="E125" s="79">
        <v>21</v>
      </c>
      <c r="F125" s="79">
        <v>6</v>
      </c>
      <c r="G125" s="79">
        <v>351</v>
      </c>
      <c r="H125" s="79">
        <v>7.69</v>
      </c>
      <c r="I125" s="79">
        <v>7.44</v>
      </c>
      <c r="J125" s="79">
        <v>51.72</v>
      </c>
      <c r="K125" s="79">
        <v>3.33</v>
      </c>
      <c r="L125" s="79">
        <v>53.85</v>
      </c>
      <c r="M125" s="79">
        <v>3.59</v>
      </c>
      <c r="N125" s="79">
        <v>1.28</v>
      </c>
      <c r="O125" s="79">
        <v>0</v>
      </c>
      <c r="P125" s="79">
        <v>53.66</v>
      </c>
      <c r="Q125" s="79">
        <v>36.840000000000003</v>
      </c>
      <c r="R125" s="79">
        <v>4.3600000000000003</v>
      </c>
      <c r="S125" s="79">
        <v>47.06</v>
      </c>
      <c r="T125" s="7">
        <f t="shared" si="67"/>
        <v>1</v>
      </c>
      <c r="U125" s="7">
        <v>12</v>
      </c>
      <c r="V125" s="157">
        <f t="shared" si="68"/>
        <v>8.3333333333333329E-2</v>
      </c>
      <c r="W125" s="12"/>
      <c r="X125" s="69"/>
      <c r="Y125" s="75">
        <f t="shared" si="69"/>
        <v>6.6666666666666666E-2</v>
      </c>
      <c r="Z125" s="102">
        <f t="shared" si="70"/>
        <v>0.8</v>
      </c>
      <c r="AA125" s="93" t="str">
        <f t="shared" si="55"/>
        <v>0</v>
      </c>
      <c r="AB125" s="84" t="str">
        <f t="shared" si="56"/>
        <v>0</v>
      </c>
      <c r="AC125" s="84" t="str">
        <f t="shared" si="57"/>
        <v>0</v>
      </c>
      <c r="AD125" s="84" t="str">
        <f t="shared" si="58"/>
        <v>0</v>
      </c>
      <c r="AE125" s="84">
        <f t="shared" si="59"/>
        <v>0.8</v>
      </c>
      <c r="AF125" s="84" t="str">
        <f t="shared" si="60"/>
        <v>0</v>
      </c>
      <c r="AG125" s="84" t="str">
        <f t="shared" si="61"/>
        <v>0</v>
      </c>
      <c r="AH125" s="84" t="str">
        <f t="shared" si="62"/>
        <v>0</v>
      </c>
      <c r="AI125" s="84" t="str">
        <f t="shared" si="63"/>
        <v>0</v>
      </c>
      <c r="AJ125" s="84" t="str">
        <f t="shared" si="64"/>
        <v>0</v>
      </c>
      <c r="AK125" s="84" t="str">
        <f t="shared" si="65"/>
        <v>0</v>
      </c>
      <c r="AL125" s="84" t="str">
        <f t="shared" si="66"/>
        <v>0</v>
      </c>
    </row>
    <row r="126" spans="1:38" ht="15.75" customHeight="1" x14ac:dyDescent="0.15">
      <c r="A126" s="79" t="s">
        <v>290</v>
      </c>
      <c r="B126" s="79" t="s">
        <v>77</v>
      </c>
      <c r="C126" s="65"/>
      <c r="D126" s="64"/>
      <c r="E126" s="79">
        <v>18</v>
      </c>
      <c r="F126" s="79">
        <v>8</v>
      </c>
      <c r="G126" s="79">
        <v>186</v>
      </c>
      <c r="H126" s="79">
        <v>3.39</v>
      </c>
      <c r="I126" s="79">
        <v>3.39</v>
      </c>
      <c r="J126" s="79">
        <v>57.14</v>
      </c>
      <c r="K126" s="79">
        <v>2.9</v>
      </c>
      <c r="L126" s="79">
        <v>16.670000000000002</v>
      </c>
      <c r="M126" s="79">
        <v>1.45</v>
      </c>
      <c r="N126" s="79">
        <v>3.39</v>
      </c>
      <c r="O126" s="79">
        <v>28.57</v>
      </c>
      <c r="P126" s="79">
        <v>25</v>
      </c>
      <c r="Q126" s="79">
        <v>0</v>
      </c>
      <c r="R126" s="79">
        <v>0</v>
      </c>
      <c r="S126" s="79">
        <v>0</v>
      </c>
      <c r="T126" s="7">
        <f t="shared" si="67"/>
        <v>1</v>
      </c>
      <c r="U126" s="7">
        <v>12</v>
      </c>
      <c r="V126" s="157">
        <f t="shared" si="68"/>
        <v>8.3333333333333329E-2</v>
      </c>
      <c r="W126" s="12"/>
      <c r="X126" s="69"/>
      <c r="Y126" s="75">
        <f t="shared" si="69"/>
        <v>7.4999999999999997E-2</v>
      </c>
      <c r="Z126" s="102">
        <f t="shared" si="70"/>
        <v>0.9</v>
      </c>
      <c r="AA126" s="93" t="str">
        <f t="shared" si="55"/>
        <v>0</v>
      </c>
      <c r="AB126" s="84" t="str">
        <f t="shared" si="56"/>
        <v>0</v>
      </c>
      <c r="AC126" s="84" t="str">
        <f t="shared" si="57"/>
        <v>0</v>
      </c>
      <c r="AD126" s="84" t="str">
        <f t="shared" si="58"/>
        <v>0</v>
      </c>
      <c r="AE126" s="84" t="str">
        <f t="shared" si="59"/>
        <v>0</v>
      </c>
      <c r="AF126" s="84" t="str">
        <f t="shared" si="60"/>
        <v>0</v>
      </c>
      <c r="AG126" s="84">
        <f t="shared" si="61"/>
        <v>0.9</v>
      </c>
      <c r="AH126" s="84" t="str">
        <f t="shared" si="62"/>
        <v>0</v>
      </c>
      <c r="AI126" s="84" t="str">
        <f t="shared" si="63"/>
        <v>0</v>
      </c>
      <c r="AJ126" s="84" t="str">
        <f t="shared" si="64"/>
        <v>0</v>
      </c>
      <c r="AK126" s="84" t="str">
        <f t="shared" si="65"/>
        <v>0</v>
      </c>
      <c r="AL126" s="84" t="str">
        <f t="shared" si="66"/>
        <v>0</v>
      </c>
    </row>
    <row r="127" spans="1:38" ht="15.75" customHeight="1" x14ac:dyDescent="0.15">
      <c r="A127" s="79"/>
      <c r="B127" s="79"/>
      <c r="C127" s="65"/>
      <c r="D127" s="64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"/>
      <c r="U127" s="7"/>
      <c r="V127" s="157"/>
      <c r="W127" s="12"/>
      <c r="X127" s="69"/>
      <c r="Y127" s="75"/>
      <c r="Z127" s="102"/>
      <c r="AA127" s="93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</row>
    <row r="128" spans="1:38" ht="15.75" customHeight="1" x14ac:dyDescent="0.15">
      <c r="A128" s="79"/>
      <c r="B128" s="79"/>
      <c r="C128" s="65"/>
      <c r="D128" s="64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"/>
      <c r="U128" s="7"/>
      <c r="V128" s="157"/>
      <c r="W128" s="12"/>
      <c r="X128" s="69"/>
      <c r="Y128" s="75"/>
      <c r="Z128" s="102"/>
      <c r="AA128" s="93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</row>
    <row r="129" spans="1:38" ht="15.75" customHeight="1" x14ac:dyDescent="0.15">
      <c r="A129" s="79"/>
      <c r="B129" s="79"/>
      <c r="C129" s="81"/>
      <c r="D129" s="80"/>
      <c r="E129" s="81"/>
      <c r="F129" s="77"/>
      <c r="G129" s="77"/>
      <c r="H129" s="77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11"/>
      <c r="U129" s="7"/>
      <c r="V129" s="75"/>
      <c r="W129" s="76"/>
      <c r="X129" s="90"/>
      <c r="Y129" s="75"/>
      <c r="Z129" s="102"/>
      <c r="AA129" s="93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</row>
    <row r="130" spans="1:38" ht="15.75" customHeight="1" x14ac:dyDescent="0.15">
      <c r="A130" s="17"/>
      <c r="B130" s="17"/>
      <c r="C130" s="48"/>
      <c r="D130" s="53"/>
      <c r="E130" s="54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11"/>
      <c r="U130" s="7"/>
      <c r="V130" s="75"/>
      <c r="W130" s="76"/>
      <c r="X130" s="90"/>
      <c r="Y130" s="75"/>
      <c r="Z130" s="102"/>
      <c r="AA130" s="93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</row>
    <row r="131" spans="1:38" ht="15.75" customHeight="1" x14ac:dyDescent="0.15">
      <c r="A131" s="13"/>
      <c r="B131" s="13"/>
      <c r="C131" s="55"/>
      <c r="D131" s="55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9"/>
      <c r="U131" s="9"/>
      <c r="V131" s="9"/>
      <c r="W131" s="9"/>
      <c r="X131" s="88"/>
      <c r="Y131" s="88"/>
      <c r="Z131" s="88"/>
      <c r="AA131" s="93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</row>
    <row r="132" spans="1:38" ht="15.75" customHeight="1" x14ac:dyDescent="0.15">
      <c r="A132" s="162" t="s">
        <v>112</v>
      </c>
      <c r="B132" s="163"/>
      <c r="C132" s="163"/>
      <c r="D132" s="164"/>
      <c r="E132" s="57">
        <f t="shared" ref="E132:S132" si="71">AVERAGE(E2:E4)</f>
        <v>25</v>
      </c>
      <c r="F132" s="57">
        <f t="shared" si="71"/>
        <v>19</v>
      </c>
      <c r="G132" s="57">
        <f t="shared" si="71"/>
        <v>1425</v>
      </c>
      <c r="H132" s="57">
        <f t="shared" si="71"/>
        <v>12.26</v>
      </c>
      <c r="I132" s="57">
        <f t="shared" si="71"/>
        <v>9.413333333333334</v>
      </c>
      <c r="J132" s="57">
        <f t="shared" si="71"/>
        <v>65.850000000000009</v>
      </c>
      <c r="K132" s="57">
        <f t="shared" si="71"/>
        <v>5.2166666666666677</v>
      </c>
      <c r="L132" s="57">
        <f t="shared" si="71"/>
        <v>57.406666666666666</v>
      </c>
      <c r="M132" s="57">
        <f t="shared" si="71"/>
        <v>5.7233333333333336</v>
      </c>
      <c r="N132" s="57">
        <f t="shared" si="71"/>
        <v>2.6366666666666667</v>
      </c>
      <c r="O132" s="57">
        <f t="shared" si="71"/>
        <v>28.016666666666666</v>
      </c>
      <c r="P132" s="57">
        <f t="shared" si="71"/>
        <v>56.066666666666663</v>
      </c>
      <c r="Q132" s="57">
        <f t="shared" si="71"/>
        <v>41.293333333333329</v>
      </c>
      <c r="R132" s="57">
        <f t="shared" si="71"/>
        <v>6.1366666666666658</v>
      </c>
      <c r="S132" s="57">
        <f t="shared" si="71"/>
        <v>53.4</v>
      </c>
      <c r="T132" s="7"/>
      <c r="U132" s="7"/>
      <c r="V132" s="7"/>
      <c r="W132" s="8"/>
      <c r="X132" s="69"/>
      <c r="Y132" s="86"/>
      <c r="Z132" s="101"/>
      <c r="AA132" s="92"/>
    </row>
    <row r="133" spans="1:38" ht="15.75" customHeight="1" x14ac:dyDescent="0.15">
      <c r="A133" s="165" t="s">
        <v>113</v>
      </c>
      <c r="B133" s="163"/>
      <c r="C133" s="163"/>
      <c r="D133" s="164"/>
      <c r="E133" s="82">
        <f t="shared" ref="E133:S133" si="72">AVERAGE(E7:E126)</f>
        <v>24.435897435897434</v>
      </c>
      <c r="F133" s="82">
        <f t="shared" si="72"/>
        <v>21.541666666666668</v>
      </c>
      <c r="G133" s="82">
        <f t="shared" si="72"/>
        <v>1603.7666666666667</v>
      </c>
      <c r="H133" s="82">
        <f t="shared" si="72"/>
        <v>9.7966666666666615</v>
      </c>
      <c r="I133" s="82">
        <f t="shared" si="72"/>
        <v>7.7716666666666665</v>
      </c>
      <c r="J133" s="82">
        <f t="shared" si="72"/>
        <v>61.976250000000014</v>
      </c>
      <c r="K133" s="82">
        <f t="shared" si="72"/>
        <v>4.5671666666666662</v>
      </c>
      <c r="L133" s="82">
        <f t="shared" si="72"/>
        <v>48.811666666666682</v>
      </c>
      <c r="M133" s="82">
        <f t="shared" si="72"/>
        <v>4.6053333333333342</v>
      </c>
      <c r="N133" s="82">
        <f t="shared" si="72"/>
        <v>2.0765833333333337</v>
      </c>
      <c r="O133" s="82">
        <f t="shared" si="72"/>
        <v>32.736916666666659</v>
      </c>
      <c r="P133" s="82">
        <f t="shared" si="72"/>
        <v>59.537583333333338</v>
      </c>
      <c r="Q133" s="82">
        <f t="shared" si="72"/>
        <v>42.850583333333326</v>
      </c>
      <c r="R133" s="82">
        <f t="shared" si="72"/>
        <v>5.8884166666666671</v>
      </c>
      <c r="S133" s="82">
        <f t="shared" si="72"/>
        <v>53.787499999999994</v>
      </c>
      <c r="T133" s="7"/>
      <c r="U133" s="7"/>
      <c r="V133" s="7"/>
      <c r="W133" s="8"/>
      <c r="X133" s="69"/>
      <c r="Y133" s="86"/>
      <c r="Z133" s="101"/>
      <c r="AA133" s="92"/>
    </row>
    <row r="134" spans="1:38" ht="15.75" customHeight="1" x14ac:dyDescent="0.15">
      <c r="A134" s="166" t="s">
        <v>114</v>
      </c>
      <c r="B134" s="163"/>
      <c r="C134" s="163"/>
      <c r="D134" s="164"/>
      <c r="E134" s="59">
        <f>E133</f>
        <v>24.435897435897434</v>
      </c>
      <c r="F134" s="59">
        <f t="shared" ref="F134:S134" si="73">F133</f>
        <v>21.541666666666668</v>
      </c>
      <c r="G134" s="59">
        <f t="shared" si="73"/>
        <v>1603.7666666666667</v>
      </c>
      <c r="H134" s="59">
        <f t="shared" si="73"/>
        <v>9.7966666666666615</v>
      </c>
      <c r="I134" s="59">
        <f t="shared" si="73"/>
        <v>7.7716666666666665</v>
      </c>
      <c r="J134" s="59">
        <f t="shared" si="73"/>
        <v>61.976250000000014</v>
      </c>
      <c r="K134" s="59">
        <f t="shared" si="73"/>
        <v>4.5671666666666662</v>
      </c>
      <c r="L134" s="59">
        <f t="shared" si="73"/>
        <v>48.811666666666682</v>
      </c>
      <c r="M134" s="59">
        <f t="shared" si="73"/>
        <v>4.6053333333333342</v>
      </c>
      <c r="N134" s="59">
        <f t="shared" si="73"/>
        <v>2.0765833333333337</v>
      </c>
      <c r="O134" s="59">
        <f t="shared" si="73"/>
        <v>32.736916666666659</v>
      </c>
      <c r="P134" s="59">
        <f t="shared" si="73"/>
        <v>59.537583333333338</v>
      </c>
      <c r="Q134" s="59">
        <f t="shared" si="73"/>
        <v>42.850583333333326</v>
      </c>
      <c r="R134" s="59">
        <f t="shared" si="73"/>
        <v>5.8884166666666671</v>
      </c>
      <c r="S134" s="59">
        <f t="shared" si="73"/>
        <v>53.787499999999994</v>
      </c>
      <c r="T134" s="97"/>
      <c r="U134" s="97"/>
      <c r="V134" s="97"/>
      <c r="W134" s="98"/>
      <c r="X134" s="99"/>
      <c r="Y134" s="86"/>
      <c r="Z134" s="101"/>
      <c r="AA134" s="92"/>
    </row>
    <row r="135" spans="1:38" ht="15.75" customHeight="1" x14ac:dyDescent="0.15">
      <c r="A135" s="167" t="s">
        <v>115</v>
      </c>
      <c r="B135" s="168"/>
      <c r="C135" s="168"/>
      <c r="D135" s="169"/>
      <c r="E135" s="81"/>
      <c r="F135" s="81"/>
      <c r="G135" s="81"/>
      <c r="H135" s="81">
        <v>1</v>
      </c>
      <c r="I135" s="48">
        <v>1</v>
      </c>
      <c r="J135" s="48">
        <v>1</v>
      </c>
      <c r="K135" s="48">
        <v>0.8</v>
      </c>
      <c r="L135" s="48">
        <v>0.8</v>
      </c>
      <c r="M135" s="48">
        <v>1</v>
      </c>
      <c r="N135" s="48">
        <v>0.9</v>
      </c>
      <c r="O135" s="48">
        <v>1</v>
      </c>
      <c r="P135" s="48">
        <v>0.9</v>
      </c>
      <c r="Q135" s="48">
        <v>1</v>
      </c>
      <c r="R135" s="48">
        <v>0.9</v>
      </c>
      <c r="S135" s="95">
        <v>1</v>
      </c>
      <c r="T135" s="94"/>
      <c r="U135" s="94"/>
      <c r="V135" s="86"/>
      <c r="W135" s="86"/>
      <c r="X135" s="86"/>
      <c r="Y135" s="96"/>
      <c r="Z135" s="101"/>
      <c r="AA135" s="92"/>
    </row>
    <row r="136" spans="1:38" ht="15.75" customHeight="1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100"/>
      <c r="U136" s="100"/>
      <c r="V136" s="91"/>
      <c r="W136" s="91"/>
      <c r="X136" s="91"/>
      <c r="Y136" s="91"/>
      <c r="Z136" s="92"/>
    </row>
    <row r="137" spans="1:38" ht="15.75" customHeight="1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14"/>
      <c r="U137" s="14"/>
      <c r="V137" s="85"/>
      <c r="W137" s="85"/>
      <c r="X137" s="85"/>
      <c r="Y137" s="85"/>
    </row>
    <row r="138" spans="1:38" ht="15.75" customHeight="1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14"/>
      <c r="U138" s="14"/>
      <c r="V138" s="85"/>
      <c r="W138" s="85"/>
      <c r="X138" s="85"/>
      <c r="Y138" s="85"/>
    </row>
    <row r="139" spans="1:38" ht="15.75" customHeight="1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14"/>
      <c r="U139" s="14"/>
      <c r="V139" s="85"/>
      <c r="W139" s="85"/>
      <c r="X139" s="85"/>
      <c r="Y139" s="85"/>
    </row>
    <row r="140" spans="1:38" ht="15.75" customHeight="1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14"/>
      <c r="U140" s="14"/>
      <c r="V140" s="85"/>
      <c r="W140" s="85"/>
      <c r="X140" s="85"/>
      <c r="Y140" s="85"/>
    </row>
    <row r="141" spans="1:38" ht="15.75" customHeight="1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14"/>
      <c r="U141" s="14"/>
      <c r="V141" s="85"/>
      <c r="W141" s="85"/>
      <c r="X141" s="85"/>
      <c r="Y141" s="85"/>
    </row>
    <row r="142" spans="1:38" ht="15.75" customHeight="1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14"/>
      <c r="U142" s="14"/>
      <c r="V142" s="85"/>
      <c r="W142" s="85"/>
      <c r="X142" s="85"/>
      <c r="Y142" s="85"/>
    </row>
    <row r="143" spans="1:38" ht="15.75" customHeight="1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14"/>
      <c r="U143" s="14"/>
      <c r="V143" s="85"/>
      <c r="W143" s="85"/>
      <c r="X143" s="85"/>
      <c r="Y143" s="85"/>
    </row>
    <row r="144" spans="1:38" ht="15.75" customHeight="1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14"/>
      <c r="U144" s="14"/>
      <c r="V144" s="85"/>
      <c r="W144" s="85"/>
      <c r="X144" s="85"/>
      <c r="Y144" s="85"/>
    </row>
    <row r="145" spans="1:25" ht="15.75" customHeight="1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14"/>
      <c r="U145" s="14"/>
      <c r="V145" s="85"/>
      <c r="W145" s="85"/>
      <c r="X145" s="85"/>
      <c r="Y145" s="85"/>
    </row>
    <row r="146" spans="1:25" ht="15.75" customHeight="1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14"/>
      <c r="U146" s="14"/>
      <c r="V146" s="85"/>
      <c r="W146" s="85"/>
      <c r="X146" s="85"/>
      <c r="Y146" s="85"/>
    </row>
    <row r="147" spans="1:25" ht="15.75" customHeight="1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14"/>
      <c r="U147" s="14"/>
      <c r="V147" s="85"/>
      <c r="W147" s="85"/>
      <c r="X147" s="85"/>
      <c r="Y147" s="85"/>
    </row>
    <row r="148" spans="1:25" ht="15.75" customHeight="1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14"/>
      <c r="U148" s="14"/>
      <c r="V148" s="85"/>
      <c r="W148" s="85"/>
      <c r="X148" s="85"/>
      <c r="Y148" s="85"/>
    </row>
    <row r="149" spans="1:25" ht="15.75" customHeight="1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14"/>
      <c r="U149" s="14"/>
      <c r="V149" s="85"/>
      <c r="W149" s="85"/>
      <c r="X149" s="85"/>
      <c r="Y149" s="85"/>
    </row>
    <row r="150" spans="1:25" ht="15.75" customHeight="1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14"/>
      <c r="U150" s="14"/>
      <c r="V150" s="85"/>
      <c r="W150" s="85"/>
      <c r="X150" s="85"/>
      <c r="Y150" s="85"/>
    </row>
    <row r="151" spans="1:25" ht="15.75" customHeight="1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14"/>
      <c r="U151" s="14"/>
      <c r="V151" s="85"/>
      <c r="W151" s="85"/>
      <c r="X151" s="85"/>
      <c r="Y151" s="85"/>
    </row>
    <row r="152" spans="1:25" ht="15.75" customHeight="1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14"/>
      <c r="U152" s="14"/>
      <c r="V152" s="85"/>
      <c r="W152" s="85"/>
      <c r="X152" s="85"/>
      <c r="Y152" s="85"/>
    </row>
    <row r="153" spans="1:25" ht="15.75" customHeight="1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14"/>
      <c r="U153" s="14"/>
      <c r="V153" s="85"/>
      <c r="W153" s="85"/>
      <c r="X153" s="85"/>
      <c r="Y153" s="85"/>
    </row>
    <row r="154" spans="1:25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14"/>
      <c r="U154" s="14"/>
      <c r="V154" s="85"/>
      <c r="W154" s="85"/>
      <c r="X154" s="85"/>
      <c r="Y154" s="85"/>
    </row>
    <row r="155" spans="1:25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14"/>
      <c r="U155" s="14"/>
      <c r="V155" s="85"/>
      <c r="W155" s="85"/>
      <c r="X155" s="85"/>
      <c r="Y155" s="85"/>
    </row>
    <row r="156" spans="1:25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14"/>
      <c r="U156" s="14"/>
      <c r="V156" s="85"/>
      <c r="W156" s="85"/>
      <c r="X156" s="85"/>
      <c r="Y156" s="85"/>
    </row>
    <row r="157" spans="1:25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14"/>
      <c r="U157" s="14"/>
      <c r="V157" s="85"/>
      <c r="W157" s="85"/>
      <c r="X157" s="85"/>
      <c r="Y157" s="85"/>
    </row>
    <row r="158" spans="1:25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14"/>
      <c r="U158" s="14"/>
      <c r="V158" s="85"/>
      <c r="W158" s="85"/>
      <c r="X158" s="85"/>
      <c r="Y158" s="85"/>
    </row>
    <row r="159" spans="1:25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14"/>
      <c r="U159" s="14"/>
      <c r="V159" s="85"/>
      <c r="W159" s="85"/>
      <c r="X159" s="85"/>
      <c r="Y159" s="85"/>
    </row>
    <row r="160" spans="1:25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14"/>
      <c r="U160" s="14"/>
      <c r="V160" s="85"/>
      <c r="W160" s="85"/>
      <c r="X160" s="85"/>
      <c r="Y160" s="85"/>
    </row>
    <row r="161" spans="1:25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14"/>
      <c r="U161" s="14"/>
      <c r="V161" s="85"/>
      <c r="W161" s="85"/>
      <c r="X161" s="85"/>
      <c r="Y161" s="85"/>
    </row>
    <row r="162" spans="1:25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14"/>
      <c r="U162" s="14"/>
      <c r="V162" s="85"/>
      <c r="W162" s="85"/>
      <c r="X162" s="85"/>
      <c r="Y162" s="85"/>
    </row>
    <row r="163" spans="1:25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14"/>
      <c r="U163" s="14"/>
      <c r="V163" s="85"/>
      <c r="W163" s="85"/>
      <c r="X163" s="85"/>
      <c r="Y163" s="85"/>
    </row>
    <row r="164" spans="1:25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14"/>
      <c r="U164" s="14"/>
      <c r="V164" s="85"/>
      <c r="W164" s="85"/>
      <c r="X164" s="85"/>
      <c r="Y164" s="85"/>
    </row>
    <row r="165" spans="1:25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14"/>
      <c r="U165" s="14"/>
      <c r="V165" s="85"/>
      <c r="W165" s="85"/>
      <c r="X165" s="85"/>
      <c r="Y165" s="85"/>
    </row>
    <row r="166" spans="1:25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14"/>
      <c r="U166" s="14"/>
      <c r="V166" s="85"/>
      <c r="W166" s="85"/>
      <c r="X166" s="85"/>
      <c r="Y166" s="85"/>
    </row>
    <row r="167" spans="1:25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14"/>
      <c r="U167" s="14"/>
      <c r="V167" s="85"/>
      <c r="W167" s="85"/>
      <c r="X167" s="85"/>
      <c r="Y167" s="85"/>
    </row>
    <row r="168" spans="1:25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14"/>
      <c r="U168" s="14"/>
      <c r="V168" s="85"/>
      <c r="W168" s="85"/>
      <c r="X168" s="85"/>
      <c r="Y168" s="85"/>
    </row>
    <row r="169" spans="1:25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14"/>
      <c r="U169" s="14"/>
      <c r="V169" s="85"/>
      <c r="W169" s="85"/>
      <c r="X169" s="85"/>
      <c r="Y169" s="85"/>
    </row>
    <row r="170" spans="1:25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14"/>
      <c r="U170" s="14"/>
      <c r="V170" s="85"/>
      <c r="W170" s="85"/>
      <c r="X170" s="85"/>
      <c r="Y170" s="85"/>
    </row>
    <row r="171" spans="1:25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14"/>
      <c r="U171" s="14"/>
      <c r="V171" s="85"/>
      <c r="W171" s="85"/>
      <c r="X171" s="85"/>
      <c r="Y171" s="85"/>
    </row>
    <row r="172" spans="1:25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14"/>
      <c r="U172" s="14"/>
      <c r="V172" s="85"/>
      <c r="W172" s="85"/>
      <c r="X172" s="85"/>
      <c r="Y172" s="85"/>
    </row>
    <row r="173" spans="1:25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14"/>
      <c r="U173" s="14"/>
      <c r="V173" s="85"/>
      <c r="W173" s="85"/>
      <c r="X173" s="85"/>
      <c r="Y173" s="85"/>
    </row>
    <row r="174" spans="1:25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14"/>
      <c r="U174" s="14"/>
      <c r="V174" s="85"/>
      <c r="W174" s="85"/>
      <c r="X174" s="85"/>
      <c r="Y174" s="85"/>
    </row>
    <row r="175" spans="1:25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14"/>
      <c r="U175" s="14"/>
      <c r="V175" s="85"/>
      <c r="W175" s="85"/>
      <c r="X175" s="85"/>
      <c r="Y175" s="85"/>
    </row>
    <row r="176" spans="1:25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14"/>
      <c r="U176" s="14"/>
      <c r="V176" s="85"/>
      <c r="W176" s="85"/>
      <c r="X176" s="85"/>
      <c r="Y176" s="85"/>
    </row>
    <row r="177" spans="1:25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14"/>
      <c r="U177" s="14"/>
      <c r="V177" s="85"/>
      <c r="W177" s="85"/>
      <c r="X177" s="85"/>
      <c r="Y177" s="85"/>
    </row>
    <row r="178" spans="1:25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14"/>
      <c r="U178" s="14"/>
      <c r="V178" s="85"/>
      <c r="W178" s="85"/>
      <c r="X178" s="85"/>
      <c r="Y178" s="85"/>
    </row>
    <row r="179" spans="1:25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14"/>
      <c r="U179" s="14"/>
      <c r="V179" s="85"/>
      <c r="W179" s="85"/>
      <c r="X179" s="85"/>
      <c r="Y179" s="85"/>
    </row>
    <row r="180" spans="1:25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14"/>
      <c r="U180" s="14"/>
      <c r="V180" s="85"/>
      <c r="W180" s="85"/>
      <c r="X180" s="85"/>
      <c r="Y180" s="85"/>
    </row>
    <row r="181" spans="1:25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14"/>
      <c r="U181" s="14"/>
      <c r="V181" s="85"/>
      <c r="W181" s="85"/>
      <c r="X181" s="85"/>
      <c r="Y181" s="85"/>
    </row>
    <row r="182" spans="1:25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14"/>
      <c r="U182" s="14"/>
      <c r="V182" s="85"/>
      <c r="W182" s="85"/>
      <c r="X182" s="85"/>
      <c r="Y182" s="85"/>
    </row>
    <row r="183" spans="1:25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14"/>
      <c r="U183" s="14"/>
      <c r="V183" s="85"/>
      <c r="W183" s="85"/>
      <c r="X183" s="85"/>
      <c r="Y183" s="85"/>
    </row>
    <row r="184" spans="1:25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14"/>
      <c r="U184" s="14"/>
      <c r="V184" s="85"/>
      <c r="W184" s="85"/>
      <c r="X184" s="85"/>
      <c r="Y184" s="85"/>
    </row>
    <row r="185" spans="1:25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14"/>
      <c r="U185" s="14"/>
      <c r="V185" s="85"/>
      <c r="W185" s="85"/>
      <c r="X185" s="85"/>
      <c r="Y185" s="85"/>
    </row>
    <row r="186" spans="1:25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14"/>
      <c r="U186" s="14"/>
      <c r="V186" s="85"/>
      <c r="W186" s="85"/>
      <c r="X186" s="85"/>
      <c r="Y186" s="85"/>
    </row>
    <row r="187" spans="1:25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14"/>
      <c r="U187" s="14"/>
      <c r="V187" s="85"/>
      <c r="W187" s="85"/>
      <c r="X187" s="85"/>
      <c r="Y187" s="85"/>
    </row>
    <row r="188" spans="1:25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14"/>
      <c r="U188" s="14"/>
      <c r="V188" s="85"/>
      <c r="W188" s="85"/>
      <c r="X188" s="85"/>
      <c r="Y188" s="85"/>
    </row>
    <row r="189" spans="1:25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14"/>
      <c r="U189" s="14"/>
      <c r="V189" s="85"/>
      <c r="W189" s="85"/>
      <c r="X189" s="85"/>
      <c r="Y189" s="85"/>
    </row>
    <row r="190" spans="1:25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14"/>
      <c r="U190" s="14"/>
      <c r="V190" s="85"/>
      <c r="W190" s="85"/>
      <c r="X190" s="85"/>
      <c r="Y190" s="85"/>
    </row>
    <row r="191" spans="1:25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14"/>
      <c r="U191" s="14"/>
      <c r="V191" s="85"/>
      <c r="W191" s="85"/>
      <c r="X191" s="85"/>
      <c r="Y191" s="85"/>
    </row>
    <row r="192" spans="1:25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14"/>
      <c r="U192" s="14"/>
      <c r="V192" s="85"/>
      <c r="W192" s="85"/>
      <c r="X192" s="85"/>
      <c r="Y192" s="85"/>
    </row>
    <row r="193" spans="1:25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14"/>
      <c r="U193" s="14"/>
      <c r="V193" s="85"/>
      <c r="W193" s="85"/>
      <c r="X193" s="85"/>
      <c r="Y193" s="85"/>
    </row>
    <row r="194" spans="1:25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14"/>
      <c r="U194" s="14"/>
      <c r="V194" s="85"/>
      <c r="W194" s="85"/>
      <c r="X194" s="85"/>
      <c r="Y194" s="85"/>
    </row>
    <row r="195" spans="1:25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14"/>
      <c r="U195" s="14"/>
      <c r="V195" s="85"/>
      <c r="W195" s="85"/>
      <c r="X195" s="85"/>
      <c r="Y195" s="85"/>
    </row>
    <row r="196" spans="1:25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14"/>
      <c r="U196" s="14"/>
      <c r="V196" s="85"/>
      <c r="W196" s="85"/>
      <c r="X196" s="85"/>
      <c r="Y196" s="85"/>
    </row>
    <row r="197" spans="1:25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14"/>
      <c r="U197" s="14"/>
      <c r="V197" s="85"/>
      <c r="W197" s="85"/>
      <c r="X197" s="85"/>
      <c r="Y197" s="85"/>
    </row>
    <row r="198" spans="1:25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14"/>
      <c r="U198" s="14"/>
      <c r="V198" s="85"/>
      <c r="W198" s="85"/>
      <c r="X198" s="85"/>
      <c r="Y198" s="85"/>
    </row>
    <row r="199" spans="1:25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14"/>
      <c r="U199" s="14"/>
      <c r="V199" s="85"/>
      <c r="W199" s="85"/>
      <c r="X199" s="85"/>
      <c r="Y199" s="85"/>
    </row>
    <row r="200" spans="1:25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14"/>
      <c r="U200" s="14"/>
      <c r="V200" s="85"/>
      <c r="W200" s="85"/>
      <c r="X200" s="85"/>
      <c r="Y200" s="85"/>
    </row>
    <row r="201" spans="1:25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14"/>
      <c r="U201" s="14"/>
      <c r="V201" s="85"/>
      <c r="W201" s="85"/>
      <c r="X201" s="85"/>
      <c r="Y201" s="85"/>
    </row>
    <row r="202" spans="1:25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14"/>
      <c r="U202" s="14"/>
      <c r="V202" s="85"/>
      <c r="W202" s="85"/>
      <c r="X202" s="85"/>
      <c r="Y202" s="85"/>
    </row>
    <row r="203" spans="1:25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14"/>
      <c r="U203" s="14"/>
      <c r="V203" s="85"/>
      <c r="W203" s="85"/>
      <c r="X203" s="85"/>
      <c r="Y203" s="85"/>
    </row>
    <row r="204" spans="1:25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14"/>
      <c r="U204" s="14"/>
      <c r="V204" s="85"/>
      <c r="W204" s="85"/>
      <c r="X204" s="85"/>
      <c r="Y204" s="85"/>
    </row>
    <row r="205" spans="1:25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14"/>
      <c r="U205" s="14"/>
      <c r="V205" s="85"/>
      <c r="W205" s="85"/>
      <c r="X205" s="85"/>
      <c r="Y205" s="85"/>
    </row>
    <row r="206" spans="1:25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14"/>
      <c r="U206" s="14"/>
      <c r="V206" s="85"/>
      <c r="W206" s="85"/>
      <c r="X206" s="85"/>
      <c r="Y206" s="85"/>
    </row>
    <row r="207" spans="1:25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14"/>
      <c r="U207" s="14"/>
      <c r="V207" s="85"/>
      <c r="W207" s="85"/>
      <c r="X207" s="85"/>
      <c r="Y207" s="85"/>
    </row>
    <row r="208" spans="1:25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14"/>
      <c r="U208" s="14"/>
      <c r="V208" s="85"/>
      <c r="W208" s="85"/>
      <c r="X208" s="85"/>
      <c r="Y208" s="85"/>
    </row>
    <row r="209" spans="1:25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14"/>
      <c r="U209" s="14"/>
      <c r="V209" s="85"/>
      <c r="W209" s="85"/>
      <c r="X209" s="85"/>
      <c r="Y209" s="85"/>
    </row>
    <row r="210" spans="1:25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14"/>
      <c r="U210" s="14"/>
      <c r="V210" s="85"/>
      <c r="W210" s="85"/>
      <c r="X210" s="85"/>
      <c r="Y210" s="85"/>
    </row>
    <row r="211" spans="1:25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14"/>
      <c r="U211" s="14"/>
      <c r="V211" s="85"/>
      <c r="W211" s="85"/>
      <c r="X211" s="85"/>
      <c r="Y211" s="85"/>
    </row>
    <row r="212" spans="1:25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14"/>
      <c r="U212" s="14"/>
      <c r="V212" s="85"/>
      <c r="W212" s="85"/>
      <c r="X212" s="85"/>
      <c r="Y212" s="85"/>
    </row>
    <row r="213" spans="1:25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14"/>
      <c r="U213" s="14"/>
      <c r="V213" s="85"/>
      <c r="W213" s="85"/>
      <c r="X213" s="85"/>
      <c r="Y213" s="85"/>
    </row>
    <row r="214" spans="1:25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14"/>
      <c r="U214" s="14"/>
      <c r="V214" s="85"/>
      <c r="W214" s="85"/>
      <c r="X214" s="85"/>
      <c r="Y214" s="85"/>
    </row>
    <row r="215" spans="1:25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14"/>
      <c r="U215" s="14"/>
      <c r="V215" s="85"/>
      <c r="W215" s="85"/>
      <c r="X215" s="85"/>
      <c r="Y215" s="85"/>
    </row>
    <row r="216" spans="1:25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14"/>
      <c r="U216" s="14"/>
      <c r="V216" s="85"/>
      <c r="W216" s="85"/>
      <c r="X216" s="85"/>
      <c r="Y216" s="85"/>
    </row>
    <row r="217" spans="1:25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14"/>
      <c r="U217" s="14"/>
      <c r="V217" s="85"/>
      <c r="W217" s="85"/>
      <c r="X217" s="85"/>
      <c r="Y217" s="85"/>
    </row>
    <row r="218" spans="1:25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14"/>
      <c r="U218" s="14"/>
      <c r="V218" s="85"/>
      <c r="W218" s="85"/>
      <c r="X218" s="85"/>
      <c r="Y218" s="85"/>
    </row>
    <row r="219" spans="1:25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14"/>
      <c r="U219" s="14"/>
      <c r="V219" s="85"/>
      <c r="W219" s="85"/>
      <c r="X219" s="85"/>
      <c r="Y219" s="85"/>
    </row>
    <row r="220" spans="1:25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14"/>
      <c r="U220" s="14"/>
      <c r="V220" s="85"/>
      <c r="W220" s="85"/>
      <c r="X220" s="85"/>
      <c r="Y220" s="85"/>
    </row>
    <row r="221" spans="1:25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14"/>
      <c r="U221" s="14"/>
      <c r="V221" s="85"/>
      <c r="W221" s="85"/>
      <c r="X221" s="85"/>
      <c r="Y221" s="85"/>
    </row>
    <row r="222" spans="1:25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14"/>
      <c r="U222" s="14"/>
      <c r="V222" s="85"/>
      <c r="W222" s="85"/>
      <c r="X222" s="85"/>
      <c r="Y222" s="85"/>
    </row>
    <row r="223" spans="1:25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14"/>
      <c r="U223" s="14"/>
      <c r="V223" s="85"/>
      <c r="W223" s="85"/>
      <c r="X223" s="85"/>
      <c r="Y223" s="85"/>
    </row>
    <row r="224" spans="1:25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14"/>
      <c r="U224" s="14"/>
      <c r="V224" s="85"/>
      <c r="W224" s="85"/>
      <c r="X224" s="85"/>
      <c r="Y224" s="85"/>
    </row>
    <row r="225" spans="1:25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14"/>
      <c r="U225" s="14"/>
      <c r="V225" s="85"/>
      <c r="W225" s="85"/>
      <c r="X225" s="85"/>
      <c r="Y225" s="85"/>
    </row>
    <row r="226" spans="1:25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14"/>
      <c r="U226" s="14"/>
      <c r="V226" s="85"/>
      <c r="W226" s="85"/>
      <c r="X226" s="85"/>
      <c r="Y226" s="85"/>
    </row>
    <row r="227" spans="1:25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14"/>
      <c r="U227" s="14"/>
      <c r="V227" s="85"/>
      <c r="W227" s="85"/>
      <c r="X227" s="85"/>
      <c r="Y227" s="85"/>
    </row>
    <row r="228" spans="1:25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14"/>
      <c r="U228" s="14"/>
      <c r="V228" s="85"/>
      <c r="W228" s="85"/>
      <c r="X228" s="85"/>
      <c r="Y228" s="85"/>
    </row>
    <row r="229" spans="1:25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14"/>
      <c r="U229" s="14"/>
      <c r="V229" s="85"/>
      <c r="W229" s="85"/>
      <c r="X229" s="85"/>
      <c r="Y229" s="85"/>
    </row>
    <row r="230" spans="1:25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14"/>
      <c r="U230" s="14"/>
      <c r="V230" s="85"/>
      <c r="W230" s="85"/>
      <c r="X230" s="85"/>
      <c r="Y230" s="85"/>
    </row>
    <row r="231" spans="1:25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14"/>
      <c r="U231" s="14"/>
      <c r="V231" s="85"/>
      <c r="W231" s="85"/>
      <c r="X231" s="85"/>
      <c r="Y231" s="85"/>
    </row>
    <row r="232" spans="1:25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14"/>
      <c r="U232" s="14"/>
      <c r="V232" s="85"/>
      <c r="W232" s="85"/>
      <c r="X232" s="85"/>
      <c r="Y232" s="85"/>
    </row>
    <row r="233" spans="1:25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14"/>
      <c r="U233" s="14"/>
      <c r="V233" s="85"/>
      <c r="W233" s="85"/>
      <c r="X233" s="85"/>
      <c r="Y233" s="85"/>
    </row>
    <row r="234" spans="1:25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14"/>
      <c r="U234" s="14"/>
      <c r="V234" s="85"/>
      <c r="W234" s="85"/>
      <c r="X234" s="85"/>
      <c r="Y234" s="85"/>
    </row>
    <row r="235" spans="1:25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14"/>
      <c r="U235" s="14"/>
      <c r="V235" s="85"/>
      <c r="W235" s="85"/>
      <c r="X235" s="85"/>
      <c r="Y235" s="85"/>
    </row>
    <row r="236" spans="1:25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14"/>
      <c r="U236" s="14"/>
      <c r="V236" s="85"/>
      <c r="W236" s="85"/>
      <c r="X236" s="85"/>
      <c r="Y236" s="85"/>
    </row>
    <row r="237" spans="1:25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14"/>
      <c r="U237" s="14"/>
      <c r="V237" s="85"/>
      <c r="W237" s="85"/>
      <c r="X237" s="85"/>
      <c r="Y237" s="85"/>
    </row>
    <row r="238" spans="1:25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14"/>
      <c r="U238" s="14"/>
      <c r="V238" s="85"/>
      <c r="W238" s="85"/>
      <c r="X238" s="85"/>
      <c r="Y238" s="85"/>
    </row>
    <row r="239" spans="1:25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14"/>
      <c r="U239" s="14"/>
      <c r="V239" s="85"/>
      <c r="W239" s="85"/>
      <c r="X239" s="85"/>
      <c r="Y239" s="85"/>
    </row>
    <row r="240" spans="1:25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14"/>
      <c r="U240" s="14"/>
      <c r="V240" s="85"/>
      <c r="W240" s="85"/>
      <c r="X240" s="85"/>
      <c r="Y240" s="85"/>
    </row>
    <row r="241" spans="1:25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14"/>
      <c r="U241" s="14"/>
      <c r="V241" s="85"/>
      <c r="W241" s="85"/>
      <c r="X241" s="85"/>
      <c r="Y241" s="85"/>
    </row>
    <row r="242" spans="1:25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14"/>
      <c r="U242" s="14"/>
      <c r="V242" s="85"/>
      <c r="W242" s="85"/>
      <c r="X242" s="85"/>
      <c r="Y242" s="85"/>
    </row>
    <row r="243" spans="1:25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14"/>
      <c r="U243" s="14"/>
      <c r="V243" s="85"/>
      <c r="W243" s="85"/>
      <c r="X243" s="85"/>
      <c r="Y243" s="85"/>
    </row>
    <row r="244" spans="1:25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14"/>
      <c r="U244" s="14"/>
      <c r="V244" s="85"/>
      <c r="W244" s="85"/>
      <c r="X244" s="85"/>
      <c r="Y244" s="85"/>
    </row>
    <row r="245" spans="1:25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14"/>
      <c r="U245" s="14"/>
      <c r="V245" s="85"/>
      <c r="W245" s="85"/>
      <c r="X245" s="85"/>
      <c r="Y245" s="85"/>
    </row>
    <row r="246" spans="1:25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14"/>
      <c r="U246" s="14"/>
      <c r="V246" s="85"/>
      <c r="W246" s="85"/>
      <c r="X246" s="85"/>
      <c r="Y246" s="85"/>
    </row>
    <row r="247" spans="1:25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14"/>
      <c r="U247" s="14"/>
      <c r="V247" s="85"/>
      <c r="W247" s="85"/>
      <c r="X247" s="85"/>
      <c r="Y247" s="85"/>
    </row>
    <row r="248" spans="1:25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14"/>
      <c r="U248" s="14"/>
      <c r="V248" s="85"/>
      <c r="W248" s="85"/>
      <c r="X248" s="85"/>
      <c r="Y248" s="85"/>
    </row>
    <row r="249" spans="1:25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14"/>
      <c r="U249" s="14"/>
      <c r="V249" s="85"/>
      <c r="W249" s="85"/>
      <c r="X249" s="85"/>
      <c r="Y249" s="85"/>
    </row>
    <row r="250" spans="1:25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14"/>
      <c r="U250" s="14"/>
      <c r="V250" s="85"/>
      <c r="W250" s="85"/>
      <c r="X250" s="85"/>
      <c r="Y250" s="85"/>
    </row>
    <row r="251" spans="1:25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14"/>
      <c r="U251" s="14"/>
      <c r="V251" s="85"/>
      <c r="W251" s="85"/>
      <c r="X251" s="85"/>
      <c r="Y251" s="85"/>
    </row>
    <row r="252" spans="1:25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14"/>
      <c r="U252" s="14"/>
      <c r="V252" s="85"/>
      <c r="W252" s="85"/>
      <c r="X252" s="85"/>
      <c r="Y252" s="85"/>
    </row>
    <row r="253" spans="1:25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14"/>
      <c r="U253" s="14"/>
      <c r="V253" s="85"/>
      <c r="W253" s="85"/>
      <c r="X253" s="85"/>
      <c r="Y253" s="85"/>
    </row>
    <row r="254" spans="1:25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</row>
    <row r="255" spans="1:25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</row>
    <row r="256" spans="1:25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</row>
    <row r="257" spans="1:25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</row>
    <row r="258" spans="1:25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</row>
    <row r="259" spans="1:25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</row>
    <row r="260" spans="1:25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</row>
    <row r="261" spans="1:25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</row>
    <row r="262" spans="1:25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</row>
    <row r="263" spans="1:25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</row>
    <row r="264" spans="1:25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</row>
    <row r="265" spans="1:25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</row>
    <row r="266" spans="1:25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</row>
    <row r="267" spans="1:25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</row>
    <row r="268" spans="1:25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</row>
    <row r="269" spans="1:25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</row>
    <row r="270" spans="1:25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</row>
    <row r="271" spans="1:25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</row>
    <row r="272" spans="1:25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</row>
    <row r="273" spans="1:25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</row>
    <row r="274" spans="1:25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</row>
    <row r="275" spans="1:25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</row>
    <row r="276" spans="1:25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</row>
    <row r="277" spans="1:25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</row>
    <row r="278" spans="1:25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</row>
    <row r="279" spans="1:25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</row>
    <row r="280" spans="1:25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</row>
    <row r="281" spans="1:25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</row>
    <row r="282" spans="1:25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</row>
    <row r="283" spans="1:25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</row>
    <row r="284" spans="1:25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</row>
    <row r="285" spans="1:25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</row>
    <row r="286" spans="1:25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</row>
    <row r="287" spans="1:25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</row>
    <row r="288" spans="1:25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</row>
    <row r="289" spans="1:25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</row>
    <row r="290" spans="1:25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</row>
    <row r="291" spans="1:25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</row>
    <row r="292" spans="1:25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</row>
    <row r="293" spans="1:25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</row>
    <row r="294" spans="1:25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</row>
    <row r="295" spans="1:25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</row>
    <row r="296" spans="1:25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</row>
    <row r="297" spans="1:25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</row>
    <row r="298" spans="1:25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</row>
    <row r="299" spans="1:25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</row>
    <row r="300" spans="1:25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</row>
    <row r="301" spans="1:25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</row>
    <row r="302" spans="1:25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</row>
    <row r="303" spans="1:25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</row>
    <row r="304" spans="1:25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</row>
    <row r="305" spans="1:25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</row>
    <row r="306" spans="1:25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</row>
    <row r="307" spans="1:25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</row>
    <row r="308" spans="1:25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</row>
    <row r="309" spans="1:25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</row>
    <row r="310" spans="1:25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</row>
    <row r="311" spans="1:25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</row>
    <row r="312" spans="1:25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</row>
    <row r="313" spans="1:25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</row>
    <row r="314" spans="1:25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</row>
    <row r="315" spans="1:25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</row>
    <row r="316" spans="1:25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</row>
    <row r="317" spans="1:25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</row>
    <row r="318" spans="1:25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</row>
    <row r="319" spans="1:25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</row>
    <row r="320" spans="1:25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</row>
    <row r="321" spans="1:25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</row>
    <row r="322" spans="1:25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</row>
    <row r="323" spans="1:25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</row>
    <row r="324" spans="1:25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</row>
    <row r="325" spans="1:25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</row>
    <row r="326" spans="1:25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</row>
    <row r="327" spans="1:25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</row>
    <row r="328" spans="1:25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</row>
    <row r="329" spans="1:25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</row>
    <row r="330" spans="1:25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</row>
    <row r="331" spans="1:25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</row>
    <row r="332" spans="1:25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</row>
    <row r="333" spans="1:25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</row>
    <row r="334" spans="1:25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</row>
    <row r="335" spans="1:25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</row>
    <row r="336" spans="1:25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</row>
    <row r="337" spans="1:25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</row>
    <row r="338" spans="1:25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</row>
    <row r="339" spans="1:25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</row>
    <row r="340" spans="1:25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</row>
    <row r="341" spans="1:25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</row>
    <row r="342" spans="1:25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</row>
    <row r="343" spans="1:25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</row>
    <row r="344" spans="1:25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</row>
    <row r="345" spans="1:25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</row>
    <row r="346" spans="1:25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</row>
    <row r="347" spans="1:25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</row>
    <row r="348" spans="1:25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</row>
    <row r="349" spans="1:25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</row>
    <row r="350" spans="1:25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</row>
    <row r="351" spans="1:25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</row>
    <row r="352" spans="1:25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</row>
    <row r="353" spans="1:25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</row>
    <row r="354" spans="1:25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</row>
    <row r="355" spans="1:25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</row>
    <row r="356" spans="1:25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</row>
    <row r="357" spans="1:25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</row>
    <row r="358" spans="1:25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</row>
    <row r="359" spans="1:25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</row>
    <row r="360" spans="1:25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</row>
    <row r="361" spans="1:25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</row>
    <row r="362" spans="1:25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</row>
    <row r="363" spans="1:25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</row>
    <row r="364" spans="1:25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</row>
    <row r="365" spans="1:25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</row>
    <row r="366" spans="1:25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</row>
    <row r="367" spans="1:25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</row>
    <row r="368" spans="1:25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</row>
    <row r="369" spans="1:25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</row>
    <row r="370" spans="1:25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</row>
    <row r="371" spans="1:25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</row>
    <row r="372" spans="1:25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</row>
    <row r="373" spans="1:25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</row>
    <row r="374" spans="1:25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</row>
    <row r="375" spans="1:25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</row>
    <row r="376" spans="1:25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</row>
    <row r="377" spans="1:25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</row>
    <row r="378" spans="1:25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</row>
    <row r="379" spans="1:25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</row>
    <row r="380" spans="1:25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</row>
    <row r="381" spans="1:25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</row>
    <row r="382" spans="1:25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</row>
    <row r="383" spans="1:25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</row>
    <row r="384" spans="1:25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</row>
    <row r="385" spans="1:25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</row>
    <row r="386" spans="1:25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</row>
    <row r="387" spans="1:25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</row>
    <row r="388" spans="1:25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</row>
    <row r="389" spans="1:25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</row>
    <row r="390" spans="1:25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</row>
    <row r="391" spans="1:25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</row>
    <row r="392" spans="1:25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</row>
    <row r="393" spans="1:25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</row>
    <row r="394" spans="1:25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</row>
    <row r="395" spans="1:25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</row>
    <row r="396" spans="1:25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</row>
    <row r="397" spans="1:25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</row>
    <row r="398" spans="1:25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</row>
    <row r="399" spans="1:25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</row>
    <row r="400" spans="1:25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</row>
    <row r="401" spans="1:25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</row>
    <row r="402" spans="1:25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</row>
    <row r="403" spans="1:25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</row>
    <row r="404" spans="1:25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</row>
    <row r="405" spans="1:25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</row>
    <row r="406" spans="1:25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</row>
    <row r="407" spans="1:25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</row>
    <row r="408" spans="1:25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</row>
    <row r="409" spans="1:25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</row>
    <row r="410" spans="1:25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</row>
    <row r="411" spans="1:25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</row>
    <row r="412" spans="1:25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</row>
    <row r="413" spans="1:25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</row>
    <row r="414" spans="1:25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</row>
    <row r="415" spans="1:25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</row>
    <row r="416" spans="1:25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</row>
    <row r="417" spans="1:25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</row>
    <row r="418" spans="1:25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</row>
    <row r="419" spans="1:25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</row>
    <row r="420" spans="1:25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</row>
    <row r="421" spans="1:25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</row>
    <row r="422" spans="1:25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</row>
    <row r="423" spans="1:25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</row>
    <row r="424" spans="1:25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</row>
    <row r="425" spans="1:25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</row>
    <row r="426" spans="1:25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</row>
    <row r="427" spans="1:25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</row>
    <row r="428" spans="1:25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</row>
    <row r="429" spans="1:25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</row>
    <row r="430" spans="1:25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</row>
    <row r="431" spans="1:25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</row>
    <row r="432" spans="1:25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</row>
    <row r="433" spans="1:25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</row>
    <row r="434" spans="1:25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</row>
    <row r="435" spans="1:25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</row>
    <row r="436" spans="1:25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</row>
    <row r="437" spans="1:25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</row>
    <row r="438" spans="1:25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</row>
    <row r="439" spans="1:25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</row>
    <row r="440" spans="1:25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</row>
    <row r="441" spans="1:25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</row>
    <row r="442" spans="1:25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</row>
    <row r="443" spans="1:25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</row>
    <row r="444" spans="1:25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</row>
    <row r="445" spans="1:25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</row>
    <row r="446" spans="1:25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</row>
    <row r="447" spans="1:25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</row>
    <row r="448" spans="1:25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</row>
    <row r="449" spans="1:25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</row>
    <row r="450" spans="1:25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</row>
    <row r="451" spans="1:25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</row>
    <row r="452" spans="1:25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</row>
    <row r="453" spans="1:25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</row>
    <row r="454" spans="1:25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</row>
    <row r="455" spans="1:25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</row>
    <row r="456" spans="1:25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</row>
    <row r="457" spans="1:25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</row>
    <row r="458" spans="1:25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</row>
    <row r="459" spans="1:25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</row>
    <row r="460" spans="1:25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</row>
    <row r="461" spans="1:25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</row>
    <row r="462" spans="1:25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</row>
    <row r="463" spans="1:25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</row>
    <row r="464" spans="1:25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</row>
    <row r="465" spans="1:25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</row>
    <row r="466" spans="1:25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</row>
    <row r="467" spans="1:25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</row>
    <row r="468" spans="1:25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</row>
    <row r="469" spans="1:25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</row>
    <row r="470" spans="1:25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</row>
    <row r="471" spans="1:25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</row>
    <row r="472" spans="1:25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</row>
    <row r="473" spans="1:25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</row>
    <row r="474" spans="1:25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</row>
    <row r="475" spans="1:25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</row>
    <row r="476" spans="1:25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</row>
    <row r="477" spans="1:25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</row>
    <row r="478" spans="1:25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</row>
    <row r="479" spans="1:25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</row>
    <row r="480" spans="1:25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</row>
    <row r="481" spans="1:25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</row>
    <row r="482" spans="1:25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</row>
    <row r="483" spans="1:25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</row>
    <row r="484" spans="1:25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</row>
    <row r="485" spans="1:25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</row>
    <row r="486" spans="1:25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</row>
    <row r="487" spans="1:25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</row>
    <row r="488" spans="1:25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</row>
    <row r="489" spans="1:25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</row>
    <row r="490" spans="1:25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</row>
    <row r="491" spans="1:25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</row>
    <row r="492" spans="1:25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</row>
    <row r="493" spans="1:25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</row>
    <row r="494" spans="1:25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</row>
    <row r="495" spans="1:25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</row>
    <row r="496" spans="1:25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</row>
    <row r="497" spans="1:25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</row>
    <row r="498" spans="1:25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</row>
    <row r="499" spans="1:25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</row>
    <row r="500" spans="1:25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</row>
    <row r="501" spans="1:25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</row>
    <row r="502" spans="1:25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</row>
    <row r="503" spans="1:25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</row>
    <row r="504" spans="1:25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</row>
    <row r="505" spans="1:25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</row>
    <row r="506" spans="1:25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</row>
    <row r="507" spans="1:25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</row>
    <row r="508" spans="1:25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</row>
    <row r="509" spans="1:25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</row>
    <row r="510" spans="1:25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</row>
    <row r="511" spans="1:25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</row>
    <row r="512" spans="1:25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</row>
    <row r="513" spans="1:25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</row>
    <row r="514" spans="1:25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</row>
    <row r="515" spans="1:25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</row>
    <row r="516" spans="1:25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</row>
    <row r="517" spans="1:25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</row>
    <row r="518" spans="1:25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</row>
    <row r="519" spans="1:25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</row>
    <row r="520" spans="1:25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</row>
    <row r="521" spans="1:25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</row>
    <row r="522" spans="1:25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</row>
    <row r="523" spans="1:25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</row>
    <row r="524" spans="1:25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</row>
    <row r="525" spans="1:25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</row>
    <row r="526" spans="1:25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</row>
    <row r="527" spans="1:25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</row>
    <row r="528" spans="1:25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</row>
    <row r="529" spans="1:25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</row>
    <row r="530" spans="1:25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</row>
    <row r="531" spans="1:25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</row>
    <row r="532" spans="1:25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</row>
    <row r="533" spans="1:25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</row>
    <row r="534" spans="1:25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</row>
    <row r="535" spans="1:25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</row>
    <row r="536" spans="1:25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</row>
    <row r="537" spans="1:25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</row>
    <row r="538" spans="1:25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</row>
    <row r="539" spans="1:25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</row>
    <row r="540" spans="1:25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</row>
    <row r="541" spans="1:25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</row>
    <row r="542" spans="1:25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</row>
    <row r="543" spans="1:25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</row>
    <row r="544" spans="1:25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</row>
    <row r="545" spans="1:25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</row>
    <row r="546" spans="1:25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</row>
    <row r="547" spans="1:25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</row>
    <row r="548" spans="1:25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</row>
    <row r="549" spans="1:25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</row>
    <row r="550" spans="1:25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</row>
    <row r="551" spans="1:25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</row>
    <row r="552" spans="1:25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</row>
    <row r="553" spans="1:25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</row>
    <row r="554" spans="1:25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</row>
    <row r="555" spans="1:25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</row>
    <row r="556" spans="1:25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</row>
    <row r="557" spans="1:25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</row>
    <row r="558" spans="1:25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</row>
    <row r="559" spans="1:25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</row>
    <row r="560" spans="1:25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</row>
    <row r="561" spans="1:25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</row>
    <row r="562" spans="1:25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</row>
    <row r="563" spans="1:25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</row>
    <row r="564" spans="1:25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</row>
    <row r="565" spans="1:25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</row>
    <row r="566" spans="1:25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</row>
    <row r="567" spans="1:25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</row>
    <row r="568" spans="1:25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</row>
    <row r="569" spans="1:25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</row>
    <row r="570" spans="1:25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</row>
    <row r="571" spans="1:25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</row>
    <row r="572" spans="1:25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</row>
    <row r="573" spans="1:25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</row>
    <row r="574" spans="1:25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</row>
    <row r="575" spans="1:25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</row>
    <row r="576" spans="1:25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</row>
    <row r="577" spans="1:25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</row>
    <row r="578" spans="1:25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</row>
    <row r="579" spans="1:25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</row>
    <row r="580" spans="1:25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</row>
    <row r="581" spans="1:25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</row>
    <row r="582" spans="1:25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</row>
    <row r="583" spans="1:25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</row>
    <row r="584" spans="1:25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</row>
    <row r="585" spans="1:25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</row>
    <row r="586" spans="1:25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</row>
    <row r="587" spans="1:25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</row>
    <row r="588" spans="1:25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</row>
    <row r="589" spans="1:25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</row>
    <row r="590" spans="1:25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</row>
    <row r="591" spans="1:25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</row>
    <row r="592" spans="1:25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</row>
    <row r="593" spans="1:25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</row>
    <row r="594" spans="1:25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</row>
    <row r="595" spans="1:25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</row>
    <row r="596" spans="1:25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</row>
    <row r="597" spans="1:25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</row>
    <row r="598" spans="1:25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</row>
    <row r="599" spans="1:25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</row>
    <row r="600" spans="1:25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</row>
    <row r="601" spans="1:25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</row>
    <row r="602" spans="1:25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</row>
    <row r="603" spans="1:25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</row>
    <row r="604" spans="1:25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</row>
    <row r="605" spans="1:25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</row>
    <row r="606" spans="1:25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</row>
    <row r="607" spans="1:25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</row>
    <row r="608" spans="1:25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</row>
    <row r="609" spans="1:25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</row>
    <row r="610" spans="1:25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</row>
    <row r="611" spans="1:25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</row>
    <row r="612" spans="1:25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</row>
    <row r="613" spans="1:25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</row>
    <row r="614" spans="1:25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</row>
    <row r="615" spans="1:25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</row>
    <row r="616" spans="1:25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</row>
    <row r="617" spans="1:25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</row>
    <row r="618" spans="1:25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</row>
    <row r="619" spans="1:25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</row>
    <row r="620" spans="1:25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</row>
    <row r="621" spans="1:25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</row>
    <row r="622" spans="1:25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</row>
    <row r="623" spans="1:25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</row>
    <row r="624" spans="1:25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</row>
    <row r="625" spans="1:25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</row>
    <row r="626" spans="1:25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</row>
    <row r="627" spans="1:25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</row>
    <row r="628" spans="1:25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</row>
    <row r="629" spans="1:25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</row>
    <row r="630" spans="1:25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</row>
    <row r="631" spans="1:25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</row>
    <row r="632" spans="1:25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</row>
    <row r="633" spans="1:25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</row>
    <row r="634" spans="1:25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</row>
    <row r="635" spans="1:25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</row>
    <row r="636" spans="1:25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</row>
    <row r="637" spans="1:25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</row>
    <row r="638" spans="1:25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</row>
    <row r="639" spans="1:25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</row>
    <row r="640" spans="1:25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</row>
    <row r="641" spans="1:25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</row>
    <row r="642" spans="1:25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</row>
    <row r="643" spans="1:25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</row>
    <row r="644" spans="1:25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</row>
    <row r="645" spans="1:25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</row>
    <row r="646" spans="1:25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</row>
    <row r="647" spans="1:25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</row>
    <row r="648" spans="1:25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</row>
    <row r="649" spans="1:25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</row>
    <row r="650" spans="1:25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</row>
    <row r="651" spans="1:25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</row>
    <row r="652" spans="1:25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</row>
    <row r="653" spans="1:25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</row>
    <row r="654" spans="1:25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</row>
    <row r="655" spans="1:25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</row>
    <row r="656" spans="1:25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</row>
    <row r="657" spans="1:25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</row>
    <row r="658" spans="1:25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</row>
    <row r="659" spans="1:25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</row>
    <row r="660" spans="1:25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</row>
    <row r="661" spans="1:25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</row>
    <row r="662" spans="1:25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</row>
    <row r="663" spans="1:25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</row>
    <row r="664" spans="1:25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</row>
    <row r="665" spans="1:25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</row>
    <row r="666" spans="1:25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</row>
    <row r="667" spans="1:25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</row>
    <row r="668" spans="1:25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</row>
    <row r="669" spans="1:25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</row>
    <row r="670" spans="1:25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</row>
    <row r="671" spans="1:25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</row>
    <row r="672" spans="1:25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</row>
    <row r="673" spans="1:25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</row>
    <row r="674" spans="1:25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</row>
    <row r="675" spans="1:25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</row>
    <row r="676" spans="1:25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</row>
    <row r="677" spans="1:25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</row>
    <row r="678" spans="1:25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</row>
    <row r="679" spans="1:25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</row>
    <row r="680" spans="1:25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</row>
    <row r="681" spans="1:25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</row>
    <row r="682" spans="1:25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</row>
    <row r="683" spans="1:25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</row>
    <row r="684" spans="1:25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</row>
    <row r="685" spans="1:25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</row>
    <row r="686" spans="1:25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</row>
    <row r="687" spans="1:25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</row>
    <row r="688" spans="1:25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</row>
    <row r="689" spans="1:25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</row>
    <row r="690" spans="1:25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</row>
    <row r="691" spans="1:25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</row>
    <row r="692" spans="1:25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</row>
    <row r="693" spans="1:25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</row>
    <row r="694" spans="1:25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</row>
    <row r="695" spans="1:25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</row>
    <row r="696" spans="1:25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</row>
    <row r="697" spans="1:25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</row>
    <row r="698" spans="1:25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</row>
    <row r="699" spans="1:25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</row>
    <row r="700" spans="1:25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</row>
    <row r="701" spans="1:25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</row>
    <row r="702" spans="1:25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</row>
    <row r="703" spans="1:25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</row>
    <row r="704" spans="1:25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</row>
    <row r="705" spans="1:25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</row>
    <row r="706" spans="1:25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</row>
    <row r="707" spans="1:25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</row>
    <row r="708" spans="1:25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</row>
    <row r="709" spans="1:25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</row>
    <row r="710" spans="1:25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</row>
    <row r="711" spans="1:25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</row>
    <row r="712" spans="1:25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</row>
    <row r="713" spans="1:25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</row>
    <row r="714" spans="1:25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</row>
    <row r="715" spans="1:25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</row>
    <row r="716" spans="1:25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</row>
    <row r="717" spans="1:25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</row>
    <row r="718" spans="1:25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</row>
    <row r="719" spans="1:25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</row>
    <row r="720" spans="1:25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</row>
    <row r="721" spans="1:25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</row>
    <row r="722" spans="1:25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</row>
    <row r="723" spans="1:25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</row>
    <row r="724" spans="1:25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</row>
    <row r="725" spans="1:25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</row>
    <row r="726" spans="1:25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</row>
    <row r="727" spans="1:25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</row>
    <row r="728" spans="1:25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</row>
    <row r="729" spans="1:25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</row>
    <row r="730" spans="1:25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</row>
    <row r="731" spans="1:25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</row>
    <row r="732" spans="1:25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</row>
    <row r="733" spans="1:25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</row>
    <row r="734" spans="1:25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</row>
    <row r="735" spans="1:25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</row>
    <row r="736" spans="1:25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</row>
    <row r="737" spans="1:25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</row>
    <row r="738" spans="1:25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</row>
    <row r="739" spans="1:25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</row>
    <row r="740" spans="1:25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</row>
    <row r="741" spans="1:25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</row>
    <row r="742" spans="1:25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</row>
    <row r="743" spans="1:25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</row>
    <row r="744" spans="1:25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</row>
    <row r="745" spans="1:25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</row>
    <row r="746" spans="1:25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</row>
    <row r="747" spans="1:25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</row>
    <row r="748" spans="1:25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</row>
    <row r="749" spans="1:25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</row>
    <row r="750" spans="1:25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</row>
    <row r="751" spans="1:25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</row>
    <row r="752" spans="1:25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</row>
    <row r="753" spans="1:25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</row>
    <row r="754" spans="1:25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</row>
    <row r="755" spans="1:25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</row>
    <row r="756" spans="1:25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</row>
    <row r="757" spans="1:25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</row>
    <row r="758" spans="1:25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</row>
    <row r="759" spans="1:25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</row>
    <row r="760" spans="1:25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</row>
    <row r="761" spans="1:25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</row>
    <row r="762" spans="1:25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</row>
    <row r="763" spans="1:25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</row>
    <row r="764" spans="1:25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</row>
    <row r="765" spans="1:25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</row>
    <row r="766" spans="1:25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</row>
    <row r="767" spans="1:25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</row>
    <row r="768" spans="1:25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</row>
    <row r="769" spans="1:25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</row>
    <row r="770" spans="1:25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</row>
    <row r="771" spans="1:25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</row>
    <row r="772" spans="1:25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</row>
    <row r="773" spans="1:25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</row>
    <row r="774" spans="1:25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</row>
    <row r="775" spans="1:25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</row>
    <row r="776" spans="1:25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</row>
    <row r="777" spans="1:25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</row>
    <row r="778" spans="1:25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</row>
    <row r="779" spans="1:25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</row>
    <row r="780" spans="1:25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</row>
    <row r="781" spans="1:25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</row>
    <row r="782" spans="1:25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</row>
    <row r="783" spans="1:25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</row>
    <row r="784" spans="1:25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</row>
    <row r="785" spans="1:25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</row>
    <row r="786" spans="1:25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</row>
    <row r="787" spans="1:25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</row>
    <row r="788" spans="1:25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</row>
    <row r="789" spans="1:25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</row>
    <row r="790" spans="1:25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</row>
    <row r="791" spans="1:25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</row>
    <row r="792" spans="1:25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</row>
    <row r="793" spans="1:25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</row>
    <row r="794" spans="1:25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</row>
    <row r="795" spans="1:25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</row>
    <row r="796" spans="1:25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</row>
    <row r="797" spans="1:25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</row>
    <row r="798" spans="1:25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</row>
    <row r="799" spans="1:25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</row>
    <row r="800" spans="1:25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</row>
    <row r="801" spans="1:25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</row>
    <row r="802" spans="1:25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</row>
    <row r="803" spans="1:25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</row>
    <row r="804" spans="1:25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</row>
    <row r="805" spans="1:25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</row>
    <row r="806" spans="1:25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</row>
    <row r="807" spans="1:25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</row>
    <row r="808" spans="1:25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</row>
    <row r="809" spans="1:25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</row>
    <row r="810" spans="1:25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</row>
    <row r="811" spans="1:25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</row>
    <row r="812" spans="1:25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</row>
    <row r="813" spans="1:25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</row>
    <row r="814" spans="1:25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</row>
    <row r="815" spans="1:25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</row>
    <row r="816" spans="1:25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</row>
    <row r="817" spans="1:25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</row>
    <row r="818" spans="1:25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</row>
    <row r="819" spans="1:25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</row>
    <row r="820" spans="1:25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</row>
    <row r="821" spans="1:25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</row>
    <row r="822" spans="1:25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</row>
    <row r="823" spans="1:25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</row>
    <row r="824" spans="1:25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</row>
    <row r="825" spans="1:25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</row>
    <row r="826" spans="1:25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</row>
    <row r="827" spans="1:25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</row>
    <row r="828" spans="1:25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</row>
    <row r="829" spans="1:25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</row>
    <row r="830" spans="1:25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</row>
    <row r="831" spans="1:25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</row>
    <row r="832" spans="1:25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</row>
    <row r="833" spans="1:25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</row>
    <row r="834" spans="1:25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</row>
    <row r="835" spans="1:25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</row>
    <row r="836" spans="1:25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</row>
    <row r="837" spans="1:25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</row>
    <row r="838" spans="1:25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</row>
    <row r="839" spans="1:25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</row>
    <row r="840" spans="1:25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</row>
    <row r="841" spans="1:25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</row>
    <row r="842" spans="1:25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</row>
    <row r="843" spans="1:25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</row>
    <row r="844" spans="1:25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</row>
    <row r="845" spans="1:25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</row>
    <row r="846" spans="1:25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</row>
    <row r="847" spans="1:25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</row>
    <row r="848" spans="1:25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</row>
    <row r="849" spans="1:25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</row>
    <row r="850" spans="1:25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</row>
    <row r="851" spans="1:25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</row>
    <row r="852" spans="1:25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</row>
    <row r="853" spans="1:25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</row>
    <row r="854" spans="1:25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</row>
    <row r="855" spans="1:25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</row>
    <row r="856" spans="1:25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</row>
    <row r="857" spans="1:25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</row>
    <row r="858" spans="1:25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</row>
    <row r="859" spans="1:25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</row>
    <row r="860" spans="1:25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</row>
    <row r="861" spans="1:25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</row>
    <row r="862" spans="1:25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</row>
    <row r="863" spans="1:25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</row>
    <row r="864" spans="1:25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</row>
    <row r="865" spans="1:25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</row>
    <row r="866" spans="1:25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</row>
    <row r="867" spans="1:25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</row>
    <row r="868" spans="1:25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</row>
    <row r="869" spans="1:25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</row>
    <row r="870" spans="1:25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</row>
    <row r="871" spans="1:25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</row>
    <row r="872" spans="1:25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</row>
    <row r="873" spans="1:25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</row>
    <row r="874" spans="1:25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</row>
    <row r="875" spans="1:25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</row>
    <row r="876" spans="1:25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</row>
    <row r="877" spans="1:25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</row>
    <row r="878" spans="1:25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</row>
    <row r="879" spans="1:25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</row>
    <row r="880" spans="1:25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</row>
    <row r="881" spans="1:25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</row>
    <row r="882" spans="1:25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</row>
    <row r="883" spans="1:25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</row>
    <row r="884" spans="1:25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</row>
    <row r="885" spans="1:25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</row>
    <row r="886" spans="1:25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</row>
    <row r="887" spans="1:25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</row>
    <row r="888" spans="1:25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</row>
    <row r="889" spans="1:25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</row>
    <row r="890" spans="1:25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</row>
    <row r="891" spans="1:25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</row>
    <row r="892" spans="1:25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</row>
    <row r="893" spans="1:25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</row>
    <row r="894" spans="1:25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</row>
    <row r="895" spans="1:25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</row>
    <row r="896" spans="1:25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</row>
    <row r="897" spans="1:25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</row>
    <row r="898" spans="1:25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</row>
    <row r="899" spans="1:25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</row>
    <row r="900" spans="1:25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</row>
    <row r="901" spans="1:25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</row>
    <row r="902" spans="1:25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</row>
    <row r="903" spans="1:25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</row>
    <row r="904" spans="1:25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</row>
    <row r="905" spans="1:25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</row>
    <row r="906" spans="1:25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</row>
    <row r="907" spans="1:25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</row>
    <row r="908" spans="1:25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</row>
    <row r="909" spans="1:25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</row>
    <row r="910" spans="1:25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</row>
    <row r="911" spans="1:25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</row>
    <row r="912" spans="1:25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</row>
    <row r="913" spans="1:25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</row>
    <row r="914" spans="1:25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</row>
    <row r="915" spans="1:25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</row>
    <row r="916" spans="1:25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</row>
    <row r="917" spans="1:25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</row>
    <row r="918" spans="1:25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</row>
    <row r="919" spans="1:25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</row>
    <row r="920" spans="1:25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</row>
    <row r="921" spans="1:25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</row>
    <row r="922" spans="1:25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</row>
    <row r="923" spans="1:25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</row>
    <row r="924" spans="1:25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</row>
    <row r="925" spans="1:25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</row>
    <row r="926" spans="1:25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</row>
    <row r="927" spans="1:25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</row>
    <row r="928" spans="1:25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</row>
    <row r="929" spans="1:25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</row>
    <row r="930" spans="1:25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</row>
    <row r="931" spans="1:25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</row>
    <row r="932" spans="1:25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</row>
    <row r="933" spans="1:25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</row>
    <row r="934" spans="1:25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</row>
    <row r="935" spans="1:25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</row>
    <row r="936" spans="1:25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</row>
    <row r="937" spans="1:25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</row>
    <row r="938" spans="1:25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</row>
    <row r="939" spans="1:25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</row>
    <row r="940" spans="1:25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</row>
    <row r="941" spans="1:25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</row>
    <row r="942" spans="1:25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</row>
    <row r="943" spans="1:25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</row>
    <row r="944" spans="1:25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</row>
    <row r="945" spans="1:25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</row>
    <row r="946" spans="1:25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</row>
    <row r="947" spans="1:25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</row>
    <row r="948" spans="1:25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</row>
    <row r="949" spans="1:25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</row>
    <row r="950" spans="1:25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</row>
    <row r="951" spans="1:25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</row>
    <row r="952" spans="1:25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</row>
    <row r="953" spans="1:25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</row>
    <row r="954" spans="1:25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</row>
    <row r="955" spans="1:25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</row>
    <row r="956" spans="1:25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</row>
    <row r="957" spans="1:25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</row>
    <row r="958" spans="1:25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</row>
    <row r="959" spans="1:25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</row>
    <row r="960" spans="1:25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</row>
    <row r="961" spans="1:25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</row>
    <row r="962" spans="1:25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</row>
    <row r="963" spans="1:25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</row>
    <row r="964" spans="1:25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</row>
    <row r="965" spans="1:25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</row>
    <row r="966" spans="1:25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</row>
    <row r="967" spans="1:25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</row>
    <row r="968" spans="1:25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</row>
    <row r="969" spans="1:25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</row>
    <row r="970" spans="1:25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</row>
    <row r="971" spans="1:25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</row>
    <row r="972" spans="1:25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</row>
    <row r="973" spans="1:25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</row>
    <row r="974" spans="1:25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</row>
    <row r="975" spans="1:25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</row>
    <row r="976" spans="1:25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</row>
    <row r="977" spans="1:25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</row>
    <row r="978" spans="1:25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</row>
    <row r="979" spans="1:25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</row>
    <row r="980" spans="1:25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</row>
    <row r="981" spans="1:25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</row>
    <row r="982" spans="1:25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</row>
    <row r="983" spans="1:25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</row>
    <row r="984" spans="1:25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</row>
    <row r="985" spans="1:25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</row>
    <row r="986" spans="1:25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</row>
    <row r="987" spans="1:25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</row>
    <row r="988" spans="1:25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</row>
    <row r="989" spans="1:25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</row>
    <row r="990" spans="1:25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</row>
    <row r="991" spans="1:25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</row>
    <row r="992" spans="1:25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</row>
    <row r="993" spans="1:25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</row>
    <row r="994" spans="1:25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</row>
    <row r="995" spans="1:25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</row>
    <row r="996" spans="1:25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</row>
    <row r="997" spans="1:25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</row>
    <row r="998" spans="1:25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</row>
    <row r="999" spans="1:25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</row>
    <row r="1000" spans="1:25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</row>
    <row r="1001" spans="1:25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</row>
    <row r="1002" spans="1:25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</row>
    <row r="1003" spans="1:25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</row>
    <row r="1004" spans="1:25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</row>
    <row r="1005" spans="1:25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</row>
    <row r="1006" spans="1:25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</row>
    <row r="1007" spans="1:25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</row>
    <row r="1008" spans="1:25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</row>
    <row r="1009" spans="1:25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</row>
    <row r="1010" spans="1:25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</row>
    <row r="1011" spans="1:25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</row>
    <row r="1012" spans="1:25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</row>
    <row r="1013" spans="1:25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</row>
    <row r="1014" spans="1:25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</row>
    <row r="1015" spans="1:25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</row>
    <row r="1016" spans="1:25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</row>
    <row r="1017" spans="1:25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</row>
    <row r="1018" spans="1:25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</row>
    <row r="1019" spans="1:25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</row>
    <row r="1020" spans="1:25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</row>
    <row r="1021" spans="1:25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</row>
    <row r="1022" spans="1:25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</row>
    <row r="1023" spans="1:25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</row>
    <row r="1024" spans="1:25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</row>
    <row r="1025" spans="1:25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</row>
    <row r="1026" spans="1:25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</row>
    <row r="1027" spans="1:25" ht="15.7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</row>
    <row r="1028" spans="1:25" ht="15.7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</row>
    <row r="1029" spans="1:25" ht="15.7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</row>
    <row r="1030" spans="1:25" ht="15.7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</row>
    <row r="1031" spans="1:25" ht="15.7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</row>
    <row r="1032" spans="1:25" ht="15.7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</row>
    <row r="1033" spans="1:25" ht="15.7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</row>
    <row r="1034" spans="1:25" ht="1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</row>
    <row r="1035" spans="1:25" ht="1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</row>
    <row r="1036" spans="1:25" ht="1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</row>
    <row r="1037" spans="1:25" ht="1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</row>
    <row r="1038" spans="1:25" ht="1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</row>
    <row r="1039" spans="1:25" ht="1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</row>
    <row r="1040" spans="1:25" ht="1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</row>
    <row r="1041" spans="1:25" ht="1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</row>
    <row r="1042" spans="1:25" ht="1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</row>
    <row r="1043" spans="1:25" ht="1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</row>
    <row r="1044" spans="1:25" ht="1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</row>
    <row r="1045" spans="1:25" ht="1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</row>
    <row r="1046" spans="1:25" ht="1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</row>
    <row r="1047" spans="1:25" ht="1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</row>
    <row r="1048" spans="1:25" ht="1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</row>
    <row r="1049" spans="1:25" ht="1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</row>
    <row r="1050" spans="1:25" ht="1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</row>
    <row r="1051" spans="1:25" ht="1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</row>
    <row r="1052" spans="1:25" ht="1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</row>
    <row r="1053" spans="1:25" ht="1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</row>
    <row r="1054" spans="1:25" ht="1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</row>
    <row r="1055" spans="1:25" ht="1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</row>
    <row r="1056" spans="1:25" ht="1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</row>
    <row r="1057" spans="1:25" ht="1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</row>
    <row r="1058" spans="1:25" ht="1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</row>
    <row r="1059" spans="1:25" ht="1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</row>
    <row r="1060" spans="1:25" ht="1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</row>
    <row r="1061" spans="1:25" ht="1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</row>
    <row r="1062" spans="1:25" ht="1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</row>
    <row r="1063" spans="1:25" ht="1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</row>
    <row r="1064" spans="1:25" ht="1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</row>
    <row r="1065" spans="1:25" ht="1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</row>
    <row r="1066" spans="1:25" ht="1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</row>
    <row r="1067" spans="1:25" ht="1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</row>
    <row r="1068" spans="1:25" ht="1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</row>
    <row r="1069" spans="1:25" ht="1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</row>
    <row r="1070" spans="1:25" ht="1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</row>
    <row r="1071" spans="1:25" ht="1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</row>
    <row r="1072" spans="1:25" ht="1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</row>
    <row r="1073" spans="1:25" ht="1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</row>
    <row r="1074" spans="1:25" ht="1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</row>
    <row r="1075" spans="1:25" ht="1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</row>
    <row r="1076" spans="1:25" ht="1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</row>
    <row r="1077" spans="1:25" ht="1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</row>
    <row r="1078" spans="1:25" ht="1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</row>
    <row r="1079" spans="1:25" ht="1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</row>
    <row r="1080" spans="1:25" ht="1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</row>
    <row r="1081" spans="1:25" ht="1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</row>
    <row r="1082" spans="1:25" ht="1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</row>
    <row r="1083" spans="1:25" ht="1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</row>
    <row r="1084" spans="1:25" ht="15" customHeight="1" x14ac:dyDescent="0.15">
      <c r="A1084" s="85"/>
      <c r="B1084" s="85"/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85"/>
      <c r="V1084" s="85"/>
      <c r="W1084" s="85"/>
      <c r="X1084" s="85"/>
      <c r="Y1084" s="85"/>
    </row>
    <row r="1085" spans="1:25" ht="15" customHeight="1" x14ac:dyDescent="0.15">
      <c r="A1085" s="85"/>
      <c r="B1085" s="85"/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85"/>
      <c r="V1085" s="85"/>
      <c r="W1085" s="85"/>
      <c r="X1085" s="85"/>
      <c r="Y1085" s="85"/>
    </row>
    <row r="1086" spans="1:25" ht="15" customHeight="1" x14ac:dyDescent="0.15">
      <c r="A1086" s="85"/>
      <c r="B1086" s="85"/>
      <c r="C1086" s="85"/>
      <c r="D1086" s="85"/>
      <c r="E1086" s="85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  <c r="V1086" s="85"/>
      <c r="W1086" s="85"/>
      <c r="X1086" s="85"/>
      <c r="Y1086" s="85"/>
    </row>
    <row r="1087" spans="1:25" ht="15" customHeight="1" x14ac:dyDescent="0.15">
      <c r="A1087" s="85"/>
      <c r="B1087" s="85"/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85"/>
      <c r="V1087" s="85"/>
      <c r="W1087" s="85"/>
      <c r="X1087" s="85"/>
      <c r="Y1087" s="85"/>
    </row>
    <row r="1088" spans="1:25" ht="15" customHeight="1" x14ac:dyDescent="0.15">
      <c r="A1088" s="85"/>
      <c r="B1088" s="85"/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85"/>
      <c r="V1088" s="85"/>
      <c r="W1088" s="85"/>
      <c r="X1088" s="85"/>
      <c r="Y1088" s="85"/>
    </row>
    <row r="1089" spans="1:25" ht="15" customHeight="1" x14ac:dyDescent="0.15">
      <c r="A1089" s="85"/>
      <c r="B1089" s="85"/>
      <c r="C1089" s="85"/>
      <c r="D1089" s="85"/>
      <c r="E1089" s="85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  <c r="V1089" s="85"/>
      <c r="W1089" s="85"/>
      <c r="X1089" s="85"/>
      <c r="Y1089" s="85"/>
    </row>
    <row r="1090" spans="1:25" ht="15" customHeight="1" x14ac:dyDescent="0.15">
      <c r="A1090" s="85"/>
      <c r="B1090" s="85"/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</row>
    <row r="1091" spans="1:25" ht="15" customHeight="1" x14ac:dyDescent="0.15">
      <c r="A1091" s="85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</row>
    <row r="1092" spans="1:25" ht="15" customHeight="1" x14ac:dyDescent="0.15">
      <c r="A1092" s="85"/>
      <c r="B1092" s="85"/>
      <c r="C1092" s="85"/>
      <c r="D1092" s="85"/>
      <c r="E1092" s="85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85"/>
      <c r="V1092" s="85"/>
      <c r="W1092" s="85"/>
      <c r="X1092" s="85"/>
      <c r="Y1092" s="85"/>
    </row>
    <row r="1093" spans="1:25" ht="15" customHeight="1" x14ac:dyDescent="0.15">
      <c r="A1093" s="85"/>
      <c r="B1093" s="85"/>
      <c r="C1093" s="85"/>
      <c r="D1093" s="85"/>
      <c r="E1093" s="85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85"/>
      <c r="V1093" s="85"/>
      <c r="W1093" s="85"/>
      <c r="X1093" s="85"/>
      <c r="Y1093" s="85"/>
    </row>
    <row r="1094" spans="1:25" ht="15" customHeight="1" x14ac:dyDescent="0.15">
      <c r="A1094" s="85"/>
      <c r="B1094" s="85"/>
      <c r="C1094" s="85"/>
      <c r="D1094" s="85"/>
      <c r="E1094" s="85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85"/>
      <c r="V1094" s="85"/>
      <c r="W1094" s="85"/>
      <c r="X1094" s="85"/>
      <c r="Y1094" s="85"/>
    </row>
    <row r="1095" spans="1:25" ht="15" customHeight="1" x14ac:dyDescent="0.15">
      <c r="A1095" s="85"/>
      <c r="B1095" s="85"/>
      <c r="C1095" s="85"/>
      <c r="D1095" s="85"/>
      <c r="E1095" s="85"/>
      <c r="F1095" s="85"/>
      <c r="G1095" s="85"/>
      <c r="H1095" s="85"/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  <c r="V1095" s="85"/>
      <c r="W1095" s="85"/>
      <c r="X1095" s="85"/>
      <c r="Y1095" s="85"/>
    </row>
    <row r="1096" spans="1:25" ht="15" customHeight="1" x14ac:dyDescent="0.15">
      <c r="A1096" s="85"/>
      <c r="B1096" s="85"/>
      <c r="C1096" s="85"/>
      <c r="D1096" s="85"/>
      <c r="E1096" s="85"/>
      <c r="F1096" s="85"/>
      <c r="G1096" s="85"/>
      <c r="H1096" s="85"/>
      <c r="I1096" s="85"/>
      <c r="J1096" s="85"/>
      <c r="K1096" s="85"/>
      <c r="L1096" s="85"/>
      <c r="M1096" s="85"/>
      <c r="N1096" s="85"/>
      <c r="O1096" s="85"/>
      <c r="P1096" s="85"/>
      <c r="Q1096" s="85"/>
      <c r="R1096" s="85"/>
      <c r="S1096" s="85"/>
      <c r="T1096" s="85"/>
      <c r="U1096" s="85"/>
      <c r="V1096" s="85"/>
      <c r="W1096" s="85"/>
      <c r="X1096" s="85"/>
      <c r="Y1096" s="85"/>
    </row>
    <row r="1097" spans="1:25" ht="15" customHeight="1" x14ac:dyDescent="0.15">
      <c r="A1097" s="85"/>
      <c r="B1097" s="85"/>
      <c r="C1097" s="85"/>
      <c r="D1097" s="85"/>
      <c r="E1097" s="85"/>
      <c r="F1097" s="85"/>
      <c r="G1097" s="85"/>
      <c r="H1097" s="85"/>
      <c r="I1097" s="85"/>
      <c r="J1097" s="85"/>
      <c r="K1097" s="85"/>
      <c r="L1097" s="85"/>
      <c r="M1097" s="85"/>
      <c r="N1097" s="85"/>
      <c r="O1097" s="85"/>
      <c r="P1097" s="85"/>
      <c r="Q1097" s="85"/>
      <c r="R1097" s="85"/>
      <c r="S1097" s="85"/>
      <c r="T1097" s="85"/>
      <c r="U1097" s="85"/>
      <c r="V1097" s="85"/>
      <c r="W1097" s="85"/>
      <c r="X1097" s="85"/>
      <c r="Y1097" s="85"/>
    </row>
    <row r="1098" spans="1:25" ht="15" customHeight="1" x14ac:dyDescent="0.15">
      <c r="A1098" s="85"/>
      <c r="B1098" s="85"/>
      <c r="C1098" s="85"/>
      <c r="D1098" s="85"/>
      <c r="E1098" s="85"/>
      <c r="F1098" s="85"/>
      <c r="G1098" s="85"/>
      <c r="H1098" s="85"/>
      <c r="I1098" s="85"/>
      <c r="J1098" s="85"/>
      <c r="K1098" s="85"/>
      <c r="L1098" s="85"/>
      <c r="M1098" s="85"/>
      <c r="N1098" s="85"/>
      <c r="O1098" s="85"/>
      <c r="P1098" s="85"/>
      <c r="Q1098" s="85"/>
      <c r="R1098" s="85"/>
      <c r="S1098" s="85"/>
      <c r="T1098" s="85"/>
      <c r="U1098" s="85"/>
      <c r="V1098" s="85"/>
      <c r="W1098" s="85"/>
      <c r="X1098" s="85"/>
      <c r="Y1098" s="85"/>
    </row>
    <row r="1099" spans="1:25" ht="15" customHeight="1" x14ac:dyDescent="0.15">
      <c r="A1099" s="85"/>
      <c r="B1099" s="85"/>
      <c r="C1099" s="85"/>
      <c r="D1099" s="85"/>
      <c r="E1099" s="85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85"/>
      <c r="Q1099" s="85"/>
      <c r="R1099" s="85"/>
      <c r="S1099" s="85"/>
      <c r="T1099" s="85"/>
      <c r="U1099" s="85"/>
      <c r="V1099" s="85"/>
      <c r="W1099" s="85"/>
      <c r="X1099" s="85"/>
      <c r="Y1099" s="85"/>
    </row>
    <row r="1100" spans="1:25" ht="15" customHeight="1" x14ac:dyDescent="0.15">
      <c r="A1100" s="85"/>
      <c r="B1100" s="85"/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85"/>
      <c r="V1100" s="85"/>
      <c r="W1100" s="85"/>
      <c r="X1100" s="85"/>
      <c r="Y1100" s="85"/>
    </row>
    <row r="1101" spans="1:25" ht="15" customHeight="1" x14ac:dyDescent="0.15">
      <c r="A1101" s="85"/>
      <c r="B1101" s="85"/>
      <c r="C1101" s="85"/>
      <c r="D1101" s="85"/>
      <c r="E1101" s="85"/>
      <c r="F1101" s="85"/>
      <c r="G1101" s="85"/>
      <c r="H1101" s="85"/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  <c r="V1101" s="85"/>
      <c r="W1101" s="85"/>
      <c r="X1101" s="85"/>
      <c r="Y1101" s="85"/>
    </row>
    <row r="1102" spans="1:25" ht="15" customHeight="1" x14ac:dyDescent="0.15">
      <c r="A1102" s="85"/>
      <c r="B1102" s="85"/>
      <c r="C1102" s="85"/>
      <c r="D1102" s="85"/>
      <c r="E1102" s="85"/>
      <c r="F1102" s="85"/>
      <c r="G1102" s="85"/>
      <c r="H1102" s="85"/>
      <c r="I1102" s="85"/>
      <c r="J1102" s="85"/>
      <c r="K1102" s="85"/>
      <c r="L1102" s="85"/>
      <c r="M1102" s="85"/>
      <c r="N1102" s="85"/>
      <c r="O1102" s="85"/>
      <c r="P1102" s="85"/>
      <c r="Q1102" s="85"/>
      <c r="R1102" s="85"/>
      <c r="S1102" s="85"/>
      <c r="T1102" s="85"/>
      <c r="U1102" s="85"/>
      <c r="V1102" s="85"/>
      <c r="W1102" s="85"/>
      <c r="X1102" s="85"/>
      <c r="Y1102" s="85"/>
    </row>
    <row r="1103" spans="1:25" ht="15" customHeight="1" x14ac:dyDescent="0.15">
      <c r="A1103" s="85"/>
      <c r="B1103" s="85"/>
      <c r="C1103" s="85"/>
      <c r="D1103" s="85"/>
      <c r="E1103" s="85"/>
      <c r="F1103" s="85"/>
      <c r="G1103" s="85"/>
      <c r="H1103" s="85"/>
      <c r="I1103" s="85"/>
      <c r="J1103" s="85"/>
      <c r="K1103" s="85"/>
      <c r="L1103" s="85"/>
      <c r="M1103" s="85"/>
      <c r="N1103" s="85"/>
      <c r="O1103" s="85"/>
      <c r="P1103" s="85"/>
      <c r="Q1103" s="85"/>
      <c r="R1103" s="85"/>
      <c r="S1103" s="85"/>
      <c r="T1103" s="85"/>
      <c r="U1103" s="85"/>
      <c r="V1103" s="85"/>
      <c r="W1103" s="85"/>
      <c r="X1103" s="85"/>
      <c r="Y1103" s="85"/>
    </row>
    <row r="1104" spans="1:25" ht="15" customHeight="1" x14ac:dyDescent="0.15">
      <c r="A1104" s="85"/>
      <c r="B1104" s="85"/>
      <c r="C1104" s="85"/>
      <c r="D1104" s="85"/>
      <c r="E1104" s="85"/>
      <c r="F1104" s="85"/>
      <c r="G1104" s="85"/>
      <c r="H1104" s="85"/>
      <c r="I1104" s="85"/>
      <c r="J1104" s="85"/>
      <c r="K1104" s="85"/>
      <c r="L1104" s="85"/>
      <c r="M1104" s="85"/>
      <c r="N1104" s="85"/>
      <c r="O1104" s="85"/>
      <c r="P1104" s="85"/>
      <c r="Q1104" s="85"/>
      <c r="R1104" s="85"/>
      <c r="S1104" s="85"/>
      <c r="T1104" s="85"/>
      <c r="U1104" s="85"/>
      <c r="V1104" s="85"/>
      <c r="W1104" s="85"/>
      <c r="X1104" s="85"/>
      <c r="Y1104" s="85"/>
    </row>
    <row r="1105" spans="1:25" ht="15" customHeight="1" x14ac:dyDescent="0.15">
      <c r="A1105" s="85"/>
      <c r="B1105" s="85"/>
      <c r="C1105" s="85"/>
      <c r="D1105" s="85"/>
      <c r="E1105" s="85"/>
      <c r="F1105" s="85"/>
      <c r="G1105" s="85"/>
      <c r="H1105" s="85"/>
      <c r="I1105" s="85"/>
      <c r="J1105" s="85"/>
      <c r="K1105" s="85"/>
      <c r="L1105" s="85"/>
      <c r="M1105" s="85"/>
      <c r="N1105" s="85"/>
      <c r="O1105" s="85"/>
      <c r="P1105" s="85"/>
      <c r="Q1105" s="85"/>
      <c r="R1105" s="85"/>
      <c r="S1105" s="85"/>
      <c r="T1105" s="85"/>
      <c r="U1105" s="85"/>
      <c r="V1105" s="85"/>
      <c r="W1105" s="85"/>
      <c r="X1105" s="85"/>
      <c r="Y1105" s="85"/>
    </row>
    <row r="1106" spans="1:25" ht="15" customHeight="1" x14ac:dyDescent="0.15">
      <c r="A1106" s="85"/>
      <c r="B1106" s="85"/>
      <c r="C1106" s="85"/>
      <c r="D1106" s="85"/>
      <c r="E1106" s="85"/>
      <c r="F1106" s="85"/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  <c r="V1106" s="85"/>
      <c r="W1106" s="85"/>
      <c r="X1106" s="85"/>
      <c r="Y1106" s="85"/>
    </row>
    <row r="1107" spans="1:25" ht="15" customHeight="1" x14ac:dyDescent="0.15">
      <c r="A1107" s="85"/>
      <c r="B1107" s="85"/>
      <c r="C1107" s="85"/>
      <c r="D1107" s="85"/>
      <c r="E1107" s="85"/>
      <c r="F1107" s="85"/>
      <c r="G1107" s="85"/>
      <c r="H1107" s="85"/>
      <c r="I1107" s="85"/>
      <c r="J1107" s="85"/>
      <c r="K1107" s="85"/>
      <c r="L1107" s="85"/>
      <c r="M1107" s="85"/>
      <c r="N1107" s="85"/>
      <c r="O1107" s="85"/>
      <c r="P1107" s="85"/>
      <c r="Q1107" s="85"/>
      <c r="R1107" s="85"/>
      <c r="S1107" s="85"/>
      <c r="T1107" s="85"/>
      <c r="U1107" s="85"/>
      <c r="V1107" s="85"/>
      <c r="W1107" s="85"/>
      <c r="X1107" s="85"/>
      <c r="Y1107" s="85"/>
    </row>
    <row r="1108" spans="1:25" ht="15" customHeight="1" x14ac:dyDescent="0.15">
      <c r="A1108" s="85"/>
      <c r="B1108" s="85"/>
      <c r="C1108" s="85"/>
      <c r="D1108" s="85"/>
      <c r="E1108" s="85"/>
      <c r="F1108" s="85"/>
      <c r="G1108" s="85"/>
      <c r="H1108" s="85"/>
      <c r="I1108" s="85"/>
      <c r="J1108" s="85"/>
      <c r="K1108" s="85"/>
      <c r="L1108" s="85"/>
      <c r="M1108" s="85"/>
      <c r="N1108" s="85"/>
      <c r="O1108" s="85"/>
      <c r="P1108" s="85"/>
      <c r="Q1108" s="85"/>
      <c r="R1108" s="85"/>
      <c r="S1108" s="85"/>
      <c r="T1108" s="85"/>
      <c r="U1108" s="85"/>
      <c r="V1108" s="85"/>
      <c r="W1108" s="85"/>
      <c r="X1108" s="85"/>
      <c r="Y1108" s="85"/>
    </row>
    <row r="1109" spans="1:25" ht="15" customHeight="1" x14ac:dyDescent="0.15">
      <c r="A1109" s="85"/>
      <c r="B1109" s="85"/>
      <c r="C1109" s="85"/>
      <c r="D1109" s="85"/>
      <c r="E1109" s="85"/>
      <c r="F1109" s="85"/>
      <c r="G1109" s="85"/>
      <c r="H1109" s="85"/>
      <c r="I1109" s="85"/>
      <c r="J1109" s="85"/>
      <c r="K1109" s="85"/>
      <c r="L1109" s="85"/>
      <c r="M1109" s="85"/>
      <c r="N1109" s="85"/>
      <c r="O1109" s="85"/>
      <c r="P1109" s="85"/>
      <c r="Q1109" s="85"/>
      <c r="R1109" s="85"/>
      <c r="S1109" s="85"/>
      <c r="T1109" s="85"/>
      <c r="U1109" s="85"/>
      <c r="V1109" s="85"/>
      <c r="W1109" s="85"/>
      <c r="X1109" s="85"/>
      <c r="Y1109" s="85"/>
    </row>
    <row r="1110" spans="1:25" ht="15" customHeight="1" x14ac:dyDescent="0.15">
      <c r="A1110" s="85"/>
      <c r="B1110" s="85"/>
      <c r="C1110" s="85"/>
      <c r="D1110" s="85"/>
      <c r="E1110" s="85"/>
      <c r="F1110" s="85"/>
      <c r="G1110" s="85"/>
      <c r="H1110" s="85"/>
      <c r="I1110" s="85"/>
      <c r="J1110" s="85"/>
      <c r="K1110" s="85"/>
      <c r="L1110" s="85"/>
      <c r="M1110" s="85"/>
      <c r="N1110" s="85"/>
      <c r="O1110" s="85"/>
      <c r="P1110" s="85"/>
      <c r="Q1110" s="85"/>
      <c r="R1110" s="85"/>
      <c r="S1110" s="85"/>
      <c r="T1110" s="85"/>
      <c r="U1110" s="85"/>
      <c r="V1110" s="85"/>
      <c r="W1110" s="85"/>
      <c r="X1110" s="85"/>
      <c r="Y1110" s="85"/>
    </row>
    <row r="1111" spans="1:25" ht="15" customHeight="1" x14ac:dyDescent="0.15">
      <c r="A1111" s="85"/>
      <c r="B1111" s="85"/>
      <c r="C1111" s="85"/>
      <c r="D1111" s="85"/>
      <c r="E1111" s="85"/>
      <c r="F1111" s="85"/>
      <c r="G1111" s="85"/>
      <c r="H1111" s="85"/>
      <c r="I1111" s="85"/>
      <c r="J1111" s="85"/>
      <c r="K1111" s="85"/>
      <c r="L1111" s="85"/>
      <c r="M1111" s="85"/>
      <c r="N1111" s="85"/>
      <c r="O1111" s="85"/>
      <c r="P1111" s="85"/>
      <c r="Q1111" s="85"/>
      <c r="R1111" s="85"/>
      <c r="S1111" s="85"/>
      <c r="T1111" s="85"/>
      <c r="U1111" s="85"/>
      <c r="V1111" s="85"/>
      <c r="W1111" s="85"/>
      <c r="X1111" s="85"/>
      <c r="Y1111" s="85"/>
    </row>
    <row r="1112" spans="1:25" ht="15" customHeight="1" x14ac:dyDescent="0.15">
      <c r="A1112" s="85"/>
      <c r="B1112" s="85"/>
      <c r="C1112" s="85"/>
      <c r="D1112" s="85"/>
      <c r="E1112" s="85"/>
      <c r="F1112" s="85"/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  <c r="V1112" s="85"/>
      <c r="W1112" s="85"/>
      <c r="X1112" s="85"/>
      <c r="Y1112" s="85"/>
    </row>
    <row r="1113" spans="1:25" ht="15" customHeight="1" x14ac:dyDescent="0.15">
      <c r="A1113" s="85"/>
      <c r="B1113" s="85"/>
      <c r="C1113" s="85"/>
      <c r="D1113" s="85"/>
      <c r="E1113" s="85"/>
      <c r="F1113" s="85"/>
      <c r="G1113" s="85"/>
      <c r="H1113" s="85"/>
      <c r="I1113" s="85"/>
      <c r="J1113" s="85"/>
      <c r="K1113" s="85"/>
      <c r="L1113" s="85"/>
      <c r="M1113" s="85"/>
      <c r="N1113" s="85"/>
      <c r="O1113" s="85"/>
      <c r="P1113" s="85"/>
      <c r="Q1113" s="85"/>
      <c r="R1113" s="85"/>
      <c r="S1113" s="85"/>
      <c r="T1113" s="85"/>
      <c r="U1113" s="85"/>
      <c r="V1113" s="85"/>
      <c r="W1113" s="85"/>
      <c r="X1113" s="85"/>
      <c r="Y1113" s="85"/>
    </row>
    <row r="1114" spans="1:25" ht="15" customHeight="1" x14ac:dyDescent="0.15">
      <c r="A1114" s="85"/>
      <c r="B1114" s="85"/>
      <c r="C1114" s="85"/>
      <c r="D1114" s="85"/>
      <c r="E1114" s="85"/>
      <c r="F1114" s="85"/>
      <c r="G1114" s="85"/>
      <c r="H1114" s="85"/>
      <c r="I1114" s="85"/>
      <c r="J1114" s="85"/>
      <c r="K1114" s="85"/>
      <c r="L1114" s="85"/>
      <c r="M1114" s="85"/>
      <c r="N1114" s="85"/>
      <c r="O1114" s="85"/>
      <c r="P1114" s="85"/>
      <c r="Q1114" s="85"/>
      <c r="R1114" s="85"/>
      <c r="S1114" s="85"/>
      <c r="T1114" s="85"/>
      <c r="U1114" s="85"/>
      <c r="V1114" s="85"/>
      <c r="W1114" s="85"/>
      <c r="X1114" s="85"/>
      <c r="Y1114" s="85"/>
    </row>
    <row r="1115" spans="1:25" ht="15" customHeight="1" x14ac:dyDescent="0.15">
      <c r="A1115" s="85"/>
      <c r="B1115" s="85"/>
      <c r="C1115" s="85"/>
      <c r="D1115" s="85"/>
      <c r="E1115" s="85"/>
      <c r="F1115" s="85"/>
      <c r="G1115" s="85"/>
      <c r="H1115" s="85"/>
      <c r="I1115" s="85"/>
      <c r="J1115" s="85"/>
      <c r="K1115" s="85"/>
      <c r="L1115" s="85"/>
      <c r="M1115" s="85"/>
      <c r="N1115" s="85"/>
      <c r="O1115" s="85"/>
      <c r="P1115" s="85"/>
      <c r="Q1115" s="85"/>
      <c r="R1115" s="85"/>
      <c r="S1115" s="85"/>
      <c r="T1115" s="85"/>
      <c r="U1115" s="85"/>
      <c r="V1115" s="85"/>
      <c r="W1115" s="85"/>
      <c r="X1115" s="85"/>
      <c r="Y1115" s="85"/>
    </row>
    <row r="1116" spans="1:25" ht="15" customHeight="1" x14ac:dyDescent="0.15">
      <c r="A1116" s="85"/>
      <c r="B1116" s="85"/>
      <c r="C1116" s="85"/>
      <c r="D1116" s="85"/>
      <c r="E1116" s="85"/>
      <c r="F1116" s="85"/>
      <c r="G1116" s="85"/>
      <c r="H1116" s="85"/>
      <c r="I1116" s="85"/>
      <c r="J1116" s="85"/>
      <c r="K1116" s="85"/>
      <c r="L1116" s="85"/>
      <c r="M1116" s="85"/>
      <c r="N1116" s="85"/>
      <c r="O1116" s="85"/>
      <c r="P1116" s="85"/>
      <c r="Q1116" s="85"/>
      <c r="R1116" s="85"/>
      <c r="S1116" s="85"/>
      <c r="T1116" s="85"/>
      <c r="U1116" s="85"/>
      <c r="V1116" s="85"/>
      <c r="W1116" s="85"/>
      <c r="X1116" s="85"/>
      <c r="Y1116" s="85"/>
    </row>
    <row r="1117" spans="1:25" ht="15" customHeight="1" x14ac:dyDescent="0.15">
      <c r="A1117" s="85"/>
      <c r="B1117" s="85"/>
      <c r="C1117" s="85"/>
      <c r="D1117" s="85"/>
      <c r="E1117" s="85"/>
      <c r="F1117" s="85"/>
      <c r="G1117" s="85"/>
      <c r="H1117" s="85"/>
      <c r="I1117" s="85"/>
      <c r="J1117" s="85"/>
      <c r="K1117" s="85"/>
      <c r="L1117" s="85"/>
      <c r="M1117" s="85"/>
      <c r="N1117" s="85"/>
      <c r="O1117" s="85"/>
      <c r="P1117" s="85"/>
      <c r="Q1117" s="85"/>
      <c r="R1117" s="85"/>
      <c r="S1117" s="85"/>
      <c r="T1117" s="85"/>
      <c r="U1117" s="85"/>
      <c r="V1117" s="85"/>
      <c r="W1117" s="85"/>
      <c r="X1117" s="85"/>
      <c r="Y1117" s="85"/>
    </row>
  </sheetData>
  <autoFilter ref="A6:Z6" xr:uid="{00000000-0009-0000-0000-000003000000}">
    <sortState xmlns:xlrd2="http://schemas.microsoft.com/office/spreadsheetml/2017/richdata2" ref="A7:Z126">
      <sortCondition descending="1" ref="V6"/>
    </sortState>
  </autoFilter>
  <mergeCells count="4">
    <mergeCell ref="A132:D132"/>
    <mergeCell ref="A133:D133"/>
    <mergeCell ref="A134:D134"/>
    <mergeCell ref="A135:D135"/>
  </mergeCells>
  <conditionalFormatting sqref="H2:H126">
    <cfRule type="cellIs" dxfId="281" priority="936" operator="greaterThanOrEqual">
      <formula>$H$133</formula>
    </cfRule>
  </conditionalFormatting>
  <conditionalFormatting sqref="H6 H129:H130">
    <cfRule type="cellIs" dxfId="280" priority="38" operator="greaterThanOrEqual">
      <formula>10.69</formula>
    </cfRule>
  </conditionalFormatting>
  <conditionalFormatting sqref="H130">
    <cfRule type="cellIs" dxfId="279" priority="65" operator="greaterThanOrEqual">
      <formula>10.81</formula>
    </cfRule>
  </conditionalFormatting>
  <conditionalFormatting sqref="H135">
    <cfRule type="cellIs" dxfId="278" priority="64" operator="greaterThanOrEqual">
      <formula>10.69</formula>
    </cfRule>
  </conditionalFormatting>
  <conditionalFormatting sqref="I2:I126">
    <cfRule type="cellIs" dxfId="277" priority="942" operator="greaterThanOrEqual">
      <formula>$I$133</formula>
    </cfRule>
  </conditionalFormatting>
  <conditionalFormatting sqref="I6 I129:I130">
    <cfRule type="cellIs" dxfId="276" priority="37" operator="greaterThanOrEqual">
      <formula>7.74</formula>
    </cfRule>
  </conditionalFormatting>
  <conditionalFormatting sqref="I130">
    <cfRule type="cellIs" dxfId="275" priority="66" operator="greaterThanOrEqual">
      <formula>6.5</formula>
    </cfRule>
  </conditionalFormatting>
  <conditionalFormatting sqref="I135">
    <cfRule type="cellIs" dxfId="274" priority="63" operator="greaterThanOrEqual">
      <formula>7.74</formula>
    </cfRule>
  </conditionalFormatting>
  <conditionalFormatting sqref="J2:J130">
    <cfRule type="cellIs" dxfId="273" priority="934" operator="greaterThanOrEqual">
      <formula>$J$133</formula>
    </cfRule>
  </conditionalFormatting>
  <conditionalFormatting sqref="J130">
    <cfRule type="cellIs" dxfId="272" priority="67" operator="greaterThanOrEqual">
      <formula>70.19</formula>
    </cfRule>
  </conditionalFormatting>
  <conditionalFormatting sqref="J135">
    <cfRule type="cellIs" dxfId="271" priority="62" operator="greaterThanOrEqual">
      <formula>64.7</formula>
    </cfRule>
  </conditionalFormatting>
  <conditionalFormatting sqref="K2:K126">
    <cfRule type="cellIs" dxfId="270" priority="944" operator="greaterThanOrEqual">
      <formula>$K$133</formula>
    </cfRule>
  </conditionalFormatting>
  <conditionalFormatting sqref="K130">
    <cfRule type="cellIs" dxfId="269" priority="68" operator="greaterThanOrEqual">
      <formula>7.3</formula>
    </cfRule>
  </conditionalFormatting>
  <conditionalFormatting sqref="L2:L126">
    <cfRule type="cellIs" dxfId="268" priority="938" operator="greaterThanOrEqual">
      <formula>$L$133</formula>
    </cfRule>
  </conditionalFormatting>
  <conditionalFormatting sqref="L130">
    <cfRule type="cellIs" dxfId="267" priority="69" operator="greaterThanOrEqual">
      <formula>58.8</formula>
    </cfRule>
  </conditionalFormatting>
  <conditionalFormatting sqref="L135">
    <cfRule type="cellIs" dxfId="266" priority="60" operator="greaterThanOrEqual">
      <formula>51.79</formula>
    </cfRule>
  </conditionalFormatting>
  <conditionalFormatting sqref="M2:M126">
    <cfRule type="cellIs" dxfId="265" priority="940" operator="greaterThanOrEqual">
      <formula>$M$133</formula>
    </cfRule>
  </conditionalFormatting>
  <conditionalFormatting sqref="M130">
    <cfRule type="cellIs" dxfId="264" priority="70" operator="greaterThanOrEqual">
      <formula>0.43</formula>
    </cfRule>
  </conditionalFormatting>
  <conditionalFormatting sqref="M135">
    <cfRule type="cellIs" dxfId="263" priority="59" operator="greaterThanOrEqual">
      <formula>5.29</formula>
    </cfRule>
  </conditionalFormatting>
  <conditionalFormatting sqref="N2:N126">
    <cfRule type="cellIs" dxfId="262" priority="946" operator="greaterThanOrEqual">
      <formula>$N$133</formula>
    </cfRule>
  </conditionalFormatting>
  <conditionalFormatting sqref="N130">
    <cfRule type="cellIs" dxfId="261" priority="71" operator="greaterThanOrEqual">
      <formula>0.57</formula>
    </cfRule>
  </conditionalFormatting>
  <conditionalFormatting sqref="N135">
    <cfRule type="cellIs" dxfId="260" priority="58" operator="greaterThanOrEqual">
      <formula>1.83</formula>
    </cfRule>
  </conditionalFormatting>
  <conditionalFormatting sqref="O2:O126">
    <cfRule type="cellIs" dxfId="259" priority="948" operator="greaterThanOrEqual">
      <formula>$O$133</formula>
    </cfRule>
  </conditionalFormatting>
  <conditionalFormatting sqref="O130">
    <cfRule type="cellIs" dxfId="258" priority="72" operator="greaterThanOrEqual">
      <formula>5.93</formula>
    </cfRule>
  </conditionalFormatting>
  <conditionalFormatting sqref="O135">
    <cfRule type="cellIs" dxfId="257" priority="57" operator="greaterThanOrEqual">
      <formula>30.69</formula>
    </cfRule>
  </conditionalFormatting>
  <conditionalFormatting sqref="P2:P126">
    <cfRule type="cellIs" dxfId="256" priority="952" operator="greaterThanOrEqual">
      <formula>$P$133</formula>
    </cfRule>
  </conditionalFormatting>
  <conditionalFormatting sqref="P3:P130">
    <cfRule type="cellIs" dxfId="255" priority="31" operator="greaterThanOrEqual">
      <formula>56.4</formula>
    </cfRule>
  </conditionalFormatting>
  <conditionalFormatting sqref="P130">
    <cfRule type="cellIs" dxfId="254" priority="73" operator="greaterThanOrEqual">
      <formula>8.65</formula>
    </cfRule>
  </conditionalFormatting>
  <conditionalFormatting sqref="P135">
    <cfRule type="cellIs" dxfId="253" priority="56" operator="greaterThanOrEqual">
      <formula>56.4</formula>
    </cfRule>
  </conditionalFormatting>
  <conditionalFormatting sqref="Q2:Q126">
    <cfRule type="cellIs" dxfId="252" priority="950" operator="greaterThanOrEqual">
      <formula>$Q$133</formula>
    </cfRule>
  </conditionalFormatting>
  <conditionalFormatting sqref="Q3:Q130">
    <cfRule type="cellIs" dxfId="251" priority="30" operator="greaterThanOrEqual">
      <formula>41.82</formula>
    </cfRule>
  </conditionalFormatting>
  <conditionalFormatting sqref="Q130">
    <cfRule type="cellIs" dxfId="250" priority="74" operator="greaterThanOrEqual">
      <formula>0.87</formula>
    </cfRule>
  </conditionalFormatting>
  <conditionalFormatting sqref="Q135">
    <cfRule type="cellIs" dxfId="249" priority="55" operator="greaterThanOrEqual">
      <formula>41.82</formula>
    </cfRule>
  </conditionalFormatting>
  <conditionalFormatting sqref="R2:R126">
    <cfRule type="cellIs" dxfId="248" priority="954" operator="greaterThanOrEqual">
      <formula>$R$133</formula>
    </cfRule>
  </conditionalFormatting>
  <conditionalFormatting sqref="R3:R130">
    <cfRule type="cellIs" dxfId="247" priority="29" operator="greaterThanOrEqual">
      <formula>6.56</formula>
    </cfRule>
  </conditionalFormatting>
  <conditionalFormatting sqref="R130">
    <cfRule type="cellIs" dxfId="246" priority="75" operator="greaterThanOrEqual">
      <formula>6.39</formula>
    </cfRule>
  </conditionalFormatting>
  <conditionalFormatting sqref="R135">
    <cfRule type="cellIs" dxfId="245" priority="54" operator="greaterThanOrEqual">
      <formula>6.56</formula>
    </cfRule>
  </conditionalFormatting>
  <conditionalFormatting sqref="S2:S126">
    <cfRule type="cellIs" dxfId="244" priority="956" operator="greaterThanOrEqual">
      <formula>$S$133</formula>
    </cfRule>
  </conditionalFormatting>
  <conditionalFormatting sqref="S3:S130 V127:V128">
    <cfRule type="cellIs" dxfId="243" priority="28" operator="greaterThanOrEqual">
      <formula>51.13</formula>
    </cfRule>
  </conditionalFormatting>
  <conditionalFormatting sqref="S130">
    <cfRule type="cellIs" dxfId="242" priority="76" operator="greaterThanOrEqual">
      <formula>47.78</formula>
    </cfRule>
  </conditionalFormatting>
  <conditionalFormatting sqref="S135">
    <cfRule type="cellIs" dxfId="241" priority="53" operator="greaterThanOrEqual">
      <formula>51.13</formula>
    </cfRule>
  </conditionalFormatting>
  <conditionalFormatting sqref="V2:V5 V7:V126">
    <cfRule type="cellIs" dxfId="240" priority="1" operator="greaterThan">
      <formula>49.999%</formula>
    </cfRule>
  </conditionalFormatting>
  <conditionalFormatting sqref="V131:V134">
    <cfRule type="cellIs" dxfId="239" priority="79" operator="greaterThanOrEqual">
      <formula>"50.00%"</formula>
    </cfRule>
  </conditionalFormatting>
  <conditionalFormatting sqref="AA1">
    <cfRule type="cellIs" dxfId="238" priority="50" operator="greaterThanOrEqual">
      <formula>10.69</formula>
    </cfRule>
  </conditionalFormatting>
  <conditionalFormatting sqref="AB1">
    <cfRule type="cellIs" dxfId="237" priority="49" operator="greaterThanOrEqual">
      <formula>7.74</formula>
    </cfRule>
  </conditionalFormatting>
  <conditionalFormatting sqref="AC1">
    <cfRule type="cellIs" dxfId="236" priority="48" operator="greaterThanOrEqual">
      <formula>64.7</formula>
    </cfRule>
  </conditionalFormatting>
  <conditionalFormatting sqref="AD1">
    <cfRule type="cellIs" dxfId="235" priority="47" operator="greaterThanOrEqual">
      <formula>5.5</formula>
    </cfRule>
  </conditionalFormatting>
  <conditionalFormatting sqref="AE1">
    <cfRule type="cellIs" dxfId="234" priority="46" operator="greaterThanOrEqual">
      <formula>51.79</formula>
    </cfRule>
  </conditionalFormatting>
  <conditionalFormatting sqref="AF1">
    <cfRule type="cellIs" dxfId="233" priority="45" operator="greaterThanOrEqual">
      <formula>5.29</formula>
    </cfRule>
  </conditionalFormatting>
  <conditionalFormatting sqref="AG1">
    <cfRule type="cellIs" dxfId="232" priority="44" operator="greaterThanOrEqual">
      <formula>1.83</formula>
    </cfRule>
  </conditionalFormatting>
  <conditionalFormatting sqref="AH1">
    <cfRule type="cellIs" dxfId="231" priority="43" operator="greaterThanOrEqual">
      <formula>30.69</formula>
    </cfRule>
  </conditionalFormatting>
  <conditionalFormatting sqref="AI1">
    <cfRule type="cellIs" dxfId="230" priority="42" operator="greaterThanOrEqual">
      <formula>56.4</formula>
    </cfRule>
  </conditionalFormatting>
  <conditionalFormatting sqref="AJ1">
    <cfRule type="cellIs" dxfId="229" priority="41" operator="greaterThanOrEqual">
      <formula>41.82</formula>
    </cfRule>
  </conditionalFormatting>
  <conditionalFormatting sqref="AK1">
    <cfRule type="cellIs" dxfId="228" priority="40" operator="greaterThanOrEqual">
      <formula>6.56</formula>
    </cfRule>
  </conditionalFormatting>
  <conditionalFormatting sqref="AL1">
    <cfRule type="cellIs" dxfId="227" priority="39" operator="greaterThanOrEqual">
      <formula>51.13</formula>
    </cfRule>
  </conditionalFormatting>
  <pageMargins left="0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P1110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A66" sqref="A66:XFD66"/>
    </sheetView>
  </sheetViews>
  <sheetFormatPr baseColWidth="10" defaultColWidth="12.5" defaultRowHeight="15" customHeight="1" x14ac:dyDescent="0.15"/>
  <cols>
    <col min="1" max="1" width="19.1640625" customWidth="1"/>
    <col min="2" max="2" width="25.6640625" customWidth="1"/>
    <col min="3" max="3" width="19.1640625" customWidth="1"/>
    <col min="5" max="5" width="14.1640625" bestFit="1" customWidth="1"/>
    <col min="22" max="22" width="11.1640625" customWidth="1"/>
    <col min="23" max="23" width="10.1640625" customWidth="1"/>
    <col min="25" max="25" width="13.33203125" customWidth="1"/>
    <col min="26" max="26" width="14.5" customWidth="1"/>
    <col min="29" max="44" width="12.5" customWidth="1"/>
  </cols>
  <sheetData>
    <row r="1" spans="1:42" ht="63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166</v>
      </c>
      <c r="G1" s="46" t="s">
        <v>12</v>
      </c>
      <c r="H1" s="46" t="s">
        <v>13</v>
      </c>
      <c r="I1" s="46" t="s">
        <v>14</v>
      </c>
      <c r="J1" s="46" t="s">
        <v>15</v>
      </c>
      <c r="K1" s="46" t="s">
        <v>16</v>
      </c>
      <c r="L1" s="46" t="s">
        <v>17</v>
      </c>
      <c r="M1" s="46" t="s">
        <v>167</v>
      </c>
      <c r="N1" s="46" t="s">
        <v>168</v>
      </c>
      <c r="O1" s="46" t="s">
        <v>18</v>
      </c>
      <c r="P1" s="46" t="s">
        <v>169</v>
      </c>
      <c r="Q1" s="46" t="s">
        <v>170</v>
      </c>
      <c r="R1" s="46" t="s">
        <v>23</v>
      </c>
      <c r="S1" s="46" t="s">
        <v>24</v>
      </c>
      <c r="T1" s="46" t="s">
        <v>171</v>
      </c>
      <c r="U1" s="46" t="s">
        <v>172</v>
      </c>
      <c r="V1" s="6" t="s">
        <v>25</v>
      </c>
      <c r="W1" s="6" t="s">
        <v>26</v>
      </c>
      <c r="X1" s="47" t="s">
        <v>27</v>
      </c>
      <c r="Y1" s="6" t="s">
        <v>28</v>
      </c>
      <c r="Z1" s="6" t="s">
        <v>29</v>
      </c>
      <c r="AA1" s="83" t="s">
        <v>30</v>
      </c>
      <c r="AB1" s="83" t="s">
        <v>31</v>
      </c>
      <c r="AC1" s="22">
        <v>1</v>
      </c>
      <c r="AD1" s="22">
        <v>1</v>
      </c>
      <c r="AE1" s="22">
        <v>1</v>
      </c>
      <c r="AF1" s="22">
        <v>1</v>
      </c>
      <c r="AG1" s="22">
        <v>1</v>
      </c>
      <c r="AH1" s="22">
        <v>1</v>
      </c>
      <c r="AI1" s="22">
        <v>1</v>
      </c>
      <c r="AJ1" s="22">
        <v>1</v>
      </c>
      <c r="AK1" s="22">
        <v>1</v>
      </c>
      <c r="AL1" s="22">
        <v>1.25</v>
      </c>
      <c r="AM1" s="22">
        <v>0.75</v>
      </c>
      <c r="AN1" s="22">
        <v>0.9</v>
      </c>
      <c r="AO1" s="22">
        <v>0.8</v>
      </c>
      <c r="AP1" s="22">
        <v>0.9</v>
      </c>
    </row>
    <row r="2" spans="1:42" ht="15.75" customHeight="1" x14ac:dyDescent="0.15">
      <c r="A2" s="17" t="s">
        <v>173</v>
      </c>
      <c r="B2" s="48" t="s">
        <v>33</v>
      </c>
      <c r="C2" s="48"/>
      <c r="D2" s="49"/>
      <c r="E2" s="48">
        <v>25</v>
      </c>
      <c r="F2" s="22">
        <v>31</v>
      </c>
      <c r="G2" s="22">
        <v>2658</v>
      </c>
      <c r="H2" s="22">
        <v>10.46</v>
      </c>
      <c r="I2" s="22">
        <v>6.58</v>
      </c>
      <c r="J2" s="22">
        <v>71.28</v>
      </c>
      <c r="K2" s="22">
        <v>7.84</v>
      </c>
      <c r="L2" s="22">
        <v>66.069999999999993</v>
      </c>
      <c r="M2" s="22">
        <v>1.04</v>
      </c>
      <c r="N2" s="22">
        <v>0.77</v>
      </c>
      <c r="O2" s="22">
        <v>5</v>
      </c>
      <c r="P2" s="22">
        <v>6.77</v>
      </c>
      <c r="Q2" s="22">
        <v>0.98</v>
      </c>
      <c r="R2" s="22">
        <v>4.37</v>
      </c>
      <c r="S2" s="22">
        <v>43.2</v>
      </c>
      <c r="T2" s="22">
        <v>7.1</v>
      </c>
      <c r="U2" s="22">
        <v>62.56</v>
      </c>
      <c r="V2" s="7">
        <v>4</v>
      </c>
      <c r="W2" s="7">
        <v>14</v>
      </c>
      <c r="X2" s="157">
        <f t="shared" ref="X2:X4" si="0">V2/W2</f>
        <v>0.2857142857142857</v>
      </c>
      <c r="Y2" s="12"/>
      <c r="Z2" s="69"/>
      <c r="AA2" s="75">
        <f t="shared" ref="AA2" si="1">AB2/W2</f>
        <v>0.42857142857142855</v>
      </c>
      <c r="AB2" s="124">
        <f t="shared" ref="AB2" si="2">SUM(AC2:AP2)</f>
        <v>6</v>
      </c>
      <c r="AC2" s="93">
        <f t="shared" ref="AC2:AC33" si="3">IF(H2&gt;=H$120,AC$1,"0")</f>
        <v>1</v>
      </c>
      <c r="AD2" s="84" t="str">
        <f t="shared" ref="AD2:AD33" si="4">IF(I2&gt;=I$120,AD$1,"0")</f>
        <v>0</v>
      </c>
      <c r="AE2" s="84">
        <f t="shared" ref="AE2:AE33" si="5">IF(J2&gt;=J$120,AE$1,"0")</f>
        <v>1</v>
      </c>
      <c r="AF2" s="84">
        <f t="shared" ref="AF2:AF33" si="6">IF(K2&gt;=K$120,AF$1,"0")</f>
        <v>1</v>
      </c>
      <c r="AG2" s="84">
        <f t="shared" ref="AG2:AG33" si="7">IF(L2&gt;=L$120,AG$1,"0")</f>
        <v>1</v>
      </c>
      <c r="AH2" s="84">
        <f t="shared" ref="AH2:AH33" si="8">IF(M2&gt;=M$120,AH$1,"0")</f>
        <v>1</v>
      </c>
      <c r="AI2" s="84">
        <f t="shared" ref="AI2:AI33" si="9">IF(N2&gt;=N$120,AI$1,"0")</f>
        <v>1</v>
      </c>
      <c r="AJ2" s="84" t="str">
        <f t="shared" ref="AJ2:AJ33" si="10">IF(O2&gt;=O$120,AJ$1,"0")</f>
        <v>0</v>
      </c>
      <c r="AK2" s="84" t="str">
        <f t="shared" ref="AK2:AK33" si="11">IF(P2&gt;=P$120,AK$1,"0")</f>
        <v>0</v>
      </c>
      <c r="AL2" s="84" t="str">
        <f t="shared" ref="AL2:AL33" si="12">IF(Q2&lt;=Q$120,AL$1,"0")</f>
        <v>0</v>
      </c>
      <c r="AM2" s="84" t="str">
        <f t="shared" ref="AM2:AM33" si="13">IF(R2&gt;=R$120,AM$1,"0")</f>
        <v>0</v>
      </c>
      <c r="AN2" s="84" t="str">
        <f t="shared" ref="AN2:AN33" si="14">IF(S2&gt;=S$120,AN$1,"0")</f>
        <v>0</v>
      </c>
      <c r="AO2" s="84" t="str">
        <f t="shared" ref="AO2:AO33" si="15">IF(T2&gt;=T$120,AO$1,"0")</f>
        <v>0</v>
      </c>
      <c r="AP2" s="84" t="str">
        <f t="shared" ref="AP2:AP33" si="16">IF(U2&gt;=U$120,AP$1,"0")</f>
        <v>0</v>
      </c>
    </row>
    <row r="3" spans="1:42" ht="15.75" customHeight="1" x14ac:dyDescent="0.15">
      <c r="A3" s="17" t="s">
        <v>174</v>
      </c>
      <c r="B3" s="48" t="s">
        <v>33</v>
      </c>
      <c r="C3" s="48"/>
      <c r="D3" s="49"/>
      <c r="E3" s="48">
        <v>35</v>
      </c>
      <c r="F3" s="22">
        <v>29</v>
      </c>
      <c r="G3" s="22">
        <v>2436</v>
      </c>
      <c r="H3" s="22">
        <v>10.76</v>
      </c>
      <c r="I3" s="22">
        <v>6.98</v>
      </c>
      <c r="J3" s="22">
        <v>63.84</v>
      </c>
      <c r="K3" s="22">
        <v>5.24</v>
      </c>
      <c r="L3" s="22">
        <v>56.39</v>
      </c>
      <c r="M3" s="22">
        <v>0.93</v>
      </c>
      <c r="N3" s="22">
        <v>0.39</v>
      </c>
      <c r="O3" s="22">
        <v>5.64</v>
      </c>
      <c r="P3" s="22">
        <v>7.81</v>
      </c>
      <c r="Q3" s="22">
        <v>1.26</v>
      </c>
      <c r="R3" s="22">
        <v>4.8499999999999996</v>
      </c>
      <c r="S3" s="22">
        <v>43.09</v>
      </c>
      <c r="T3" s="22">
        <v>6.7</v>
      </c>
      <c r="U3" s="22">
        <v>54.12</v>
      </c>
      <c r="V3" s="7">
        <v>3</v>
      </c>
      <c r="W3" s="7">
        <v>14</v>
      </c>
      <c r="X3" s="75">
        <f t="shared" si="0"/>
        <v>0.21428571428571427</v>
      </c>
      <c r="Y3" s="12"/>
      <c r="Z3" s="69"/>
      <c r="AA3" s="75">
        <f t="shared" ref="AA3:AA7" si="17">AB3/W3</f>
        <v>0.35714285714285715</v>
      </c>
      <c r="AB3" s="124">
        <f t="shared" ref="AB3:AB7" si="18">SUM(AC3:AP3)</f>
        <v>5</v>
      </c>
      <c r="AC3" s="93">
        <f t="shared" si="3"/>
        <v>1</v>
      </c>
      <c r="AD3" s="84">
        <f t="shared" si="4"/>
        <v>1</v>
      </c>
      <c r="AE3" s="84" t="str">
        <f t="shared" si="5"/>
        <v>0</v>
      </c>
      <c r="AF3" s="84" t="str">
        <f t="shared" si="6"/>
        <v>0</v>
      </c>
      <c r="AG3" s="84" t="str">
        <f t="shared" si="7"/>
        <v>0</v>
      </c>
      <c r="AH3" s="84">
        <f t="shared" si="8"/>
        <v>1</v>
      </c>
      <c r="AI3" s="84" t="str">
        <f t="shared" si="9"/>
        <v>0</v>
      </c>
      <c r="AJ3" s="84">
        <f t="shared" si="10"/>
        <v>1</v>
      </c>
      <c r="AK3" s="84">
        <f t="shared" si="11"/>
        <v>1</v>
      </c>
      <c r="AL3" s="84" t="str">
        <f t="shared" si="12"/>
        <v>0</v>
      </c>
      <c r="AM3" s="84" t="str">
        <f t="shared" si="13"/>
        <v>0</v>
      </c>
      <c r="AN3" s="84" t="str">
        <f t="shared" si="14"/>
        <v>0</v>
      </c>
      <c r="AO3" s="84" t="str">
        <f t="shared" si="15"/>
        <v>0</v>
      </c>
      <c r="AP3" s="84" t="str">
        <f t="shared" si="16"/>
        <v>0</v>
      </c>
    </row>
    <row r="4" spans="1:42" ht="15.75" customHeight="1" x14ac:dyDescent="0.15">
      <c r="A4" s="17" t="s">
        <v>354</v>
      </c>
      <c r="B4" s="48" t="s">
        <v>33</v>
      </c>
      <c r="C4" s="48"/>
      <c r="D4" s="49"/>
      <c r="E4" s="48">
        <v>17</v>
      </c>
      <c r="F4" s="22">
        <v>33</v>
      </c>
      <c r="G4" s="22">
        <v>2880</v>
      </c>
      <c r="H4" s="22">
        <v>10.87</v>
      </c>
      <c r="I4" s="22">
        <v>6.17</v>
      </c>
      <c r="J4" s="22">
        <v>71.349999999999994</v>
      </c>
      <c r="K4" s="22">
        <v>5</v>
      </c>
      <c r="L4" s="22">
        <v>50.67</v>
      </c>
      <c r="M4" s="22">
        <v>0.09</v>
      </c>
      <c r="N4" s="22">
        <v>0.67</v>
      </c>
      <c r="O4" s="22">
        <v>6.4</v>
      </c>
      <c r="P4" s="22">
        <v>8.7100000000000009</v>
      </c>
      <c r="Q4" s="22">
        <v>0.83</v>
      </c>
      <c r="R4" s="22">
        <v>4.7699999999999996</v>
      </c>
      <c r="S4" s="22">
        <v>40.56</v>
      </c>
      <c r="T4" s="22">
        <v>7.53</v>
      </c>
      <c r="U4" s="22">
        <v>51.77</v>
      </c>
      <c r="V4" s="7">
        <f t="shared" ref="V4" si="19">COUNTIF(AC4:AP4,"&gt;0")</f>
        <v>6</v>
      </c>
      <c r="W4" s="7">
        <v>14</v>
      </c>
      <c r="X4" s="75">
        <f t="shared" si="0"/>
        <v>0.42857142857142855</v>
      </c>
      <c r="Y4" s="12"/>
      <c r="Z4" s="69"/>
      <c r="AA4" s="75">
        <f t="shared" si="17"/>
        <v>0.44642857142857145</v>
      </c>
      <c r="AB4" s="124">
        <f t="shared" si="18"/>
        <v>6.25</v>
      </c>
      <c r="AC4" s="93">
        <f t="shared" si="3"/>
        <v>1</v>
      </c>
      <c r="AD4" s="84" t="str">
        <f t="shared" si="4"/>
        <v>0</v>
      </c>
      <c r="AE4" s="84">
        <f t="shared" si="5"/>
        <v>1</v>
      </c>
      <c r="AF4" s="84" t="str">
        <f t="shared" si="6"/>
        <v>0</v>
      </c>
      <c r="AG4" s="84" t="str">
        <f t="shared" si="7"/>
        <v>0</v>
      </c>
      <c r="AH4" s="84" t="str">
        <f t="shared" si="8"/>
        <v>0</v>
      </c>
      <c r="AI4" s="84">
        <f t="shared" si="9"/>
        <v>1</v>
      </c>
      <c r="AJ4" s="84">
        <f t="shared" si="10"/>
        <v>1</v>
      </c>
      <c r="AK4" s="84">
        <f t="shared" si="11"/>
        <v>1</v>
      </c>
      <c r="AL4" s="84">
        <f t="shared" si="12"/>
        <v>1.25</v>
      </c>
      <c r="AM4" s="84" t="str">
        <f t="shared" si="13"/>
        <v>0</v>
      </c>
      <c r="AN4" s="84" t="str">
        <f t="shared" si="14"/>
        <v>0</v>
      </c>
      <c r="AO4" s="84" t="str">
        <f t="shared" si="15"/>
        <v>0</v>
      </c>
      <c r="AP4" s="84" t="str">
        <f t="shared" si="16"/>
        <v>0</v>
      </c>
    </row>
    <row r="5" spans="1:42" ht="15.75" customHeight="1" x14ac:dyDescent="0.15">
      <c r="A5" s="17" t="s">
        <v>175</v>
      </c>
      <c r="B5" s="48" t="s">
        <v>33</v>
      </c>
      <c r="C5" s="48"/>
      <c r="D5" s="49"/>
      <c r="E5" s="48">
        <v>22</v>
      </c>
      <c r="F5" s="22">
        <v>26</v>
      </c>
      <c r="G5" s="22">
        <v>2400</v>
      </c>
      <c r="H5" s="22">
        <v>12.08</v>
      </c>
      <c r="I5" s="22">
        <v>7.76</v>
      </c>
      <c r="J5" s="22">
        <v>74.400000000000006</v>
      </c>
      <c r="K5" s="22">
        <v>8.06</v>
      </c>
      <c r="L5" s="22">
        <v>53.02</v>
      </c>
      <c r="M5" s="22">
        <v>0.46</v>
      </c>
      <c r="N5" s="22">
        <v>0.49</v>
      </c>
      <c r="O5" s="22">
        <v>5.96</v>
      </c>
      <c r="P5" s="22">
        <v>8.1</v>
      </c>
      <c r="Q5" s="22">
        <v>0.56000000000000005</v>
      </c>
      <c r="R5" s="22">
        <v>3</v>
      </c>
      <c r="S5" s="22">
        <v>45</v>
      </c>
      <c r="T5" s="22">
        <v>5.89</v>
      </c>
      <c r="U5" s="22">
        <v>46.5</v>
      </c>
      <c r="V5" s="7">
        <v>6</v>
      </c>
      <c r="W5" s="7">
        <v>14</v>
      </c>
      <c r="X5" s="75">
        <f t="shared" ref="X5:X7" si="20">V5/W5</f>
        <v>0.42857142857142855</v>
      </c>
      <c r="Y5" s="12"/>
      <c r="Z5" s="69"/>
      <c r="AA5" s="75">
        <f t="shared" si="17"/>
        <v>0.5892857142857143</v>
      </c>
      <c r="AB5" s="124">
        <f t="shared" si="18"/>
        <v>8.25</v>
      </c>
      <c r="AC5" s="93">
        <f t="shared" si="3"/>
        <v>1</v>
      </c>
      <c r="AD5" s="84">
        <f t="shared" si="4"/>
        <v>1</v>
      </c>
      <c r="AE5" s="84">
        <f t="shared" si="5"/>
        <v>1</v>
      </c>
      <c r="AF5" s="84">
        <f t="shared" si="6"/>
        <v>1</v>
      </c>
      <c r="AG5" s="84" t="str">
        <f t="shared" si="7"/>
        <v>0</v>
      </c>
      <c r="AH5" s="84" t="str">
        <f t="shared" si="8"/>
        <v>0</v>
      </c>
      <c r="AI5" s="84">
        <f t="shared" si="9"/>
        <v>1</v>
      </c>
      <c r="AJ5" s="84">
        <f t="shared" si="10"/>
        <v>1</v>
      </c>
      <c r="AK5" s="84">
        <f t="shared" si="11"/>
        <v>1</v>
      </c>
      <c r="AL5" s="84">
        <f t="shared" si="12"/>
        <v>1.25</v>
      </c>
      <c r="AM5" s="84" t="str">
        <f t="shared" si="13"/>
        <v>0</v>
      </c>
      <c r="AN5" s="84" t="str">
        <f t="shared" si="14"/>
        <v>0</v>
      </c>
      <c r="AO5" s="84" t="str">
        <f t="shared" si="15"/>
        <v>0</v>
      </c>
      <c r="AP5" s="84" t="str">
        <f t="shared" si="16"/>
        <v>0</v>
      </c>
    </row>
    <row r="6" spans="1:42" ht="15.75" customHeight="1" x14ac:dyDescent="0.15">
      <c r="A6" s="17" t="s">
        <v>176</v>
      </c>
      <c r="B6" s="48" t="s">
        <v>33</v>
      </c>
      <c r="C6" s="48"/>
      <c r="D6" s="49"/>
      <c r="E6" s="4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/>
      <c r="W6" s="7">
        <v>14</v>
      </c>
      <c r="X6" s="75">
        <f t="shared" si="20"/>
        <v>0</v>
      </c>
      <c r="Y6" s="12"/>
      <c r="Z6" s="69"/>
      <c r="AA6" s="75">
        <f t="shared" si="17"/>
        <v>8.9285714285714288E-2</v>
      </c>
      <c r="AB6" s="124">
        <f t="shared" si="18"/>
        <v>1.25</v>
      </c>
      <c r="AC6" s="93" t="str">
        <f t="shared" si="3"/>
        <v>0</v>
      </c>
      <c r="AD6" s="84" t="str">
        <f t="shared" si="4"/>
        <v>0</v>
      </c>
      <c r="AE6" s="84" t="str">
        <f t="shared" si="5"/>
        <v>0</v>
      </c>
      <c r="AF6" s="84" t="str">
        <f t="shared" si="6"/>
        <v>0</v>
      </c>
      <c r="AG6" s="84" t="str">
        <f t="shared" si="7"/>
        <v>0</v>
      </c>
      <c r="AH6" s="84" t="str">
        <f t="shared" si="8"/>
        <v>0</v>
      </c>
      <c r="AI6" s="84" t="str">
        <f t="shared" si="9"/>
        <v>0</v>
      </c>
      <c r="AJ6" s="84" t="str">
        <f t="shared" si="10"/>
        <v>0</v>
      </c>
      <c r="AK6" s="84" t="str">
        <f t="shared" si="11"/>
        <v>0</v>
      </c>
      <c r="AL6" s="84">
        <f t="shared" si="12"/>
        <v>1.25</v>
      </c>
      <c r="AM6" s="84" t="str">
        <f t="shared" si="13"/>
        <v>0</v>
      </c>
      <c r="AN6" s="84" t="str">
        <f t="shared" si="14"/>
        <v>0</v>
      </c>
      <c r="AO6" s="84" t="str">
        <f t="shared" si="15"/>
        <v>0</v>
      </c>
      <c r="AP6" s="84" t="str">
        <f t="shared" si="16"/>
        <v>0</v>
      </c>
    </row>
    <row r="7" spans="1:42" ht="15.75" customHeight="1" x14ac:dyDescent="0.15">
      <c r="A7" s="17"/>
      <c r="B7" s="48"/>
      <c r="C7" s="48"/>
      <c r="D7" s="49"/>
      <c r="E7" s="4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7"/>
      <c r="W7" s="7">
        <v>14</v>
      </c>
      <c r="X7" s="75">
        <f t="shared" si="20"/>
        <v>0</v>
      </c>
      <c r="Y7" s="12"/>
      <c r="Z7" s="69"/>
      <c r="AA7" s="75">
        <f t="shared" si="17"/>
        <v>8.9285714285714288E-2</v>
      </c>
      <c r="AB7" s="124">
        <f t="shared" si="18"/>
        <v>1.25</v>
      </c>
      <c r="AC7" s="93" t="str">
        <f t="shared" si="3"/>
        <v>0</v>
      </c>
      <c r="AD7" s="84" t="str">
        <f t="shared" si="4"/>
        <v>0</v>
      </c>
      <c r="AE7" s="84" t="str">
        <f t="shared" si="5"/>
        <v>0</v>
      </c>
      <c r="AF7" s="84" t="str">
        <f t="shared" si="6"/>
        <v>0</v>
      </c>
      <c r="AG7" s="84" t="str">
        <f t="shared" si="7"/>
        <v>0</v>
      </c>
      <c r="AH7" s="84" t="str">
        <f t="shared" si="8"/>
        <v>0</v>
      </c>
      <c r="AI7" s="84" t="str">
        <f t="shared" si="9"/>
        <v>0</v>
      </c>
      <c r="AJ7" s="84" t="str">
        <f t="shared" si="10"/>
        <v>0</v>
      </c>
      <c r="AK7" s="84" t="str">
        <f t="shared" si="11"/>
        <v>0</v>
      </c>
      <c r="AL7" s="84">
        <f t="shared" si="12"/>
        <v>1.25</v>
      </c>
      <c r="AM7" s="84" t="str">
        <f t="shared" si="13"/>
        <v>0</v>
      </c>
      <c r="AN7" s="84" t="str">
        <f t="shared" si="14"/>
        <v>0</v>
      </c>
      <c r="AO7" s="84" t="str">
        <f t="shared" si="15"/>
        <v>0</v>
      </c>
      <c r="AP7" s="84" t="str">
        <f t="shared" si="16"/>
        <v>0</v>
      </c>
    </row>
    <row r="8" spans="1:42" ht="18.75" customHeight="1" x14ac:dyDescent="0.15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  <c r="V8" s="9"/>
      <c r="W8" s="9"/>
      <c r="X8" s="9"/>
      <c r="Y8" s="10"/>
      <c r="Z8" s="88"/>
      <c r="AA8" s="88"/>
      <c r="AB8" s="88"/>
      <c r="AC8" s="93" t="str">
        <f t="shared" si="3"/>
        <v>0</v>
      </c>
      <c r="AD8" s="84" t="str">
        <f t="shared" si="4"/>
        <v>0</v>
      </c>
      <c r="AE8" s="84" t="str">
        <f t="shared" si="5"/>
        <v>0</v>
      </c>
      <c r="AF8" s="84" t="str">
        <f t="shared" si="6"/>
        <v>0</v>
      </c>
      <c r="AG8" s="84" t="str">
        <f t="shared" si="7"/>
        <v>0</v>
      </c>
      <c r="AH8" s="84" t="str">
        <f t="shared" si="8"/>
        <v>0</v>
      </c>
      <c r="AI8" s="84" t="str">
        <f t="shared" si="9"/>
        <v>0</v>
      </c>
      <c r="AJ8" s="84" t="str">
        <f t="shared" si="10"/>
        <v>0</v>
      </c>
      <c r="AK8" s="84" t="str">
        <f t="shared" si="11"/>
        <v>0</v>
      </c>
      <c r="AL8" s="84">
        <f t="shared" si="12"/>
        <v>1.25</v>
      </c>
      <c r="AM8" s="84" t="str">
        <f t="shared" si="13"/>
        <v>0</v>
      </c>
      <c r="AN8" s="84" t="str">
        <f t="shared" si="14"/>
        <v>0</v>
      </c>
      <c r="AO8" s="84" t="str">
        <f t="shared" si="15"/>
        <v>0</v>
      </c>
      <c r="AP8" s="84" t="str">
        <f t="shared" si="16"/>
        <v>0</v>
      </c>
    </row>
    <row r="9" spans="1:42" ht="15.75" customHeight="1" x14ac:dyDescent="0.15">
      <c r="A9" s="17" t="s">
        <v>323</v>
      </c>
      <c r="B9" s="48" t="s">
        <v>56</v>
      </c>
      <c r="C9" s="48"/>
      <c r="D9" s="49"/>
      <c r="E9" s="48">
        <v>25</v>
      </c>
      <c r="F9" s="22">
        <v>29</v>
      </c>
      <c r="G9" s="22">
        <v>2437</v>
      </c>
      <c r="H9" s="22">
        <v>12.76</v>
      </c>
      <c r="I9" s="22">
        <v>8.17</v>
      </c>
      <c r="J9" s="22">
        <v>70.73</v>
      </c>
      <c r="K9" s="22">
        <v>6.26</v>
      </c>
      <c r="L9" s="22">
        <v>58.6</v>
      </c>
      <c r="M9" s="22">
        <v>0.53</v>
      </c>
      <c r="N9" s="22">
        <v>0.76</v>
      </c>
      <c r="O9" s="22">
        <v>6.54</v>
      </c>
      <c r="P9" s="22">
        <v>7.95</v>
      </c>
      <c r="Q9" s="22">
        <v>0.6</v>
      </c>
      <c r="R9" s="22">
        <v>7.66</v>
      </c>
      <c r="S9" s="22">
        <v>48.96</v>
      </c>
      <c r="T9" s="22">
        <v>9.17</v>
      </c>
      <c r="U9" s="22">
        <v>62.17</v>
      </c>
      <c r="V9" s="7">
        <f t="shared" ref="V9:V40" si="21">COUNTIF(AC9:AP9,"&gt;0")</f>
        <v>12</v>
      </c>
      <c r="W9" s="7">
        <v>14</v>
      </c>
      <c r="X9" s="75">
        <f t="shared" ref="X9:X40" si="22">V9/W9</f>
        <v>0.8571428571428571</v>
      </c>
      <c r="Y9" s="12"/>
      <c r="Z9" s="69"/>
      <c r="AA9" s="75">
        <f t="shared" ref="AA9:AA40" si="23">AB9/W9</f>
        <v>0.84285714285714286</v>
      </c>
      <c r="AB9" s="124">
        <f t="shared" ref="AB9:AB40" si="24">SUM(AC9:AP9)</f>
        <v>11.8</v>
      </c>
      <c r="AC9" s="93">
        <f t="shared" si="3"/>
        <v>1</v>
      </c>
      <c r="AD9" s="84">
        <f t="shared" si="4"/>
        <v>1</v>
      </c>
      <c r="AE9" s="84">
        <f t="shared" si="5"/>
        <v>1</v>
      </c>
      <c r="AF9" s="84">
        <f t="shared" si="6"/>
        <v>1</v>
      </c>
      <c r="AG9" s="84">
        <f t="shared" si="7"/>
        <v>1</v>
      </c>
      <c r="AH9" s="84">
        <f t="shared" si="8"/>
        <v>1</v>
      </c>
      <c r="AI9" s="84">
        <f t="shared" si="9"/>
        <v>1</v>
      </c>
      <c r="AJ9" s="84">
        <f t="shared" si="10"/>
        <v>1</v>
      </c>
      <c r="AK9" s="84">
        <f t="shared" si="11"/>
        <v>1</v>
      </c>
      <c r="AL9" s="84">
        <f t="shared" si="12"/>
        <v>1.25</v>
      </c>
      <c r="AM9" s="84">
        <f t="shared" si="13"/>
        <v>0.75</v>
      </c>
      <c r="AN9" s="84" t="str">
        <f t="shared" si="14"/>
        <v>0</v>
      </c>
      <c r="AO9" s="84">
        <f t="shared" si="15"/>
        <v>0.8</v>
      </c>
      <c r="AP9" s="84" t="str">
        <f t="shared" si="16"/>
        <v>0</v>
      </c>
    </row>
    <row r="10" spans="1:42" ht="15.75" customHeight="1" x14ac:dyDescent="0.15">
      <c r="A10" s="17" t="s">
        <v>373</v>
      </c>
      <c r="B10" s="48" t="s">
        <v>51</v>
      </c>
      <c r="C10" s="48"/>
      <c r="D10" s="49"/>
      <c r="E10" s="48">
        <v>26</v>
      </c>
      <c r="F10" s="22">
        <v>26</v>
      </c>
      <c r="G10" s="22">
        <v>2414</v>
      </c>
      <c r="H10" s="22">
        <v>10.36</v>
      </c>
      <c r="I10" s="22">
        <v>5.97</v>
      </c>
      <c r="J10" s="22">
        <v>76.25</v>
      </c>
      <c r="K10" s="22">
        <v>5.97</v>
      </c>
      <c r="L10" s="22">
        <v>65</v>
      </c>
      <c r="M10" s="22">
        <v>0.28000000000000003</v>
      </c>
      <c r="N10" s="22">
        <v>0.6</v>
      </c>
      <c r="O10" s="22">
        <v>5.63</v>
      </c>
      <c r="P10" s="22">
        <v>8.36</v>
      </c>
      <c r="Q10" s="22">
        <v>0.3</v>
      </c>
      <c r="R10" s="22">
        <v>9.02</v>
      </c>
      <c r="S10" s="22">
        <v>54.96</v>
      </c>
      <c r="T10" s="22">
        <v>10.7</v>
      </c>
      <c r="U10" s="22">
        <v>70.03</v>
      </c>
      <c r="V10" s="7">
        <f t="shared" si="21"/>
        <v>12</v>
      </c>
      <c r="W10" s="7">
        <v>14</v>
      </c>
      <c r="X10" s="75">
        <f t="shared" si="22"/>
        <v>0.8571428571428571</v>
      </c>
      <c r="Y10" s="12"/>
      <c r="Z10" s="69"/>
      <c r="AA10" s="75">
        <f t="shared" si="23"/>
        <v>0.82857142857142863</v>
      </c>
      <c r="AB10" s="124">
        <f t="shared" si="24"/>
        <v>11.600000000000001</v>
      </c>
      <c r="AC10" s="93">
        <f t="shared" si="3"/>
        <v>1</v>
      </c>
      <c r="AD10" s="84" t="str">
        <f t="shared" si="4"/>
        <v>0</v>
      </c>
      <c r="AE10" s="84">
        <f t="shared" si="5"/>
        <v>1</v>
      </c>
      <c r="AF10" s="84">
        <f t="shared" si="6"/>
        <v>1</v>
      </c>
      <c r="AG10" s="84">
        <f t="shared" si="7"/>
        <v>1</v>
      </c>
      <c r="AH10" s="84" t="str">
        <f t="shared" si="8"/>
        <v>0</v>
      </c>
      <c r="AI10" s="84">
        <f t="shared" si="9"/>
        <v>1</v>
      </c>
      <c r="AJ10" s="84">
        <f t="shared" si="10"/>
        <v>1</v>
      </c>
      <c r="AK10" s="84">
        <f t="shared" si="11"/>
        <v>1</v>
      </c>
      <c r="AL10" s="84">
        <f t="shared" si="12"/>
        <v>1.25</v>
      </c>
      <c r="AM10" s="84">
        <f t="shared" si="13"/>
        <v>0.75</v>
      </c>
      <c r="AN10" s="84">
        <f t="shared" si="14"/>
        <v>0.9</v>
      </c>
      <c r="AO10" s="84">
        <f t="shared" si="15"/>
        <v>0.8</v>
      </c>
      <c r="AP10" s="84">
        <f t="shared" si="16"/>
        <v>0.9</v>
      </c>
    </row>
    <row r="11" spans="1:42" ht="15.75" customHeight="1" x14ac:dyDescent="0.15">
      <c r="A11" s="17" t="s">
        <v>376</v>
      </c>
      <c r="B11" s="48" t="s">
        <v>44</v>
      </c>
      <c r="C11" s="48"/>
      <c r="D11" s="49"/>
      <c r="E11" s="48">
        <v>33</v>
      </c>
      <c r="F11" s="22">
        <v>31</v>
      </c>
      <c r="G11" s="22">
        <v>2875</v>
      </c>
      <c r="H11" s="22">
        <v>10.08</v>
      </c>
      <c r="I11" s="22">
        <v>4.88</v>
      </c>
      <c r="J11" s="22">
        <v>69.23</v>
      </c>
      <c r="K11" s="22">
        <v>6.57</v>
      </c>
      <c r="L11" s="22">
        <v>65.709999999999994</v>
      </c>
      <c r="M11" s="22">
        <v>0.68</v>
      </c>
      <c r="N11" s="22">
        <v>0.53</v>
      </c>
      <c r="O11" s="22">
        <v>6.29</v>
      </c>
      <c r="P11" s="22">
        <v>10.56</v>
      </c>
      <c r="Q11" s="22">
        <v>0.5</v>
      </c>
      <c r="R11" s="22">
        <v>10.55</v>
      </c>
      <c r="S11" s="22">
        <v>54.01</v>
      </c>
      <c r="T11" s="22">
        <v>12.99</v>
      </c>
      <c r="U11" s="22">
        <v>69.400000000000006</v>
      </c>
      <c r="V11" s="7">
        <f t="shared" si="21"/>
        <v>12</v>
      </c>
      <c r="W11" s="7">
        <v>14</v>
      </c>
      <c r="X11" s="75">
        <f t="shared" si="22"/>
        <v>0.8571428571428571</v>
      </c>
      <c r="Y11" s="12"/>
      <c r="Z11" s="69"/>
      <c r="AA11" s="75">
        <f t="shared" si="23"/>
        <v>0.82857142857142863</v>
      </c>
      <c r="AB11" s="124">
        <f t="shared" si="24"/>
        <v>11.600000000000001</v>
      </c>
      <c r="AC11" s="93" t="str">
        <f t="shared" si="3"/>
        <v>0</v>
      </c>
      <c r="AD11" s="84" t="str">
        <f t="shared" si="4"/>
        <v>0</v>
      </c>
      <c r="AE11" s="84">
        <f t="shared" si="5"/>
        <v>1</v>
      </c>
      <c r="AF11" s="84">
        <f t="shared" si="6"/>
        <v>1</v>
      </c>
      <c r="AG11" s="84">
        <f t="shared" si="7"/>
        <v>1</v>
      </c>
      <c r="AH11" s="84">
        <f t="shared" si="8"/>
        <v>1</v>
      </c>
      <c r="AI11" s="84">
        <f t="shared" si="9"/>
        <v>1</v>
      </c>
      <c r="AJ11" s="84">
        <f t="shared" si="10"/>
        <v>1</v>
      </c>
      <c r="AK11" s="84">
        <f t="shared" si="11"/>
        <v>1</v>
      </c>
      <c r="AL11" s="84">
        <f t="shared" si="12"/>
        <v>1.25</v>
      </c>
      <c r="AM11" s="84">
        <f t="shared" si="13"/>
        <v>0.75</v>
      </c>
      <c r="AN11" s="84">
        <f t="shared" si="14"/>
        <v>0.9</v>
      </c>
      <c r="AO11" s="84">
        <f t="shared" si="15"/>
        <v>0.8</v>
      </c>
      <c r="AP11" s="84">
        <f t="shared" si="16"/>
        <v>0.9</v>
      </c>
    </row>
    <row r="12" spans="1:42" ht="15.75" customHeight="1" x14ac:dyDescent="0.15">
      <c r="A12" s="17" t="s">
        <v>329</v>
      </c>
      <c r="B12" s="48" t="s">
        <v>91</v>
      </c>
      <c r="C12" s="48"/>
      <c r="D12" s="49"/>
      <c r="E12" s="48">
        <v>38</v>
      </c>
      <c r="F12" s="22">
        <v>13</v>
      </c>
      <c r="G12" s="22">
        <v>845</v>
      </c>
      <c r="H12" s="22">
        <v>14.49</v>
      </c>
      <c r="I12" s="22">
        <v>5.33</v>
      </c>
      <c r="J12" s="22">
        <v>74</v>
      </c>
      <c r="K12" s="22">
        <v>3.41</v>
      </c>
      <c r="L12" s="22">
        <v>65.63</v>
      </c>
      <c r="M12" s="22">
        <v>0.63</v>
      </c>
      <c r="N12" s="22">
        <v>0.85</v>
      </c>
      <c r="O12" s="22">
        <v>10.01</v>
      </c>
      <c r="P12" s="22">
        <v>11.9</v>
      </c>
      <c r="Q12" s="22">
        <v>0.64</v>
      </c>
      <c r="R12" s="22">
        <v>7.03</v>
      </c>
      <c r="S12" s="22">
        <v>43.94</v>
      </c>
      <c r="T12" s="22">
        <v>8.52</v>
      </c>
      <c r="U12" s="22">
        <v>68.75</v>
      </c>
      <c r="V12" s="7">
        <f t="shared" si="21"/>
        <v>11</v>
      </c>
      <c r="W12" s="7">
        <v>14</v>
      </c>
      <c r="X12" s="75">
        <f t="shared" si="22"/>
        <v>0.7857142857142857</v>
      </c>
      <c r="Y12" s="12"/>
      <c r="Z12" s="69"/>
      <c r="AA12" s="75">
        <f t="shared" si="23"/>
        <v>0.76428571428571435</v>
      </c>
      <c r="AB12" s="124">
        <f t="shared" si="24"/>
        <v>10.700000000000001</v>
      </c>
      <c r="AC12" s="93">
        <f t="shared" si="3"/>
        <v>1</v>
      </c>
      <c r="AD12" s="84" t="str">
        <f t="shared" si="4"/>
        <v>0</v>
      </c>
      <c r="AE12" s="84">
        <f t="shared" si="5"/>
        <v>1</v>
      </c>
      <c r="AF12" s="84" t="str">
        <f t="shared" si="6"/>
        <v>0</v>
      </c>
      <c r="AG12" s="84">
        <f t="shared" si="7"/>
        <v>1</v>
      </c>
      <c r="AH12" s="84">
        <f t="shared" si="8"/>
        <v>1</v>
      </c>
      <c r="AI12" s="84">
        <f t="shared" si="9"/>
        <v>1</v>
      </c>
      <c r="AJ12" s="84">
        <f t="shared" si="10"/>
        <v>1</v>
      </c>
      <c r="AK12" s="84">
        <f t="shared" si="11"/>
        <v>1</v>
      </c>
      <c r="AL12" s="84">
        <f t="shared" si="12"/>
        <v>1.25</v>
      </c>
      <c r="AM12" s="84">
        <f t="shared" si="13"/>
        <v>0.75</v>
      </c>
      <c r="AN12" s="84" t="str">
        <f t="shared" si="14"/>
        <v>0</v>
      </c>
      <c r="AO12" s="84">
        <f t="shared" si="15"/>
        <v>0.8</v>
      </c>
      <c r="AP12" s="84">
        <f t="shared" si="16"/>
        <v>0.9</v>
      </c>
    </row>
    <row r="13" spans="1:42" ht="15.75" customHeight="1" x14ac:dyDescent="0.15">
      <c r="A13" s="17" t="s">
        <v>340</v>
      </c>
      <c r="B13" s="48" t="s">
        <v>58</v>
      </c>
      <c r="C13" s="48"/>
      <c r="D13" s="49"/>
      <c r="E13" s="48">
        <v>26</v>
      </c>
      <c r="F13" s="22">
        <v>24</v>
      </c>
      <c r="G13" s="22">
        <v>1849</v>
      </c>
      <c r="H13" s="22">
        <v>11.44</v>
      </c>
      <c r="I13" s="22">
        <v>7.16</v>
      </c>
      <c r="J13" s="22">
        <v>68.709999999999994</v>
      </c>
      <c r="K13" s="22">
        <v>6.33</v>
      </c>
      <c r="L13" s="22">
        <v>56.92</v>
      </c>
      <c r="M13" s="22">
        <v>0.73</v>
      </c>
      <c r="N13" s="22">
        <v>0.68</v>
      </c>
      <c r="O13" s="22">
        <v>5.99</v>
      </c>
      <c r="P13" s="22">
        <v>8.1300000000000008</v>
      </c>
      <c r="Q13" s="22">
        <v>0.78</v>
      </c>
      <c r="R13" s="22">
        <v>8.91</v>
      </c>
      <c r="S13" s="22">
        <v>49.18</v>
      </c>
      <c r="T13" s="22">
        <v>9.93</v>
      </c>
      <c r="U13" s="22">
        <v>63.73</v>
      </c>
      <c r="V13" s="7">
        <f t="shared" si="21"/>
        <v>11</v>
      </c>
      <c r="W13" s="7">
        <v>14</v>
      </c>
      <c r="X13" s="75">
        <f t="shared" si="22"/>
        <v>0.7857142857142857</v>
      </c>
      <c r="Y13" s="12"/>
      <c r="Z13" s="69"/>
      <c r="AA13" s="75">
        <f t="shared" si="23"/>
        <v>0.77142857142857146</v>
      </c>
      <c r="AB13" s="124">
        <f t="shared" si="24"/>
        <v>10.8</v>
      </c>
      <c r="AC13" s="93">
        <f t="shared" si="3"/>
        <v>1</v>
      </c>
      <c r="AD13" s="84">
        <f t="shared" si="4"/>
        <v>1</v>
      </c>
      <c r="AE13" s="84">
        <f t="shared" si="5"/>
        <v>1</v>
      </c>
      <c r="AF13" s="84">
        <f t="shared" si="6"/>
        <v>1</v>
      </c>
      <c r="AG13" s="84" t="str">
        <f t="shared" si="7"/>
        <v>0</v>
      </c>
      <c r="AH13" s="84">
        <f t="shared" si="8"/>
        <v>1</v>
      </c>
      <c r="AI13" s="84">
        <f t="shared" si="9"/>
        <v>1</v>
      </c>
      <c r="AJ13" s="84">
        <f t="shared" si="10"/>
        <v>1</v>
      </c>
      <c r="AK13" s="84">
        <f t="shared" si="11"/>
        <v>1</v>
      </c>
      <c r="AL13" s="84">
        <f t="shared" si="12"/>
        <v>1.25</v>
      </c>
      <c r="AM13" s="84">
        <f t="shared" si="13"/>
        <v>0.75</v>
      </c>
      <c r="AN13" s="84" t="str">
        <f t="shared" si="14"/>
        <v>0</v>
      </c>
      <c r="AO13" s="84">
        <f t="shared" si="15"/>
        <v>0.8</v>
      </c>
      <c r="AP13" s="84" t="str">
        <f t="shared" si="16"/>
        <v>0</v>
      </c>
    </row>
    <row r="14" spans="1:42" ht="15.75" customHeight="1" x14ac:dyDescent="0.15">
      <c r="A14" s="17" t="s">
        <v>347</v>
      </c>
      <c r="B14" s="48" t="s">
        <v>38</v>
      </c>
      <c r="C14" s="48"/>
      <c r="D14" s="49"/>
      <c r="E14" s="48">
        <v>34</v>
      </c>
      <c r="F14" s="22">
        <v>33</v>
      </c>
      <c r="G14" s="22">
        <v>3147</v>
      </c>
      <c r="H14" s="22">
        <v>11.87</v>
      </c>
      <c r="I14" s="22">
        <v>6.95</v>
      </c>
      <c r="J14" s="22">
        <v>74.489999999999995</v>
      </c>
      <c r="K14" s="22">
        <v>8.7799999999999994</v>
      </c>
      <c r="L14" s="22">
        <v>61.56</v>
      </c>
      <c r="M14" s="22">
        <v>1.29</v>
      </c>
      <c r="N14" s="22">
        <v>0.56999999999999995</v>
      </c>
      <c r="O14" s="22">
        <v>5.72</v>
      </c>
      <c r="P14" s="22">
        <v>7.6</v>
      </c>
      <c r="Q14" s="22">
        <v>0.71</v>
      </c>
      <c r="R14" s="22">
        <v>3.12</v>
      </c>
      <c r="S14" s="22">
        <v>64.22</v>
      </c>
      <c r="T14" s="22">
        <v>7.44</v>
      </c>
      <c r="U14" s="22">
        <v>53.46</v>
      </c>
      <c r="V14" s="7">
        <f t="shared" si="21"/>
        <v>11</v>
      </c>
      <c r="W14" s="7">
        <v>14</v>
      </c>
      <c r="X14" s="75">
        <f t="shared" si="22"/>
        <v>0.7857142857142857</v>
      </c>
      <c r="Y14" s="12"/>
      <c r="Z14" s="69"/>
      <c r="AA14" s="75">
        <f t="shared" si="23"/>
        <v>0.79642857142857149</v>
      </c>
      <c r="AB14" s="124">
        <f t="shared" si="24"/>
        <v>11.15</v>
      </c>
      <c r="AC14" s="93">
        <f t="shared" si="3"/>
        <v>1</v>
      </c>
      <c r="AD14" s="84">
        <f t="shared" si="4"/>
        <v>1</v>
      </c>
      <c r="AE14" s="84">
        <f t="shared" si="5"/>
        <v>1</v>
      </c>
      <c r="AF14" s="84">
        <f t="shared" si="6"/>
        <v>1</v>
      </c>
      <c r="AG14" s="84">
        <f t="shared" si="7"/>
        <v>1</v>
      </c>
      <c r="AH14" s="84">
        <f t="shared" si="8"/>
        <v>1</v>
      </c>
      <c r="AI14" s="84">
        <f t="shared" si="9"/>
        <v>1</v>
      </c>
      <c r="AJ14" s="84">
        <f t="shared" si="10"/>
        <v>1</v>
      </c>
      <c r="AK14" s="84">
        <f t="shared" si="11"/>
        <v>1</v>
      </c>
      <c r="AL14" s="84">
        <f t="shared" si="12"/>
        <v>1.25</v>
      </c>
      <c r="AM14" s="84" t="str">
        <f t="shared" si="13"/>
        <v>0</v>
      </c>
      <c r="AN14" s="84">
        <f t="shared" si="14"/>
        <v>0.9</v>
      </c>
      <c r="AO14" s="84" t="str">
        <f t="shared" si="15"/>
        <v>0</v>
      </c>
      <c r="AP14" s="84" t="str">
        <f t="shared" si="16"/>
        <v>0</v>
      </c>
    </row>
    <row r="15" spans="1:42" ht="15.75" customHeight="1" x14ac:dyDescent="0.15">
      <c r="A15" s="17" t="s">
        <v>317</v>
      </c>
      <c r="B15" s="48" t="s">
        <v>56</v>
      </c>
      <c r="C15" s="48"/>
      <c r="D15" s="49"/>
      <c r="E15" s="48">
        <v>25</v>
      </c>
      <c r="F15" s="22">
        <v>9</v>
      </c>
      <c r="G15" s="22">
        <v>528</v>
      </c>
      <c r="H15" s="22">
        <v>12.51</v>
      </c>
      <c r="I15" s="22">
        <v>8.0299999999999994</v>
      </c>
      <c r="J15" s="22">
        <v>67.44</v>
      </c>
      <c r="K15" s="22">
        <v>8.7799999999999994</v>
      </c>
      <c r="L15" s="22">
        <v>55.32</v>
      </c>
      <c r="M15" s="22">
        <v>2.2000000000000002</v>
      </c>
      <c r="N15" s="22">
        <v>0.75</v>
      </c>
      <c r="O15" s="22">
        <v>5.6</v>
      </c>
      <c r="P15" s="22">
        <v>8.26</v>
      </c>
      <c r="Q15" s="22">
        <v>0.93</v>
      </c>
      <c r="R15" s="22">
        <v>8.0299999999999994</v>
      </c>
      <c r="S15" s="22">
        <v>48.84</v>
      </c>
      <c r="T15" s="22">
        <v>7.66</v>
      </c>
      <c r="U15" s="22">
        <v>82.93</v>
      </c>
      <c r="V15" s="7">
        <f t="shared" si="21"/>
        <v>10</v>
      </c>
      <c r="W15" s="7">
        <v>14</v>
      </c>
      <c r="X15" s="75">
        <f t="shared" si="22"/>
        <v>0.7142857142857143</v>
      </c>
      <c r="Y15" s="12"/>
      <c r="Z15" s="69"/>
      <c r="AA15" s="75">
        <f t="shared" si="23"/>
        <v>0.68928571428571428</v>
      </c>
      <c r="AB15" s="124">
        <f t="shared" si="24"/>
        <v>9.65</v>
      </c>
      <c r="AC15" s="93">
        <f t="shared" si="3"/>
        <v>1</v>
      </c>
      <c r="AD15" s="84">
        <f t="shared" si="4"/>
        <v>1</v>
      </c>
      <c r="AE15" s="84">
        <f t="shared" si="5"/>
        <v>1</v>
      </c>
      <c r="AF15" s="84">
        <f t="shared" si="6"/>
        <v>1</v>
      </c>
      <c r="AG15" s="84" t="str">
        <f t="shared" si="7"/>
        <v>0</v>
      </c>
      <c r="AH15" s="84">
        <f t="shared" si="8"/>
        <v>1</v>
      </c>
      <c r="AI15" s="84">
        <f t="shared" si="9"/>
        <v>1</v>
      </c>
      <c r="AJ15" s="84">
        <f t="shared" si="10"/>
        <v>1</v>
      </c>
      <c r="AK15" s="84">
        <f t="shared" si="11"/>
        <v>1</v>
      </c>
      <c r="AL15" s="84" t="str">
        <f t="shared" si="12"/>
        <v>0</v>
      </c>
      <c r="AM15" s="84">
        <f t="shared" si="13"/>
        <v>0.75</v>
      </c>
      <c r="AN15" s="84" t="str">
        <f t="shared" si="14"/>
        <v>0</v>
      </c>
      <c r="AO15" s="84" t="str">
        <f t="shared" si="15"/>
        <v>0</v>
      </c>
      <c r="AP15" s="84">
        <f t="shared" si="16"/>
        <v>0.9</v>
      </c>
    </row>
    <row r="16" spans="1:42" ht="15.75" customHeight="1" x14ac:dyDescent="0.15">
      <c r="A16" s="17" t="s">
        <v>61</v>
      </c>
      <c r="B16" s="48" t="s">
        <v>58</v>
      </c>
      <c r="C16" s="48"/>
      <c r="D16" s="49"/>
      <c r="E16" s="48">
        <v>21</v>
      </c>
      <c r="F16" s="22">
        <v>25</v>
      </c>
      <c r="G16" s="22">
        <v>1682</v>
      </c>
      <c r="H16" s="22">
        <v>13.26</v>
      </c>
      <c r="I16" s="22">
        <v>10.08</v>
      </c>
      <c r="J16" s="22">
        <v>65.239999999999995</v>
      </c>
      <c r="K16" s="22">
        <v>2.8</v>
      </c>
      <c r="L16" s="22">
        <v>53.85</v>
      </c>
      <c r="M16" s="22">
        <v>1.24</v>
      </c>
      <c r="N16" s="22">
        <v>0.54</v>
      </c>
      <c r="O16" s="22">
        <v>5.77</v>
      </c>
      <c r="P16" s="22">
        <v>7.83</v>
      </c>
      <c r="Q16" s="22">
        <v>1.62</v>
      </c>
      <c r="R16" s="22">
        <v>8.08</v>
      </c>
      <c r="S16" s="22">
        <v>64.67</v>
      </c>
      <c r="T16" s="22">
        <v>11.53</v>
      </c>
      <c r="U16" s="22">
        <v>77.569999999999993</v>
      </c>
      <c r="V16" s="7">
        <f t="shared" si="21"/>
        <v>10</v>
      </c>
      <c r="W16" s="7">
        <v>14</v>
      </c>
      <c r="X16" s="75">
        <f t="shared" si="22"/>
        <v>0.7142857142857143</v>
      </c>
      <c r="Y16" s="12"/>
      <c r="Z16" s="69"/>
      <c r="AA16" s="75">
        <f t="shared" si="23"/>
        <v>0.66785714285714293</v>
      </c>
      <c r="AB16" s="124">
        <f t="shared" si="24"/>
        <v>9.3500000000000014</v>
      </c>
      <c r="AC16" s="93">
        <f t="shared" si="3"/>
        <v>1</v>
      </c>
      <c r="AD16" s="84">
        <f t="shared" si="4"/>
        <v>1</v>
      </c>
      <c r="AE16" s="84" t="str">
        <f t="shared" si="5"/>
        <v>0</v>
      </c>
      <c r="AF16" s="84" t="str">
        <f t="shared" si="6"/>
        <v>0</v>
      </c>
      <c r="AG16" s="84" t="str">
        <f t="shared" si="7"/>
        <v>0</v>
      </c>
      <c r="AH16" s="84">
        <f t="shared" si="8"/>
        <v>1</v>
      </c>
      <c r="AI16" s="84">
        <f t="shared" si="9"/>
        <v>1</v>
      </c>
      <c r="AJ16" s="84">
        <f t="shared" si="10"/>
        <v>1</v>
      </c>
      <c r="AK16" s="84">
        <f t="shared" si="11"/>
        <v>1</v>
      </c>
      <c r="AL16" s="84" t="str">
        <f t="shared" si="12"/>
        <v>0</v>
      </c>
      <c r="AM16" s="84">
        <f t="shared" si="13"/>
        <v>0.75</v>
      </c>
      <c r="AN16" s="84">
        <f t="shared" si="14"/>
        <v>0.9</v>
      </c>
      <c r="AO16" s="84">
        <f t="shared" si="15"/>
        <v>0.8</v>
      </c>
      <c r="AP16" s="84">
        <f t="shared" si="16"/>
        <v>0.9</v>
      </c>
    </row>
    <row r="17" spans="1:42" ht="15.75" customHeight="1" x14ac:dyDescent="0.15">
      <c r="A17" s="17" t="s">
        <v>319</v>
      </c>
      <c r="B17" s="48" t="s">
        <v>58</v>
      </c>
      <c r="C17" s="48"/>
      <c r="D17" s="49"/>
      <c r="E17" s="48">
        <v>25</v>
      </c>
      <c r="F17" s="22">
        <v>22</v>
      </c>
      <c r="G17" s="22">
        <v>1778</v>
      </c>
      <c r="H17" s="22">
        <v>10.25</v>
      </c>
      <c r="I17" s="22">
        <v>5.29</v>
      </c>
      <c r="J17" s="22">
        <v>70.209999999999994</v>
      </c>
      <c r="K17" s="22">
        <v>6.53</v>
      </c>
      <c r="L17" s="22">
        <v>63.79</v>
      </c>
      <c r="M17" s="22">
        <v>0.15</v>
      </c>
      <c r="N17" s="22">
        <v>0.34</v>
      </c>
      <c r="O17" s="22">
        <v>6.42</v>
      </c>
      <c r="P17" s="22">
        <v>8.7200000000000006</v>
      </c>
      <c r="Q17" s="22">
        <v>0.73</v>
      </c>
      <c r="R17" s="22">
        <v>5.69</v>
      </c>
      <c r="S17" s="22">
        <v>60.4</v>
      </c>
      <c r="T17" s="22">
        <v>9.01</v>
      </c>
      <c r="U17" s="22">
        <v>70</v>
      </c>
      <c r="V17" s="7">
        <f t="shared" si="21"/>
        <v>10</v>
      </c>
      <c r="W17" s="7">
        <v>14</v>
      </c>
      <c r="X17" s="75">
        <f t="shared" si="22"/>
        <v>0.7142857142857143</v>
      </c>
      <c r="Y17" s="12"/>
      <c r="Z17" s="69"/>
      <c r="AA17" s="75">
        <f t="shared" si="23"/>
        <v>0.70357142857142863</v>
      </c>
      <c r="AB17" s="124">
        <f t="shared" si="24"/>
        <v>9.8500000000000014</v>
      </c>
      <c r="AC17" s="93">
        <f t="shared" si="3"/>
        <v>1</v>
      </c>
      <c r="AD17" s="84" t="str">
        <f t="shared" si="4"/>
        <v>0</v>
      </c>
      <c r="AE17" s="84">
        <f t="shared" si="5"/>
        <v>1</v>
      </c>
      <c r="AF17" s="84">
        <f t="shared" si="6"/>
        <v>1</v>
      </c>
      <c r="AG17" s="84">
        <f t="shared" si="7"/>
        <v>1</v>
      </c>
      <c r="AH17" s="84" t="str">
        <f t="shared" si="8"/>
        <v>0</v>
      </c>
      <c r="AI17" s="84" t="str">
        <f t="shared" si="9"/>
        <v>0</v>
      </c>
      <c r="AJ17" s="84">
        <f t="shared" si="10"/>
        <v>1</v>
      </c>
      <c r="AK17" s="84">
        <f t="shared" si="11"/>
        <v>1</v>
      </c>
      <c r="AL17" s="84">
        <f t="shared" si="12"/>
        <v>1.25</v>
      </c>
      <c r="AM17" s="84" t="str">
        <f t="shared" si="13"/>
        <v>0</v>
      </c>
      <c r="AN17" s="84">
        <f t="shared" si="14"/>
        <v>0.9</v>
      </c>
      <c r="AO17" s="84">
        <f t="shared" si="15"/>
        <v>0.8</v>
      </c>
      <c r="AP17" s="84">
        <f t="shared" si="16"/>
        <v>0.9</v>
      </c>
    </row>
    <row r="18" spans="1:42" ht="15.75" customHeight="1" x14ac:dyDescent="0.15">
      <c r="A18" s="17" t="s">
        <v>335</v>
      </c>
      <c r="B18" s="48" t="s">
        <v>142</v>
      </c>
      <c r="C18" s="48"/>
      <c r="D18" s="49"/>
      <c r="E18" s="48">
        <v>28</v>
      </c>
      <c r="F18" s="22">
        <v>13</v>
      </c>
      <c r="G18" s="22">
        <v>1230</v>
      </c>
      <c r="H18" s="22">
        <v>16.02</v>
      </c>
      <c r="I18" s="22">
        <v>9.15</v>
      </c>
      <c r="J18" s="22">
        <v>68.8</v>
      </c>
      <c r="K18" s="22">
        <v>4.6100000000000003</v>
      </c>
      <c r="L18" s="22">
        <v>58.73</v>
      </c>
      <c r="M18" s="22">
        <v>1.43</v>
      </c>
      <c r="N18" s="22">
        <v>1.32</v>
      </c>
      <c r="O18" s="22">
        <v>8.56</v>
      </c>
      <c r="P18" s="22">
        <v>10.45</v>
      </c>
      <c r="Q18" s="22">
        <v>0.8</v>
      </c>
      <c r="R18" s="22">
        <v>2.71</v>
      </c>
      <c r="S18" s="22">
        <v>54.05</v>
      </c>
      <c r="T18" s="22">
        <v>6.88</v>
      </c>
      <c r="U18" s="22">
        <v>47.87</v>
      </c>
      <c r="V18" s="7">
        <f t="shared" si="21"/>
        <v>10</v>
      </c>
      <c r="W18" s="7">
        <v>14</v>
      </c>
      <c r="X18" s="75">
        <f t="shared" si="22"/>
        <v>0.7142857142857143</v>
      </c>
      <c r="Y18" s="12"/>
      <c r="Z18" s="69"/>
      <c r="AA18" s="75">
        <f t="shared" si="23"/>
        <v>0.72499999999999998</v>
      </c>
      <c r="AB18" s="124">
        <f t="shared" si="24"/>
        <v>10.15</v>
      </c>
      <c r="AC18" s="93">
        <f t="shared" si="3"/>
        <v>1</v>
      </c>
      <c r="AD18" s="84">
        <f t="shared" si="4"/>
        <v>1</v>
      </c>
      <c r="AE18" s="84">
        <f t="shared" si="5"/>
        <v>1</v>
      </c>
      <c r="AF18" s="84" t="str">
        <f t="shared" si="6"/>
        <v>0</v>
      </c>
      <c r="AG18" s="84">
        <f t="shared" si="7"/>
        <v>1</v>
      </c>
      <c r="AH18" s="84">
        <f t="shared" si="8"/>
        <v>1</v>
      </c>
      <c r="AI18" s="84">
        <f t="shared" si="9"/>
        <v>1</v>
      </c>
      <c r="AJ18" s="84">
        <f t="shared" si="10"/>
        <v>1</v>
      </c>
      <c r="AK18" s="84">
        <f t="shared" si="11"/>
        <v>1</v>
      </c>
      <c r="AL18" s="84">
        <f t="shared" si="12"/>
        <v>1.25</v>
      </c>
      <c r="AM18" s="84" t="str">
        <f t="shared" si="13"/>
        <v>0</v>
      </c>
      <c r="AN18" s="84">
        <f t="shared" si="14"/>
        <v>0.9</v>
      </c>
      <c r="AO18" s="84" t="str">
        <f t="shared" si="15"/>
        <v>0</v>
      </c>
      <c r="AP18" s="84" t="str">
        <f t="shared" si="16"/>
        <v>0</v>
      </c>
    </row>
    <row r="19" spans="1:42" ht="15.75" customHeight="1" x14ac:dyDescent="0.15">
      <c r="A19" s="17" t="s">
        <v>342</v>
      </c>
      <c r="B19" s="48" t="s">
        <v>66</v>
      </c>
      <c r="C19" s="48"/>
      <c r="D19" s="49"/>
      <c r="E19" s="48">
        <v>28</v>
      </c>
      <c r="F19" s="22">
        <v>33</v>
      </c>
      <c r="G19" s="22">
        <v>2984</v>
      </c>
      <c r="H19" s="22">
        <v>11.07</v>
      </c>
      <c r="I19" s="22">
        <v>5.68</v>
      </c>
      <c r="J19" s="22">
        <v>72.319999999999993</v>
      </c>
      <c r="K19" s="22">
        <v>8.67</v>
      </c>
      <c r="L19" s="22">
        <v>62.59</v>
      </c>
      <c r="M19" s="22">
        <v>0.11</v>
      </c>
      <c r="N19" s="22">
        <v>1.1200000000000001</v>
      </c>
      <c r="O19" s="22">
        <v>6.87</v>
      </c>
      <c r="P19" s="22">
        <v>8.15</v>
      </c>
      <c r="Q19" s="22">
        <v>0.8</v>
      </c>
      <c r="R19" s="22">
        <v>7.19</v>
      </c>
      <c r="S19" s="22">
        <v>45.09</v>
      </c>
      <c r="T19" s="22">
        <v>9.5299999999999994</v>
      </c>
      <c r="U19" s="22">
        <v>63.3</v>
      </c>
      <c r="V19" s="7">
        <f t="shared" si="21"/>
        <v>10</v>
      </c>
      <c r="W19" s="7">
        <v>14</v>
      </c>
      <c r="X19" s="75">
        <f t="shared" si="22"/>
        <v>0.7142857142857143</v>
      </c>
      <c r="Y19" s="12"/>
      <c r="Z19" s="69"/>
      <c r="AA19" s="75">
        <f t="shared" si="23"/>
        <v>0.70000000000000007</v>
      </c>
      <c r="AB19" s="124">
        <f t="shared" si="24"/>
        <v>9.8000000000000007</v>
      </c>
      <c r="AC19" s="93">
        <f t="shared" si="3"/>
        <v>1</v>
      </c>
      <c r="AD19" s="84" t="str">
        <f t="shared" si="4"/>
        <v>0</v>
      </c>
      <c r="AE19" s="84">
        <f t="shared" si="5"/>
        <v>1</v>
      </c>
      <c r="AF19" s="84">
        <f t="shared" si="6"/>
        <v>1</v>
      </c>
      <c r="AG19" s="84">
        <f t="shared" si="7"/>
        <v>1</v>
      </c>
      <c r="AH19" s="84" t="str">
        <f t="shared" si="8"/>
        <v>0</v>
      </c>
      <c r="AI19" s="84">
        <f t="shared" si="9"/>
        <v>1</v>
      </c>
      <c r="AJ19" s="84">
        <f t="shared" si="10"/>
        <v>1</v>
      </c>
      <c r="AK19" s="84">
        <f t="shared" si="11"/>
        <v>1</v>
      </c>
      <c r="AL19" s="84">
        <f t="shared" si="12"/>
        <v>1.25</v>
      </c>
      <c r="AM19" s="84">
        <f t="shared" si="13"/>
        <v>0.75</v>
      </c>
      <c r="AN19" s="84" t="str">
        <f t="shared" si="14"/>
        <v>0</v>
      </c>
      <c r="AO19" s="84">
        <f t="shared" si="15"/>
        <v>0.8</v>
      </c>
      <c r="AP19" s="84" t="str">
        <f t="shared" si="16"/>
        <v>0</v>
      </c>
    </row>
    <row r="20" spans="1:42" ht="15.75" customHeight="1" x14ac:dyDescent="0.15">
      <c r="A20" s="17" t="s">
        <v>351</v>
      </c>
      <c r="B20" s="48" t="s">
        <v>72</v>
      </c>
      <c r="C20" s="48"/>
      <c r="D20" s="49"/>
      <c r="E20" s="48">
        <v>25</v>
      </c>
      <c r="F20" s="22">
        <v>32</v>
      </c>
      <c r="G20" s="22">
        <v>2970</v>
      </c>
      <c r="H20" s="22">
        <v>12.12</v>
      </c>
      <c r="I20" s="22">
        <v>8.64</v>
      </c>
      <c r="J20" s="22">
        <v>64.91</v>
      </c>
      <c r="K20" s="22">
        <v>10.94</v>
      </c>
      <c r="L20" s="22">
        <v>55.12</v>
      </c>
      <c r="M20" s="22">
        <v>0.8</v>
      </c>
      <c r="N20" s="22">
        <v>0.42</v>
      </c>
      <c r="O20" s="22">
        <v>5.97</v>
      </c>
      <c r="P20" s="22">
        <v>8.76</v>
      </c>
      <c r="Q20" s="22">
        <v>1.91</v>
      </c>
      <c r="R20" s="22">
        <v>7.91</v>
      </c>
      <c r="S20" s="22">
        <v>52.49</v>
      </c>
      <c r="T20" s="22">
        <v>8.82</v>
      </c>
      <c r="U20" s="22">
        <v>64.95</v>
      </c>
      <c r="V20" s="7">
        <f t="shared" si="21"/>
        <v>10</v>
      </c>
      <c r="W20" s="7">
        <v>14</v>
      </c>
      <c r="X20" s="75">
        <f t="shared" si="22"/>
        <v>0.7142857142857143</v>
      </c>
      <c r="Y20" s="12"/>
      <c r="Z20" s="69"/>
      <c r="AA20" s="75">
        <f t="shared" si="23"/>
        <v>0.66785714285714293</v>
      </c>
      <c r="AB20" s="124">
        <f t="shared" si="24"/>
        <v>9.3500000000000014</v>
      </c>
      <c r="AC20" s="93">
        <f t="shared" si="3"/>
        <v>1</v>
      </c>
      <c r="AD20" s="84">
        <f t="shared" si="4"/>
        <v>1</v>
      </c>
      <c r="AE20" s="84" t="str">
        <f t="shared" si="5"/>
        <v>0</v>
      </c>
      <c r="AF20" s="84">
        <f t="shared" si="6"/>
        <v>1</v>
      </c>
      <c r="AG20" s="84" t="str">
        <f t="shared" si="7"/>
        <v>0</v>
      </c>
      <c r="AH20" s="84">
        <f t="shared" si="8"/>
        <v>1</v>
      </c>
      <c r="AI20" s="84" t="str">
        <f t="shared" si="9"/>
        <v>0</v>
      </c>
      <c r="AJ20" s="84">
        <f t="shared" si="10"/>
        <v>1</v>
      </c>
      <c r="AK20" s="84">
        <f t="shared" si="11"/>
        <v>1</v>
      </c>
      <c r="AL20" s="84" t="str">
        <f t="shared" si="12"/>
        <v>0</v>
      </c>
      <c r="AM20" s="84">
        <f t="shared" si="13"/>
        <v>0.75</v>
      </c>
      <c r="AN20" s="84">
        <f t="shared" si="14"/>
        <v>0.9</v>
      </c>
      <c r="AO20" s="84">
        <f t="shared" si="15"/>
        <v>0.8</v>
      </c>
      <c r="AP20" s="84">
        <f t="shared" si="16"/>
        <v>0.9</v>
      </c>
    </row>
    <row r="21" spans="1:42" ht="15.75" customHeight="1" x14ac:dyDescent="0.15">
      <c r="A21" s="17" t="s">
        <v>291</v>
      </c>
      <c r="B21" s="48" t="s">
        <v>77</v>
      </c>
      <c r="C21" s="48"/>
      <c r="D21" s="49"/>
      <c r="E21" s="48">
        <v>21</v>
      </c>
      <c r="F21" s="22">
        <v>33</v>
      </c>
      <c r="G21" s="22">
        <v>2986</v>
      </c>
      <c r="H21" s="22">
        <v>12.81</v>
      </c>
      <c r="I21" s="22">
        <v>8.11</v>
      </c>
      <c r="J21" s="22">
        <v>69.52</v>
      </c>
      <c r="K21" s="22">
        <v>9.0399999999999991</v>
      </c>
      <c r="L21" s="22">
        <v>50</v>
      </c>
      <c r="M21" s="22">
        <v>0.38</v>
      </c>
      <c r="N21" s="22">
        <v>0.66</v>
      </c>
      <c r="O21" s="22">
        <v>6.9</v>
      </c>
      <c r="P21" s="22">
        <v>9.57</v>
      </c>
      <c r="Q21" s="22">
        <v>0.81</v>
      </c>
      <c r="R21" s="22">
        <v>6.3</v>
      </c>
      <c r="S21" s="22">
        <v>44.02</v>
      </c>
      <c r="T21" s="22">
        <v>9.43</v>
      </c>
      <c r="U21" s="22">
        <v>50.16</v>
      </c>
      <c r="V21" s="7">
        <f t="shared" si="21"/>
        <v>10</v>
      </c>
      <c r="W21" s="7">
        <v>14</v>
      </c>
      <c r="X21" s="75">
        <f t="shared" si="22"/>
        <v>0.7142857142857143</v>
      </c>
      <c r="Y21" s="12"/>
      <c r="Z21" s="69"/>
      <c r="AA21" s="75">
        <f t="shared" si="23"/>
        <v>0.70000000000000007</v>
      </c>
      <c r="AB21" s="124">
        <f t="shared" si="24"/>
        <v>9.8000000000000007</v>
      </c>
      <c r="AC21" s="93">
        <f t="shared" si="3"/>
        <v>1</v>
      </c>
      <c r="AD21" s="84">
        <f t="shared" si="4"/>
        <v>1</v>
      </c>
      <c r="AE21" s="84">
        <f t="shared" si="5"/>
        <v>1</v>
      </c>
      <c r="AF21" s="84">
        <f t="shared" si="6"/>
        <v>1</v>
      </c>
      <c r="AG21" s="84" t="str">
        <f t="shared" si="7"/>
        <v>0</v>
      </c>
      <c r="AH21" s="84" t="str">
        <f t="shared" si="8"/>
        <v>0</v>
      </c>
      <c r="AI21" s="84">
        <f t="shared" si="9"/>
        <v>1</v>
      </c>
      <c r="AJ21" s="84">
        <f t="shared" si="10"/>
        <v>1</v>
      </c>
      <c r="AK21" s="84">
        <f t="shared" si="11"/>
        <v>1</v>
      </c>
      <c r="AL21" s="84">
        <f t="shared" si="12"/>
        <v>1.25</v>
      </c>
      <c r="AM21" s="84">
        <f t="shared" si="13"/>
        <v>0.75</v>
      </c>
      <c r="AN21" s="84" t="str">
        <f t="shared" si="14"/>
        <v>0</v>
      </c>
      <c r="AO21" s="84">
        <f t="shared" si="15"/>
        <v>0.8</v>
      </c>
      <c r="AP21" s="84" t="str">
        <f t="shared" si="16"/>
        <v>0</v>
      </c>
    </row>
    <row r="22" spans="1:42" ht="15.75" customHeight="1" x14ac:dyDescent="0.15">
      <c r="A22" s="17" t="s">
        <v>293</v>
      </c>
      <c r="B22" s="48" t="s">
        <v>142</v>
      </c>
      <c r="C22" s="48"/>
      <c r="D22" s="49"/>
      <c r="E22" s="48">
        <v>20</v>
      </c>
      <c r="F22" s="22">
        <v>31</v>
      </c>
      <c r="G22" s="22">
        <v>2357</v>
      </c>
      <c r="H22" s="22">
        <v>12.03</v>
      </c>
      <c r="I22" s="22">
        <v>7.7</v>
      </c>
      <c r="J22" s="22">
        <v>70.099999999999994</v>
      </c>
      <c r="K22" s="22">
        <v>8.06</v>
      </c>
      <c r="L22" s="22">
        <v>66.5</v>
      </c>
      <c r="M22" s="22">
        <v>0.53</v>
      </c>
      <c r="N22" s="22">
        <v>0.52</v>
      </c>
      <c r="O22" s="22">
        <v>6.23</v>
      </c>
      <c r="P22" s="22">
        <v>8.34</v>
      </c>
      <c r="Q22" s="22">
        <v>1.59</v>
      </c>
      <c r="R22" s="22">
        <v>6.19</v>
      </c>
      <c r="S22" s="22">
        <v>35.9</v>
      </c>
      <c r="T22" s="22">
        <v>7.27</v>
      </c>
      <c r="U22" s="22">
        <v>56.83</v>
      </c>
      <c r="V22" s="7">
        <f t="shared" si="21"/>
        <v>10</v>
      </c>
      <c r="W22" s="7">
        <v>14</v>
      </c>
      <c r="X22" s="75">
        <f t="shared" si="22"/>
        <v>0.7142857142857143</v>
      </c>
      <c r="Y22" s="12"/>
      <c r="Z22" s="69"/>
      <c r="AA22" s="75">
        <f t="shared" si="23"/>
        <v>0.6964285714285714</v>
      </c>
      <c r="AB22" s="124">
        <f t="shared" si="24"/>
        <v>9.75</v>
      </c>
      <c r="AC22" s="93">
        <f t="shared" si="3"/>
        <v>1</v>
      </c>
      <c r="AD22" s="84">
        <f t="shared" si="4"/>
        <v>1</v>
      </c>
      <c r="AE22" s="84">
        <f t="shared" si="5"/>
        <v>1</v>
      </c>
      <c r="AF22" s="84">
        <f t="shared" si="6"/>
        <v>1</v>
      </c>
      <c r="AG22" s="84">
        <f t="shared" si="7"/>
        <v>1</v>
      </c>
      <c r="AH22" s="84">
        <f t="shared" si="8"/>
        <v>1</v>
      </c>
      <c r="AI22" s="84">
        <f t="shared" si="9"/>
        <v>1</v>
      </c>
      <c r="AJ22" s="84">
        <f t="shared" si="10"/>
        <v>1</v>
      </c>
      <c r="AK22" s="84">
        <f t="shared" si="11"/>
        <v>1</v>
      </c>
      <c r="AL22" s="84" t="str">
        <f t="shared" si="12"/>
        <v>0</v>
      </c>
      <c r="AM22" s="84">
        <f t="shared" si="13"/>
        <v>0.75</v>
      </c>
      <c r="AN22" s="84" t="str">
        <f t="shared" si="14"/>
        <v>0</v>
      </c>
      <c r="AO22" s="84" t="str">
        <f t="shared" si="15"/>
        <v>0</v>
      </c>
      <c r="AP22" s="84" t="str">
        <f t="shared" si="16"/>
        <v>0</v>
      </c>
    </row>
    <row r="23" spans="1:42" ht="15.75" customHeight="1" x14ac:dyDescent="0.15">
      <c r="A23" s="17" t="s">
        <v>366</v>
      </c>
      <c r="B23" s="48" t="s">
        <v>40</v>
      </c>
      <c r="C23" s="48"/>
      <c r="D23" s="49"/>
      <c r="E23" s="48">
        <v>27</v>
      </c>
      <c r="F23" s="22">
        <v>26</v>
      </c>
      <c r="G23" s="22">
        <v>2383</v>
      </c>
      <c r="H23" s="22">
        <v>14.95</v>
      </c>
      <c r="I23" s="22">
        <v>6.86</v>
      </c>
      <c r="J23" s="22">
        <v>75</v>
      </c>
      <c r="K23" s="22">
        <v>12.42</v>
      </c>
      <c r="L23" s="22">
        <v>69.08</v>
      </c>
      <c r="M23" s="22">
        <v>0.99</v>
      </c>
      <c r="N23" s="22">
        <v>0.45</v>
      </c>
      <c r="O23" s="22">
        <v>9.11</v>
      </c>
      <c r="P23" s="22">
        <v>12.99</v>
      </c>
      <c r="Q23" s="22">
        <v>0.9</v>
      </c>
      <c r="R23" s="22">
        <v>4.78</v>
      </c>
      <c r="S23" s="22">
        <v>56.41</v>
      </c>
      <c r="T23" s="22">
        <v>10.09</v>
      </c>
      <c r="U23" s="22">
        <v>58.3</v>
      </c>
      <c r="V23" s="7">
        <f t="shared" si="21"/>
        <v>10</v>
      </c>
      <c r="W23" s="7">
        <v>14</v>
      </c>
      <c r="X23" s="75">
        <f t="shared" si="22"/>
        <v>0.7142857142857143</v>
      </c>
      <c r="Y23" s="12"/>
      <c r="Z23" s="69"/>
      <c r="AA23" s="75">
        <f t="shared" si="23"/>
        <v>0.69285714285714295</v>
      </c>
      <c r="AB23" s="124">
        <f t="shared" si="24"/>
        <v>9.7000000000000011</v>
      </c>
      <c r="AC23" s="93">
        <f t="shared" si="3"/>
        <v>1</v>
      </c>
      <c r="AD23" s="84">
        <f t="shared" si="4"/>
        <v>1</v>
      </c>
      <c r="AE23" s="84">
        <f t="shared" si="5"/>
        <v>1</v>
      </c>
      <c r="AF23" s="84">
        <f t="shared" si="6"/>
        <v>1</v>
      </c>
      <c r="AG23" s="84">
        <f t="shared" si="7"/>
        <v>1</v>
      </c>
      <c r="AH23" s="84">
        <f t="shared" si="8"/>
        <v>1</v>
      </c>
      <c r="AI23" s="84" t="str">
        <f t="shared" si="9"/>
        <v>0</v>
      </c>
      <c r="AJ23" s="84">
        <f t="shared" si="10"/>
        <v>1</v>
      </c>
      <c r="AK23" s="84">
        <f t="shared" si="11"/>
        <v>1</v>
      </c>
      <c r="AL23" s="84" t="str">
        <f t="shared" si="12"/>
        <v>0</v>
      </c>
      <c r="AM23" s="84" t="str">
        <f t="shared" si="13"/>
        <v>0</v>
      </c>
      <c r="AN23" s="84">
        <f t="shared" si="14"/>
        <v>0.9</v>
      </c>
      <c r="AO23" s="84">
        <f t="shared" si="15"/>
        <v>0.8</v>
      </c>
      <c r="AP23" s="84" t="str">
        <f t="shared" si="16"/>
        <v>0</v>
      </c>
    </row>
    <row r="24" spans="1:42" ht="15.75" customHeight="1" x14ac:dyDescent="0.15">
      <c r="A24" s="17" t="s">
        <v>369</v>
      </c>
      <c r="B24" s="48" t="s">
        <v>46</v>
      </c>
      <c r="C24" s="48"/>
      <c r="D24" s="49"/>
      <c r="E24" s="48">
        <v>31</v>
      </c>
      <c r="F24" s="22">
        <v>19</v>
      </c>
      <c r="G24" s="22">
        <v>1751</v>
      </c>
      <c r="H24" s="22">
        <v>10.28</v>
      </c>
      <c r="I24" s="22">
        <v>5.6</v>
      </c>
      <c r="J24" s="22">
        <v>64.22</v>
      </c>
      <c r="K24" s="22">
        <v>6.99</v>
      </c>
      <c r="L24" s="22">
        <v>63.24</v>
      </c>
      <c r="M24" s="22">
        <v>0.16</v>
      </c>
      <c r="N24" s="22">
        <v>0.62</v>
      </c>
      <c r="O24" s="22">
        <v>6.58</v>
      </c>
      <c r="P24" s="22">
        <v>10.210000000000001</v>
      </c>
      <c r="Q24" s="22">
        <v>1.03</v>
      </c>
      <c r="R24" s="22">
        <v>8.94</v>
      </c>
      <c r="S24" s="22">
        <v>60.34</v>
      </c>
      <c r="T24" s="22">
        <v>11</v>
      </c>
      <c r="U24" s="22">
        <v>71.5</v>
      </c>
      <c r="V24" s="7">
        <f t="shared" si="21"/>
        <v>10</v>
      </c>
      <c r="W24" s="7">
        <v>14</v>
      </c>
      <c r="X24" s="75">
        <f t="shared" si="22"/>
        <v>0.7142857142857143</v>
      </c>
      <c r="Y24" s="12"/>
      <c r="Z24" s="69"/>
      <c r="AA24" s="75">
        <f t="shared" si="23"/>
        <v>0.66785714285714293</v>
      </c>
      <c r="AB24" s="124">
        <f t="shared" si="24"/>
        <v>9.3500000000000014</v>
      </c>
      <c r="AC24" s="93">
        <f t="shared" si="3"/>
        <v>1</v>
      </c>
      <c r="AD24" s="84" t="str">
        <f t="shared" si="4"/>
        <v>0</v>
      </c>
      <c r="AE24" s="84" t="str">
        <f t="shared" si="5"/>
        <v>0</v>
      </c>
      <c r="AF24" s="84">
        <f t="shared" si="6"/>
        <v>1</v>
      </c>
      <c r="AG24" s="84">
        <f t="shared" si="7"/>
        <v>1</v>
      </c>
      <c r="AH24" s="84" t="str">
        <f t="shared" si="8"/>
        <v>0</v>
      </c>
      <c r="AI24" s="84">
        <f t="shared" si="9"/>
        <v>1</v>
      </c>
      <c r="AJ24" s="84">
        <f t="shared" si="10"/>
        <v>1</v>
      </c>
      <c r="AK24" s="84">
        <f t="shared" si="11"/>
        <v>1</v>
      </c>
      <c r="AL24" s="84" t="str">
        <f t="shared" si="12"/>
        <v>0</v>
      </c>
      <c r="AM24" s="84">
        <f t="shared" si="13"/>
        <v>0.75</v>
      </c>
      <c r="AN24" s="84">
        <f t="shared" si="14"/>
        <v>0.9</v>
      </c>
      <c r="AO24" s="84">
        <f t="shared" si="15"/>
        <v>0.8</v>
      </c>
      <c r="AP24" s="84">
        <f t="shared" si="16"/>
        <v>0.9</v>
      </c>
    </row>
    <row r="25" spans="1:42" ht="15.75" customHeight="1" x14ac:dyDescent="0.15">
      <c r="A25" s="17" t="s">
        <v>60</v>
      </c>
      <c r="B25" s="48" t="s">
        <v>38</v>
      </c>
      <c r="C25" s="48"/>
      <c r="D25" s="49"/>
      <c r="E25" s="48">
        <v>30</v>
      </c>
      <c r="F25" s="22">
        <v>23</v>
      </c>
      <c r="G25" s="22">
        <v>1731</v>
      </c>
      <c r="H25" s="22">
        <v>11.75</v>
      </c>
      <c r="I25" s="22">
        <v>9.36</v>
      </c>
      <c r="J25" s="22">
        <v>71.11</v>
      </c>
      <c r="K25" s="22">
        <v>5.56</v>
      </c>
      <c r="L25" s="22">
        <v>58.88</v>
      </c>
      <c r="M25" s="22">
        <v>0.77</v>
      </c>
      <c r="N25" s="22">
        <v>0.56999999999999995</v>
      </c>
      <c r="O25" s="22">
        <v>4.5199999999999996</v>
      </c>
      <c r="P25" s="22">
        <v>6.06</v>
      </c>
      <c r="Q25" s="22">
        <v>0.78</v>
      </c>
      <c r="R25" s="22">
        <v>5.62</v>
      </c>
      <c r="S25" s="22">
        <v>54.63</v>
      </c>
      <c r="T25" s="22">
        <v>7.95</v>
      </c>
      <c r="U25" s="22">
        <v>67.319999999999993</v>
      </c>
      <c r="V25" s="7">
        <f t="shared" si="21"/>
        <v>9</v>
      </c>
      <c r="W25" s="7">
        <v>14</v>
      </c>
      <c r="X25" s="75">
        <f t="shared" si="22"/>
        <v>0.6428571428571429</v>
      </c>
      <c r="Y25" s="12"/>
      <c r="Z25" s="69"/>
      <c r="AA25" s="75">
        <f t="shared" si="23"/>
        <v>0.64642857142857146</v>
      </c>
      <c r="AB25" s="124">
        <f t="shared" si="24"/>
        <v>9.0500000000000007</v>
      </c>
      <c r="AC25" s="93">
        <f t="shared" si="3"/>
        <v>1</v>
      </c>
      <c r="AD25" s="84">
        <f t="shared" si="4"/>
        <v>1</v>
      </c>
      <c r="AE25" s="84">
        <f t="shared" si="5"/>
        <v>1</v>
      </c>
      <c r="AF25" s="84" t="str">
        <f t="shared" si="6"/>
        <v>0</v>
      </c>
      <c r="AG25" s="84">
        <f t="shared" si="7"/>
        <v>1</v>
      </c>
      <c r="AH25" s="84">
        <f t="shared" si="8"/>
        <v>1</v>
      </c>
      <c r="AI25" s="84">
        <f t="shared" si="9"/>
        <v>1</v>
      </c>
      <c r="AJ25" s="84" t="str">
        <f t="shared" si="10"/>
        <v>0</v>
      </c>
      <c r="AK25" s="84" t="str">
        <f t="shared" si="11"/>
        <v>0</v>
      </c>
      <c r="AL25" s="84">
        <f t="shared" si="12"/>
        <v>1.25</v>
      </c>
      <c r="AM25" s="84" t="str">
        <f t="shared" si="13"/>
        <v>0</v>
      </c>
      <c r="AN25" s="84">
        <f t="shared" si="14"/>
        <v>0.9</v>
      </c>
      <c r="AO25" s="84" t="str">
        <f t="shared" si="15"/>
        <v>0</v>
      </c>
      <c r="AP25" s="84">
        <f t="shared" si="16"/>
        <v>0.9</v>
      </c>
    </row>
    <row r="26" spans="1:42" ht="15.75" customHeight="1" x14ac:dyDescent="0.15">
      <c r="A26" s="17" t="s">
        <v>321</v>
      </c>
      <c r="B26" s="48" t="s">
        <v>58</v>
      </c>
      <c r="C26" s="48"/>
      <c r="D26" s="49"/>
      <c r="E26" s="48">
        <v>21</v>
      </c>
      <c r="F26" s="22">
        <v>18</v>
      </c>
      <c r="G26" s="22">
        <v>1332</v>
      </c>
      <c r="H26" s="22">
        <v>13.01</v>
      </c>
      <c r="I26" s="22">
        <v>7.88</v>
      </c>
      <c r="J26" s="22">
        <v>84.35</v>
      </c>
      <c r="K26" s="22">
        <v>5.55</v>
      </c>
      <c r="L26" s="22">
        <v>65.430000000000007</v>
      </c>
      <c r="M26" s="22">
        <v>1.71</v>
      </c>
      <c r="N26" s="22">
        <v>0.14000000000000001</v>
      </c>
      <c r="O26" s="22">
        <v>5.27</v>
      </c>
      <c r="P26" s="22">
        <v>8.25</v>
      </c>
      <c r="Q26" s="22">
        <v>0.68</v>
      </c>
      <c r="R26" s="22">
        <v>5.82</v>
      </c>
      <c r="S26" s="22">
        <v>58.82</v>
      </c>
      <c r="T26" s="22">
        <v>7.6</v>
      </c>
      <c r="U26" s="22">
        <v>76.58</v>
      </c>
      <c r="V26" s="7">
        <f t="shared" si="21"/>
        <v>9</v>
      </c>
      <c r="W26" s="7">
        <v>14</v>
      </c>
      <c r="X26" s="75">
        <f t="shared" si="22"/>
        <v>0.6428571428571429</v>
      </c>
      <c r="Y26" s="12"/>
      <c r="Z26" s="69"/>
      <c r="AA26" s="75">
        <f t="shared" si="23"/>
        <v>0.64642857142857146</v>
      </c>
      <c r="AB26" s="124">
        <f t="shared" si="24"/>
        <v>9.0500000000000007</v>
      </c>
      <c r="AC26" s="93">
        <f t="shared" si="3"/>
        <v>1</v>
      </c>
      <c r="AD26" s="84">
        <f t="shared" si="4"/>
        <v>1</v>
      </c>
      <c r="AE26" s="84">
        <f t="shared" si="5"/>
        <v>1</v>
      </c>
      <c r="AF26" s="84" t="str">
        <f t="shared" si="6"/>
        <v>0</v>
      </c>
      <c r="AG26" s="84">
        <f t="shared" si="7"/>
        <v>1</v>
      </c>
      <c r="AH26" s="84">
        <f t="shared" si="8"/>
        <v>1</v>
      </c>
      <c r="AI26" s="84" t="str">
        <f t="shared" si="9"/>
        <v>0</v>
      </c>
      <c r="AJ26" s="84" t="str">
        <f t="shared" si="10"/>
        <v>0</v>
      </c>
      <c r="AK26" s="84">
        <f t="shared" si="11"/>
        <v>1</v>
      </c>
      <c r="AL26" s="84">
        <f t="shared" si="12"/>
        <v>1.25</v>
      </c>
      <c r="AM26" s="84" t="str">
        <f t="shared" si="13"/>
        <v>0</v>
      </c>
      <c r="AN26" s="84">
        <f t="shared" si="14"/>
        <v>0.9</v>
      </c>
      <c r="AO26" s="84" t="str">
        <f t="shared" si="15"/>
        <v>0</v>
      </c>
      <c r="AP26" s="84">
        <f t="shared" si="16"/>
        <v>0.9</v>
      </c>
    </row>
    <row r="27" spans="1:42" ht="15.75" customHeight="1" x14ac:dyDescent="0.15">
      <c r="A27" s="17" t="s">
        <v>322</v>
      </c>
      <c r="B27" s="48" t="s">
        <v>56</v>
      </c>
      <c r="C27" s="48"/>
      <c r="D27" s="49"/>
      <c r="E27" s="48">
        <v>20</v>
      </c>
      <c r="F27" s="22">
        <v>30</v>
      </c>
      <c r="G27" s="22">
        <v>2436</v>
      </c>
      <c r="H27" s="22">
        <v>11.85</v>
      </c>
      <c r="I27" s="22">
        <v>8.43</v>
      </c>
      <c r="J27" s="22">
        <v>66.52</v>
      </c>
      <c r="K27" s="22">
        <v>7.19</v>
      </c>
      <c r="L27" s="22">
        <v>61.26</v>
      </c>
      <c r="M27" s="22">
        <v>0.32</v>
      </c>
      <c r="N27" s="22">
        <v>0.56000000000000005</v>
      </c>
      <c r="O27" s="22">
        <v>5.98</v>
      </c>
      <c r="P27" s="22">
        <v>7.37</v>
      </c>
      <c r="Q27" s="22">
        <v>1.39</v>
      </c>
      <c r="R27" s="22">
        <v>10.57</v>
      </c>
      <c r="S27" s="22">
        <v>48.75</v>
      </c>
      <c r="T27" s="22">
        <v>11.66</v>
      </c>
      <c r="U27" s="22">
        <v>70.319999999999993</v>
      </c>
      <c r="V27" s="7">
        <f t="shared" si="21"/>
        <v>9</v>
      </c>
      <c r="W27" s="7">
        <v>14</v>
      </c>
      <c r="X27" s="75">
        <f t="shared" si="22"/>
        <v>0.6428571428571429</v>
      </c>
      <c r="Y27" s="12"/>
      <c r="Z27" s="69"/>
      <c r="AA27" s="75">
        <f t="shared" si="23"/>
        <v>0.60357142857142854</v>
      </c>
      <c r="AB27" s="124">
        <f t="shared" si="24"/>
        <v>8.4499999999999993</v>
      </c>
      <c r="AC27" s="93">
        <f t="shared" si="3"/>
        <v>1</v>
      </c>
      <c r="AD27" s="84">
        <f t="shared" si="4"/>
        <v>1</v>
      </c>
      <c r="AE27" s="84" t="str">
        <f t="shared" si="5"/>
        <v>0</v>
      </c>
      <c r="AF27" s="84">
        <f t="shared" si="6"/>
        <v>1</v>
      </c>
      <c r="AG27" s="84">
        <f t="shared" si="7"/>
        <v>1</v>
      </c>
      <c r="AH27" s="84" t="str">
        <f t="shared" si="8"/>
        <v>0</v>
      </c>
      <c r="AI27" s="84">
        <f t="shared" si="9"/>
        <v>1</v>
      </c>
      <c r="AJ27" s="84">
        <f t="shared" si="10"/>
        <v>1</v>
      </c>
      <c r="AK27" s="84" t="str">
        <f t="shared" si="11"/>
        <v>0</v>
      </c>
      <c r="AL27" s="84" t="str">
        <f t="shared" si="12"/>
        <v>0</v>
      </c>
      <c r="AM27" s="84">
        <f t="shared" si="13"/>
        <v>0.75</v>
      </c>
      <c r="AN27" s="84" t="str">
        <f t="shared" si="14"/>
        <v>0</v>
      </c>
      <c r="AO27" s="84">
        <f t="shared" si="15"/>
        <v>0.8</v>
      </c>
      <c r="AP27" s="84">
        <f t="shared" si="16"/>
        <v>0.9</v>
      </c>
    </row>
    <row r="28" spans="1:42" ht="15.75" customHeight="1" x14ac:dyDescent="0.15">
      <c r="A28" s="17" t="s">
        <v>333</v>
      </c>
      <c r="B28" s="48" t="s">
        <v>68</v>
      </c>
      <c r="C28" s="48"/>
      <c r="D28" s="49"/>
      <c r="E28" s="48">
        <v>31</v>
      </c>
      <c r="F28" s="22">
        <v>12</v>
      </c>
      <c r="G28" s="22">
        <v>1136</v>
      </c>
      <c r="H28" s="22">
        <v>9.82</v>
      </c>
      <c r="I28" s="22">
        <v>3.57</v>
      </c>
      <c r="J28" s="22">
        <v>73.33</v>
      </c>
      <c r="K28" s="22">
        <v>7.61</v>
      </c>
      <c r="L28" s="22">
        <v>68.75</v>
      </c>
      <c r="M28" s="22">
        <v>0.21</v>
      </c>
      <c r="N28" s="22">
        <v>0.4</v>
      </c>
      <c r="O28" s="22">
        <v>7.05</v>
      </c>
      <c r="P28" s="22">
        <v>9.4700000000000006</v>
      </c>
      <c r="Q28" s="22">
        <v>0.32</v>
      </c>
      <c r="R28" s="22">
        <v>6.5</v>
      </c>
      <c r="S28" s="22">
        <v>50</v>
      </c>
      <c r="T28" s="22">
        <v>9.0299999999999994</v>
      </c>
      <c r="U28" s="22">
        <v>64.91</v>
      </c>
      <c r="V28" s="7">
        <f t="shared" si="21"/>
        <v>9</v>
      </c>
      <c r="W28" s="7">
        <v>14</v>
      </c>
      <c r="X28" s="75">
        <f t="shared" si="22"/>
        <v>0.6428571428571429</v>
      </c>
      <c r="Y28" s="12"/>
      <c r="Z28" s="69"/>
      <c r="AA28" s="75">
        <f t="shared" si="23"/>
        <v>0.62142857142857133</v>
      </c>
      <c r="AB28" s="124">
        <f t="shared" si="24"/>
        <v>8.6999999999999993</v>
      </c>
      <c r="AC28" s="93" t="str">
        <f t="shared" si="3"/>
        <v>0</v>
      </c>
      <c r="AD28" s="84" t="str">
        <f t="shared" si="4"/>
        <v>0</v>
      </c>
      <c r="AE28" s="84">
        <f t="shared" si="5"/>
        <v>1</v>
      </c>
      <c r="AF28" s="84">
        <f t="shared" si="6"/>
        <v>1</v>
      </c>
      <c r="AG28" s="84">
        <f t="shared" si="7"/>
        <v>1</v>
      </c>
      <c r="AH28" s="84" t="str">
        <f t="shared" si="8"/>
        <v>0</v>
      </c>
      <c r="AI28" s="84" t="str">
        <f t="shared" si="9"/>
        <v>0</v>
      </c>
      <c r="AJ28" s="84">
        <f t="shared" si="10"/>
        <v>1</v>
      </c>
      <c r="AK28" s="84">
        <f t="shared" si="11"/>
        <v>1</v>
      </c>
      <c r="AL28" s="84">
        <f t="shared" si="12"/>
        <v>1.25</v>
      </c>
      <c r="AM28" s="84">
        <f t="shared" si="13"/>
        <v>0.75</v>
      </c>
      <c r="AN28" s="84" t="str">
        <f t="shared" si="14"/>
        <v>0</v>
      </c>
      <c r="AO28" s="84">
        <f t="shared" si="15"/>
        <v>0.8</v>
      </c>
      <c r="AP28" s="84">
        <f t="shared" si="16"/>
        <v>0.9</v>
      </c>
    </row>
    <row r="29" spans="1:42" ht="15.75" customHeight="1" x14ac:dyDescent="0.15">
      <c r="A29" s="17" t="s">
        <v>78</v>
      </c>
      <c r="B29" s="48" t="s">
        <v>68</v>
      </c>
      <c r="C29" s="48"/>
      <c r="D29" s="49"/>
      <c r="E29" s="48">
        <v>26</v>
      </c>
      <c r="F29" s="22">
        <v>21</v>
      </c>
      <c r="G29" s="22">
        <v>1665</v>
      </c>
      <c r="H29" s="22">
        <v>13.57</v>
      </c>
      <c r="I29" s="22">
        <v>11.03</v>
      </c>
      <c r="J29" s="22">
        <v>62.25</v>
      </c>
      <c r="K29" s="22">
        <v>5.73</v>
      </c>
      <c r="L29" s="22">
        <v>50</v>
      </c>
      <c r="M29" s="22">
        <v>0.22</v>
      </c>
      <c r="N29" s="22">
        <v>0.59</v>
      </c>
      <c r="O29" s="22">
        <v>6.54</v>
      </c>
      <c r="P29" s="22">
        <v>8.99</v>
      </c>
      <c r="Q29" s="22">
        <v>1.41</v>
      </c>
      <c r="R29" s="22">
        <v>7.68</v>
      </c>
      <c r="S29" s="22">
        <v>54.93</v>
      </c>
      <c r="T29" s="22">
        <v>11.41</v>
      </c>
      <c r="U29" s="22">
        <v>67.77</v>
      </c>
      <c r="V29" s="7">
        <f t="shared" si="21"/>
        <v>9</v>
      </c>
      <c r="W29" s="7">
        <v>14</v>
      </c>
      <c r="X29" s="75">
        <f t="shared" si="22"/>
        <v>0.6428571428571429</v>
      </c>
      <c r="Y29" s="12"/>
      <c r="Z29" s="69"/>
      <c r="AA29" s="75">
        <f t="shared" si="23"/>
        <v>0.59642857142857142</v>
      </c>
      <c r="AB29" s="124">
        <f t="shared" si="24"/>
        <v>8.35</v>
      </c>
      <c r="AC29" s="93">
        <f t="shared" si="3"/>
        <v>1</v>
      </c>
      <c r="AD29" s="84">
        <f t="shared" si="4"/>
        <v>1</v>
      </c>
      <c r="AE29" s="84" t="str">
        <f t="shared" si="5"/>
        <v>0</v>
      </c>
      <c r="AF29" s="84" t="str">
        <f t="shared" si="6"/>
        <v>0</v>
      </c>
      <c r="AG29" s="84" t="str">
        <f t="shared" si="7"/>
        <v>0</v>
      </c>
      <c r="AH29" s="84" t="str">
        <f t="shared" si="8"/>
        <v>0</v>
      </c>
      <c r="AI29" s="84">
        <f t="shared" si="9"/>
        <v>1</v>
      </c>
      <c r="AJ29" s="84">
        <f t="shared" si="10"/>
        <v>1</v>
      </c>
      <c r="AK29" s="84">
        <f t="shared" si="11"/>
        <v>1</v>
      </c>
      <c r="AL29" s="84" t="str">
        <f t="shared" si="12"/>
        <v>0</v>
      </c>
      <c r="AM29" s="84">
        <f t="shared" si="13"/>
        <v>0.75</v>
      </c>
      <c r="AN29" s="84">
        <f t="shared" si="14"/>
        <v>0.9</v>
      </c>
      <c r="AO29" s="84">
        <f t="shared" si="15"/>
        <v>0.8</v>
      </c>
      <c r="AP29" s="84">
        <f t="shared" si="16"/>
        <v>0.9</v>
      </c>
    </row>
    <row r="30" spans="1:42" ht="15.75" customHeight="1" x14ac:dyDescent="0.15">
      <c r="A30" s="17" t="s">
        <v>352</v>
      </c>
      <c r="B30" s="48" t="s">
        <v>46</v>
      </c>
      <c r="C30" s="48"/>
      <c r="D30" s="49"/>
      <c r="E30" s="48">
        <v>34</v>
      </c>
      <c r="F30" s="22">
        <v>33</v>
      </c>
      <c r="G30" s="22">
        <v>3061</v>
      </c>
      <c r="H30" s="22">
        <v>8.9700000000000006</v>
      </c>
      <c r="I30" s="22">
        <v>5.15</v>
      </c>
      <c r="J30" s="22">
        <v>65.709999999999994</v>
      </c>
      <c r="K30" s="22">
        <v>9.56</v>
      </c>
      <c r="L30" s="22">
        <v>60.62</v>
      </c>
      <c r="M30" s="22">
        <v>0.24</v>
      </c>
      <c r="N30" s="22">
        <v>0.94</v>
      </c>
      <c r="O30" s="22">
        <v>5.44</v>
      </c>
      <c r="P30" s="22">
        <v>8.7799999999999994</v>
      </c>
      <c r="Q30" s="22">
        <v>0.71</v>
      </c>
      <c r="R30" s="22">
        <v>7.35</v>
      </c>
      <c r="S30" s="22">
        <v>44.8</v>
      </c>
      <c r="T30" s="22">
        <v>9.5299999999999994</v>
      </c>
      <c r="U30" s="22">
        <v>64.2</v>
      </c>
      <c r="V30" s="7">
        <f t="shared" si="21"/>
        <v>9</v>
      </c>
      <c r="W30" s="7">
        <v>14</v>
      </c>
      <c r="X30" s="75">
        <f t="shared" si="22"/>
        <v>0.6428571428571429</v>
      </c>
      <c r="Y30" s="12"/>
      <c r="Z30" s="69"/>
      <c r="AA30" s="75">
        <f t="shared" si="23"/>
        <v>0.62142857142857133</v>
      </c>
      <c r="AB30" s="124">
        <f t="shared" si="24"/>
        <v>8.6999999999999993</v>
      </c>
      <c r="AC30" s="93" t="str">
        <f t="shared" si="3"/>
        <v>0</v>
      </c>
      <c r="AD30" s="84" t="str">
        <f t="shared" si="4"/>
        <v>0</v>
      </c>
      <c r="AE30" s="84" t="str">
        <f t="shared" si="5"/>
        <v>0</v>
      </c>
      <c r="AF30" s="84">
        <f t="shared" si="6"/>
        <v>1</v>
      </c>
      <c r="AG30" s="84">
        <f t="shared" si="7"/>
        <v>1</v>
      </c>
      <c r="AH30" s="84" t="str">
        <f t="shared" si="8"/>
        <v>0</v>
      </c>
      <c r="AI30" s="84">
        <f t="shared" si="9"/>
        <v>1</v>
      </c>
      <c r="AJ30" s="84">
        <f t="shared" si="10"/>
        <v>1</v>
      </c>
      <c r="AK30" s="84">
        <f t="shared" si="11"/>
        <v>1</v>
      </c>
      <c r="AL30" s="84">
        <f t="shared" si="12"/>
        <v>1.25</v>
      </c>
      <c r="AM30" s="84">
        <f t="shared" si="13"/>
        <v>0.75</v>
      </c>
      <c r="AN30" s="84" t="str">
        <f t="shared" si="14"/>
        <v>0</v>
      </c>
      <c r="AO30" s="84">
        <f t="shared" si="15"/>
        <v>0.8</v>
      </c>
      <c r="AP30" s="84">
        <f t="shared" si="16"/>
        <v>0.9</v>
      </c>
    </row>
    <row r="31" spans="1:42" ht="15.75" customHeight="1" x14ac:dyDescent="0.15">
      <c r="A31" s="17" t="s">
        <v>353</v>
      </c>
      <c r="B31" s="48" t="s">
        <v>40</v>
      </c>
      <c r="C31" s="48"/>
      <c r="D31" s="49"/>
      <c r="E31" s="48">
        <v>34</v>
      </c>
      <c r="F31" s="22">
        <v>35</v>
      </c>
      <c r="G31" s="22">
        <v>3322</v>
      </c>
      <c r="H31" s="22">
        <v>9.91</v>
      </c>
      <c r="I31" s="22">
        <v>4.7</v>
      </c>
      <c r="J31" s="22">
        <v>70.12</v>
      </c>
      <c r="K31" s="22">
        <v>7.65</v>
      </c>
      <c r="L31" s="22">
        <v>67.040000000000006</v>
      </c>
      <c r="M31" s="22">
        <v>0.61</v>
      </c>
      <c r="N31" s="22">
        <v>0.54</v>
      </c>
      <c r="O31" s="22">
        <v>6.19</v>
      </c>
      <c r="P31" s="22">
        <v>8.82</v>
      </c>
      <c r="Q31" s="22">
        <v>0.95</v>
      </c>
      <c r="R31" s="22">
        <v>6.62</v>
      </c>
      <c r="S31" s="22">
        <v>51.08</v>
      </c>
      <c r="T31" s="22">
        <v>7.28</v>
      </c>
      <c r="U31" s="22">
        <v>67.319999999999993</v>
      </c>
      <c r="V31" s="7">
        <f t="shared" si="21"/>
        <v>9</v>
      </c>
      <c r="W31" s="7">
        <v>14</v>
      </c>
      <c r="X31" s="75">
        <f t="shared" si="22"/>
        <v>0.6428571428571429</v>
      </c>
      <c r="Y31" s="12"/>
      <c r="Z31" s="69"/>
      <c r="AA31" s="75">
        <f t="shared" si="23"/>
        <v>0.61785714285714288</v>
      </c>
      <c r="AB31" s="124">
        <f t="shared" si="24"/>
        <v>8.65</v>
      </c>
      <c r="AC31" s="93" t="str">
        <f t="shared" si="3"/>
        <v>0</v>
      </c>
      <c r="AD31" s="84" t="str">
        <f t="shared" si="4"/>
        <v>0</v>
      </c>
      <c r="AE31" s="84">
        <f t="shared" si="5"/>
        <v>1</v>
      </c>
      <c r="AF31" s="84">
        <f t="shared" si="6"/>
        <v>1</v>
      </c>
      <c r="AG31" s="84">
        <f t="shared" si="7"/>
        <v>1</v>
      </c>
      <c r="AH31" s="84">
        <f t="shared" si="8"/>
        <v>1</v>
      </c>
      <c r="AI31" s="84">
        <f t="shared" si="9"/>
        <v>1</v>
      </c>
      <c r="AJ31" s="84">
        <f t="shared" si="10"/>
        <v>1</v>
      </c>
      <c r="AK31" s="84">
        <f t="shared" si="11"/>
        <v>1</v>
      </c>
      <c r="AL31" s="84" t="str">
        <f t="shared" si="12"/>
        <v>0</v>
      </c>
      <c r="AM31" s="84">
        <f t="shared" si="13"/>
        <v>0.75</v>
      </c>
      <c r="AN31" s="84" t="str">
        <f t="shared" si="14"/>
        <v>0</v>
      </c>
      <c r="AO31" s="84" t="str">
        <f t="shared" si="15"/>
        <v>0</v>
      </c>
      <c r="AP31" s="84">
        <f t="shared" si="16"/>
        <v>0.9</v>
      </c>
    </row>
    <row r="32" spans="1:42" ht="15.75" customHeight="1" x14ac:dyDescent="0.15">
      <c r="A32" s="17" t="s">
        <v>301</v>
      </c>
      <c r="B32" s="48" t="s">
        <v>142</v>
      </c>
      <c r="C32" s="48"/>
      <c r="D32" s="49"/>
      <c r="E32" s="48">
        <v>29</v>
      </c>
      <c r="F32" s="22">
        <v>22</v>
      </c>
      <c r="G32" s="22">
        <v>1627</v>
      </c>
      <c r="H32" s="22">
        <v>12.1</v>
      </c>
      <c r="I32" s="22">
        <v>6.67</v>
      </c>
      <c r="J32" s="22">
        <v>67.23</v>
      </c>
      <c r="K32" s="22">
        <v>5.72</v>
      </c>
      <c r="L32" s="22">
        <v>60.78</v>
      </c>
      <c r="M32" s="22">
        <v>0.36</v>
      </c>
      <c r="N32" s="22">
        <v>0.84</v>
      </c>
      <c r="O32" s="22">
        <v>7.34</v>
      </c>
      <c r="P32" s="22">
        <v>9.4700000000000006</v>
      </c>
      <c r="Q32" s="22">
        <v>0.73</v>
      </c>
      <c r="R32" s="22">
        <v>8.2899999999999991</v>
      </c>
      <c r="S32" s="22">
        <v>41.89</v>
      </c>
      <c r="T32" s="22">
        <v>10.37</v>
      </c>
      <c r="U32" s="22">
        <v>61.62</v>
      </c>
      <c r="V32" s="7">
        <f t="shared" si="21"/>
        <v>9</v>
      </c>
      <c r="W32" s="7">
        <v>14</v>
      </c>
      <c r="X32" s="75">
        <f t="shared" si="22"/>
        <v>0.6428571428571429</v>
      </c>
      <c r="Y32" s="12"/>
      <c r="Z32" s="69"/>
      <c r="AA32" s="75">
        <f t="shared" si="23"/>
        <v>0.62857142857142867</v>
      </c>
      <c r="AB32" s="124">
        <f t="shared" si="24"/>
        <v>8.8000000000000007</v>
      </c>
      <c r="AC32" s="93">
        <f t="shared" si="3"/>
        <v>1</v>
      </c>
      <c r="AD32" s="84" t="str">
        <f t="shared" si="4"/>
        <v>0</v>
      </c>
      <c r="AE32" s="84">
        <f t="shared" si="5"/>
        <v>1</v>
      </c>
      <c r="AF32" s="84" t="str">
        <f t="shared" si="6"/>
        <v>0</v>
      </c>
      <c r="AG32" s="84">
        <f t="shared" si="7"/>
        <v>1</v>
      </c>
      <c r="AH32" s="84" t="str">
        <f t="shared" si="8"/>
        <v>0</v>
      </c>
      <c r="AI32" s="84">
        <f t="shared" si="9"/>
        <v>1</v>
      </c>
      <c r="AJ32" s="84">
        <f t="shared" si="10"/>
        <v>1</v>
      </c>
      <c r="AK32" s="84">
        <f t="shared" si="11"/>
        <v>1</v>
      </c>
      <c r="AL32" s="84">
        <f t="shared" si="12"/>
        <v>1.25</v>
      </c>
      <c r="AM32" s="84">
        <f t="shared" si="13"/>
        <v>0.75</v>
      </c>
      <c r="AN32" s="84" t="str">
        <f t="shared" si="14"/>
        <v>0</v>
      </c>
      <c r="AO32" s="84">
        <f t="shared" si="15"/>
        <v>0.8</v>
      </c>
      <c r="AP32" s="84" t="str">
        <f t="shared" si="16"/>
        <v>0</v>
      </c>
    </row>
    <row r="33" spans="1:42" ht="15.75" customHeight="1" x14ac:dyDescent="0.15">
      <c r="A33" s="17" t="s">
        <v>364</v>
      </c>
      <c r="B33" s="48" t="s">
        <v>75</v>
      </c>
      <c r="C33" s="48"/>
      <c r="D33" s="49"/>
      <c r="E33" s="48">
        <v>19</v>
      </c>
      <c r="F33" s="22">
        <v>7</v>
      </c>
      <c r="G33" s="22">
        <v>419</v>
      </c>
      <c r="H33" s="22">
        <v>12.24</v>
      </c>
      <c r="I33" s="22">
        <v>6.66</v>
      </c>
      <c r="J33" s="22">
        <v>74.19</v>
      </c>
      <c r="K33" s="22">
        <v>7.52</v>
      </c>
      <c r="L33" s="22">
        <v>60</v>
      </c>
      <c r="M33" s="22">
        <v>0.7</v>
      </c>
      <c r="N33" s="22">
        <v>0.21</v>
      </c>
      <c r="O33" s="22">
        <v>6.87</v>
      </c>
      <c r="P33" s="22">
        <v>11.16</v>
      </c>
      <c r="Q33" s="22">
        <v>0.86</v>
      </c>
      <c r="R33" s="22">
        <v>8.81</v>
      </c>
      <c r="S33" s="22">
        <v>48.78</v>
      </c>
      <c r="T33" s="22">
        <v>10.31</v>
      </c>
      <c r="U33" s="22">
        <v>56.25</v>
      </c>
      <c r="V33" s="7">
        <f t="shared" si="21"/>
        <v>9</v>
      </c>
      <c r="W33" s="7">
        <v>14</v>
      </c>
      <c r="X33" s="75">
        <f t="shared" si="22"/>
        <v>0.6428571428571429</v>
      </c>
      <c r="Y33" s="12"/>
      <c r="Z33" s="69"/>
      <c r="AA33" s="75">
        <f t="shared" si="23"/>
        <v>0.61071428571428577</v>
      </c>
      <c r="AB33" s="124">
        <f t="shared" si="24"/>
        <v>8.5500000000000007</v>
      </c>
      <c r="AC33" s="93">
        <f t="shared" si="3"/>
        <v>1</v>
      </c>
      <c r="AD33" s="84" t="str">
        <f t="shared" si="4"/>
        <v>0</v>
      </c>
      <c r="AE33" s="84">
        <f t="shared" si="5"/>
        <v>1</v>
      </c>
      <c r="AF33" s="84">
        <f t="shared" si="6"/>
        <v>1</v>
      </c>
      <c r="AG33" s="84">
        <f t="shared" si="7"/>
        <v>1</v>
      </c>
      <c r="AH33" s="84">
        <f t="shared" si="8"/>
        <v>1</v>
      </c>
      <c r="AI33" s="84" t="str">
        <f t="shared" si="9"/>
        <v>0</v>
      </c>
      <c r="AJ33" s="84">
        <f t="shared" si="10"/>
        <v>1</v>
      </c>
      <c r="AK33" s="84">
        <f t="shared" si="11"/>
        <v>1</v>
      </c>
      <c r="AL33" s="84" t="str">
        <f t="shared" si="12"/>
        <v>0</v>
      </c>
      <c r="AM33" s="84">
        <f t="shared" si="13"/>
        <v>0.75</v>
      </c>
      <c r="AN33" s="84" t="str">
        <f t="shared" si="14"/>
        <v>0</v>
      </c>
      <c r="AO33" s="84">
        <f t="shared" si="15"/>
        <v>0.8</v>
      </c>
      <c r="AP33" s="84" t="str">
        <f t="shared" si="16"/>
        <v>0</v>
      </c>
    </row>
    <row r="34" spans="1:42" ht="15.75" customHeight="1" x14ac:dyDescent="0.15">
      <c r="A34" s="17" t="s">
        <v>370</v>
      </c>
      <c r="B34" s="48" t="s">
        <v>75</v>
      </c>
      <c r="C34" s="48"/>
      <c r="D34" s="49"/>
      <c r="E34" s="48">
        <v>36</v>
      </c>
      <c r="F34" s="22">
        <v>32</v>
      </c>
      <c r="G34" s="22">
        <v>2937</v>
      </c>
      <c r="H34" s="22">
        <v>10.37</v>
      </c>
      <c r="I34" s="22">
        <v>5.79</v>
      </c>
      <c r="J34" s="22">
        <v>77.05</v>
      </c>
      <c r="K34" s="22">
        <v>7.56</v>
      </c>
      <c r="L34" s="22">
        <v>63.18</v>
      </c>
      <c r="M34" s="22">
        <v>0.14000000000000001</v>
      </c>
      <c r="N34" s="22">
        <v>0.66</v>
      </c>
      <c r="O34" s="22">
        <v>5.82</v>
      </c>
      <c r="P34" s="22">
        <v>8.86</v>
      </c>
      <c r="Q34" s="22">
        <v>0.41</v>
      </c>
      <c r="R34" s="22">
        <v>5.97</v>
      </c>
      <c r="S34" s="22">
        <v>41.27</v>
      </c>
      <c r="T34" s="22">
        <v>8.7899999999999991</v>
      </c>
      <c r="U34" s="22">
        <v>54.32</v>
      </c>
      <c r="V34" s="7">
        <f t="shared" si="21"/>
        <v>9</v>
      </c>
      <c r="W34" s="7">
        <v>14</v>
      </c>
      <c r="X34" s="75">
        <f t="shared" si="22"/>
        <v>0.6428571428571429</v>
      </c>
      <c r="Y34" s="12"/>
      <c r="Z34" s="69"/>
      <c r="AA34" s="75">
        <f t="shared" si="23"/>
        <v>0.64642857142857146</v>
      </c>
      <c r="AB34" s="124">
        <f t="shared" si="24"/>
        <v>9.0500000000000007</v>
      </c>
      <c r="AC34" s="93">
        <f t="shared" ref="AC34:AC65" si="25">IF(H34&gt;=H$120,AC$1,"0")</f>
        <v>1</v>
      </c>
      <c r="AD34" s="84" t="str">
        <f t="shared" ref="AD34:AD65" si="26">IF(I34&gt;=I$120,AD$1,"0")</f>
        <v>0</v>
      </c>
      <c r="AE34" s="84">
        <f t="shared" ref="AE34:AE65" si="27">IF(J34&gt;=J$120,AE$1,"0")</f>
        <v>1</v>
      </c>
      <c r="AF34" s="84">
        <f t="shared" ref="AF34:AF65" si="28">IF(K34&gt;=K$120,AF$1,"0")</f>
        <v>1</v>
      </c>
      <c r="AG34" s="84">
        <f t="shared" ref="AG34:AG65" si="29">IF(L34&gt;=L$120,AG$1,"0")</f>
        <v>1</v>
      </c>
      <c r="AH34" s="84" t="str">
        <f t="shared" ref="AH34:AH65" si="30">IF(M34&gt;=M$120,AH$1,"0")</f>
        <v>0</v>
      </c>
      <c r="AI34" s="84">
        <f t="shared" ref="AI34:AI65" si="31">IF(N34&gt;=N$120,AI$1,"0")</f>
        <v>1</v>
      </c>
      <c r="AJ34" s="84">
        <f t="shared" ref="AJ34:AJ65" si="32">IF(O34&gt;=O$120,AJ$1,"0")</f>
        <v>1</v>
      </c>
      <c r="AK34" s="84">
        <f t="shared" ref="AK34:AK65" si="33">IF(P34&gt;=P$120,AK$1,"0")</f>
        <v>1</v>
      </c>
      <c r="AL34" s="84">
        <f t="shared" ref="AL34:AL65" si="34">IF(Q34&lt;=Q$120,AL$1,"0")</f>
        <v>1.25</v>
      </c>
      <c r="AM34" s="84" t="str">
        <f t="shared" ref="AM34:AM65" si="35">IF(R34&gt;=R$120,AM$1,"0")</f>
        <v>0</v>
      </c>
      <c r="AN34" s="84" t="str">
        <f t="shared" ref="AN34:AN65" si="36">IF(S34&gt;=S$120,AN$1,"0")</f>
        <v>0</v>
      </c>
      <c r="AO34" s="84">
        <f t="shared" ref="AO34:AO65" si="37">IF(T34&gt;=T$120,AO$1,"0")</f>
        <v>0.8</v>
      </c>
      <c r="AP34" s="84" t="str">
        <f t="shared" ref="AP34:AP65" si="38">IF(U34&gt;=U$120,AP$1,"0")</f>
        <v>0</v>
      </c>
    </row>
    <row r="35" spans="1:42" ht="15.75" customHeight="1" x14ac:dyDescent="0.15">
      <c r="A35" s="17" t="s">
        <v>54</v>
      </c>
      <c r="B35" s="48" t="s">
        <v>46</v>
      </c>
      <c r="C35" s="48"/>
      <c r="D35" s="49"/>
      <c r="E35" s="48">
        <v>28</v>
      </c>
      <c r="F35" s="22">
        <v>24</v>
      </c>
      <c r="G35" s="22">
        <v>1933</v>
      </c>
      <c r="H35" s="22">
        <v>14.15</v>
      </c>
      <c r="I35" s="22">
        <v>10.34</v>
      </c>
      <c r="J35" s="22">
        <v>63.51</v>
      </c>
      <c r="K35" s="22">
        <v>8.2899999999999991</v>
      </c>
      <c r="L35" s="22">
        <v>55.06</v>
      </c>
      <c r="M35" s="22">
        <v>0.81</v>
      </c>
      <c r="N35" s="22">
        <v>0.7</v>
      </c>
      <c r="O35" s="22">
        <v>7.08</v>
      </c>
      <c r="P35" s="22">
        <v>11.18</v>
      </c>
      <c r="Q35" s="22">
        <v>1.21</v>
      </c>
      <c r="R35" s="22">
        <v>9.41</v>
      </c>
      <c r="S35" s="22">
        <v>47.52</v>
      </c>
      <c r="T35" s="22">
        <v>9.41</v>
      </c>
      <c r="U35" s="22">
        <v>63.86</v>
      </c>
      <c r="V35" s="7">
        <f t="shared" si="21"/>
        <v>9</v>
      </c>
      <c r="W35" s="7">
        <v>14</v>
      </c>
      <c r="X35" s="75">
        <f t="shared" si="22"/>
        <v>0.6428571428571429</v>
      </c>
      <c r="Y35" s="12"/>
      <c r="Z35" s="69"/>
      <c r="AA35" s="75">
        <f t="shared" si="23"/>
        <v>0.61071428571428577</v>
      </c>
      <c r="AB35" s="124">
        <f t="shared" si="24"/>
        <v>8.5500000000000007</v>
      </c>
      <c r="AC35" s="93">
        <f t="shared" si="25"/>
        <v>1</v>
      </c>
      <c r="AD35" s="84">
        <f t="shared" si="26"/>
        <v>1</v>
      </c>
      <c r="AE35" s="84" t="str">
        <f t="shared" si="27"/>
        <v>0</v>
      </c>
      <c r="AF35" s="84">
        <f t="shared" si="28"/>
        <v>1</v>
      </c>
      <c r="AG35" s="84" t="str">
        <f t="shared" si="29"/>
        <v>0</v>
      </c>
      <c r="AH35" s="84">
        <f t="shared" si="30"/>
        <v>1</v>
      </c>
      <c r="AI35" s="84">
        <f t="shared" si="31"/>
        <v>1</v>
      </c>
      <c r="AJ35" s="84">
        <f t="shared" si="32"/>
        <v>1</v>
      </c>
      <c r="AK35" s="84">
        <f t="shared" si="33"/>
        <v>1</v>
      </c>
      <c r="AL35" s="84" t="str">
        <f t="shared" si="34"/>
        <v>0</v>
      </c>
      <c r="AM35" s="84">
        <f t="shared" si="35"/>
        <v>0.75</v>
      </c>
      <c r="AN35" s="84" t="str">
        <f t="shared" si="36"/>
        <v>0</v>
      </c>
      <c r="AO35" s="84">
        <f t="shared" si="37"/>
        <v>0.8</v>
      </c>
      <c r="AP35" s="84" t="str">
        <f t="shared" si="38"/>
        <v>0</v>
      </c>
    </row>
    <row r="36" spans="1:42" ht="15.75" customHeight="1" x14ac:dyDescent="0.15">
      <c r="A36" s="17" t="s">
        <v>318</v>
      </c>
      <c r="B36" s="48" t="s">
        <v>91</v>
      </c>
      <c r="C36" s="48"/>
      <c r="D36" s="49"/>
      <c r="E36" s="48">
        <v>19</v>
      </c>
      <c r="F36" s="22">
        <v>16</v>
      </c>
      <c r="G36" s="22">
        <v>1490</v>
      </c>
      <c r="H36" s="22">
        <v>12.74</v>
      </c>
      <c r="I36" s="22">
        <v>7.01</v>
      </c>
      <c r="J36" s="22">
        <v>56.03</v>
      </c>
      <c r="K36" s="22">
        <v>6.46</v>
      </c>
      <c r="L36" s="22">
        <v>63.55</v>
      </c>
      <c r="M36" s="22">
        <v>0.24</v>
      </c>
      <c r="N36" s="22">
        <v>0.72</v>
      </c>
      <c r="O36" s="22">
        <v>8.64</v>
      </c>
      <c r="P36" s="22">
        <v>11.63</v>
      </c>
      <c r="Q36" s="22">
        <v>0.97</v>
      </c>
      <c r="R36" s="22">
        <v>5.68</v>
      </c>
      <c r="S36" s="22">
        <v>47.87</v>
      </c>
      <c r="T36" s="22">
        <v>9.91</v>
      </c>
      <c r="U36" s="22">
        <v>63.41</v>
      </c>
      <c r="V36" s="7">
        <f t="shared" si="21"/>
        <v>8</v>
      </c>
      <c r="W36" s="7">
        <v>14</v>
      </c>
      <c r="X36" s="75">
        <f t="shared" si="22"/>
        <v>0.5714285714285714</v>
      </c>
      <c r="Y36" s="12"/>
      <c r="Z36" s="69"/>
      <c r="AA36" s="75">
        <f t="shared" si="23"/>
        <v>0.55714285714285716</v>
      </c>
      <c r="AB36" s="124">
        <f t="shared" si="24"/>
        <v>7.8</v>
      </c>
      <c r="AC36" s="93">
        <f t="shared" si="25"/>
        <v>1</v>
      </c>
      <c r="AD36" s="84">
        <f t="shared" si="26"/>
        <v>1</v>
      </c>
      <c r="AE36" s="84" t="str">
        <f t="shared" si="27"/>
        <v>0</v>
      </c>
      <c r="AF36" s="84">
        <f t="shared" si="28"/>
        <v>1</v>
      </c>
      <c r="AG36" s="84">
        <f t="shared" si="29"/>
        <v>1</v>
      </c>
      <c r="AH36" s="84" t="str">
        <f t="shared" si="30"/>
        <v>0</v>
      </c>
      <c r="AI36" s="84">
        <f t="shared" si="31"/>
        <v>1</v>
      </c>
      <c r="AJ36" s="84">
        <f t="shared" si="32"/>
        <v>1</v>
      </c>
      <c r="AK36" s="84">
        <f t="shared" si="33"/>
        <v>1</v>
      </c>
      <c r="AL36" s="84" t="str">
        <f t="shared" si="34"/>
        <v>0</v>
      </c>
      <c r="AM36" s="84" t="str">
        <f t="shared" si="35"/>
        <v>0</v>
      </c>
      <c r="AN36" s="84" t="str">
        <f t="shared" si="36"/>
        <v>0</v>
      </c>
      <c r="AO36" s="84">
        <f t="shared" si="37"/>
        <v>0.8</v>
      </c>
      <c r="AP36" s="84" t="str">
        <f t="shared" si="38"/>
        <v>0</v>
      </c>
    </row>
    <row r="37" spans="1:42" ht="15.75" customHeight="1" x14ac:dyDescent="0.15">
      <c r="A37" s="17" t="s">
        <v>320</v>
      </c>
      <c r="B37" s="48" t="s">
        <v>91</v>
      </c>
      <c r="C37" s="48"/>
      <c r="D37" s="49"/>
      <c r="E37" s="48">
        <v>20</v>
      </c>
      <c r="F37" s="22">
        <v>14</v>
      </c>
      <c r="G37" s="22">
        <v>1303</v>
      </c>
      <c r="H37" s="22">
        <v>14.78</v>
      </c>
      <c r="I37" s="22">
        <v>10.78</v>
      </c>
      <c r="J37" s="22">
        <v>67.31</v>
      </c>
      <c r="K37" s="22">
        <v>9.1199999999999992</v>
      </c>
      <c r="L37" s="22">
        <v>54.55</v>
      </c>
      <c r="M37" s="22">
        <v>1.66</v>
      </c>
      <c r="N37" s="22">
        <v>0.9</v>
      </c>
      <c r="O37" s="22">
        <v>6.29</v>
      </c>
      <c r="P37" s="22">
        <v>8.4</v>
      </c>
      <c r="Q37" s="22">
        <v>1.04</v>
      </c>
      <c r="R37" s="22">
        <v>5.18</v>
      </c>
      <c r="S37" s="22">
        <v>50.67</v>
      </c>
      <c r="T37" s="22">
        <v>8.2899999999999991</v>
      </c>
      <c r="U37" s="22">
        <v>55.83</v>
      </c>
      <c r="V37" s="7">
        <f t="shared" si="21"/>
        <v>8</v>
      </c>
      <c r="W37" s="7">
        <v>14</v>
      </c>
      <c r="X37" s="75">
        <f t="shared" si="22"/>
        <v>0.5714285714285714</v>
      </c>
      <c r="Y37" s="12"/>
      <c r="Z37" s="69"/>
      <c r="AA37" s="75">
        <f t="shared" si="23"/>
        <v>0.5714285714285714</v>
      </c>
      <c r="AB37" s="124">
        <f t="shared" si="24"/>
        <v>8</v>
      </c>
      <c r="AC37" s="93">
        <f t="shared" si="25"/>
        <v>1</v>
      </c>
      <c r="AD37" s="84">
        <f t="shared" si="26"/>
        <v>1</v>
      </c>
      <c r="AE37" s="84">
        <f t="shared" si="27"/>
        <v>1</v>
      </c>
      <c r="AF37" s="84">
        <f t="shared" si="28"/>
        <v>1</v>
      </c>
      <c r="AG37" s="84" t="str">
        <f t="shared" si="29"/>
        <v>0</v>
      </c>
      <c r="AH37" s="84">
        <f t="shared" si="30"/>
        <v>1</v>
      </c>
      <c r="AI37" s="84">
        <f t="shared" si="31"/>
        <v>1</v>
      </c>
      <c r="AJ37" s="84">
        <f t="shared" si="32"/>
        <v>1</v>
      </c>
      <c r="AK37" s="84">
        <f t="shared" si="33"/>
        <v>1</v>
      </c>
      <c r="AL37" s="84" t="str">
        <f t="shared" si="34"/>
        <v>0</v>
      </c>
      <c r="AM37" s="84" t="str">
        <f t="shared" si="35"/>
        <v>0</v>
      </c>
      <c r="AN37" s="84" t="str">
        <f t="shared" si="36"/>
        <v>0</v>
      </c>
      <c r="AO37" s="84" t="str">
        <f t="shared" si="37"/>
        <v>0</v>
      </c>
      <c r="AP37" s="84" t="str">
        <f t="shared" si="38"/>
        <v>0</v>
      </c>
    </row>
    <row r="38" spans="1:42" ht="15.75" customHeight="1" x14ac:dyDescent="0.15">
      <c r="A38" s="17" t="s">
        <v>327</v>
      </c>
      <c r="B38" s="48" t="s">
        <v>83</v>
      </c>
      <c r="C38" s="48"/>
      <c r="D38" s="49"/>
      <c r="E38" s="48">
        <v>29</v>
      </c>
      <c r="F38" s="22">
        <v>34</v>
      </c>
      <c r="G38" s="22">
        <v>3144</v>
      </c>
      <c r="H38" s="22">
        <v>8.3699999999999992</v>
      </c>
      <c r="I38" s="22">
        <v>5.66</v>
      </c>
      <c r="J38" s="22">
        <v>77.08</v>
      </c>
      <c r="K38" s="22">
        <v>6.16</v>
      </c>
      <c r="L38" s="22">
        <v>69.38</v>
      </c>
      <c r="M38" s="22">
        <v>0.28999999999999998</v>
      </c>
      <c r="N38" s="22">
        <v>0.27</v>
      </c>
      <c r="O38" s="22">
        <v>3.83</v>
      </c>
      <c r="P38" s="22">
        <v>6.33</v>
      </c>
      <c r="Q38" s="22">
        <v>0.65</v>
      </c>
      <c r="R38" s="22">
        <v>8.52</v>
      </c>
      <c r="S38" s="22">
        <v>69.55</v>
      </c>
      <c r="T38" s="22">
        <v>11.23</v>
      </c>
      <c r="U38" s="22">
        <v>77.17</v>
      </c>
      <c r="V38" s="7">
        <f t="shared" si="21"/>
        <v>8</v>
      </c>
      <c r="W38" s="7">
        <v>14</v>
      </c>
      <c r="X38" s="75">
        <f t="shared" si="22"/>
        <v>0.5714285714285714</v>
      </c>
      <c r="Y38" s="12"/>
      <c r="Z38" s="69"/>
      <c r="AA38" s="75">
        <f t="shared" si="23"/>
        <v>0.54285714285714293</v>
      </c>
      <c r="AB38" s="124">
        <f t="shared" si="24"/>
        <v>7.6000000000000005</v>
      </c>
      <c r="AC38" s="93" t="str">
        <f t="shared" si="25"/>
        <v>0</v>
      </c>
      <c r="AD38" s="84" t="str">
        <f t="shared" si="26"/>
        <v>0</v>
      </c>
      <c r="AE38" s="84">
        <f t="shared" si="27"/>
        <v>1</v>
      </c>
      <c r="AF38" s="84">
        <f t="shared" si="28"/>
        <v>1</v>
      </c>
      <c r="AG38" s="84">
        <f t="shared" si="29"/>
        <v>1</v>
      </c>
      <c r="AH38" s="84" t="str">
        <f t="shared" si="30"/>
        <v>0</v>
      </c>
      <c r="AI38" s="84" t="str">
        <f t="shared" si="31"/>
        <v>0</v>
      </c>
      <c r="AJ38" s="84" t="str">
        <f t="shared" si="32"/>
        <v>0</v>
      </c>
      <c r="AK38" s="84" t="str">
        <f t="shared" si="33"/>
        <v>0</v>
      </c>
      <c r="AL38" s="84">
        <f t="shared" si="34"/>
        <v>1.25</v>
      </c>
      <c r="AM38" s="84">
        <f t="shared" si="35"/>
        <v>0.75</v>
      </c>
      <c r="AN38" s="84">
        <f t="shared" si="36"/>
        <v>0.9</v>
      </c>
      <c r="AO38" s="84">
        <f t="shared" si="37"/>
        <v>0.8</v>
      </c>
      <c r="AP38" s="84">
        <f t="shared" si="38"/>
        <v>0.9</v>
      </c>
    </row>
    <row r="39" spans="1:42" ht="15.75" customHeight="1" x14ac:dyDescent="0.15">
      <c r="A39" s="17" t="s">
        <v>337</v>
      </c>
      <c r="B39" s="48" t="s">
        <v>42</v>
      </c>
      <c r="C39" s="48"/>
      <c r="D39" s="49"/>
      <c r="E39" s="48">
        <v>26</v>
      </c>
      <c r="F39" s="22">
        <v>35</v>
      </c>
      <c r="G39" s="22">
        <v>3213</v>
      </c>
      <c r="H39" s="22">
        <v>9.35</v>
      </c>
      <c r="I39" s="22">
        <v>4.42</v>
      </c>
      <c r="J39" s="22">
        <v>71.81</v>
      </c>
      <c r="K39" s="22">
        <v>5.67</v>
      </c>
      <c r="L39" s="22">
        <v>68.59</v>
      </c>
      <c r="M39" s="22">
        <v>0.11</v>
      </c>
      <c r="N39" s="22">
        <v>0.68</v>
      </c>
      <c r="O39" s="22">
        <v>6.08</v>
      </c>
      <c r="P39" s="22">
        <v>7.62</v>
      </c>
      <c r="Q39" s="22">
        <v>0.45</v>
      </c>
      <c r="R39" s="22">
        <v>3.68</v>
      </c>
      <c r="S39" s="22">
        <v>56.45</v>
      </c>
      <c r="T39" s="22">
        <v>7.54</v>
      </c>
      <c r="U39" s="22">
        <v>64.959999999999994</v>
      </c>
      <c r="V39" s="7">
        <f t="shared" si="21"/>
        <v>8</v>
      </c>
      <c r="W39" s="7">
        <v>14</v>
      </c>
      <c r="X39" s="75">
        <f t="shared" si="22"/>
        <v>0.5714285714285714</v>
      </c>
      <c r="Y39" s="12"/>
      <c r="Z39" s="69"/>
      <c r="AA39" s="75">
        <f t="shared" si="23"/>
        <v>0.57500000000000007</v>
      </c>
      <c r="AB39" s="124">
        <f t="shared" si="24"/>
        <v>8.0500000000000007</v>
      </c>
      <c r="AC39" s="93" t="str">
        <f t="shared" si="25"/>
        <v>0</v>
      </c>
      <c r="AD39" s="84" t="str">
        <f t="shared" si="26"/>
        <v>0</v>
      </c>
      <c r="AE39" s="84">
        <f t="shared" si="27"/>
        <v>1</v>
      </c>
      <c r="AF39" s="84" t="str">
        <f t="shared" si="28"/>
        <v>0</v>
      </c>
      <c r="AG39" s="84">
        <f t="shared" si="29"/>
        <v>1</v>
      </c>
      <c r="AH39" s="84" t="str">
        <f t="shared" si="30"/>
        <v>0</v>
      </c>
      <c r="AI39" s="84">
        <f t="shared" si="31"/>
        <v>1</v>
      </c>
      <c r="AJ39" s="84">
        <f t="shared" si="32"/>
        <v>1</v>
      </c>
      <c r="AK39" s="84">
        <f t="shared" si="33"/>
        <v>1</v>
      </c>
      <c r="AL39" s="84">
        <f t="shared" si="34"/>
        <v>1.25</v>
      </c>
      <c r="AM39" s="84" t="str">
        <f t="shared" si="35"/>
        <v>0</v>
      </c>
      <c r="AN39" s="84">
        <f t="shared" si="36"/>
        <v>0.9</v>
      </c>
      <c r="AO39" s="84" t="str">
        <f t="shared" si="37"/>
        <v>0</v>
      </c>
      <c r="AP39" s="84">
        <f t="shared" si="38"/>
        <v>0.9</v>
      </c>
    </row>
    <row r="40" spans="1:42" ht="15.75" customHeight="1" x14ac:dyDescent="0.15">
      <c r="A40" s="17" t="s">
        <v>235</v>
      </c>
      <c r="B40" s="48" t="s">
        <v>58</v>
      </c>
      <c r="C40" s="48"/>
      <c r="D40" s="49"/>
      <c r="E40" s="48">
        <v>32</v>
      </c>
      <c r="F40" s="22">
        <v>26</v>
      </c>
      <c r="G40" s="22">
        <v>2402</v>
      </c>
      <c r="H40" s="22">
        <v>10.69</v>
      </c>
      <c r="I40" s="22">
        <v>7.98</v>
      </c>
      <c r="J40" s="22">
        <v>69.540000000000006</v>
      </c>
      <c r="K40" s="22">
        <v>3.73</v>
      </c>
      <c r="L40" s="22">
        <v>51.09</v>
      </c>
      <c r="M40" s="22">
        <v>0.53</v>
      </c>
      <c r="N40" s="22">
        <v>0.45</v>
      </c>
      <c r="O40" s="22">
        <v>4.74</v>
      </c>
      <c r="P40" s="22">
        <v>6.18</v>
      </c>
      <c r="Q40" s="22">
        <v>1.26</v>
      </c>
      <c r="R40" s="22">
        <v>6.6</v>
      </c>
      <c r="S40" s="22">
        <v>66.260000000000005</v>
      </c>
      <c r="T40" s="22">
        <v>11.87</v>
      </c>
      <c r="U40" s="22">
        <v>75.430000000000007</v>
      </c>
      <c r="V40" s="7">
        <f t="shared" si="21"/>
        <v>8</v>
      </c>
      <c r="W40" s="7">
        <v>14</v>
      </c>
      <c r="X40" s="75">
        <f t="shared" si="22"/>
        <v>0.5714285714285714</v>
      </c>
      <c r="Y40" s="12"/>
      <c r="Z40" s="69"/>
      <c r="AA40" s="75">
        <f t="shared" si="23"/>
        <v>0.52500000000000002</v>
      </c>
      <c r="AB40" s="124">
        <f t="shared" si="24"/>
        <v>7.3500000000000005</v>
      </c>
      <c r="AC40" s="93">
        <f t="shared" si="25"/>
        <v>1</v>
      </c>
      <c r="AD40" s="84">
        <f t="shared" si="26"/>
        <v>1</v>
      </c>
      <c r="AE40" s="84">
        <f t="shared" si="27"/>
        <v>1</v>
      </c>
      <c r="AF40" s="84" t="str">
        <f t="shared" si="28"/>
        <v>0</v>
      </c>
      <c r="AG40" s="84" t="str">
        <f t="shared" si="29"/>
        <v>0</v>
      </c>
      <c r="AH40" s="84">
        <f t="shared" si="30"/>
        <v>1</v>
      </c>
      <c r="AI40" s="84" t="str">
        <f t="shared" si="31"/>
        <v>0</v>
      </c>
      <c r="AJ40" s="84" t="str">
        <f t="shared" si="32"/>
        <v>0</v>
      </c>
      <c r="AK40" s="84" t="str">
        <f t="shared" si="33"/>
        <v>0</v>
      </c>
      <c r="AL40" s="84" t="str">
        <f t="shared" si="34"/>
        <v>0</v>
      </c>
      <c r="AM40" s="84">
        <f t="shared" si="35"/>
        <v>0.75</v>
      </c>
      <c r="AN40" s="84">
        <f t="shared" si="36"/>
        <v>0.9</v>
      </c>
      <c r="AO40" s="84">
        <f t="shared" si="37"/>
        <v>0.8</v>
      </c>
      <c r="AP40" s="84">
        <f t="shared" si="38"/>
        <v>0.9</v>
      </c>
    </row>
    <row r="41" spans="1:42" ht="15.75" customHeight="1" x14ac:dyDescent="0.15">
      <c r="A41" s="17" t="s">
        <v>345</v>
      </c>
      <c r="B41" s="48" t="s">
        <v>133</v>
      </c>
      <c r="C41" s="48"/>
      <c r="D41" s="49"/>
      <c r="E41" s="48">
        <v>32</v>
      </c>
      <c r="F41" s="22">
        <v>26</v>
      </c>
      <c r="G41" s="22">
        <v>2160</v>
      </c>
      <c r="H41" s="22">
        <v>9.48</v>
      </c>
      <c r="I41" s="22">
        <v>5.57</v>
      </c>
      <c r="J41" s="22">
        <v>72.81</v>
      </c>
      <c r="K41" s="22">
        <v>5.87</v>
      </c>
      <c r="L41" s="22">
        <v>62.5</v>
      </c>
      <c r="M41" s="22">
        <v>0.42</v>
      </c>
      <c r="N41" s="22">
        <v>0.49</v>
      </c>
      <c r="O41" s="22">
        <v>5.13</v>
      </c>
      <c r="P41" s="22">
        <v>7.31</v>
      </c>
      <c r="Q41" s="22">
        <v>0.39</v>
      </c>
      <c r="R41" s="22">
        <v>7.63</v>
      </c>
      <c r="S41" s="22">
        <v>57.05</v>
      </c>
      <c r="T41" s="22">
        <v>10.66</v>
      </c>
      <c r="U41" s="22">
        <v>69.27</v>
      </c>
      <c r="V41" s="7">
        <f t="shared" ref="V41:V72" si="39">COUNTIF(AC41:AP41,"&gt;0")</f>
        <v>8</v>
      </c>
      <c r="W41" s="7">
        <v>14</v>
      </c>
      <c r="X41" s="75">
        <f t="shared" ref="X41:X72" si="40">V41/W41</f>
        <v>0.5714285714285714</v>
      </c>
      <c r="Y41" s="12"/>
      <c r="Z41" s="69"/>
      <c r="AA41" s="75">
        <f t="shared" ref="AA41:AA72" si="41">AB41/W41</f>
        <v>0.54285714285714293</v>
      </c>
      <c r="AB41" s="124">
        <f t="shared" ref="AB41:AB72" si="42">SUM(AC41:AP41)</f>
        <v>7.6000000000000005</v>
      </c>
      <c r="AC41" s="93" t="str">
        <f t="shared" si="25"/>
        <v>0</v>
      </c>
      <c r="AD41" s="84" t="str">
        <f t="shared" si="26"/>
        <v>0</v>
      </c>
      <c r="AE41" s="84">
        <f t="shared" si="27"/>
        <v>1</v>
      </c>
      <c r="AF41" s="84" t="str">
        <f t="shared" si="28"/>
        <v>0</v>
      </c>
      <c r="AG41" s="84">
        <f t="shared" si="29"/>
        <v>1</v>
      </c>
      <c r="AH41" s="84" t="str">
        <f t="shared" si="30"/>
        <v>0</v>
      </c>
      <c r="AI41" s="84">
        <f t="shared" si="31"/>
        <v>1</v>
      </c>
      <c r="AJ41" s="84" t="str">
        <f t="shared" si="32"/>
        <v>0</v>
      </c>
      <c r="AK41" s="84" t="str">
        <f t="shared" si="33"/>
        <v>0</v>
      </c>
      <c r="AL41" s="84">
        <f t="shared" si="34"/>
        <v>1.25</v>
      </c>
      <c r="AM41" s="84">
        <f t="shared" si="35"/>
        <v>0.75</v>
      </c>
      <c r="AN41" s="84">
        <f t="shared" si="36"/>
        <v>0.9</v>
      </c>
      <c r="AO41" s="84">
        <f t="shared" si="37"/>
        <v>0.8</v>
      </c>
      <c r="AP41" s="84">
        <f t="shared" si="38"/>
        <v>0.9</v>
      </c>
    </row>
    <row r="42" spans="1:42" ht="15.75" customHeight="1" x14ac:dyDescent="0.15">
      <c r="A42" s="17" t="s">
        <v>349</v>
      </c>
      <c r="B42" s="48" t="s">
        <v>56</v>
      </c>
      <c r="C42" s="48"/>
      <c r="D42" s="49"/>
      <c r="E42" s="48">
        <v>40</v>
      </c>
      <c r="F42" s="22">
        <v>30</v>
      </c>
      <c r="G42" s="22">
        <v>2676</v>
      </c>
      <c r="H42" s="22">
        <v>10.37</v>
      </c>
      <c r="I42" s="22">
        <v>5.36</v>
      </c>
      <c r="J42" s="22">
        <v>62.42</v>
      </c>
      <c r="K42" s="22">
        <v>2.63</v>
      </c>
      <c r="L42" s="22">
        <v>61.64</v>
      </c>
      <c r="M42" s="22">
        <v>0.69</v>
      </c>
      <c r="N42" s="22">
        <v>1.22</v>
      </c>
      <c r="O42" s="22">
        <v>6.44</v>
      </c>
      <c r="P42" s="22">
        <v>7.77</v>
      </c>
      <c r="Q42" s="22">
        <v>1.04</v>
      </c>
      <c r="R42" s="22">
        <v>6.73</v>
      </c>
      <c r="S42" s="22">
        <v>51.87</v>
      </c>
      <c r="T42" s="22">
        <v>9.94</v>
      </c>
      <c r="U42" s="22">
        <v>62.32</v>
      </c>
      <c r="V42" s="7">
        <f t="shared" si="39"/>
        <v>8</v>
      </c>
      <c r="W42" s="7">
        <v>14</v>
      </c>
      <c r="X42" s="75">
        <f t="shared" si="40"/>
        <v>0.5714285714285714</v>
      </c>
      <c r="Y42" s="12"/>
      <c r="Z42" s="69"/>
      <c r="AA42" s="75">
        <f t="shared" si="41"/>
        <v>0.53928571428571426</v>
      </c>
      <c r="AB42" s="124">
        <f t="shared" si="42"/>
        <v>7.55</v>
      </c>
      <c r="AC42" s="93">
        <f t="shared" si="25"/>
        <v>1</v>
      </c>
      <c r="AD42" s="84" t="str">
        <f t="shared" si="26"/>
        <v>0</v>
      </c>
      <c r="AE42" s="84" t="str">
        <f t="shared" si="27"/>
        <v>0</v>
      </c>
      <c r="AF42" s="84" t="str">
        <f t="shared" si="28"/>
        <v>0</v>
      </c>
      <c r="AG42" s="84">
        <f t="shared" si="29"/>
        <v>1</v>
      </c>
      <c r="AH42" s="84">
        <f t="shared" si="30"/>
        <v>1</v>
      </c>
      <c r="AI42" s="84">
        <f t="shared" si="31"/>
        <v>1</v>
      </c>
      <c r="AJ42" s="84">
        <f t="shared" si="32"/>
        <v>1</v>
      </c>
      <c r="AK42" s="84">
        <f t="shared" si="33"/>
        <v>1</v>
      </c>
      <c r="AL42" s="84" t="str">
        <f t="shared" si="34"/>
        <v>0</v>
      </c>
      <c r="AM42" s="84">
        <f t="shared" si="35"/>
        <v>0.75</v>
      </c>
      <c r="AN42" s="84" t="str">
        <f t="shared" si="36"/>
        <v>0</v>
      </c>
      <c r="AO42" s="84">
        <f t="shared" si="37"/>
        <v>0.8</v>
      </c>
      <c r="AP42" s="84" t="str">
        <f t="shared" si="38"/>
        <v>0</v>
      </c>
    </row>
    <row r="43" spans="1:42" ht="15.75" customHeight="1" x14ac:dyDescent="0.15">
      <c r="A43" s="17" t="s">
        <v>81</v>
      </c>
      <c r="B43" s="48" t="s">
        <v>46</v>
      </c>
      <c r="C43" s="48"/>
      <c r="D43" s="49"/>
      <c r="E43" s="48">
        <v>18</v>
      </c>
      <c r="F43" s="22">
        <v>17</v>
      </c>
      <c r="G43" s="22">
        <v>1626</v>
      </c>
      <c r="H43" s="22">
        <v>10.07</v>
      </c>
      <c r="I43" s="22">
        <v>7.64</v>
      </c>
      <c r="J43" s="22">
        <v>69.569999999999993</v>
      </c>
      <c r="K43" s="22">
        <v>6.03</v>
      </c>
      <c r="L43" s="22">
        <v>44.95</v>
      </c>
      <c r="M43" s="22">
        <v>0.17</v>
      </c>
      <c r="N43" s="22">
        <v>0.22</v>
      </c>
      <c r="O43" s="22">
        <v>4.6500000000000004</v>
      </c>
      <c r="P43" s="22">
        <v>7.2</v>
      </c>
      <c r="Q43" s="22">
        <v>0.5</v>
      </c>
      <c r="R43" s="22">
        <v>6.31</v>
      </c>
      <c r="S43" s="22">
        <v>61.4</v>
      </c>
      <c r="T43" s="22">
        <v>9.85</v>
      </c>
      <c r="U43" s="22">
        <v>65.73</v>
      </c>
      <c r="V43" s="7">
        <f t="shared" si="39"/>
        <v>8</v>
      </c>
      <c r="W43" s="7">
        <v>14</v>
      </c>
      <c r="X43" s="75">
        <f t="shared" si="40"/>
        <v>0.5714285714285714</v>
      </c>
      <c r="Y43" s="12"/>
      <c r="Z43" s="69"/>
      <c r="AA43" s="75">
        <f t="shared" si="41"/>
        <v>0.54285714285714293</v>
      </c>
      <c r="AB43" s="124">
        <f t="shared" si="42"/>
        <v>7.6000000000000005</v>
      </c>
      <c r="AC43" s="93" t="str">
        <f t="shared" si="25"/>
        <v>0</v>
      </c>
      <c r="AD43" s="84">
        <f t="shared" si="26"/>
        <v>1</v>
      </c>
      <c r="AE43" s="84">
        <f t="shared" si="27"/>
        <v>1</v>
      </c>
      <c r="AF43" s="84">
        <f t="shared" si="28"/>
        <v>1</v>
      </c>
      <c r="AG43" s="84" t="str">
        <f t="shared" si="29"/>
        <v>0</v>
      </c>
      <c r="AH43" s="84" t="str">
        <f t="shared" si="30"/>
        <v>0</v>
      </c>
      <c r="AI43" s="84" t="str">
        <f t="shared" si="31"/>
        <v>0</v>
      </c>
      <c r="AJ43" s="84" t="str">
        <f t="shared" si="32"/>
        <v>0</v>
      </c>
      <c r="AK43" s="84" t="str">
        <f t="shared" si="33"/>
        <v>0</v>
      </c>
      <c r="AL43" s="84">
        <f t="shared" si="34"/>
        <v>1.25</v>
      </c>
      <c r="AM43" s="84">
        <f t="shared" si="35"/>
        <v>0.75</v>
      </c>
      <c r="AN43" s="84">
        <f t="shared" si="36"/>
        <v>0.9</v>
      </c>
      <c r="AO43" s="84">
        <f t="shared" si="37"/>
        <v>0.8</v>
      </c>
      <c r="AP43" s="84">
        <f t="shared" si="38"/>
        <v>0.9</v>
      </c>
    </row>
    <row r="44" spans="1:42" ht="15.75" customHeight="1" x14ac:dyDescent="0.15">
      <c r="A44" s="17" t="s">
        <v>57</v>
      </c>
      <c r="B44" s="48" t="s">
        <v>58</v>
      </c>
      <c r="C44" s="48"/>
      <c r="D44" s="49"/>
      <c r="E44" s="48">
        <v>23</v>
      </c>
      <c r="F44" s="22">
        <v>17</v>
      </c>
      <c r="G44" s="22">
        <v>1482</v>
      </c>
      <c r="H44" s="22">
        <v>9.9</v>
      </c>
      <c r="I44" s="22">
        <v>5.47</v>
      </c>
      <c r="J44" s="22">
        <v>60</v>
      </c>
      <c r="K44" s="22">
        <v>6.07</v>
      </c>
      <c r="L44" s="22">
        <v>55</v>
      </c>
      <c r="M44" s="22">
        <v>0.59</v>
      </c>
      <c r="N44" s="22">
        <v>0.49</v>
      </c>
      <c r="O44" s="22">
        <v>6.26</v>
      </c>
      <c r="P44" s="22">
        <v>10.16</v>
      </c>
      <c r="Q44" s="22">
        <v>0.61</v>
      </c>
      <c r="R44" s="22">
        <v>5.65</v>
      </c>
      <c r="S44" s="22">
        <v>50.54</v>
      </c>
      <c r="T44" s="22">
        <v>8.93</v>
      </c>
      <c r="U44" s="22">
        <v>66.67</v>
      </c>
      <c r="V44" s="7">
        <f t="shared" si="39"/>
        <v>8</v>
      </c>
      <c r="W44" s="7">
        <v>14</v>
      </c>
      <c r="X44" s="75">
        <f t="shared" si="40"/>
        <v>0.5714285714285714</v>
      </c>
      <c r="Y44" s="12"/>
      <c r="Z44" s="69"/>
      <c r="AA44" s="75">
        <f t="shared" si="41"/>
        <v>0.56785714285714284</v>
      </c>
      <c r="AB44" s="124">
        <f t="shared" si="42"/>
        <v>7.95</v>
      </c>
      <c r="AC44" s="93" t="str">
        <f t="shared" si="25"/>
        <v>0</v>
      </c>
      <c r="AD44" s="84" t="str">
        <f t="shared" si="26"/>
        <v>0</v>
      </c>
      <c r="AE44" s="84" t="str">
        <f t="shared" si="27"/>
        <v>0</v>
      </c>
      <c r="AF44" s="84">
        <f t="shared" si="28"/>
        <v>1</v>
      </c>
      <c r="AG44" s="84" t="str">
        <f t="shared" si="29"/>
        <v>0</v>
      </c>
      <c r="AH44" s="84">
        <f t="shared" si="30"/>
        <v>1</v>
      </c>
      <c r="AI44" s="84">
        <f t="shared" si="31"/>
        <v>1</v>
      </c>
      <c r="AJ44" s="84">
        <f t="shared" si="32"/>
        <v>1</v>
      </c>
      <c r="AK44" s="84">
        <f t="shared" si="33"/>
        <v>1</v>
      </c>
      <c r="AL44" s="84">
        <f t="shared" si="34"/>
        <v>1.25</v>
      </c>
      <c r="AM44" s="84" t="str">
        <f t="shared" si="35"/>
        <v>0</v>
      </c>
      <c r="AN44" s="84" t="str">
        <f t="shared" si="36"/>
        <v>0</v>
      </c>
      <c r="AO44" s="84">
        <f t="shared" si="37"/>
        <v>0.8</v>
      </c>
      <c r="AP44" s="84">
        <f t="shared" si="38"/>
        <v>0.9</v>
      </c>
    </row>
    <row r="45" spans="1:42" ht="15.75" customHeight="1" x14ac:dyDescent="0.15">
      <c r="A45" s="17" t="s">
        <v>355</v>
      </c>
      <c r="B45" s="48" t="s">
        <v>142</v>
      </c>
      <c r="C45" s="48"/>
      <c r="D45" s="49"/>
      <c r="E45" s="48">
        <v>30</v>
      </c>
      <c r="F45" s="22">
        <v>15</v>
      </c>
      <c r="G45" s="22">
        <v>1147</v>
      </c>
      <c r="H45" s="22">
        <v>9.27</v>
      </c>
      <c r="I45" s="22">
        <v>3.96</v>
      </c>
      <c r="J45" s="22">
        <v>72.34</v>
      </c>
      <c r="K45" s="22">
        <v>7.75</v>
      </c>
      <c r="L45" s="22">
        <v>69.569999999999993</v>
      </c>
      <c r="M45" s="22">
        <v>0.24</v>
      </c>
      <c r="N45" s="22">
        <v>0.93</v>
      </c>
      <c r="O45" s="22">
        <v>6.24</v>
      </c>
      <c r="P45" s="22">
        <v>8.7100000000000009</v>
      </c>
      <c r="Q45" s="22">
        <v>0.34</v>
      </c>
      <c r="R45" s="22">
        <v>5.73</v>
      </c>
      <c r="S45" s="22">
        <v>50</v>
      </c>
      <c r="T45" s="22">
        <v>8.51</v>
      </c>
      <c r="U45" s="22">
        <v>60.4</v>
      </c>
      <c r="V45" s="7">
        <f t="shared" si="39"/>
        <v>8</v>
      </c>
      <c r="W45" s="7">
        <v>14</v>
      </c>
      <c r="X45" s="75">
        <f t="shared" si="40"/>
        <v>0.5714285714285714</v>
      </c>
      <c r="Y45" s="12"/>
      <c r="Z45" s="69"/>
      <c r="AA45" s="75">
        <f t="shared" si="41"/>
        <v>0.57500000000000007</v>
      </c>
      <c r="AB45" s="124">
        <f t="shared" si="42"/>
        <v>8.0500000000000007</v>
      </c>
      <c r="AC45" s="93" t="str">
        <f t="shared" si="25"/>
        <v>0</v>
      </c>
      <c r="AD45" s="84" t="str">
        <f t="shared" si="26"/>
        <v>0</v>
      </c>
      <c r="AE45" s="84">
        <f t="shared" si="27"/>
        <v>1</v>
      </c>
      <c r="AF45" s="84">
        <f t="shared" si="28"/>
        <v>1</v>
      </c>
      <c r="AG45" s="84">
        <f t="shared" si="29"/>
        <v>1</v>
      </c>
      <c r="AH45" s="84" t="str">
        <f t="shared" si="30"/>
        <v>0</v>
      </c>
      <c r="AI45" s="84">
        <f t="shared" si="31"/>
        <v>1</v>
      </c>
      <c r="AJ45" s="84">
        <f t="shared" si="32"/>
        <v>1</v>
      </c>
      <c r="AK45" s="84">
        <f t="shared" si="33"/>
        <v>1</v>
      </c>
      <c r="AL45" s="84">
        <f t="shared" si="34"/>
        <v>1.25</v>
      </c>
      <c r="AM45" s="84" t="str">
        <f t="shared" si="35"/>
        <v>0</v>
      </c>
      <c r="AN45" s="84" t="str">
        <f t="shared" si="36"/>
        <v>0</v>
      </c>
      <c r="AO45" s="84">
        <f t="shared" si="37"/>
        <v>0.8</v>
      </c>
      <c r="AP45" s="84" t="str">
        <f t="shared" si="38"/>
        <v>0</v>
      </c>
    </row>
    <row r="46" spans="1:42" ht="15.75" customHeight="1" x14ac:dyDescent="0.15">
      <c r="A46" s="17" t="s">
        <v>359</v>
      </c>
      <c r="B46" s="48" t="s">
        <v>77</v>
      </c>
      <c r="C46" s="48"/>
      <c r="D46" s="49"/>
      <c r="E46" s="48">
        <v>22</v>
      </c>
      <c r="F46" s="22">
        <v>17</v>
      </c>
      <c r="G46" s="22">
        <v>1629</v>
      </c>
      <c r="H46" s="22">
        <v>13.26</v>
      </c>
      <c r="I46" s="22">
        <v>7.73</v>
      </c>
      <c r="J46" s="22">
        <v>72.14</v>
      </c>
      <c r="K46" s="22">
        <v>5.3</v>
      </c>
      <c r="L46" s="22">
        <v>55.21</v>
      </c>
      <c r="M46" s="22">
        <v>0.55000000000000004</v>
      </c>
      <c r="N46" s="22">
        <v>0.61</v>
      </c>
      <c r="O46" s="22">
        <v>7.29</v>
      </c>
      <c r="P46" s="22">
        <v>10.34</v>
      </c>
      <c r="Q46" s="22">
        <v>0.61</v>
      </c>
      <c r="R46" s="22">
        <v>5.58</v>
      </c>
      <c r="S46" s="22">
        <v>40.590000000000003</v>
      </c>
      <c r="T46" s="22">
        <v>6.57</v>
      </c>
      <c r="U46" s="22">
        <v>47.9</v>
      </c>
      <c r="V46" s="7">
        <f t="shared" si="39"/>
        <v>8</v>
      </c>
      <c r="W46" s="7">
        <v>14</v>
      </c>
      <c r="X46" s="75">
        <f t="shared" si="40"/>
        <v>0.5714285714285714</v>
      </c>
      <c r="Y46" s="12"/>
      <c r="Z46" s="69"/>
      <c r="AA46" s="75">
        <f t="shared" si="41"/>
        <v>0.5892857142857143</v>
      </c>
      <c r="AB46" s="124">
        <f t="shared" si="42"/>
        <v>8.25</v>
      </c>
      <c r="AC46" s="93">
        <f t="shared" si="25"/>
        <v>1</v>
      </c>
      <c r="AD46" s="84">
        <f t="shared" si="26"/>
        <v>1</v>
      </c>
      <c r="AE46" s="84">
        <f t="shared" si="27"/>
        <v>1</v>
      </c>
      <c r="AF46" s="84" t="str">
        <f t="shared" si="28"/>
        <v>0</v>
      </c>
      <c r="AG46" s="84" t="str">
        <f t="shared" si="29"/>
        <v>0</v>
      </c>
      <c r="AH46" s="84">
        <f t="shared" si="30"/>
        <v>1</v>
      </c>
      <c r="AI46" s="84">
        <f t="shared" si="31"/>
        <v>1</v>
      </c>
      <c r="AJ46" s="84">
        <f t="shared" si="32"/>
        <v>1</v>
      </c>
      <c r="AK46" s="84">
        <f t="shared" si="33"/>
        <v>1</v>
      </c>
      <c r="AL46" s="84">
        <f t="shared" si="34"/>
        <v>1.25</v>
      </c>
      <c r="AM46" s="84" t="str">
        <f t="shared" si="35"/>
        <v>0</v>
      </c>
      <c r="AN46" s="84" t="str">
        <f t="shared" si="36"/>
        <v>0</v>
      </c>
      <c r="AO46" s="84" t="str">
        <f t="shared" si="37"/>
        <v>0</v>
      </c>
      <c r="AP46" s="84" t="str">
        <f t="shared" si="38"/>
        <v>0</v>
      </c>
    </row>
    <row r="47" spans="1:42" ht="15.75" customHeight="1" x14ac:dyDescent="0.15">
      <c r="A47" s="17" t="s">
        <v>300</v>
      </c>
      <c r="B47" s="48" t="s">
        <v>51</v>
      </c>
      <c r="C47" s="48"/>
      <c r="D47" s="49"/>
      <c r="E47" s="48">
        <v>27</v>
      </c>
      <c r="F47" s="22">
        <v>19</v>
      </c>
      <c r="G47" s="22">
        <v>1484</v>
      </c>
      <c r="H47" s="22">
        <v>11.83</v>
      </c>
      <c r="I47" s="22">
        <v>6.61</v>
      </c>
      <c r="J47" s="22">
        <v>69.72</v>
      </c>
      <c r="K47" s="22">
        <v>8.31</v>
      </c>
      <c r="L47" s="22">
        <v>56.93</v>
      </c>
      <c r="M47" s="22">
        <v>1.45</v>
      </c>
      <c r="N47" s="22">
        <v>0.67</v>
      </c>
      <c r="O47" s="22">
        <v>6.25</v>
      </c>
      <c r="P47" s="22">
        <v>9.36</v>
      </c>
      <c r="Q47" s="22">
        <v>0.97</v>
      </c>
      <c r="R47" s="22">
        <v>4.49</v>
      </c>
      <c r="S47" s="22">
        <v>52.7</v>
      </c>
      <c r="T47" s="22">
        <v>7.88</v>
      </c>
      <c r="U47" s="22">
        <v>53.08</v>
      </c>
      <c r="V47" s="7">
        <f t="shared" si="39"/>
        <v>8</v>
      </c>
      <c r="W47" s="7">
        <v>14</v>
      </c>
      <c r="X47" s="75">
        <f t="shared" si="40"/>
        <v>0.5714285714285714</v>
      </c>
      <c r="Y47" s="12"/>
      <c r="Z47" s="69"/>
      <c r="AA47" s="75">
        <f t="shared" si="41"/>
        <v>0.56428571428571428</v>
      </c>
      <c r="AB47" s="124">
        <f t="shared" si="42"/>
        <v>7.9</v>
      </c>
      <c r="AC47" s="93">
        <f t="shared" si="25"/>
        <v>1</v>
      </c>
      <c r="AD47" s="84" t="str">
        <f t="shared" si="26"/>
        <v>0</v>
      </c>
      <c r="AE47" s="84">
        <f t="shared" si="27"/>
        <v>1</v>
      </c>
      <c r="AF47" s="84">
        <f t="shared" si="28"/>
        <v>1</v>
      </c>
      <c r="AG47" s="84" t="str">
        <f t="shared" si="29"/>
        <v>0</v>
      </c>
      <c r="AH47" s="84">
        <f t="shared" si="30"/>
        <v>1</v>
      </c>
      <c r="AI47" s="84">
        <f t="shared" si="31"/>
        <v>1</v>
      </c>
      <c r="AJ47" s="84">
        <f t="shared" si="32"/>
        <v>1</v>
      </c>
      <c r="AK47" s="84">
        <f t="shared" si="33"/>
        <v>1</v>
      </c>
      <c r="AL47" s="84" t="str">
        <f t="shared" si="34"/>
        <v>0</v>
      </c>
      <c r="AM47" s="84" t="str">
        <f t="shared" si="35"/>
        <v>0</v>
      </c>
      <c r="AN47" s="84">
        <f t="shared" si="36"/>
        <v>0.9</v>
      </c>
      <c r="AO47" s="84" t="str">
        <f t="shared" si="37"/>
        <v>0</v>
      </c>
      <c r="AP47" s="84" t="str">
        <f t="shared" si="38"/>
        <v>0</v>
      </c>
    </row>
    <row r="48" spans="1:42" ht="15.75" customHeight="1" x14ac:dyDescent="0.15">
      <c r="A48" s="17" t="s">
        <v>371</v>
      </c>
      <c r="B48" s="48" t="s">
        <v>77</v>
      </c>
      <c r="C48" s="48"/>
      <c r="D48" s="49"/>
      <c r="E48" s="48">
        <v>33</v>
      </c>
      <c r="F48" s="22">
        <v>10</v>
      </c>
      <c r="G48" s="22">
        <v>734</v>
      </c>
      <c r="H48" s="22">
        <v>10.79</v>
      </c>
      <c r="I48" s="22">
        <v>6.38</v>
      </c>
      <c r="J48" s="22">
        <v>63.46</v>
      </c>
      <c r="K48" s="22">
        <v>5.76</v>
      </c>
      <c r="L48" s="22">
        <v>59.57</v>
      </c>
      <c r="M48" s="22">
        <v>0.34</v>
      </c>
      <c r="N48" s="22">
        <v>0.12</v>
      </c>
      <c r="O48" s="22">
        <v>6.5</v>
      </c>
      <c r="P48" s="22">
        <v>9.0299999999999994</v>
      </c>
      <c r="Q48" s="22">
        <v>0.61</v>
      </c>
      <c r="R48" s="22">
        <v>9.56</v>
      </c>
      <c r="S48" s="22">
        <v>46.15</v>
      </c>
      <c r="T48" s="22">
        <v>10.3</v>
      </c>
      <c r="U48" s="22">
        <v>69.05</v>
      </c>
      <c r="V48" s="7">
        <f t="shared" si="39"/>
        <v>8</v>
      </c>
      <c r="W48" s="7">
        <v>14</v>
      </c>
      <c r="X48" s="75">
        <f t="shared" si="40"/>
        <v>0.5714285714285714</v>
      </c>
      <c r="Y48" s="12"/>
      <c r="Z48" s="69"/>
      <c r="AA48" s="75">
        <f t="shared" si="41"/>
        <v>0.55000000000000004</v>
      </c>
      <c r="AB48" s="124">
        <f t="shared" si="42"/>
        <v>7.7</v>
      </c>
      <c r="AC48" s="93">
        <f t="shared" si="25"/>
        <v>1</v>
      </c>
      <c r="AD48" s="84" t="str">
        <f t="shared" si="26"/>
        <v>0</v>
      </c>
      <c r="AE48" s="84" t="str">
        <f t="shared" si="27"/>
        <v>0</v>
      </c>
      <c r="AF48" s="84" t="str">
        <f t="shared" si="28"/>
        <v>0</v>
      </c>
      <c r="AG48" s="84">
        <f t="shared" si="29"/>
        <v>1</v>
      </c>
      <c r="AH48" s="84" t="str">
        <f t="shared" si="30"/>
        <v>0</v>
      </c>
      <c r="AI48" s="84" t="str">
        <f t="shared" si="31"/>
        <v>0</v>
      </c>
      <c r="AJ48" s="84">
        <f t="shared" si="32"/>
        <v>1</v>
      </c>
      <c r="AK48" s="84">
        <f t="shared" si="33"/>
        <v>1</v>
      </c>
      <c r="AL48" s="84">
        <f t="shared" si="34"/>
        <v>1.25</v>
      </c>
      <c r="AM48" s="84">
        <f t="shared" si="35"/>
        <v>0.75</v>
      </c>
      <c r="AN48" s="84" t="str">
        <f t="shared" si="36"/>
        <v>0</v>
      </c>
      <c r="AO48" s="84">
        <f t="shared" si="37"/>
        <v>0.8</v>
      </c>
      <c r="AP48" s="84">
        <f t="shared" si="38"/>
        <v>0.9</v>
      </c>
    </row>
    <row r="49" spans="1:42" ht="15.75" customHeight="1" x14ac:dyDescent="0.15">
      <c r="A49" s="17" t="s">
        <v>372</v>
      </c>
      <c r="B49" s="48" t="s">
        <v>142</v>
      </c>
      <c r="C49" s="48"/>
      <c r="D49" s="49"/>
      <c r="E49" s="48">
        <v>27</v>
      </c>
      <c r="F49" s="22">
        <v>16</v>
      </c>
      <c r="G49" s="22">
        <v>1430</v>
      </c>
      <c r="H49" s="22">
        <v>11.58</v>
      </c>
      <c r="I49" s="22">
        <v>7.87</v>
      </c>
      <c r="J49" s="22">
        <v>71.2</v>
      </c>
      <c r="K49" s="22">
        <v>9.06</v>
      </c>
      <c r="L49" s="22">
        <v>55.56</v>
      </c>
      <c r="M49" s="22">
        <v>0.26</v>
      </c>
      <c r="N49" s="22">
        <v>0.69</v>
      </c>
      <c r="O49" s="22">
        <v>5.79</v>
      </c>
      <c r="P49" s="22">
        <v>7.84</v>
      </c>
      <c r="Q49" s="22">
        <v>1.01</v>
      </c>
      <c r="R49" s="22">
        <v>5.85</v>
      </c>
      <c r="S49" s="22">
        <v>49.46</v>
      </c>
      <c r="T49" s="22">
        <v>8.56</v>
      </c>
      <c r="U49" s="22">
        <v>58.82</v>
      </c>
      <c r="V49" s="7">
        <f t="shared" si="39"/>
        <v>8</v>
      </c>
      <c r="W49" s="7">
        <v>14</v>
      </c>
      <c r="X49" s="75">
        <f t="shared" si="40"/>
        <v>0.5714285714285714</v>
      </c>
      <c r="Y49" s="12"/>
      <c r="Z49" s="69"/>
      <c r="AA49" s="75">
        <f t="shared" si="41"/>
        <v>0.55714285714285716</v>
      </c>
      <c r="AB49" s="124">
        <f t="shared" si="42"/>
        <v>7.8</v>
      </c>
      <c r="AC49" s="93">
        <f t="shared" si="25"/>
        <v>1</v>
      </c>
      <c r="AD49" s="84">
        <f t="shared" si="26"/>
        <v>1</v>
      </c>
      <c r="AE49" s="84">
        <f t="shared" si="27"/>
        <v>1</v>
      </c>
      <c r="AF49" s="84">
        <f t="shared" si="28"/>
        <v>1</v>
      </c>
      <c r="AG49" s="84" t="str">
        <f t="shared" si="29"/>
        <v>0</v>
      </c>
      <c r="AH49" s="84" t="str">
        <f t="shared" si="30"/>
        <v>0</v>
      </c>
      <c r="AI49" s="84">
        <f t="shared" si="31"/>
        <v>1</v>
      </c>
      <c r="AJ49" s="84">
        <f t="shared" si="32"/>
        <v>1</v>
      </c>
      <c r="AK49" s="84">
        <f t="shared" si="33"/>
        <v>1</v>
      </c>
      <c r="AL49" s="84" t="str">
        <f t="shared" si="34"/>
        <v>0</v>
      </c>
      <c r="AM49" s="84" t="str">
        <f t="shared" si="35"/>
        <v>0</v>
      </c>
      <c r="AN49" s="84" t="str">
        <f t="shared" si="36"/>
        <v>0</v>
      </c>
      <c r="AO49" s="84">
        <f t="shared" si="37"/>
        <v>0.8</v>
      </c>
      <c r="AP49" s="84" t="str">
        <f t="shared" si="38"/>
        <v>0</v>
      </c>
    </row>
    <row r="50" spans="1:42" ht="15.75" customHeight="1" x14ac:dyDescent="0.15">
      <c r="A50" s="17" t="s">
        <v>374</v>
      </c>
      <c r="B50" s="48" t="s">
        <v>72</v>
      </c>
      <c r="C50" s="48"/>
      <c r="D50" s="49"/>
      <c r="E50" s="48">
        <v>31</v>
      </c>
      <c r="F50" s="22">
        <v>30</v>
      </c>
      <c r="G50" s="22">
        <v>2660</v>
      </c>
      <c r="H50" s="22">
        <v>9.5399999999999991</v>
      </c>
      <c r="I50" s="22">
        <v>4.3600000000000003</v>
      </c>
      <c r="J50" s="22">
        <v>68.22</v>
      </c>
      <c r="K50" s="22">
        <v>8.59</v>
      </c>
      <c r="L50" s="22">
        <v>61.42</v>
      </c>
      <c r="M50" s="22">
        <v>0.79</v>
      </c>
      <c r="N50" s="22">
        <v>0.37</v>
      </c>
      <c r="O50" s="22">
        <v>6.02</v>
      </c>
      <c r="P50" s="22">
        <v>8.8000000000000007</v>
      </c>
      <c r="Q50" s="22">
        <v>0.91</v>
      </c>
      <c r="R50" s="22">
        <v>9.81</v>
      </c>
      <c r="S50" s="22">
        <v>41.03</v>
      </c>
      <c r="T50" s="22">
        <v>9.91</v>
      </c>
      <c r="U50" s="22">
        <v>61.77</v>
      </c>
      <c r="V50" s="7">
        <f t="shared" si="39"/>
        <v>8</v>
      </c>
      <c r="W50" s="7">
        <v>14</v>
      </c>
      <c r="X50" s="75">
        <f t="shared" si="40"/>
        <v>0.5714285714285714</v>
      </c>
      <c r="Y50" s="12"/>
      <c r="Z50" s="69"/>
      <c r="AA50" s="75">
        <f t="shared" si="41"/>
        <v>0.53928571428571426</v>
      </c>
      <c r="AB50" s="124">
        <f t="shared" si="42"/>
        <v>7.55</v>
      </c>
      <c r="AC50" s="93" t="str">
        <f t="shared" si="25"/>
        <v>0</v>
      </c>
      <c r="AD50" s="84" t="str">
        <f t="shared" si="26"/>
        <v>0</v>
      </c>
      <c r="AE50" s="84">
        <f t="shared" si="27"/>
        <v>1</v>
      </c>
      <c r="AF50" s="84">
        <f t="shared" si="28"/>
        <v>1</v>
      </c>
      <c r="AG50" s="84">
        <f t="shared" si="29"/>
        <v>1</v>
      </c>
      <c r="AH50" s="84">
        <f t="shared" si="30"/>
        <v>1</v>
      </c>
      <c r="AI50" s="84" t="str">
        <f t="shared" si="31"/>
        <v>0</v>
      </c>
      <c r="AJ50" s="84">
        <f t="shared" si="32"/>
        <v>1</v>
      </c>
      <c r="AK50" s="84">
        <f t="shared" si="33"/>
        <v>1</v>
      </c>
      <c r="AL50" s="84" t="str">
        <f t="shared" si="34"/>
        <v>0</v>
      </c>
      <c r="AM50" s="84">
        <f t="shared" si="35"/>
        <v>0.75</v>
      </c>
      <c r="AN50" s="84" t="str">
        <f t="shared" si="36"/>
        <v>0</v>
      </c>
      <c r="AO50" s="84">
        <f t="shared" si="37"/>
        <v>0.8</v>
      </c>
      <c r="AP50" s="84" t="str">
        <f t="shared" si="38"/>
        <v>0</v>
      </c>
    </row>
    <row r="51" spans="1:42" ht="15.75" customHeight="1" x14ac:dyDescent="0.15">
      <c r="A51" s="17" t="s">
        <v>236</v>
      </c>
      <c r="B51" s="48" t="s">
        <v>91</v>
      </c>
      <c r="C51" s="48"/>
      <c r="D51" s="49"/>
      <c r="E51" s="48">
        <v>21</v>
      </c>
      <c r="F51" s="22">
        <v>9</v>
      </c>
      <c r="G51" s="22">
        <v>660</v>
      </c>
      <c r="H51" s="22">
        <v>9.9499999999999993</v>
      </c>
      <c r="I51" s="22">
        <v>6.82</v>
      </c>
      <c r="J51" s="22">
        <v>64</v>
      </c>
      <c r="K51" s="22">
        <v>3.82</v>
      </c>
      <c r="L51" s="22">
        <v>57.14</v>
      </c>
      <c r="M51" s="22">
        <v>0</v>
      </c>
      <c r="N51" s="22">
        <v>1.64</v>
      </c>
      <c r="O51" s="22">
        <v>5.59</v>
      </c>
      <c r="P51" s="22">
        <v>7.11</v>
      </c>
      <c r="Q51" s="22">
        <v>0.82</v>
      </c>
      <c r="R51" s="22">
        <v>4.91</v>
      </c>
      <c r="S51" s="22">
        <v>55.56</v>
      </c>
      <c r="T51" s="22">
        <v>10.09</v>
      </c>
      <c r="U51" s="22">
        <v>67.569999999999993</v>
      </c>
      <c r="V51" s="7">
        <f t="shared" si="39"/>
        <v>7</v>
      </c>
      <c r="W51" s="7">
        <v>14</v>
      </c>
      <c r="X51" s="75">
        <f t="shared" si="40"/>
        <v>0.5</v>
      </c>
      <c r="Y51" s="12"/>
      <c r="Z51" s="69"/>
      <c r="AA51" s="75">
        <f t="shared" si="41"/>
        <v>0.48928571428571432</v>
      </c>
      <c r="AB51" s="124">
        <f t="shared" si="42"/>
        <v>6.8500000000000005</v>
      </c>
      <c r="AC51" s="93" t="str">
        <f t="shared" si="25"/>
        <v>0</v>
      </c>
      <c r="AD51" s="84">
        <f t="shared" si="26"/>
        <v>1</v>
      </c>
      <c r="AE51" s="84" t="str">
        <f t="shared" si="27"/>
        <v>0</v>
      </c>
      <c r="AF51" s="84" t="str">
        <f t="shared" si="28"/>
        <v>0</v>
      </c>
      <c r="AG51" s="84" t="str">
        <f t="shared" si="29"/>
        <v>0</v>
      </c>
      <c r="AH51" s="84" t="str">
        <f t="shared" si="30"/>
        <v>0</v>
      </c>
      <c r="AI51" s="84">
        <f t="shared" si="31"/>
        <v>1</v>
      </c>
      <c r="AJ51" s="84">
        <f t="shared" si="32"/>
        <v>1</v>
      </c>
      <c r="AK51" s="84" t="str">
        <f t="shared" si="33"/>
        <v>0</v>
      </c>
      <c r="AL51" s="84">
        <f t="shared" si="34"/>
        <v>1.25</v>
      </c>
      <c r="AM51" s="84" t="str">
        <f t="shared" si="35"/>
        <v>0</v>
      </c>
      <c r="AN51" s="84">
        <f t="shared" si="36"/>
        <v>0.9</v>
      </c>
      <c r="AO51" s="84">
        <f t="shared" si="37"/>
        <v>0.8</v>
      </c>
      <c r="AP51" s="84">
        <f t="shared" si="38"/>
        <v>0.9</v>
      </c>
    </row>
    <row r="52" spans="1:42" ht="15.75" customHeight="1" x14ac:dyDescent="0.15">
      <c r="A52" s="17" t="s">
        <v>69</v>
      </c>
      <c r="B52" s="48" t="s">
        <v>42</v>
      </c>
      <c r="C52" s="48"/>
      <c r="D52" s="49"/>
      <c r="E52" s="48">
        <v>19</v>
      </c>
      <c r="F52" s="22">
        <v>24</v>
      </c>
      <c r="G52" s="22">
        <v>1896</v>
      </c>
      <c r="H52" s="22">
        <v>12.96</v>
      </c>
      <c r="I52" s="22">
        <v>7.59</v>
      </c>
      <c r="J52" s="22">
        <v>58.13</v>
      </c>
      <c r="K52" s="22">
        <v>3.7</v>
      </c>
      <c r="L52" s="22">
        <v>61.54</v>
      </c>
      <c r="M52" s="22">
        <v>1.04</v>
      </c>
      <c r="N52" s="22">
        <v>0.33</v>
      </c>
      <c r="O52" s="22">
        <v>7.69</v>
      </c>
      <c r="P52" s="22">
        <v>9.36</v>
      </c>
      <c r="Q52" s="22">
        <v>0.9</v>
      </c>
      <c r="R52" s="22">
        <v>5.84</v>
      </c>
      <c r="S52" s="22">
        <v>55.28</v>
      </c>
      <c r="T52" s="22">
        <v>8.1199999999999992</v>
      </c>
      <c r="U52" s="22">
        <v>59.06</v>
      </c>
      <c r="V52" s="7">
        <f t="shared" si="39"/>
        <v>7</v>
      </c>
      <c r="W52" s="7">
        <v>14</v>
      </c>
      <c r="X52" s="75">
        <f t="shared" si="40"/>
        <v>0.5</v>
      </c>
      <c r="Y52" s="12"/>
      <c r="Z52" s="69"/>
      <c r="AA52" s="75">
        <f t="shared" si="41"/>
        <v>0.49285714285714288</v>
      </c>
      <c r="AB52" s="124">
        <f t="shared" si="42"/>
        <v>6.9</v>
      </c>
      <c r="AC52" s="93">
        <f t="shared" si="25"/>
        <v>1</v>
      </c>
      <c r="AD52" s="84">
        <f t="shared" si="26"/>
        <v>1</v>
      </c>
      <c r="AE52" s="84" t="str">
        <f t="shared" si="27"/>
        <v>0</v>
      </c>
      <c r="AF52" s="84" t="str">
        <f t="shared" si="28"/>
        <v>0</v>
      </c>
      <c r="AG52" s="84">
        <f t="shared" si="29"/>
        <v>1</v>
      </c>
      <c r="AH52" s="84">
        <f t="shared" si="30"/>
        <v>1</v>
      </c>
      <c r="AI52" s="84" t="str">
        <f t="shared" si="31"/>
        <v>0</v>
      </c>
      <c r="AJ52" s="84">
        <f t="shared" si="32"/>
        <v>1</v>
      </c>
      <c r="AK52" s="84">
        <f t="shared" si="33"/>
        <v>1</v>
      </c>
      <c r="AL52" s="84" t="str">
        <f t="shared" si="34"/>
        <v>0</v>
      </c>
      <c r="AM52" s="84" t="str">
        <f t="shared" si="35"/>
        <v>0</v>
      </c>
      <c r="AN52" s="84">
        <f t="shared" si="36"/>
        <v>0.9</v>
      </c>
      <c r="AO52" s="84" t="str">
        <f t="shared" si="37"/>
        <v>0</v>
      </c>
      <c r="AP52" s="84" t="str">
        <f t="shared" si="38"/>
        <v>0</v>
      </c>
    </row>
    <row r="53" spans="1:42" ht="15.75" customHeight="1" x14ac:dyDescent="0.15">
      <c r="A53" s="17" t="s">
        <v>57</v>
      </c>
      <c r="B53" s="48" t="s">
        <v>58</v>
      </c>
      <c r="C53" s="48"/>
      <c r="D53" s="49"/>
      <c r="E53" s="48">
        <v>23</v>
      </c>
      <c r="F53" s="22">
        <v>8</v>
      </c>
      <c r="G53" s="22">
        <v>671</v>
      </c>
      <c r="H53" s="22">
        <v>8.0500000000000007</v>
      </c>
      <c r="I53" s="22">
        <v>7.11</v>
      </c>
      <c r="J53" s="22">
        <v>47.17</v>
      </c>
      <c r="K53" s="22">
        <v>5.23</v>
      </c>
      <c r="L53" s="22">
        <v>66.67</v>
      </c>
      <c r="M53" s="22">
        <v>0.56000000000000005</v>
      </c>
      <c r="N53" s="22">
        <v>0.13</v>
      </c>
      <c r="O53" s="22">
        <v>4.29</v>
      </c>
      <c r="P53" s="22">
        <v>5.96</v>
      </c>
      <c r="Q53" s="22">
        <v>0.4</v>
      </c>
      <c r="R53" s="22">
        <v>5.37</v>
      </c>
      <c r="S53" s="22">
        <v>65</v>
      </c>
      <c r="T53" s="22">
        <v>9.66</v>
      </c>
      <c r="U53" s="22">
        <v>66.67</v>
      </c>
      <c r="V53" s="7">
        <f t="shared" si="39"/>
        <v>7</v>
      </c>
      <c r="W53" s="7">
        <v>14</v>
      </c>
      <c r="X53" s="75">
        <f t="shared" si="40"/>
        <v>0.5</v>
      </c>
      <c r="Y53" s="12"/>
      <c r="Z53" s="69"/>
      <c r="AA53" s="75">
        <f t="shared" si="41"/>
        <v>0.48928571428571432</v>
      </c>
      <c r="AB53" s="124">
        <f t="shared" si="42"/>
        <v>6.8500000000000005</v>
      </c>
      <c r="AC53" s="93" t="str">
        <f t="shared" si="25"/>
        <v>0</v>
      </c>
      <c r="AD53" s="84">
        <f t="shared" si="26"/>
        <v>1</v>
      </c>
      <c r="AE53" s="84" t="str">
        <f t="shared" si="27"/>
        <v>0</v>
      </c>
      <c r="AF53" s="84" t="str">
        <f t="shared" si="28"/>
        <v>0</v>
      </c>
      <c r="AG53" s="84">
        <f t="shared" si="29"/>
        <v>1</v>
      </c>
      <c r="AH53" s="84">
        <f t="shared" si="30"/>
        <v>1</v>
      </c>
      <c r="AI53" s="84" t="str">
        <f t="shared" si="31"/>
        <v>0</v>
      </c>
      <c r="AJ53" s="84" t="str">
        <f t="shared" si="32"/>
        <v>0</v>
      </c>
      <c r="AK53" s="84" t="str">
        <f t="shared" si="33"/>
        <v>0</v>
      </c>
      <c r="AL53" s="84">
        <f t="shared" si="34"/>
        <v>1.25</v>
      </c>
      <c r="AM53" s="84" t="str">
        <f t="shared" si="35"/>
        <v>0</v>
      </c>
      <c r="AN53" s="84">
        <f t="shared" si="36"/>
        <v>0.9</v>
      </c>
      <c r="AO53" s="84">
        <f t="shared" si="37"/>
        <v>0.8</v>
      </c>
      <c r="AP53" s="84">
        <f t="shared" si="38"/>
        <v>0.9</v>
      </c>
    </row>
    <row r="54" spans="1:42" ht="15.75" customHeight="1" x14ac:dyDescent="0.15">
      <c r="A54" s="17" t="s">
        <v>253</v>
      </c>
      <c r="B54" s="48" t="s">
        <v>133</v>
      </c>
      <c r="C54" s="48"/>
      <c r="D54" s="49"/>
      <c r="E54" s="48">
        <v>20</v>
      </c>
      <c r="F54" s="22">
        <v>22</v>
      </c>
      <c r="G54" s="22">
        <v>1957</v>
      </c>
      <c r="H54" s="22">
        <v>8.92</v>
      </c>
      <c r="I54" s="22">
        <v>5.56</v>
      </c>
      <c r="J54" s="22">
        <v>72.73</v>
      </c>
      <c r="K54" s="22">
        <v>6.94</v>
      </c>
      <c r="L54" s="22">
        <v>65.56</v>
      </c>
      <c r="M54" s="22">
        <v>0.33</v>
      </c>
      <c r="N54" s="22">
        <v>0.78</v>
      </c>
      <c r="O54" s="22">
        <v>4.6399999999999997</v>
      </c>
      <c r="P54" s="22">
        <v>6.75</v>
      </c>
      <c r="Q54" s="22">
        <v>0.28000000000000003</v>
      </c>
      <c r="R54" s="22">
        <v>5.43</v>
      </c>
      <c r="S54" s="22">
        <v>61.86</v>
      </c>
      <c r="T54" s="22">
        <v>8.6</v>
      </c>
      <c r="U54" s="22">
        <v>63.1</v>
      </c>
      <c r="V54" s="7">
        <f t="shared" si="39"/>
        <v>7</v>
      </c>
      <c r="W54" s="7">
        <v>14</v>
      </c>
      <c r="X54" s="75">
        <f t="shared" si="40"/>
        <v>0.5</v>
      </c>
      <c r="Y54" s="12"/>
      <c r="Z54" s="69"/>
      <c r="AA54" s="75">
        <f t="shared" si="41"/>
        <v>0.49642857142857144</v>
      </c>
      <c r="AB54" s="124">
        <f t="shared" si="42"/>
        <v>6.95</v>
      </c>
      <c r="AC54" s="93" t="str">
        <f t="shared" si="25"/>
        <v>0</v>
      </c>
      <c r="AD54" s="84" t="str">
        <f t="shared" si="26"/>
        <v>0</v>
      </c>
      <c r="AE54" s="84">
        <f t="shared" si="27"/>
        <v>1</v>
      </c>
      <c r="AF54" s="84">
        <f t="shared" si="28"/>
        <v>1</v>
      </c>
      <c r="AG54" s="84">
        <f t="shared" si="29"/>
        <v>1</v>
      </c>
      <c r="AH54" s="84" t="str">
        <f t="shared" si="30"/>
        <v>0</v>
      </c>
      <c r="AI54" s="84">
        <f t="shared" si="31"/>
        <v>1</v>
      </c>
      <c r="AJ54" s="84" t="str">
        <f t="shared" si="32"/>
        <v>0</v>
      </c>
      <c r="AK54" s="84" t="str">
        <f t="shared" si="33"/>
        <v>0</v>
      </c>
      <c r="AL54" s="84">
        <f t="shared" si="34"/>
        <v>1.25</v>
      </c>
      <c r="AM54" s="84" t="str">
        <f t="shared" si="35"/>
        <v>0</v>
      </c>
      <c r="AN54" s="84">
        <f t="shared" si="36"/>
        <v>0.9</v>
      </c>
      <c r="AO54" s="84">
        <f t="shared" si="37"/>
        <v>0.8</v>
      </c>
      <c r="AP54" s="84" t="str">
        <f t="shared" si="38"/>
        <v>0</v>
      </c>
    </row>
    <row r="55" spans="1:42" ht="15.75" customHeight="1" x14ac:dyDescent="0.15">
      <c r="A55" s="17" t="s">
        <v>325</v>
      </c>
      <c r="B55" s="48" t="s">
        <v>68</v>
      </c>
      <c r="C55" s="48"/>
      <c r="D55" s="49"/>
      <c r="E55" s="48">
        <v>20</v>
      </c>
      <c r="F55" s="22">
        <v>13</v>
      </c>
      <c r="G55" s="22">
        <v>794</v>
      </c>
      <c r="H55" s="22">
        <v>8.5</v>
      </c>
      <c r="I55" s="22">
        <v>5.67</v>
      </c>
      <c r="J55" s="22">
        <v>48</v>
      </c>
      <c r="K55" s="22">
        <v>3.63</v>
      </c>
      <c r="L55" s="22">
        <v>59.38</v>
      </c>
      <c r="M55" s="22">
        <v>0.15</v>
      </c>
      <c r="N55" s="22">
        <v>0.79</v>
      </c>
      <c r="O55" s="22">
        <v>5.67</v>
      </c>
      <c r="P55" s="22">
        <v>7.61</v>
      </c>
      <c r="Q55" s="22">
        <v>1.25</v>
      </c>
      <c r="R55" s="22">
        <v>3.4</v>
      </c>
      <c r="S55" s="22">
        <v>70</v>
      </c>
      <c r="T55" s="22">
        <v>8.73</v>
      </c>
      <c r="U55" s="22">
        <v>67.53</v>
      </c>
      <c r="V55" s="7">
        <f t="shared" si="39"/>
        <v>7</v>
      </c>
      <c r="W55" s="7">
        <v>14</v>
      </c>
      <c r="X55" s="75">
        <f t="shared" si="40"/>
        <v>0.5</v>
      </c>
      <c r="Y55" s="12"/>
      <c r="Z55" s="69"/>
      <c r="AA55" s="75">
        <f t="shared" si="41"/>
        <v>0.47142857142857147</v>
      </c>
      <c r="AB55" s="124">
        <f t="shared" si="42"/>
        <v>6.6000000000000005</v>
      </c>
      <c r="AC55" s="93" t="str">
        <f t="shared" si="25"/>
        <v>0</v>
      </c>
      <c r="AD55" s="84" t="str">
        <f t="shared" si="26"/>
        <v>0</v>
      </c>
      <c r="AE55" s="84" t="str">
        <f t="shared" si="27"/>
        <v>0</v>
      </c>
      <c r="AF55" s="84" t="str">
        <f t="shared" si="28"/>
        <v>0</v>
      </c>
      <c r="AG55" s="84">
        <f t="shared" si="29"/>
        <v>1</v>
      </c>
      <c r="AH55" s="84" t="str">
        <f t="shared" si="30"/>
        <v>0</v>
      </c>
      <c r="AI55" s="84">
        <f t="shared" si="31"/>
        <v>1</v>
      </c>
      <c r="AJ55" s="84">
        <f t="shared" si="32"/>
        <v>1</v>
      </c>
      <c r="AK55" s="84">
        <f t="shared" si="33"/>
        <v>1</v>
      </c>
      <c r="AL55" s="84" t="str">
        <f t="shared" si="34"/>
        <v>0</v>
      </c>
      <c r="AM55" s="84" t="str">
        <f t="shared" si="35"/>
        <v>0</v>
      </c>
      <c r="AN55" s="84">
        <f t="shared" si="36"/>
        <v>0.9</v>
      </c>
      <c r="AO55" s="84">
        <f t="shared" si="37"/>
        <v>0.8</v>
      </c>
      <c r="AP55" s="84">
        <f t="shared" si="38"/>
        <v>0.9</v>
      </c>
    </row>
    <row r="56" spans="1:42" ht="15.75" customHeight="1" x14ac:dyDescent="0.15">
      <c r="A56" s="17" t="s">
        <v>330</v>
      </c>
      <c r="B56" s="48" t="s">
        <v>68</v>
      </c>
      <c r="C56" s="48"/>
      <c r="D56" s="49"/>
      <c r="E56" s="48">
        <v>36</v>
      </c>
      <c r="F56" s="22">
        <v>28</v>
      </c>
      <c r="G56" s="22">
        <v>2446</v>
      </c>
      <c r="H56" s="22">
        <v>8.2100000000000009</v>
      </c>
      <c r="I56" s="22">
        <v>5.27</v>
      </c>
      <c r="J56" s="22">
        <v>74.64</v>
      </c>
      <c r="K56" s="22">
        <v>7.83</v>
      </c>
      <c r="L56" s="22">
        <v>59.02</v>
      </c>
      <c r="M56" s="22">
        <v>0.31</v>
      </c>
      <c r="N56" s="22">
        <v>0.61</v>
      </c>
      <c r="O56" s="22">
        <v>4.05</v>
      </c>
      <c r="P56" s="22">
        <v>5.54</v>
      </c>
      <c r="Q56" s="22">
        <v>0.73</v>
      </c>
      <c r="R56" s="22">
        <v>6.07</v>
      </c>
      <c r="S56" s="22">
        <v>57.23</v>
      </c>
      <c r="T56" s="22">
        <v>9.93</v>
      </c>
      <c r="U56" s="22">
        <v>63.08</v>
      </c>
      <c r="V56" s="7">
        <f t="shared" si="39"/>
        <v>7</v>
      </c>
      <c r="W56" s="7">
        <v>14</v>
      </c>
      <c r="X56" s="75">
        <f t="shared" si="40"/>
        <v>0.5</v>
      </c>
      <c r="Y56" s="12"/>
      <c r="Z56" s="69"/>
      <c r="AA56" s="75">
        <f t="shared" si="41"/>
        <v>0.49642857142857144</v>
      </c>
      <c r="AB56" s="124">
        <f t="shared" si="42"/>
        <v>6.95</v>
      </c>
      <c r="AC56" s="93" t="str">
        <f t="shared" si="25"/>
        <v>0</v>
      </c>
      <c r="AD56" s="84" t="str">
        <f t="shared" si="26"/>
        <v>0</v>
      </c>
      <c r="AE56" s="84">
        <f t="shared" si="27"/>
        <v>1</v>
      </c>
      <c r="AF56" s="84">
        <f t="shared" si="28"/>
        <v>1</v>
      </c>
      <c r="AG56" s="84">
        <f t="shared" si="29"/>
        <v>1</v>
      </c>
      <c r="AH56" s="84" t="str">
        <f t="shared" si="30"/>
        <v>0</v>
      </c>
      <c r="AI56" s="84">
        <f t="shared" si="31"/>
        <v>1</v>
      </c>
      <c r="AJ56" s="84" t="str">
        <f t="shared" si="32"/>
        <v>0</v>
      </c>
      <c r="AK56" s="84" t="str">
        <f t="shared" si="33"/>
        <v>0</v>
      </c>
      <c r="AL56" s="84">
        <f t="shared" si="34"/>
        <v>1.25</v>
      </c>
      <c r="AM56" s="84" t="str">
        <f t="shared" si="35"/>
        <v>0</v>
      </c>
      <c r="AN56" s="84">
        <f t="shared" si="36"/>
        <v>0.9</v>
      </c>
      <c r="AO56" s="84">
        <f t="shared" si="37"/>
        <v>0.8</v>
      </c>
      <c r="AP56" s="84" t="str">
        <f t="shared" si="38"/>
        <v>0</v>
      </c>
    </row>
    <row r="57" spans="1:42" ht="15.75" customHeight="1" x14ac:dyDescent="0.15">
      <c r="A57" s="17" t="s">
        <v>336</v>
      </c>
      <c r="B57" s="48" t="s">
        <v>38</v>
      </c>
      <c r="C57" s="48"/>
      <c r="D57" s="49"/>
      <c r="E57" s="48">
        <v>27</v>
      </c>
      <c r="F57" s="22">
        <v>33</v>
      </c>
      <c r="G57" s="22">
        <v>2992</v>
      </c>
      <c r="H57" s="22">
        <v>11.67</v>
      </c>
      <c r="I57" s="22">
        <v>7.79</v>
      </c>
      <c r="J57" s="22">
        <v>73.36</v>
      </c>
      <c r="K57" s="22">
        <v>6.32</v>
      </c>
      <c r="L57" s="22">
        <v>59.52</v>
      </c>
      <c r="M57" s="22">
        <v>0.71</v>
      </c>
      <c r="N57" s="22">
        <v>0.42</v>
      </c>
      <c r="O57" s="22">
        <v>5.41</v>
      </c>
      <c r="P57" s="22">
        <v>7.12</v>
      </c>
      <c r="Q57" s="22">
        <v>1.1399999999999999</v>
      </c>
      <c r="R57" s="22">
        <v>2.62</v>
      </c>
      <c r="S57" s="22">
        <v>49.43</v>
      </c>
      <c r="T57" s="22">
        <v>5.29</v>
      </c>
      <c r="U57" s="22">
        <v>44.32</v>
      </c>
      <c r="V57" s="7">
        <f t="shared" si="39"/>
        <v>7</v>
      </c>
      <c r="W57" s="7">
        <v>14</v>
      </c>
      <c r="X57" s="75">
        <f t="shared" si="40"/>
        <v>0.5</v>
      </c>
      <c r="Y57" s="12"/>
      <c r="Z57" s="69"/>
      <c r="AA57" s="75">
        <f t="shared" si="41"/>
        <v>0.5</v>
      </c>
      <c r="AB57" s="124">
        <f t="shared" si="42"/>
        <v>7</v>
      </c>
      <c r="AC57" s="93">
        <f t="shared" si="25"/>
        <v>1</v>
      </c>
      <c r="AD57" s="84">
        <f t="shared" si="26"/>
        <v>1</v>
      </c>
      <c r="AE57" s="84">
        <f t="shared" si="27"/>
        <v>1</v>
      </c>
      <c r="AF57" s="84">
        <f t="shared" si="28"/>
        <v>1</v>
      </c>
      <c r="AG57" s="84">
        <f t="shared" si="29"/>
        <v>1</v>
      </c>
      <c r="AH57" s="84">
        <f t="shared" si="30"/>
        <v>1</v>
      </c>
      <c r="AI57" s="84" t="str">
        <f t="shared" si="31"/>
        <v>0</v>
      </c>
      <c r="AJ57" s="84">
        <f t="shared" si="32"/>
        <v>1</v>
      </c>
      <c r="AK57" s="84" t="str">
        <f t="shared" si="33"/>
        <v>0</v>
      </c>
      <c r="AL57" s="84" t="str">
        <f t="shared" si="34"/>
        <v>0</v>
      </c>
      <c r="AM57" s="84" t="str">
        <f t="shared" si="35"/>
        <v>0</v>
      </c>
      <c r="AN57" s="84" t="str">
        <f t="shared" si="36"/>
        <v>0</v>
      </c>
      <c r="AO57" s="84" t="str">
        <f t="shared" si="37"/>
        <v>0</v>
      </c>
      <c r="AP57" s="84" t="str">
        <f t="shared" si="38"/>
        <v>0</v>
      </c>
    </row>
    <row r="58" spans="1:42" ht="15.75" customHeight="1" x14ac:dyDescent="0.15">
      <c r="A58" s="17" t="s">
        <v>265</v>
      </c>
      <c r="B58" s="48" t="s">
        <v>91</v>
      </c>
      <c r="C58" s="48"/>
      <c r="D58" s="49"/>
      <c r="E58" s="48">
        <v>20</v>
      </c>
      <c r="F58" s="22">
        <v>13</v>
      </c>
      <c r="G58" s="22">
        <v>502</v>
      </c>
      <c r="H58" s="22">
        <v>18.11</v>
      </c>
      <c r="I58" s="22">
        <v>17.03</v>
      </c>
      <c r="J58" s="22">
        <v>63.16</v>
      </c>
      <c r="K58" s="22">
        <v>7.17</v>
      </c>
      <c r="L58" s="22">
        <v>32.5</v>
      </c>
      <c r="M58" s="22">
        <v>1.0900000000000001</v>
      </c>
      <c r="N58" s="22">
        <v>0.72</v>
      </c>
      <c r="O58" s="22">
        <v>6.45</v>
      </c>
      <c r="P58" s="22">
        <v>7.88</v>
      </c>
      <c r="Q58" s="22">
        <v>2.15</v>
      </c>
      <c r="R58" s="22">
        <v>4.3</v>
      </c>
      <c r="S58" s="22">
        <v>37.5</v>
      </c>
      <c r="T58" s="22">
        <v>6.81</v>
      </c>
      <c r="U58" s="22">
        <v>52.63</v>
      </c>
      <c r="V58" s="7">
        <f t="shared" si="39"/>
        <v>7</v>
      </c>
      <c r="W58" s="7">
        <v>14</v>
      </c>
      <c r="X58" s="75">
        <f t="shared" si="40"/>
        <v>0.5</v>
      </c>
      <c r="Y58" s="12"/>
      <c r="Z58" s="69"/>
      <c r="AA58" s="75">
        <f t="shared" si="41"/>
        <v>0.5</v>
      </c>
      <c r="AB58" s="124">
        <f t="shared" si="42"/>
        <v>7</v>
      </c>
      <c r="AC58" s="93">
        <f t="shared" si="25"/>
        <v>1</v>
      </c>
      <c r="AD58" s="84">
        <f t="shared" si="26"/>
        <v>1</v>
      </c>
      <c r="AE58" s="84" t="str">
        <f t="shared" si="27"/>
        <v>0</v>
      </c>
      <c r="AF58" s="84">
        <f t="shared" si="28"/>
        <v>1</v>
      </c>
      <c r="AG58" s="84" t="str">
        <f t="shared" si="29"/>
        <v>0</v>
      </c>
      <c r="AH58" s="84">
        <f t="shared" si="30"/>
        <v>1</v>
      </c>
      <c r="AI58" s="84">
        <f t="shared" si="31"/>
        <v>1</v>
      </c>
      <c r="AJ58" s="84">
        <f t="shared" si="32"/>
        <v>1</v>
      </c>
      <c r="AK58" s="84">
        <f t="shared" si="33"/>
        <v>1</v>
      </c>
      <c r="AL58" s="84" t="str">
        <f t="shared" si="34"/>
        <v>0</v>
      </c>
      <c r="AM58" s="84" t="str">
        <f t="shared" si="35"/>
        <v>0</v>
      </c>
      <c r="AN58" s="84" t="str">
        <f t="shared" si="36"/>
        <v>0</v>
      </c>
      <c r="AO58" s="84" t="str">
        <f t="shared" si="37"/>
        <v>0</v>
      </c>
      <c r="AP58" s="84" t="str">
        <f t="shared" si="38"/>
        <v>0</v>
      </c>
    </row>
    <row r="59" spans="1:42" ht="15.75" customHeight="1" x14ac:dyDescent="0.15">
      <c r="A59" s="17" t="s">
        <v>271</v>
      </c>
      <c r="B59" s="48" t="s">
        <v>38</v>
      </c>
      <c r="C59" s="48"/>
      <c r="D59" s="49"/>
      <c r="E59" s="48">
        <v>31</v>
      </c>
      <c r="F59" s="22">
        <v>23</v>
      </c>
      <c r="G59" s="22">
        <v>1847</v>
      </c>
      <c r="H59" s="22">
        <v>10.67</v>
      </c>
      <c r="I59" s="22">
        <v>8.67</v>
      </c>
      <c r="J59" s="22">
        <v>66.290000000000006</v>
      </c>
      <c r="K59" s="22">
        <v>6.09</v>
      </c>
      <c r="L59" s="22">
        <v>43.2</v>
      </c>
      <c r="M59" s="22">
        <v>0.56999999999999995</v>
      </c>
      <c r="N59" s="22">
        <v>0.39</v>
      </c>
      <c r="O59" s="22">
        <v>4.4800000000000004</v>
      </c>
      <c r="P59" s="22">
        <v>5.8</v>
      </c>
      <c r="Q59" s="22">
        <v>1.1200000000000001</v>
      </c>
      <c r="R59" s="22">
        <v>9.5500000000000007</v>
      </c>
      <c r="S59" s="22">
        <v>49.49</v>
      </c>
      <c r="T59" s="22">
        <v>10.72</v>
      </c>
      <c r="U59" s="22">
        <v>71.819999999999993</v>
      </c>
      <c r="V59" s="7">
        <f t="shared" si="39"/>
        <v>7</v>
      </c>
      <c r="W59" s="7">
        <v>14</v>
      </c>
      <c r="X59" s="75">
        <f t="shared" si="40"/>
        <v>0.5</v>
      </c>
      <c r="Y59" s="12"/>
      <c r="Z59" s="69"/>
      <c r="AA59" s="75">
        <f t="shared" si="41"/>
        <v>0.46071428571428574</v>
      </c>
      <c r="AB59" s="124">
        <f t="shared" si="42"/>
        <v>6.45</v>
      </c>
      <c r="AC59" s="93">
        <f t="shared" si="25"/>
        <v>1</v>
      </c>
      <c r="AD59" s="84">
        <f t="shared" si="26"/>
        <v>1</v>
      </c>
      <c r="AE59" s="84" t="str">
        <f t="shared" si="27"/>
        <v>0</v>
      </c>
      <c r="AF59" s="84">
        <f t="shared" si="28"/>
        <v>1</v>
      </c>
      <c r="AG59" s="84" t="str">
        <f t="shared" si="29"/>
        <v>0</v>
      </c>
      <c r="AH59" s="84">
        <f t="shared" si="30"/>
        <v>1</v>
      </c>
      <c r="AI59" s="84" t="str">
        <f t="shared" si="31"/>
        <v>0</v>
      </c>
      <c r="AJ59" s="84" t="str">
        <f t="shared" si="32"/>
        <v>0</v>
      </c>
      <c r="AK59" s="84" t="str">
        <f t="shared" si="33"/>
        <v>0</v>
      </c>
      <c r="AL59" s="84" t="str">
        <f t="shared" si="34"/>
        <v>0</v>
      </c>
      <c r="AM59" s="84">
        <f t="shared" si="35"/>
        <v>0.75</v>
      </c>
      <c r="AN59" s="84" t="str">
        <f t="shared" si="36"/>
        <v>0</v>
      </c>
      <c r="AO59" s="84">
        <f t="shared" si="37"/>
        <v>0.8</v>
      </c>
      <c r="AP59" s="84">
        <f t="shared" si="38"/>
        <v>0.9</v>
      </c>
    </row>
    <row r="60" spans="1:42" ht="15.75" customHeight="1" x14ac:dyDescent="0.15">
      <c r="A60" s="17" t="s">
        <v>286</v>
      </c>
      <c r="B60" s="48" t="s">
        <v>44</v>
      </c>
      <c r="C60" s="48"/>
      <c r="D60" s="49"/>
      <c r="E60" s="48">
        <v>33</v>
      </c>
      <c r="F60" s="22">
        <v>24</v>
      </c>
      <c r="G60" s="22">
        <v>1893</v>
      </c>
      <c r="H60" s="22">
        <v>8.32</v>
      </c>
      <c r="I60" s="22">
        <v>4.5599999999999996</v>
      </c>
      <c r="J60" s="22">
        <v>63.54</v>
      </c>
      <c r="K60" s="22">
        <v>4.9000000000000004</v>
      </c>
      <c r="L60" s="22">
        <v>56.31</v>
      </c>
      <c r="M60" s="22">
        <v>1.1499999999999999</v>
      </c>
      <c r="N60" s="22">
        <v>0.24</v>
      </c>
      <c r="O60" s="22">
        <v>4.71</v>
      </c>
      <c r="P60" s="22">
        <v>7.6</v>
      </c>
      <c r="Q60" s="22">
        <v>0.76</v>
      </c>
      <c r="R60" s="22">
        <v>8.94</v>
      </c>
      <c r="S60" s="22">
        <v>53.19</v>
      </c>
      <c r="T60" s="22">
        <v>10.89</v>
      </c>
      <c r="U60" s="22">
        <v>67.69</v>
      </c>
      <c r="V60" s="7">
        <f t="shared" si="39"/>
        <v>7</v>
      </c>
      <c r="W60" s="7">
        <v>14</v>
      </c>
      <c r="X60" s="75">
        <f t="shared" si="40"/>
        <v>0.5</v>
      </c>
      <c r="Y60" s="12"/>
      <c r="Z60" s="69"/>
      <c r="AA60" s="75">
        <f t="shared" si="41"/>
        <v>0.47142857142857147</v>
      </c>
      <c r="AB60" s="124">
        <f t="shared" si="42"/>
        <v>6.6000000000000005</v>
      </c>
      <c r="AC60" s="93" t="str">
        <f t="shared" si="25"/>
        <v>0</v>
      </c>
      <c r="AD60" s="84" t="str">
        <f t="shared" si="26"/>
        <v>0</v>
      </c>
      <c r="AE60" s="84" t="str">
        <f t="shared" si="27"/>
        <v>0</v>
      </c>
      <c r="AF60" s="84" t="str">
        <f t="shared" si="28"/>
        <v>0</v>
      </c>
      <c r="AG60" s="84" t="str">
        <f t="shared" si="29"/>
        <v>0</v>
      </c>
      <c r="AH60" s="84">
        <f t="shared" si="30"/>
        <v>1</v>
      </c>
      <c r="AI60" s="84" t="str">
        <f t="shared" si="31"/>
        <v>0</v>
      </c>
      <c r="AJ60" s="84" t="str">
        <f t="shared" si="32"/>
        <v>0</v>
      </c>
      <c r="AK60" s="84">
        <f t="shared" si="33"/>
        <v>1</v>
      </c>
      <c r="AL60" s="84">
        <f t="shared" si="34"/>
        <v>1.25</v>
      </c>
      <c r="AM60" s="84">
        <f t="shared" si="35"/>
        <v>0.75</v>
      </c>
      <c r="AN60" s="84">
        <f t="shared" si="36"/>
        <v>0.9</v>
      </c>
      <c r="AO60" s="84">
        <f t="shared" si="37"/>
        <v>0.8</v>
      </c>
      <c r="AP60" s="84">
        <f t="shared" si="38"/>
        <v>0.9</v>
      </c>
    </row>
    <row r="61" spans="1:42" ht="15.75" customHeight="1" x14ac:dyDescent="0.15">
      <c r="A61" s="17" t="s">
        <v>350</v>
      </c>
      <c r="B61" s="48" t="s">
        <v>44</v>
      </c>
      <c r="C61" s="48"/>
      <c r="D61" s="49"/>
      <c r="E61" s="48">
        <v>27</v>
      </c>
      <c r="F61" s="22">
        <v>21</v>
      </c>
      <c r="G61" s="22">
        <v>1926</v>
      </c>
      <c r="H61" s="22">
        <v>8.8800000000000008</v>
      </c>
      <c r="I61" s="22">
        <v>4.53</v>
      </c>
      <c r="J61" s="22">
        <v>67.010000000000005</v>
      </c>
      <c r="K61" s="22">
        <v>6.12</v>
      </c>
      <c r="L61" s="22">
        <v>52.67</v>
      </c>
      <c r="M61" s="22">
        <v>7.0000000000000007E-2</v>
      </c>
      <c r="N61" s="22">
        <v>0.47</v>
      </c>
      <c r="O61" s="22">
        <v>5.79</v>
      </c>
      <c r="P61" s="22">
        <v>9.2100000000000009</v>
      </c>
      <c r="Q61" s="22">
        <v>1.17</v>
      </c>
      <c r="R61" s="22">
        <v>9.91</v>
      </c>
      <c r="S61" s="22">
        <v>50</v>
      </c>
      <c r="T61" s="22">
        <v>10.23</v>
      </c>
      <c r="U61" s="22">
        <v>70.319999999999993</v>
      </c>
      <c r="V61" s="7">
        <f t="shared" si="39"/>
        <v>7</v>
      </c>
      <c r="W61" s="7">
        <v>14</v>
      </c>
      <c r="X61" s="75">
        <f t="shared" si="40"/>
        <v>0.5</v>
      </c>
      <c r="Y61" s="12"/>
      <c r="Z61" s="69"/>
      <c r="AA61" s="75">
        <f t="shared" si="41"/>
        <v>0.46071428571428574</v>
      </c>
      <c r="AB61" s="124">
        <f t="shared" si="42"/>
        <v>6.45</v>
      </c>
      <c r="AC61" s="93" t="str">
        <f t="shared" si="25"/>
        <v>0</v>
      </c>
      <c r="AD61" s="84" t="str">
        <f t="shared" si="26"/>
        <v>0</v>
      </c>
      <c r="AE61" s="84">
        <f t="shared" si="27"/>
        <v>1</v>
      </c>
      <c r="AF61" s="84">
        <f t="shared" si="28"/>
        <v>1</v>
      </c>
      <c r="AG61" s="84" t="str">
        <f t="shared" si="29"/>
        <v>0</v>
      </c>
      <c r="AH61" s="84" t="str">
        <f t="shared" si="30"/>
        <v>0</v>
      </c>
      <c r="AI61" s="84" t="str">
        <f t="shared" si="31"/>
        <v>0</v>
      </c>
      <c r="AJ61" s="84">
        <f t="shared" si="32"/>
        <v>1</v>
      </c>
      <c r="AK61" s="84">
        <f t="shared" si="33"/>
        <v>1</v>
      </c>
      <c r="AL61" s="84" t="str">
        <f t="shared" si="34"/>
        <v>0</v>
      </c>
      <c r="AM61" s="84">
        <f t="shared" si="35"/>
        <v>0.75</v>
      </c>
      <c r="AN61" s="84" t="str">
        <f t="shared" si="36"/>
        <v>0</v>
      </c>
      <c r="AO61" s="84">
        <f t="shared" si="37"/>
        <v>0.8</v>
      </c>
      <c r="AP61" s="84">
        <f t="shared" si="38"/>
        <v>0.9</v>
      </c>
    </row>
    <row r="62" spans="1:42" ht="15.75" customHeight="1" x14ac:dyDescent="0.15">
      <c r="A62" s="17" t="s">
        <v>287</v>
      </c>
      <c r="B62" s="48" t="s">
        <v>44</v>
      </c>
      <c r="C62" s="48"/>
      <c r="D62" s="49"/>
      <c r="E62" s="48">
        <v>25</v>
      </c>
      <c r="F62" s="22">
        <v>14</v>
      </c>
      <c r="G62" s="22">
        <v>784</v>
      </c>
      <c r="H62" s="22">
        <v>6.89</v>
      </c>
      <c r="I62" s="22">
        <v>4.4800000000000004</v>
      </c>
      <c r="J62" s="22">
        <v>69.23</v>
      </c>
      <c r="K62" s="22">
        <v>2.76</v>
      </c>
      <c r="L62" s="22">
        <v>66.67</v>
      </c>
      <c r="M62" s="22">
        <v>0</v>
      </c>
      <c r="N62" s="22">
        <v>0.11</v>
      </c>
      <c r="O62" s="22">
        <v>3.79</v>
      </c>
      <c r="P62" s="22">
        <v>5.96</v>
      </c>
      <c r="Q62" s="22">
        <v>0.56999999999999995</v>
      </c>
      <c r="R62" s="22">
        <v>7</v>
      </c>
      <c r="S62" s="22">
        <v>57.38</v>
      </c>
      <c r="T62" s="22">
        <v>11.02</v>
      </c>
      <c r="U62" s="22">
        <v>67.709999999999994</v>
      </c>
      <c r="V62" s="7">
        <f t="shared" si="39"/>
        <v>7</v>
      </c>
      <c r="W62" s="7">
        <v>14</v>
      </c>
      <c r="X62" s="75">
        <f t="shared" si="40"/>
        <v>0.5</v>
      </c>
      <c r="Y62" s="12"/>
      <c r="Z62" s="69"/>
      <c r="AA62" s="75">
        <f t="shared" si="41"/>
        <v>0.47142857142857147</v>
      </c>
      <c r="AB62" s="124">
        <f t="shared" si="42"/>
        <v>6.6000000000000005</v>
      </c>
      <c r="AC62" s="93" t="str">
        <f t="shared" si="25"/>
        <v>0</v>
      </c>
      <c r="AD62" s="84" t="str">
        <f t="shared" si="26"/>
        <v>0</v>
      </c>
      <c r="AE62" s="84">
        <f t="shared" si="27"/>
        <v>1</v>
      </c>
      <c r="AF62" s="84" t="str">
        <f t="shared" si="28"/>
        <v>0</v>
      </c>
      <c r="AG62" s="84">
        <f t="shared" si="29"/>
        <v>1</v>
      </c>
      <c r="AH62" s="84" t="str">
        <f t="shared" si="30"/>
        <v>0</v>
      </c>
      <c r="AI62" s="84" t="str">
        <f t="shared" si="31"/>
        <v>0</v>
      </c>
      <c r="AJ62" s="84" t="str">
        <f t="shared" si="32"/>
        <v>0</v>
      </c>
      <c r="AK62" s="84" t="str">
        <f t="shared" si="33"/>
        <v>0</v>
      </c>
      <c r="AL62" s="84">
        <f t="shared" si="34"/>
        <v>1.25</v>
      </c>
      <c r="AM62" s="84">
        <f t="shared" si="35"/>
        <v>0.75</v>
      </c>
      <c r="AN62" s="84">
        <f t="shared" si="36"/>
        <v>0.9</v>
      </c>
      <c r="AO62" s="84">
        <f t="shared" si="37"/>
        <v>0.8</v>
      </c>
      <c r="AP62" s="84">
        <f t="shared" si="38"/>
        <v>0.9</v>
      </c>
    </row>
    <row r="63" spans="1:42" ht="15.75" customHeight="1" x14ac:dyDescent="0.15">
      <c r="A63" s="17" t="s">
        <v>357</v>
      </c>
      <c r="B63" s="48" t="s">
        <v>75</v>
      </c>
      <c r="C63" s="48"/>
      <c r="D63" s="49"/>
      <c r="E63" s="48">
        <v>19</v>
      </c>
      <c r="F63" s="22">
        <v>9</v>
      </c>
      <c r="G63" s="22">
        <v>812</v>
      </c>
      <c r="H63" s="22">
        <v>8.5299999999999994</v>
      </c>
      <c r="I63" s="22">
        <v>4.7699999999999996</v>
      </c>
      <c r="J63" s="22">
        <v>76.739999999999995</v>
      </c>
      <c r="K63" s="22">
        <v>6.32</v>
      </c>
      <c r="L63" s="22">
        <v>52.63</v>
      </c>
      <c r="M63" s="22">
        <v>0</v>
      </c>
      <c r="N63" s="22">
        <v>0.55000000000000004</v>
      </c>
      <c r="O63" s="22">
        <v>4.88</v>
      </c>
      <c r="P63" s="22">
        <v>7.67</v>
      </c>
      <c r="Q63" s="22">
        <v>0.67</v>
      </c>
      <c r="R63" s="22">
        <v>9.64</v>
      </c>
      <c r="S63" s="22">
        <v>37.93</v>
      </c>
      <c r="T63" s="22">
        <v>9.86</v>
      </c>
      <c r="U63" s="22">
        <v>62.92</v>
      </c>
      <c r="V63" s="7">
        <f t="shared" si="39"/>
        <v>7</v>
      </c>
      <c r="W63" s="7">
        <v>14</v>
      </c>
      <c r="X63" s="75">
        <f t="shared" si="40"/>
        <v>0.5</v>
      </c>
      <c r="Y63" s="12"/>
      <c r="Z63" s="69"/>
      <c r="AA63" s="75">
        <f t="shared" si="41"/>
        <v>0.48571428571428571</v>
      </c>
      <c r="AB63" s="124">
        <f t="shared" si="42"/>
        <v>6.8</v>
      </c>
      <c r="AC63" s="93" t="str">
        <f t="shared" si="25"/>
        <v>0</v>
      </c>
      <c r="AD63" s="84" t="str">
        <f t="shared" si="26"/>
        <v>0</v>
      </c>
      <c r="AE63" s="84">
        <f t="shared" si="27"/>
        <v>1</v>
      </c>
      <c r="AF63" s="84">
        <f t="shared" si="28"/>
        <v>1</v>
      </c>
      <c r="AG63" s="84" t="str">
        <f t="shared" si="29"/>
        <v>0</v>
      </c>
      <c r="AH63" s="84" t="str">
        <f t="shared" si="30"/>
        <v>0</v>
      </c>
      <c r="AI63" s="84">
        <f t="shared" si="31"/>
        <v>1</v>
      </c>
      <c r="AJ63" s="84" t="str">
        <f t="shared" si="32"/>
        <v>0</v>
      </c>
      <c r="AK63" s="84">
        <f t="shared" si="33"/>
        <v>1</v>
      </c>
      <c r="AL63" s="84">
        <f t="shared" si="34"/>
        <v>1.25</v>
      </c>
      <c r="AM63" s="84">
        <f t="shared" si="35"/>
        <v>0.75</v>
      </c>
      <c r="AN63" s="84" t="str">
        <f t="shared" si="36"/>
        <v>0</v>
      </c>
      <c r="AO63" s="84">
        <f t="shared" si="37"/>
        <v>0.8</v>
      </c>
      <c r="AP63" s="84" t="str">
        <f t="shared" si="38"/>
        <v>0</v>
      </c>
    </row>
    <row r="64" spans="1:42" ht="15.75" customHeight="1" x14ac:dyDescent="0.15">
      <c r="A64" s="17" t="s">
        <v>362</v>
      </c>
      <c r="B64" s="48" t="s">
        <v>75</v>
      </c>
      <c r="C64" s="48"/>
      <c r="D64" s="49"/>
      <c r="E64" s="48">
        <v>34</v>
      </c>
      <c r="F64" s="22">
        <v>20</v>
      </c>
      <c r="G64" s="22">
        <v>1736</v>
      </c>
      <c r="H64" s="22">
        <v>10.99</v>
      </c>
      <c r="I64" s="22">
        <v>7.76</v>
      </c>
      <c r="J64" s="22">
        <v>71.83</v>
      </c>
      <c r="K64" s="22">
        <v>8.1999999999999993</v>
      </c>
      <c r="L64" s="22">
        <v>53.33</v>
      </c>
      <c r="M64" s="22">
        <v>0.24</v>
      </c>
      <c r="N64" s="22">
        <v>0.49</v>
      </c>
      <c r="O64" s="22">
        <v>5.25</v>
      </c>
      <c r="P64" s="22">
        <v>7.64</v>
      </c>
      <c r="Q64" s="22">
        <v>1.64</v>
      </c>
      <c r="R64" s="22">
        <v>6.4</v>
      </c>
      <c r="S64" s="22">
        <v>43.59</v>
      </c>
      <c r="T64" s="22">
        <v>8.09</v>
      </c>
      <c r="U64" s="22">
        <v>59.46</v>
      </c>
      <c r="V64" s="7">
        <f t="shared" si="39"/>
        <v>7</v>
      </c>
      <c r="W64" s="7">
        <v>14</v>
      </c>
      <c r="X64" s="75">
        <f t="shared" si="40"/>
        <v>0.5</v>
      </c>
      <c r="Y64" s="12"/>
      <c r="Z64" s="69"/>
      <c r="AA64" s="75">
        <f t="shared" si="41"/>
        <v>0.48214285714285715</v>
      </c>
      <c r="AB64" s="124">
        <f t="shared" si="42"/>
        <v>6.75</v>
      </c>
      <c r="AC64" s="93">
        <f t="shared" si="25"/>
        <v>1</v>
      </c>
      <c r="AD64" s="84">
        <f t="shared" si="26"/>
        <v>1</v>
      </c>
      <c r="AE64" s="84">
        <f t="shared" si="27"/>
        <v>1</v>
      </c>
      <c r="AF64" s="84">
        <f t="shared" si="28"/>
        <v>1</v>
      </c>
      <c r="AG64" s="84" t="str">
        <f t="shared" si="29"/>
        <v>0</v>
      </c>
      <c r="AH64" s="84" t="str">
        <f t="shared" si="30"/>
        <v>0</v>
      </c>
      <c r="AI64" s="84">
        <f t="shared" si="31"/>
        <v>1</v>
      </c>
      <c r="AJ64" s="84" t="str">
        <f t="shared" si="32"/>
        <v>0</v>
      </c>
      <c r="AK64" s="84">
        <f t="shared" si="33"/>
        <v>1</v>
      </c>
      <c r="AL64" s="84" t="str">
        <f t="shared" si="34"/>
        <v>0</v>
      </c>
      <c r="AM64" s="84">
        <f t="shared" si="35"/>
        <v>0.75</v>
      </c>
      <c r="AN64" s="84" t="str">
        <f t="shared" si="36"/>
        <v>0</v>
      </c>
      <c r="AO64" s="84" t="str">
        <f t="shared" si="37"/>
        <v>0</v>
      </c>
      <c r="AP64" s="84" t="str">
        <f t="shared" si="38"/>
        <v>0</v>
      </c>
    </row>
    <row r="65" spans="1:42" ht="15.75" customHeight="1" x14ac:dyDescent="0.15">
      <c r="A65" s="17" t="s">
        <v>367</v>
      </c>
      <c r="B65" s="48" t="s">
        <v>63</v>
      </c>
      <c r="C65" s="48"/>
      <c r="D65" s="49"/>
      <c r="E65" s="48">
        <v>30</v>
      </c>
      <c r="F65" s="22">
        <v>31</v>
      </c>
      <c r="G65" s="22">
        <v>2877</v>
      </c>
      <c r="H65" s="22">
        <v>9.35</v>
      </c>
      <c r="I65" s="22">
        <v>5.82</v>
      </c>
      <c r="J65" s="22">
        <v>70.97</v>
      </c>
      <c r="K65" s="22">
        <v>10.6</v>
      </c>
      <c r="L65" s="22">
        <v>58.41</v>
      </c>
      <c r="M65" s="22">
        <v>0.43</v>
      </c>
      <c r="N65" s="22">
        <v>0.28000000000000003</v>
      </c>
      <c r="O65" s="22">
        <v>4.9400000000000004</v>
      </c>
      <c r="P65" s="22">
        <v>7.49</v>
      </c>
      <c r="Q65" s="22">
        <v>0.75</v>
      </c>
      <c r="R65" s="22">
        <v>6.63</v>
      </c>
      <c r="S65" s="22">
        <v>54.72</v>
      </c>
      <c r="T65" s="22">
        <v>8.3800000000000008</v>
      </c>
      <c r="U65" s="22">
        <v>64.180000000000007</v>
      </c>
      <c r="V65" s="7">
        <f t="shared" si="39"/>
        <v>7</v>
      </c>
      <c r="W65" s="7">
        <v>14</v>
      </c>
      <c r="X65" s="75">
        <f t="shared" si="40"/>
        <v>0.5</v>
      </c>
      <c r="Y65" s="12"/>
      <c r="Z65" s="69"/>
      <c r="AA65" s="75">
        <f t="shared" si="41"/>
        <v>0.48571428571428577</v>
      </c>
      <c r="AB65" s="124">
        <f t="shared" si="42"/>
        <v>6.8000000000000007</v>
      </c>
      <c r="AC65" s="93" t="str">
        <f t="shared" si="25"/>
        <v>0</v>
      </c>
      <c r="AD65" s="84" t="str">
        <f t="shared" si="26"/>
        <v>0</v>
      </c>
      <c r="AE65" s="84">
        <f t="shared" si="27"/>
        <v>1</v>
      </c>
      <c r="AF65" s="84">
        <f t="shared" si="28"/>
        <v>1</v>
      </c>
      <c r="AG65" s="84">
        <f t="shared" si="29"/>
        <v>1</v>
      </c>
      <c r="AH65" s="84" t="str">
        <f t="shared" si="30"/>
        <v>0</v>
      </c>
      <c r="AI65" s="84" t="str">
        <f t="shared" si="31"/>
        <v>0</v>
      </c>
      <c r="AJ65" s="84" t="str">
        <f t="shared" si="32"/>
        <v>0</v>
      </c>
      <c r="AK65" s="84" t="str">
        <f t="shared" si="33"/>
        <v>0</v>
      </c>
      <c r="AL65" s="84">
        <f t="shared" si="34"/>
        <v>1.25</v>
      </c>
      <c r="AM65" s="84">
        <f t="shared" si="35"/>
        <v>0.75</v>
      </c>
      <c r="AN65" s="84">
        <f t="shared" si="36"/>
        <v>0.9</v>
      </c>
      <c r="AO65" s="84" t="str">
        <f t="shared" si="37"/>
        <v>0</v>
      </c>
      <c r="AP65" s="84">
        <f t="shared" si="38"/>
        <v>0.9</v>
      </c>
    </row>
    <row r="66" spans="1:42" ht="15.75" customHeight="1" x14ac:dyDescent="0.15">
      <c r="A66" s="17" t="s">
        <v>368</v>
      </c>
      <c r="B66" s="48" t="s">
        <v>63</v>
      </c>
      <c r="C66" s="48"/>
      <c r="D66" s="49"/>
      <c r="E66" s="48">
        <v>27</v>
      </c>
      <c r="F66" s="22">
        <v>34</v>
      </c>
      <c r="G66" s="22">
        <v>3160</v>
      </c>
      <c r="H66" s="22">
        <v>8.86</v>
      </c>
      <c r="I66" s="22">
        <v>5.67</v>
      </c>
      <c r="J66" s="22">
        <v>62.81</v>
      </c>
      <c r="K66" s="22">
        <v>7.01</v>
      </c>
      <c r="L66" s="22">
        <v>56.91</v>
      </c>
      <c r="M66" s="22">
        <v>0.65</v>
      </c>
      <c r="N66" s="22">
        <v>0.54</v>
      </c>
      <c r="O66" s="22">
        <v>4.87</v>
      </c>
      <c r="P66" s="22">
        <v>7.43</v>
      </c>
      <c r="Q66" s="22">
        <v>0.8</v>
      </c>
      <c r="R66" s="22">
        <v>7.43</v>
      </c>
      <c r="S66" s="22">
        <v>54.02</v>
      </c>
      <c r="T66" s="22">
        <v>11.48</v>
      </c>
      <c r="U66" s="22">
        <v>62.78</v>
      </c>
      <c r="V66" s="7">
        <f t="shared" si="39"/>
        <v>7</v>
      </c>
      <c r="W66" s="7">
        <v>14</v>
      </c>
      <c r="X66" s="75">
        <f t="shared" si="40"/>
        <v>0.5</v>
      </c>
      <c r="Y66" s="12"/>
      <c r="Z66" s="69"/>
      <c r="AA66" s="75">
        <f t="shared" si="41"/>
        <v>0.47857142857142859</v>
      </c>
      <c r="AB66" s="124">
        <f t="shared" si="42"/>
        <v>6.7</v>
      </c>
      <c r="AC66" s="93" t="str">
        <f t="shared" ref="AC66:AC97" si="43">IF(H66&gt;=H$120,AC$1,"0")</f>
        <v>0</v>
      </c>
      <c r="AD66" s="84" t="str">
        <f t="shared" ref="AD66:AD97" si="44">IF(I66&gt;=I$120,AD$1,"0")</f>
        <v>0</v>
      </c>
      <c r="AE66" s="84" t="str">
        <f t="shared" ref="AE66:AE97" si="45">IF(J66&gt;=J$120,AE$1,"0")</f>
        <v>0</v>
      </c>
      <c r="AF66" s="84">
        <f t="shared" ref="AF66:AF97" si="46">IF(K66&gt;=K$120,AF$1,"0")</f>
        <v>1</v>
      </c>
      <c r="AG66" s="84" t="str">
        <f t="shared" ref="AG66:AG97" si="47">IF(L66&gt;=L$120,AG$1,"0")</f>
        <v>0</v>
      </c>
      <c r="AH66" s="84">
        <f t="shared" ref="AH66:AH97" si="48">IF(M66&gt;=M$120,AH$1,"0")</f>
        <v>1</v>
      </c>
      <c r="AI66" s="84">
        <f t="shared" ref="AI66:AI97" si="49">IF(N66&gt;=N$120,AI$1,"0")</f>
        <v>1</v>
      </c>
      <c r="AJ66" s="84" t="str">
        <f t="shared" ref="AJ66:AJ97" si="50">IF(O66&gt;=O$120,AJ$1,"0")</f>
        <v>0</v>
      </c>
      <c r="AK66" s="84" t="str">
        <f t="shared" ref="AK66:AK97" si="51">IF(P66&gt;=P$120,AK$1,"0")</f>
        <v>0</v>
      </c>
      <c r="AL66" s="84">
        <f t="shared" ref="AL66:AL97" si="52">IF(Q66&lt;=Q$120,AL$1,"0")</f>
        <v>1.25</v>
      </c>
      <c r="AM66" s="84">
        <f t="shared" ref="AM66:AM97" si="53">IF(R66&gt;=R$120,AM$1,"0")</f>
        <v>0.75</v>
      </c>
      <c r="AN66" s="84">
        <f t="shared" ref="AN66:AN97" si="54">IF(S66&gt;=S$120,AN$1,"0")</f>
        <v>0.9</v>
      </c>
      <c r="AO66" s="84">
        <f t="shared" ref="AO66:AO97" si="55">IF(T66&gt;=T$120,AO$1,"0")</f>
        <v>0.8</v>
      </c>
      <c r="AP66" s="84" t="str">
        <f t="shared" ref="AP66:AP97" si="56">IF(U66&gt;=U$120,AP$1,"0")</f>
        <v>0</v>
      </c>
    </row>
    <row r="67" spans="1:42" ht="15.75" customHeight="1" x14ac:dyDescent="0.15">
      <c r="A67" s="17" t="s">
        <v>326</v>
      </c>
      <c r="B67" s="48" t="s">
        <v>133</v>
      </c>
      <c r="C67" s="48"/>
      <c r="D67" s="49"/>
      <c r="E67" s="48">
        <v>32</v>
      </c>
      <c r="F67" s="22">
        <v>30</v>
      </c>
      <c r="G67" s="22">
        <v>2812</v>
      </c>
      <c r="H67" s="22">
        <v>6.83</v>
      </c>
      <c r="I67" s="22">
        <v>4.62</v>
      </c>
      <c r="J67" s="22">
        <v>69.05</v>
      </c>
      <c r="K67" s="22">
        <v>5.91</v>
      </c>
      <c r="L67" s="22">
        <v>57.14</v>
      </c>
      <c r="M67" s="22">
        <v>0.21</v>
      </c>
      <c r="N67" s="22">
        <v>0.33</v>
      </c>
      <c r="O67" s="22">
        <v>3.49</v>
      </c>
      <c r="P67" s="22">
        <v>5.04</v>
      </c>
      <c r="Q67" s="22">
        <v>0.66</v>
      </c>
      <c r="R67" s="22">
        <v>7.08</v>
      </c>
      <c r="S67" s="22">
        <v>68.39</v>
      </c>
      <c r="T67" s="22">
        <v>10.02</v>
      </c>
      <c r="U67" s="22">
        <v>76.19</v>
      </c>
      <c r="V67" s="7">
        <f t="shared" si="39"/>
        <v>6</v>
      </c>
      <c r="W67" s="7">
        <v>14</v>
      </c>
      <c r="X67" s="75">
        <f t="shared" si="40"/>
        <v>0.42857142857142855</v>
      </c>
      <c r="Y67" s="12"/>
      <c r="Z67" s="69"/>
      <c r="AA67" s="75">
        <f t="shared" si="41"/>
        <v>0.4</v>
      </c>
      <c r="AB67" s="124">
        <f t="shared" si="42"/>
        <v>5.6000000000000005</v>
      </c>
      <c r="AC67" s="93" t="str">
        <f t="shared" si="43"/>
        <v>0</v>
      </c>
      <c r="AD67" s="84" t="str">
        <f t="shared" si="44"/>
        <v>0</v>
      </c>
      <c r="AE67" s="84">
        <f t="shared" si="45"/>
        <v>1</v>
      </c>
      <c r="AF67" s="84" t="str">
        <f t="shared" si="46"/>
        <v>0</v>
      </c>
      <c r="AG67" s="84" t="str">
        <f t="shared" si="47"/>
        <v>0</v>
      </c>
      <c r="AH67" s="84" t="str">
        <f t="shared" si="48"/>
        <v>0</v>
      </c>
      <c r="AI67" s="84" t="str">
        <f t="shared" si="49"/>
        <v>0</v>
      </c>
      <c r="AJ67" s="84" t="str">
        <f t="shared" si="50"/>
        <v>0</v>
      </c>
      <c r="AK67" s="84" t="str">
        <f t="shared" si="51"/>
        <v>0</v>
      </c>
      <c r="AL67" s="84">
        <f t="shared" si="52"/>
        <v>1.25</v>
      </c>
      <c r="AM67" s="84">
        <f t="shared" si="53"/>
        <v>0.75</v>
      </c>
      <c r="AN67" s="84">
        <f t="shared" si="54"/>
        <v>0.9</v>
      </c>
      <c r="AO67" s="84">
        <f t="shared" si="55"/>
        <v>0.8</v>
      </c>
      <c r="AP67" s="84">
        <f t="shared" si="56"/>
        <v>0.9</v>
      </c>
    </row>
    <row r="68" spans="1:42" ht="15.75" customHeight="1" x14ac:dyDescent="0.15">
      <c r="A68" s="17" t="s">
        <v>328</v>
      </c>
      <c r="B68" s="48" t="s">
        <v>83</v>
      </c>
      <c r="C68" s="48"/>
      <c r="D68" s="49"/>
      <c r="E68" s="48">
        <v>27</v>
      </c>
      <c r="F68" s="22">
        <v>30</v>
      </c>
      <c r="G68" s="22">
        <v>2326</v>
      </c>
      <c r="H68" s="22">
        <v>9.23</v>
      </c>
      <c r="I68" s="22">
        <v>7.63</v>
      </c>
      <c r="J68" s="22">
        <v>61.78</v>
      </c>
      <c r="K68" s="22">
        <v>9.75</v>
      </c>
      <c r="L68" s="22">
        <v>68.44</v>
      </c>
      <c r="M68" s="22">
        <v>0.57999999999999996</v>
      </c>
      <c r="N68" s="22">
        <v>0.32</v>
      </c>
      <c r="O68" s="22">
        <v>4.1500000000000004</v>
      </c>
      <c r="P68" s="22">
        <v>6.71</v>
      </c>
      <c r="Q68" s="22">
        <v>2.08</v>
      </c>
      <c r="R68" s="22">
        <v>4.79</v>
      </c>
      <c r="S68" s="22">
        <v>61.67</v>
      </c>
      <c r="T68" s="22">
        <v>5.87</v>
      </c>
      <c r="U68" s="22">
        <v>74.83</v>
      </c>
      <c r="V68" s="7">
        <f t="shared" si="39"/>
        <v>6</v>
      </c>
      <c r="W68" s="7">
        <v>14</v>
      </c>
      <c r="X68" s="75">
        <f t="shared" si="40"/>
        <v>0.42857142857142855</v>
      </c>
      <c r="Y68" s="12"/>
      <c r="Z68" s="69"/>
      <c r="AA68" s="75">
        <f t="shared" si="41"/>
        <v>0.41428571428571431</v>
      </c>
      <c r="AB68" s="124">
        <f t="shared" si="42"/>
        <v>5.8000000000000007</v>
      </c>
      <c r="AC68" s="93" t="str">
        <f t="shared" si="43"/>
        <v>0</v>
      </c>
      <c r="AD68" s="84">
        <f t="shared" si="44"/>
        <v>1</v>
      </c>
      <c r="AE68" s="84" t="str">
        <f t="shared" si="45"/>
        <v>0</v>
      </c>
      <c r="AF68" s="84">
        <f t="shared" si="46"/>
        <v>1</v>
      </c>
      <c r="AG68" s="84">
        <f t="shared" si="47"/>
        <v>1</v>
      </c>
      <c r="AH68" s="84">
        <f t="shared" si="48"/>
        <v>1</v>
      </c>
      <c r="AI68" s="84" t="str">
        <f t="shared" si="49"/>
        <v>0</v>
      </c>
      <c r="AJ68" s="84" t="str">
        <f t="shared" si="50"/>
        <v>0</v>
      </c>
      <c r="AK68" s="84" t="str">
        <f t="shared" si="51"/>
        <v>0</v>
      </c>
      <c r="AL68" s="84" t="str">
        <f t="shared" si="52"/>
        <v>0</v>
      </c>
      <c r="AM68" s="84" t="str">
        <f t="shared" si="53"/>
        <v>0</v>
      </c>
      <c r="AN68" s="84">
        <f t="shared" si="54"/>
        <v>0.9</v>
      </c>
      <c r="AO68" s="84" t="str">
        <f t="shared" si="55"/>
        <v>0</v>
      </c>
      <c r="AP68" s="84">
        <f t="shared" si="56"/>
        <v>0.9</v>
      </c>
    </row>
    <row r="69" spans="1:42" ht="15.75" customHeight="1" x14ac:dyDescent="0.15">
      <c r="A69" s="17" t="s">
        <v>254</v>
      </c>
      <c r="B69" s="48" t="s">
        <v>66</v>
      </c>
      <c r="C69" s="48"/>
      <c r="D69" s="49"/>
      <c r="E69" s="48">
        <v>32</v>
      </c>
      <c r="F69" s="22">
        <v>36</v>
      </c>
      <c r="G69" s="22">
        <v>3250</v>
      </c>
      <c r="H69" s="22">
        <v>9.76</v>
      </c>
      <c r="I69" s="22">
        <v>8.77</v>
      </c>
      <c r="J69" s="22">
        <v>60.87</v>
      </c>
      <c r="K69" s="22">
        <v>3.34</v>
      </c>
      <c r="L69" s="22">
        <v>57.89</v>
      </c>
      <c r="M69" s="22">
        <v>0.11</v>
      </c>
      <c r="N69" s="22">
        <v>0.38</v>
      </c>
      <c r="O69" s="22">
        <v>4.34</v>
      </c>
      <c r="P69" s="22">
        <v>5.22</v>
      </c>
      <c r="Q69" s="22">
        <v>0.91</v>
      </c>
      <c r="R69" s="22">
        <v>7.39</v>
      </c>
      <c r="S69" s="22">
        <v>64.290000000000006</v>
      </c>
      <c r="T69" s="22">
        <v>10.99</v>
      </c>
      <c r="U69" s="22">
        <v>74.13</v>
      </c>
      <c r="V69" s="7">
        <f t="shared" si="39"/>
        <v>6</v>
      </c>
      <c r="W69" s="7">
        <v>14</v>
      </c>
      <c r="X69" s="75">
        <f t="shared" si="40"/>
        <v>0.42857142857142855</v>
      </c>
      <c r="Y69" s="12"/>
      <c r="Z69" s="69"/>
      <c r="AA69" s="75">
        <f t="shared" si="41"/>
        <v>0.38214285714285717</v>
      </c>
      <c r="AB69" s="124">
        <f t="shared" si="42"/>
        <v>5.3500000000000005</v>
      </c>
      <c r="AC69" s="93" t="str">
        <f t="shared" si="43"/>
        <v>0</v>
      </c>
      <c r="AD69" s="84">
        <f t="shared" si="44"/>
        <v>1</v>
      </c>
      <c r="AE69" s="84" t="str">
        <f t="shared" si="45"/>
        <v>0</v>
      </c>
      <c r="AF69" s="84" t="str">
        <f t="shared" si="46"/>
        <v>0</v>
      </c>
      <c r="AG69" s="84">
        <f t="shared" si="47"/>
        <v>1</v>
      </c>
      <c r="AH69" s="84" t="str">
        <f t="shared" si="48"/>
        <v>0</v>
      </c>
      <c r="AI69" s="84" t="str">
        <f t="shared" si="49"/>
        <v>0</v>
      </c>
      <c r="AJ69" s="84" t="str">
        <f t="shared" si="50"/>
        <v>0</v>
      </c>
      <c r="AK69" s="84" t="str">
        <f t="shared" si="51"/>
        <v>0</v>
      </c>
      <c r="AL69" s="84" t="str">
        <f t="shared" si="52"/>
        <v>0</v>
      </c>
      <c r="AM69" s="84">
        <f t="shared" si="53"/>
        <v>0.75</v>
      </c>
      <c r="AN69" s="84">
        <f t="shared" si="54"/>
        <v>0.9</v>
      </c>
      <c r="AO69" s="84">
        <f t="shared" si="55"/>
        <v>0.8</v>
      </c>
      <c r="AP69" s="84">
        <f t="shared" si="56"/>
        <v>0.9</v>
      </c>
    </row>
    <row r="70" spans="1:42" ht="15.75" customHeight="1" x14ac:dyDescent="0.15">
      <c r="A70" s="17" t="s">
        <v>177</v>
      </c>
      <c r="B70" s="48" t="s">
        <v>66</v>
      </c>
      <c r="C70" s="48"/>
      <c r="D70" s="49"/>
      <c r="E70" s="48">
        <v>26</v>
      </c>
      <c r="F70" s="22">
        <v>17</v>
      </c>
      <c r="G70" s="22">
        <v>1311</v>
      </c>
      <c r="H70" s="22">
        <v>10.3</v>
      </c>
      <c r="I70" s="22">
        <v>7.41</v>
      </c>
      <c r="J70" s="22">
        <v>75.930000000000007</v>
      </c>
      <c r="K70" s="22">
        <v>1.65</v>
      </c>
      <c r="L70" s="22">
        <v>54.17</v>
      </c>
      <c r="M70" s="22">
        <v>0.42</v>
      </c>
      <c r="N70" s="22">
        <v>0.82</v>
      </c>
      <c r="O70" s="22">
        <v>4.32</v>
      </c>
      <c r="P70" s="22">
        <v>5.26</v>
      </c>
      <c r="Q70" s="22">
        <v>0.82</v>
      </c>
      <c r="R70" s="22">
        <v>4.32</v>
      </c>
      <c r="S70" s="22">
        <v>47.62</v>
      </c>
      <c r="T70" s="22">
        <v>5.9</v>
      </c>
      <c r="U70" s="22">
        <v>66.28</v>
      </c>
      <c r="V70" s="7">
        <f t="shared" si="39"/>
        <v>6</v>
      </c>
      <c r="W70" s="7">
        <v>14</v>
      </c>
      <c r="X70" s="75">
        <f t="shared" si="40"/>
        <v>0.42857142857142855</v>
      </c>
      <c r="Y70" s="12"/>
      <c r="Z70" s="69"/>
      <c r="AA70" s="75">
        <f t="shared" si="41"/>
        <v>0.43928571428571433</v>
      </c>
      <c r="AB70" s="124">
        <f t="shared" si="42"/>
        <v>6.15</v>
      </c>
      <c r="AC70" s="93">
        <f t="shared" si="43"/>
        <v>1</v>
      </c>
      <c r="AD70" s="84">
        <f t="shared" si="44"/>
        <v>1</v>
      </c>
      <c r="AE70" s="84">
        <f t="shared" si="45"/>
        <v>1</v>
      </c>
      <c r="AF70" s="84" t="str">
        <f t="shared" si="46"/>
        <v>0</v>
      </c>
      <c r="AG70" s="84" t="str">
        <f t="shared" si="47"/>
        <v>0</v>
      </c>
      <c r="AH70" s="84" t="str">
        <f t="shared" si="48"/>
        <v>0</v>
      </c>
      <c r="AI70" s="84">
        <f t="shared" si="49"/>
        <v>1</v>
      </c>
      <c r="AJ70" s="84" t="str">
        <f t="shared" si="50"/>
        <v>0</v>
      </c>
      <c r="AK70" s="84" t="str">
        <f t="shared" si="51"/>
        <v>0</v>
      </c>
      <c r="AL70" s="84">
        <f t="shared" si="52"/>
        <v>1.25</v>
      </c>
      <c r="AM70" s="84" t="str">
        <f t="shared" si="53"/>
        <v>0</v>
      </c>
      <c r="AN70" s="84" t="str">
        <f t="shared" si="54"/>
        <v>0</v>
      </c>
      <c r="AO70" s="84" t="str">
        <f t="shared" si="55"/>
        <v>0</v>
      </c>
      <c r="AP70" s="84">
        <f t="shared" si="56"/>
        <v>0.9</v>
      </c>
    </row>
    <row r="71" spans="1:42" ht="15.75" customHeight="1" x14ac:dyDescent="0.15">
      <c r="A71" s="17" t="s">
        <v>346</v>
      </c>
      <c r="B71" s="48" t="s">
        <v>58</v>
      </c>
      <c r="C71" s="48"/>
      <c r="D71" s="49"/>
      <c r="E71" s="48">
        <v>37</v>
      </c>
      <c r="F71" s="22">
        <v>29</v>
      </c>
      <c r="G71" s="22">
        <v>2569</v>
      </c>
      <c r="H71" s="22">
        <v>9.27</v>
      </c>
      <c r="I71" s="22">
        <v>5.61</v>
      </c>
      <c r="J71" s="22">
        <v>72.48</v>
      </c>
      <c r="K71" s="22">
        <v>4.26</v>
      </c>
      <c r="L71" s="22">
        <v>53.98</v>
      </c>
      <c r="M71" s="22">
        <v>0.1</v>
      </c>
      <c r="N71" s="22">
        <v>0.41</v>
      </c>
      <c r="O71" s="22">
        <v>5.12</v>
      </c>
      <c r="P71" s="22">
        <v>6.89</v>
      </c>
      <c r="Q71" s="22">
        <v>0.26</v>
      </c>
      <c r="R71" s="22">
        <v>10.1</v>
      </c>
      <c r="S71" s="22">
        <v>59.33</v>
      </c>
      <c r="T71" s="22">
        <v>10.77</v>
      </c>
      <c r="U71" s="22">
        <v>80.77</v>
      </c>
      <c r="V71" s="7">
        <f t="shared" si="39"/>
        <v>6</v>
      </c>
      <c r="W71" s="7">
        <v>14</v>
      </c>
      <c r="X71" s="75">
        <f t="shared" si="40"/>
        <v>0.42857142857142855</v>
      </c>
      <c r="Y71" s="12"/>
      <c r="Z71" s="69"/>
      <c r="AA71" s="75">
        <f t="shared" si="41"/>
        <v>0.4</v>
      </c>
      <c r="AB71" s="124">
        <f t="shared" si="42"/>
        <v>5.6000000000000005</v>
      </c>
      <c r="AC71" s="93" t="str">
        <f t="shared" si="43"/>
        <v>0</v>
      </c>
      <c r="AD71" s="84" t="str">
        <f t="shared" si="44"/>
        <v>0</v>
      </c>
      <c r="AE71" s="84">
        <f t="shared" si="45"/>
        <v>1</v>
      </c>
      <c r="AF71" s="84" t="str">
        <f t="shared" si="46"/>
        <v>0</v>
      </c>
      <c r="AG71" s="84" t="str">
        <f t="shared" si="47"/>
        <v>0</v>
      </c>
      <c r="AH71" s="84" t="str">
        <f t="shared" si="48"/>
        <v>0</v>
      </c>
      <c r="AI71" s="84" t="str">
        <f t="shared" si="49"/>
        <v>0</v>
      </c>
      <c r="AJ71" s="84" t="str">
        <f t="shared" si="50"/>
        <v>0</v>
      </c>
      <c r="AK71" s="84" t="str">
        <f t="shared" si="51"/>
        <v>0</v>
      </c>
      <c r="AL71" s="84">
        <f t="shared" si="52"/>
        <v>1.25</v>
      </c>
      <c r="AM71" s="84">
        <f t="shared" si="53"/>
        <v>0.75</v>
      </c>
      <c r="AN71" s="84">
        <f t="shared" si="54"/>
        <v>0.9</v>
      </c>
      <c r="AO71" s="84">
        <f t="shared" si="55"/>
        <v>0.8</v>
      </c>
      <c r="AP71" s="84">
        <f t="shared" si="56"/>
        <v>0.9</v>
      </c>
    </row>
    <row r="72" spans="1:42" ht="15.75" customHeight="1" x14ac:dyDescent="0.15">
      <c r="A72" s="17" t="s">
        <v>276</v>
      </c>
      <c r="B72" s="48" t="s">
        <v>144</v>
      </c>
      <c r="C72" s="48"/>
      <c r="D72" s="49"/>
      <c r="E72" s="48">
        <v>24</v>
      </c>
      <c r="F72" s="22">
        <v>10</v>
      </c>
      <c r="G72" s="22">
        <v>680</v>
      </c>
      <c r="H72" s="22">
        <v>9.66</v>
      </c>
      <c r="I72" s="22">
        <v>7.41</v>
      </c>
      <c r="J72" s="22">
        <v>69.64</v>
      </c>
      <c r="K72" s="22">
        <v>2.65</v>
      </c>
      <c r="L72" s="22">
        <v>50</v>
      </c>
      <c r="M72" s="22">
        <v>1.1200000000000001</v>
      </c>
      <c r="N72" s="22">
        <v>0.4</v>
      </c>
      <c r="O72" s="22">
        <v>3.57</v>
      </c>
      <c r="P72" s="22">
        <v>4.3099999999999996</v>
      </c>
      <c r="Q72" s="22">
        <v>0.53</v>
      </c>
      <c r="R72" s="22">
        <v>11.38</v>
      </c>
      <c r="S72" s="22">
        <v>46.51</v>
      </c>
      <c r="T72" s="22">
        <v>12.84</v>
      </c>
      <c r="U72" s="22">
        <v>63.92</v>
      </c>
      <c r="V72" s="7">
        <f t="shared" si="39"/>
        <v>6</v>
      </c>
      <c r="W72" s="7">
        <v>14</v>
      </c>
      <c r="X72" s="75">
        <f t="shared" si="40"/>
        <v>0.42857142857142855</v>
      </c>
      <c r="Y72" s="12"/>
      <c r="Z72" s="69"/>
      <c r="AA72" s="75">
        <f t="shared" si="41"/>
        <v>0.41428571428571426</v>
      </c>
      <c r="AB72" s="124">
        <f t="shared" si="42"/>
        <v>5.8</v>
      </c>
      <c r="AC72" s="93" t="str">
        <f t="shared" si="43"/>
        <v>0</v>
      </c>
      <c r="AD72" s="84">
        <f t="shared" si="44"/>
        <v>1</v>
      </c>
      <c r="AE72" s="84">
        <f t="shared" si="45"/>
        <v>1</v>
      </c>
      <c r="AF72" s="84" t="str">
        <f t="shared" si="46"/>
        <v>0</v>
      </c>
      <c r="AG72" s="84" t="str">
        <f t="shared" si="47"/>
        <v>0</v>
      </c>
      <c r="AH72" s="84">
        <f t="shared" si="48"/>
        <v>1</v>
      </c>
      <c r="AI72" s="84" t="str">
        <f t="shared" si="49"/>
        <v>0</v>
      </c>
      <c r="AJ72" s="84" t="str">
        <f t="shared" si="50"/>
        <v>0</v>
      </c>
      <c r="AK72" s="84" t="str">
        <f t="shared" si="51"/>
        <v>0</v>
      </c>
      <c r="AL72" s="84">
        <f t="shared" si="52"/>
        <v>1.25</v>
      </c>
      <c r="AM72" s="84">
        <f t="shared" si="53"/>
        <v>0.75</v>
      </c>
      <c r="AN72" s="84" t="str">
        <f t="shared" si="54"/>
        <v>0</v>
      </c>
      <c r="AO72" s="84">
        <f t="shared" si="55"/>
        <v>0.8</v>
      </c>
      <c r="AP72" s="84" t="str">
        <f t="shared" si="56"/>
        <v>0</v>
      </c>
    </row>
    <row r="73" spans="1:42" ht="15.75" customHeight="1" x14ac:dyDescent="0.15">
      <c r="A73" s="17" t="s">
        <v>288</v>
      </c>
      <c r="B73" s="48" t="s">
        <v>44</v>
      </c>
      <c r="C73" s="48"/>
      <c r="D73" s="49"/>
      <c r="E73" s="48">
        <v>24</v>
      </c>
      <c r="F73" s="22">
        <v>13</v>
      </c>
      <c r="G73" s="22">
        <v>762</v>
      </c>
      <c r="H73" s="22">
        <v>9.69</v>
      </c>
      <c r="I73" s="22">
        <v>7.56</v>
      </c>
      <c r="J73" s="22">
        <v>70.31</v>
      </c>
      <c r="K73" s="22">
        <v>5.67</v>
      </c>
      <c r="L73" s="22">
        <v>50</v>
      </c>
      <c r="M73" s="22">
        <v>0.52</v>
      </c>
      <c r="N73" s="22">
        <v>0.47</v>
      </c>
      <c r="O73" s="22">
        <v>4.0199999999999996</v>
      </c>
      <c r="P73" s="22">
        <v>5.9</v>
      </c>
      <c r="Q73" s="22">
        <v>0.24</v>
      </c>
      <c r="R73" s="22">
        <v>2.72</v>
      </c>
      <c r="S73" s="22">
        <v>56.52</v>
      </c>
      <c r="T73" s="22">
        <v>5.67</v>
      </c>
      <c r="U73" s="22">
        <v>66.67</v>
      </c>
      <c r="V73" s="7">
        <f t="shared" ref="V73:V104" si="57">COUNTIF(AC73:AP73,"&gt;0")</f>
        <v>6</v>
      </c>
      <c r="W73" s="7">
        <v>14</v>
      </c>
      <c r="X73" s="75">
        <f t="shared" ref="X73:X104" si="58">V73/W73</f>
        <v>0.42857142857142855</v>
      </c>
      <c r="Y73" s="12"/>
      <c r="Z73" s="69"/>
      <c r="AA73" s="75">
        <f t="shared" ref="AA73:AA104" si="59">AB73/W73</f>
        <v>0.43214285714285722</v>
      </c>
      <c r="AB73" s="124">
        <f t="shared" ref="AB73:AB104" si="60">SUM(AC73:AP73)</f>
        <v>6.0500000000000007</v>
      </c>
      <c r="AC73" s="93" t="str">
        <f t="shared" si="43"/>
        <v>0</v>
      </c>
      <c r="AD73" s="84">
        <f t="shared" si="44"/>
        <v>1</v>
      </c>
      <c r="AE73" s="84">
        <f t="shared" si="45"/>
        <v>1</v>
      </c>
      <c r="AF73" s="84" t="str">
        <f t="shared" si="46"/>
        <v>0</v>
      </c>
      <c r="AG73" s="84" t="str">
        <f t="shared" si="47"/>
        <v>0</v>
      </c>
      <c r="AH73" s="84">
        <f t="shared" si="48"/>
        <v>1</v>
      </c>
      <c r="AI73" s="84" t="str">
        <f t="shared" si="49"/>
        <v>0</v>
      </c>
      <c r="AJ73" s="84" t="str">
        <f t="shared" si="50"/>
        <v>0</v>
      </c>
      <c r="AK73" s="84" t="str">
        <f t="shared" si="51"/>
        <v>0</v>
      </c>
      <c r="AL73" s="84">
        <f t="shared" si="52"/>
        <v>1.25</v>
      </c>
      <c r="AM73" s="84" t="str">
        <f t="shared" si="53"/>
        <v>0</v>
      </c>
      <c r="AN73" s="84">
        <f t="shared" si="54"/>
        <v>0.9</v>
      </c>
      <c r="AO73" s="84" t="str">
        <f t="shared" si="55"/>
        <v>0</v>
      </c>
      <c r="AP73" s="84">
        <f t="shared" si="56"/>
        <v>0.9</v>
      </c>
    </row>
    <row r="74" spans="1:42" ht="15.75" customHeight="1" x14ac:dyDescent="0.15">
      <c r="A74" s="17" t="s">
        <v>363</v>
      </c>
      <c r="B74" s="48" t="s">
        <v>142</v>
      </c>
      <c r="C74" s="48"/>
      <c r="D74" s="49"/>
      <c r="E74" s="48">
        <v>31</v>
      </c>
      <c r="F74" s="22">
        <v>13</v>
      </c>
      <c r="G74" s="22">
        <v>915</v>
      </c>
      <c r="H74" s="22">
        <v>9.0500000000000007</v>
      </c>
      <c r="I74" s="22">
        <v>5.13</v>
      </c>
      <c r="J74" s="22">
        <v>55.32</v>
      </c>
      <c r="K74" s="22">
        <v>5.45</v>
      </c>
      <c r="L74" s="22">
        <v>68</v>
      </c>
      <c r="M74" s="22">
        <v>0.14000000000000001</v>
      </c>
      <c r="N74" s="22">
        <v>0.22</v>
      </c>
      <c r="O74" s="22">
        <v>6.11</v>
      </c>
      <c r="P74" s="22">
        <v>8.0399999999999991</v>
      </c>
      <c r="Q74" s="22">
        <v>0.76</v>
      </c>
      <c r="R74" s="22">
        <v>4.58</v>
      </c>
      <c r="S74" s="22">
        <v>73.81</v>
      </c>
      <c r="T74" s="22">
        <v>6.87</v>
      </c>
      <c r="U74" s="22">
        <v>68.25</v>
      </c>
      <c r="V74" s="7">
        <f t="shared" si="57"/>
        <v>6</v>
      </c>
      <c r="W74" s="7">
        <v>14</v>
      </c>
      <c r="X74" s="75">
        <f t="shared" si="58"/>
        <v>0.42857142857142855</v>
      </c>
      <c r="Y74" s="12"/>
      <c r="Z74" s="69"/>
      <c r="AA74" s="75">
        <f t="shared" si="59"/>
        <v>0.43214285714285722</v>
      </c>
      <c r="AB74" s="124">
        <f t="shared" si="60"/>
        <v>6.0500000000000007</v>
      </c>
      <c r="AC74" s="93" t="str">
        <f t="shared" si="43"/>
        <v>0</v>
      </c>
      <c r="AD74" s="84" t="str">
        <f t="shared" si="44"/>
        <v>0</v>
      </c>
      <c r="AE74" s="84" t="str">
        <f t="shared" si="45"/>
        <v>0</v>
      </c>
      <c r="AF74" s="84" t="str">
        <f t="shared" si="46"/>
        <v>0</v>
      </c>
      <c r="AG74" s="84">
        <f t="shared" si="47"/>
        <v>1</v>
      </c>
      <c r="AH74" s="84" t="str">
        <f t="shared" si="48"/>
        <v>0</v>
      </c>
      <c r="AI74" s="84" t="str">
        <f t="shared" si="49"/>
        <v>0</v>
      </c>
      <c r="AJ74" s="84">
        <f t="shared" si="50"/>
        <v>1</v>
      </c>
      <c r="AK74" s="84">
        <f t="shared" si="51"/>
        <v>1</v>
      </c>
      <c r="AL74" s="84">
        <f t="shared" si="52"/>
        <v>1.25</v>
      </c>
      <c r="AM74" s="84" t="str">
        <f t="shared" si="53"/>
        <v>0</v>
      </c>
      <c r="AN74" s="84">
        <f t="shared" si="54"/>
        <v>0.9</v>
      </c>
      <c r="AO74" s="84" t="str">
        <f t="shared" si="55"/>
        <v>0</v>
      </c>
      <c r="AP74" s="84">
        <f t="shared" si="56"/>
        <v>0.9</v>
      </c>
    </row>
    <row r="75" spans="1:42" ht="15.75" customHeight="1" x14ac:dyDescent="0.15">
      <c r="A75" s="17" t="s">
        <v>237</v>
      </c>
      <c r="B75" s="48" t="s">
        <v>228</v>
      </c>
      <c r="C75" s="48"/>
      <c r="D75" s="49"/>
      <c r="E75" s="48">
        <v>30</v>
      </c>
      <c r="F75" s="22">
        <v>10</v>
      </c>
      <c r="G75" s="22">
        <v>876</v>
      </c>
      <c r="H75" s="22">
        <v>8.1199999999999992</v>
      </c>
      <c r="I75" s="22">
        <v>5.75</v>
      </c>
      <c r="J75" s="22">
        <v>66.069999999999993</v>
      </c>
      <c r="K75" s="22">
        <v>2.77</v>
      </c>
      <c r="L75" s="22">
        <v>62.96</v>
      </c>
      <c r="M75" s="22">
        <v>0</v>
      </c>
      <c r="N75" s="22">
        <v>0.31</v>
      </c>
      <c r="O75" s="22">
        <v>4.32</v>
      </c>
      <c r="P75" s="22">
        <v>5.41</v>
      </c>
      <c r="Q75" s="22">
        <v>0.92</v>
      </c>
      <c r="R75" s="22">
        <v>7.29</v>
      </c>
      <c r="S75" s="22">
        <v>69.010000000000005</v>
      </c>
      <c r="T75" s="22">
        <v>9.9700000000000006</v>
      </c>
      <c r="U75" s="22">
        <v>77.319999999999993</v>
      </c>
      <c r="V75" s="7">
        <f t="shared" si="57"/>
        <v>5</v>
      </c>
      <c r="W75" s="7">
        <v>14</v>
      </c>
      <c r="X75" s="75">
        <f t="shared" si="58"/>
        <v>0.35714285714285715</v>
      </c>
      <c r="Y75" s="12"/>
      <c r="Z75" s="69"/>
      <c r="AA75" s="75">
        <f t="shared" si="59"/>
        <v>0.31071428571428578</v>
      </c>
      <c r="AB75" s="124">
        <f t="shared" si="60"/>
        <v>4.3500000000000005</v>
      </c>
      <c r="AC75" s="93" t="str">
        <f t="shared" si="43"/>
        <v>0</v>
      </c>
      <c r="AD75" s="84" t="str">
        <f t="shared" si="44"/>
        <v>0</v>
      </c>
      <c r="AE75" s="84" t="str">
        <f t="shared" si="45"/>
        <v>0</v>
      </c>
      <c r="AF75" s="84" t="str">
        <f t="shared" si="46"/>
        <v>0</v>
      </c>
      <c r="AG75" s="84">
        <f t="shared" si="47"/>
        <v>1</v>
      </c>
      <c r="AH75" s="84" t="str">
        <f t="shared" si="48"/>
        <v>0</v>
      </c>
      <c r="AI75" s="84" t="str">
        <f t="shared" si="49"/>
        <v>0</v>
      </c>
      <c r="AJ75" s="84" t="str">
        <f t="shared" si="50"/>
        <v>0</v>
      </c>
      <c r="AK75" s="84" t="str">
        <f t="shared" si="51"/>
        <v>0</v>
      </c>
      <c r="AL75" s="84" t="str">
        <f t="shared" si="52"/>
        <v>0</v>
      </c>
      <c r="AM75" s="84">
        <f t="shared" si="53"/>
        <v>0.75</v>
      </c>
      <c r="AN75" s="84">
        <f t="shared" si="54"/>
        <v>0.9</v>
      </c>
      <c r="AO75" s="84">
        <f t="shared" si="55"/>
        <v>0.8</v>
      </c>
      <c r="AP75" s="84">
        <f t="shared" si="56"/>
        <v>0.9</v>
      </c>
    </row>
    <row r="76" spans="1:42" ht="15.75" customHeight="1" x14ac:dyDescent="0.15">
      <c r="A76" s="17" t="s">
        <v>316</v>
      </c>
      <c r="B76" s="48" t="s">
        <v>133</v>
      </c>
      <c r="C76" s="48"/>
      <c r="D76" s="49"/>
      <c r="E76" s="48">
        <v>20</v>
      </c>
      <c r="F76" s="22">
        <v>8</v>
      </c>
      <c r="G76" s="22">
        <v>562</v>
      </c>
      <c r="H76" s="22">
        <v>5.39</v>
      </c>
      <c r="I76" s="22">
        <v>4.1500000000000004</v>
      </c>
      <c r="J76" s="22">
        <v>70</v>
      </c>
      <c r="K76" s="22">
        <v>3.94</v>
      </c>
      <c r="L76" s="22">
        <v>42.11</v>
      </c>
      <c r="M76" s="22">
        <v>0</v>
      </c>
      <c r="N76" s="22">
        <v>0</v>
      </c>
      <c r="O76" s="22">
        <v>2.4900000000000002</v>
      </c>
      <c r="P76" s="22">
        <v>3.83</v>
      </c>
      <c r="Q76" s="22">
        <v>0.41</v>
      </c>
      <c r="R76" s="22">
        <v>7.47</v>
      </c>
      <c r="S76" s="22">
        <v>52.78</v>
      </c>
      <c r="T76" s="22">
        <v>8.09</v>
      </c>
      <c r="U76" s="22">
        <v>66.67</v>
      </c>
      <c r="V76" s="7">
        <f t="shared" si="57"/>
        <v>5</v>
      </c>
      <c r="W76" s="7">
        <v>14</v>
      </c>
      <c r="X76" s="75">
        <f t="shared" si="58"/>
        <v>0.35714285714285715</v>
      </c>
      <c r="Y76" s="12"/>
      <c r="Z76" s="69"/>
      <c r="AA76" s="75">
        <f t="shared" si="59"/>
        <v>0.34285714285714286</v>
      </c>
      <c r="AB76" s="124">
        <f t="shared" si="60"/>
        <v>4.8</v>
      </c>
      <c r="AC76" s="93" t="str">
        <f t="shared" si="43"/>
        <v>0</v>
      </c>
      <c r="AD76" s="84" t="str">
        <f t="shared" si="44"/>
        <v>0</v>
      </c>
      <c r="AE76" s="84">
        <f t="shared" si="45"/>
        <v>1</v>
      </c>
      <c r="AF76" s="84" t="str">
        <f t="shared" si="46"/>
        <v>0</v>
      </c>
      <c r="AG76" s="84" t="str">
        <f t="shared" si="47"/>
        <v>0</v>
      </c>
      <c r="AH76" s="84" t="str">
        <f t="shared" si="48"/>
        <v>0</v>
      </c>
      <c r="AI76" s="84" t="str">
        <f t="shared" si="49"/>
        <v>0</v>
      </c>
      <c r="AJ76" s="84" t="str">
        <f t="shared" si="50"/>
        <v>0</v>
      </c>
      <c r="AK76" s="84" t="str">
        <f t="shared" si="51"/>
        <v>0</v>
      </c>
      <c r="AL76" s="84">
        <f t="shared" si="52"/>
        <v>1.25</v>
      </c>
      <c r="AM76" s="84">
        <f t="shared" si="53"/>
        <v>0.75</v>
      </c>
      <c r="AN76" s="84">
        <f t="shared" si="54"/>
        <v>0.9</v>
      </c>
      <c r="AO76" s="84" t="str">
        <f t="shared" si="55"/>
        <v>0</v>
      </c>
      <c r="AP76" s="84">
        <f t="shared" si="56"/>
        <v>0.9</v>
      </c>
    </row>
    <row r="77" spans="1:42" ht="15.75" customHeight="1" x14ac:dyDescent="0.15">
      <c r="A77" s="17" t="s">
        <v>242</v>
      </c>
      <c r="B77" s="48" t="s">
        <v>144</v>
      </c>
      <c r="C77" s="48"/>
      <c r="D77" s="49"/>
      <c r="E77" s="48">
        <v>23</v>
      </c>
      <c r="F77" s="22">
        <v>12</v>
      </c>
      <c r="G77" s="22">
        <v>945</v>
      </c>
      <c r="H77" s="22">
        <v>9.43</v>
      </c>
      <c r="I77" s="22">
        <v>7.33</v>
      </c>
      <c r="J77" s="22">
        <v>64.94</v>
      </c>
      <c r="K77" s="22">
        <v>3.43</v>
      </c>
      <c r="L77" s="22">
        <v>52.78</v>
      </c>
      <c r="M77" s="22">
        <v>1.27</v>
      </c>
      <c r="N77" s="22">
        <v>0.48</v>
      </c>
      <c r="O77" s="22">
        <v>3.81</v>
      </c>
      <c r="P77" s="22">
        <v>5.66</v>
      </c>
      <c r="Q77" s="22">
        <v>1.33</v>
      </c>
      <c r="R77" s="22">
        <v>7.33</v>
      </c>
      <c r="S77" s="22">
        <v>41.56</v>
      </c>
      <c r="T77" s="22">
        <v>8.48</v>
      </c>
      <c r="U77" s="22">
        <v>70.790000000000006</v>
      </c>
      <c r="V77" s="7">
        <f t="shared" si="57"/>
        <v>5</v>
      </c>
      <c r="W77" s="7">
        <v>14</v>
      </c>
      <c r="X77" s="75">
        <f t="shared" si="58"/>
        <v>0.35714285714285715</v>
      </c>
      <c r="Y77" s="12"/>
      <c r="Z77" s="69"/>
      <c r="AA77" s="75">
        <f t="shared" si="59"/>
        <v>0.31785714285714289</v>
      </c>
      <c r="AB77" s="124">
        <f t="shared" si="60"/>
        <v>4.45</v>
      </c>
      <c r="AC77" s="93" t="str">
        <f t="shared" si="43"/>
        <v>0</v>
      </c>
      <c r="AD77" s="84">
        <f t="shared" si="44"/>
        <v>1</v>
      </c>
      <c r="AE77" s="84" t="str">
        <f t="shared" si="45"/>
        <v>0</v>
      </c>
      <c r="AF77" s="84" t="str">
        <f t="shared" si="46"/>
        <v>0</v>
      </c>
      <c r="AG77" s="84" t="str">
        <f t="shared" si="47"/>
        <v>0</v>
      </c>
      <c r="AH77" s="84">
        <f t="shared" si="48"/>
        <v>1</v>
      </c>
      <c r="AI77" s="84" t="str">
        <f t="shared" si="49"/>
        <v>0</v>
      </c>
      <c r="AJ77" s="84" t="str">
        <f t="shared" si="50"/>
        <v>0</v>
      </c>
      <c r="AK77" s="84" t="str">
        <f t="shared" si="51"/>
        <v>0</v>
      </c>
      <c r="AL77" s="84" t="str">
        <f t="shared" si="52"/>
        <v>0</v>
      </c>
      <c r="AM77" s="84">
        <f t="shared" si="53"/>
        <v>0.75</v>
      </c>
      <c r="AN77" s="84" t="str">
        <f t="shared" si="54"/>
        <v>0</v>
      </c>
      <c r="AO77" s="84">
        <f t="shared" si="55"/>
        <v>0.8</v>
      </c>
      <c r="AP77" s="84">
        <f t="shared" si="56"/>
        <v>0.9</v>
      </c>
    </row>
    <row r="78" spans="1:42" ht="15.75" customHeight="1" x14ac:dyDescent="0.15">
      <c r="A78" s="17" t="s">
        <v>246</v>
      </c>
      <c r="B78" s="48" t="s">
        <v>91</v>
      </c>
      <c r="C78" s="48"/>
      <c r="D78" s="49"/>
      <c r="E78" s="48">
        <v>19</v>
      </c>
      <c r="F78" s="22">
        <v>31</v>
      </c>
      <c r="G78" s="22">
        <v>2780</v>
      </c>
      <c r="H78" s="22">
        <v>12.82</v>
      </c>
      <c r="I78" s="22">
        <v>10.23</v>
      </c>
      <c r="J78" s="22">
        <v>64.87</v>
      </c>
      <c r="K78" s="22">
        <v>3.3</v>
      </c>
      <c r="L78" s="22">
        <v>50</v>
      </c>
      <c r="M78" s="22">
        <v>0.94</v>
      </c>
      <c r="N78" s="22">
        <v>0.42</v>
      </c>
      <c r="O78" s="22">
        <v>5.44</v>
      </c>
      <c r="P78" s="22">
        <v>6.87</v>
      </c>
      <c r="Q78" s="22">
        <v>1.04</v>
      </c>
      <c r="R78" s="22">
        <v>3.88</v>
      </c>
      <c r="S78" s="22">
        <v>52.5</v>
      </c>
      <c r="T78" s="22">
        <v>7.32</v>
      </c>
      <c r="U78" s="22">
        <v>55.75</v>
      </c>
      <c r="V78" s="7">
        <f t="shared" si="57"/>
        <v>5</v>
      </c>
      <c r="W78" s="7">
        <v>14</v>
      </c>
      <c r="X78" s="75">
        <f t="shared" si="58"/>
        <v>0.35714285714285715</v>
      </c>
      <c r="Y78" s="12"/>
      <c r="Z78" s="69"/>
      <c r="AA78" s="75">
        <f t="shared" si="59"/>
        <v>0.35000000000000003</v>
      </c>
      <c r="AB78" s="124">
        <f t="shared" si="60"/>
        <v>4.9000000000000004</v>
      </c>
      <c r="AC78" s="93">
        <f t="shared" si="43"/>
        <v>1</v>
      </c>
      <c r="AD78" s="84">
        <f t="shared" si="44"/>
        <v>1</v>
      </c>
      <c r="AE78" s="84" t="str">
        <f t="shared" si="45"/>
        <v>0</v>
      </c>
      <c r="AF78" s="84" t="str">
        <f t="shared" si="46"/>
        <v>0</v>
      </c>
      <c r="AG78" s="84" t="str">
        <f t="shared" si="47"/>
        <v>0</v>
      </c>
      <c r="AH78" s="84">
        <f t="shared" si="48"/>
        <v>1</v>
      </c>
      <c r="AI78" s="84" t="str">
        <f t="shared" si="49"/>
        <v>0</v>
      </c>
      <c r="AJ78" s="84">
        <f t="shared" si="50"/>
        <v>1</v>
      </c>
      <c r="AK78" s="84" t="str">
        <f t="shared" si="51"/>
        <v>0</v>
      </c>
      <c r="AL78" s="84" t="str">
        <f t="shared" si="52"/>
        <v>0</v>
      </c>
      <c r="AM78" s="84" t="str">
        <f t="shared" si="53"/>
        <v>0</v>
      </c>
      <c r="AN78" s="84">
        <f t="shared" si="54"/>
        <v>0.9</v>
      </c>
      <c r="AO78" s="84" t="str">
        <f t="shared" si="55"/>
        <v>0</v>
      </c>
      <c r="AP78" s="84" t="str">
        <f t="shared" si="56"/>
        <v>0</v>
      </c>
    </row>
    <row r="79" spans="1:42" ht="15.75" customHeight="1" x14ac:dyDescent="0.15">
      <c r="A79" s="17" t="s">
        <v>324</v>
      </c>
      <c r="B79" s="48" t="s">
        <v>144</v>
      </c>
      <c r="C79" s="48"/>
      <c r="D79" s="49"/>
      <c r="E79" s="48">
        <v>22</v>
      </c>
      <c r="F79" s="22">
        <v>31</v>
      </c>
      <c r="G79" s="22">
        <v>2800</v>
      </c>
      <c r="H79" s="22">
        <v>9.5299999999999994</v>
      </c>
      <c r="I79" s="22">
        <v>6.24</v>
      </c>
      <c r="J79" s="22">
        <v>62.23</v>
      </c>
      <c r="K79" s="22">
        <v>5.61</v>
      </c>
      <c r="L79" s="22">
        <v>62.72</v>
      </c>
      <c r="M79" s="22">
        <v>0.4</v>
      </c>
      <c r="N79" s="22">
        <v>0.27</v>
      </c>
      <c r="O79" s="22">
        <v>5.35</v>
      </c>
      <c r="P79" s="22">
        <v>7.23</v>
      </c>
      <c r="Q79" s="22">
        <v>1.1000000000000001</v>
      </c>
      <c r="R79" s="22">
        <v>7.17</v>
      </c>
      <c r="S79" s="22">
        <v>55.56</v>
      </c>
      <c r="T79" s="22">
        <v>10.130000000000001</v>
      </c>
      <c r="U79" s="22">
        <v>65.900000000000006</v>
      </c>
      <c r="V79" s="7">
        <f t="shared" si="57"/>
        <v>5</v>
      </c>
      <c r="W79" s="7">
        <v>14</v>
      </c>
      <c r="X79" s="75">
        <f t="shared" si="58"/>
        <v>0.35714285714285715</v>
      </c>
      <c r="Y79" s="12"/>
      <c r="Z79" s="69"/>
      <c r="AA79" s="75">
        <f t="shared" si="59"/>
        <v>0.31071428571428578</v>
      </c>
      <c r="AB79" s="124">
        <f t="shared" si="60"/>
        <v>4.3500000000000005</v>
      </c>
      <c r="AC79" s="93" t="str">
        <f t="shared" si="43"/>
        <v>0</v>
      </c>
      <c r="AD79" s="84" t="str">
        <f t="shared" si="44"/>
        <v>0</v>
      </c>
      <c r="AE79" s="84" t="str">
        <f t="shared" si="45"/>
        <v>0</v>
      </c>
      <c r="AF79" s="84" t="str">
        <f t="shared" si="46"/>
        <v>0</v>
      </c>
      <c r="AG79" s="84">
        <f t="shared" si="47"/>
        <v>1</v>
      </c>
      <c r="AH79" s="84" t="str">
        <f t="shared" si="48"/>
        <v>0</v>
      </c>
      <c r="AI79" s="84" t="str">
        <f t="shared" si="49"/>
        <v>0</v>
      </c>
      <c r="AJ79" s="84" t="str">
        <f t="shared" si="50"/>
        <v>0</v>
      </c>
      <c r="AK79" s="84" t="str">
        <f t="shared" si="51"/>
        <v>0</v>
      </c>
      <c r="AL79" s="84" t="str">
        <f t="shared" si="52"/>
        <v>0</v>
      </c>
      <c r="AM79" s="84">
        <f t="shared" si="53"/>
        <v>0.75</v>
      </c>
      <c r="AN79" s="84">
        <f t="shared" si="54"/>
        <v>0.9</v>
      </c>
      <c r="AO79" s="84">
        <f t="shared" si="55"/>
        <v>0.8</v>
      </c>
      <c r="AP79" s="84">
        <f t="shared" si="56"/>
        <v>0.9</v>
      </c>
    </row>
    <row r="80" spans="1:42" ht="15.75" customHeight="1" x14ac:dyDescent="0.15">
      <c r="A80" s="17" t="s">
        <v>55</v>
      </c>
      <c r="B80" s="48" t="s">
        <v>56</v>
      </c>
      <c r="C80" s="48"/>
      <c r="D80" s="49"/>
      <c r="E80" s="48">
        <v>28</v>
      </c>
      <c r="F80" s="22">
        <v>25</v>
      </c>
      <c r="G80" s="22">
        <v>1875</v>
      </c>
      <c r="H80" s="22">
        <v>9.1300000000000008</v>
      </c>
      <c r="I80" s="22">
        <v>6.86</v>
      </c>
      <c r="J80" s="22">
        <v>64.709999999999994</v>
      </c>
      <c r="K80" s="22">
        <v>2.17</v>
      </c>
      <c r="L80" s="22">
        <v>58.14</v>
      </c>
      <c r="M80" s="22">
        <v>0.57999999999999996</v>
      </c>
      <c r="N80" s="22">
        <v>0.15</v>
      </c>
      <c r="O80" s="22">
        <v>4.24</v>
      </c>
      <c r="P80" s="22">
        <v>5.43</v>
      </c>
      <c r="Q80" s="22">
        <v>0.2</v>
      </c>
      <c r="R80" s="22">
        <v>4.9400000000000004</v>
      </c>
      <c r="S80" s="22">
        <v>50</v>
      </c>
      <c r="T80" s="22">
        <v>6.15</v>
      </c>
      <c r="U80" s="22">
        <v>69.67</v>
      </c>
      <c r="V80" s="7">
        <f t="shared" si="57"/>
        <v>5</v>
      </c>
      <c r="W80" s="7">
        <v>14</v>
      </c>
      <c r="X80" s="75">
        <f t="shared" si="58"/>
        <v>0.35714285714285715</v>
      </c>
      <c r="Y80" s="12"/>
      <c r="Z80" s="69"/>
      <c r="AA80" s="75">
        <f t="shared" si="59"/>
        <v>0.36785714285714288</v>
      </c>
      <c r="AB80" s="124">
        <f t="shared" si="60"/>
        <v>5.15</v>
      </c>
      <c r="AC80" s="93" t="str">
        <f t="shared" si="43"/>
        <v>0</v>
      </c>
      <c r="AD80" s="84">
        <f t="shared" si="44"/>
        <v>1</v>
      </c>
      <c r="AE80" s="84" t="str">
        <f t="shared" si="45"/>
        <v>0</v>
      </c>
      <c r="AF80" s="84" t="str">
        <f t="shared" si="46"/>
        <v>0</v>
      </c>
      <c r="AG80" s="84">
        <f t="shared" si="47"/>
        <v>1</v>
      </c>
      <c r="AH80" s="84">
        <f t="shared" si="48"/>
        <v>1</v>
      </c>
      <c r="AI80" s="84" t="str">
        <f t="shared" si="49"/>
        <v>0</v>
      </c>
      <c r="AJ80" s="84" t="str">
        <f t="shared" si="50"/>
        <v>0</v>
      </c>
      <c r="AK80" s="84" t="str">
        <f t="shared" si="51"/>
        <v>0</v>
      </c>
      <c r="AL80" s="84">
        <f t="shared" si="52"/>
        <v>1.25</v>
      </c>
      <c r="AM80" s="84" t="str">
        <f t="shared" si="53"/>
        <v>0</v>
      </c>
      <c r="AN80" s="84" t="str">
        <f t="shared" si="54"/>
        <v>0</v>
      </c>
      <c r="AO80" s="84" t="str">
        <f t="shared" si="55"/>
        <v>0</v>
      </c>
      <c r="AP80" s="84">
        <f t="shared" si="56"/>
        <v>0.9</v>
      </c>
    </row>
    <row r="81" spans="1:42" ht="15.75" customHeight="1" x14ac:dyDescent="0.15">
      <c r="A81" s="17" t="s">
        <v>259</v>
      </c>
      <c r="B81" s="48" t="s">
        <v>144</v>
      </c>
      <c r="C81" s="48"/>
      <c r="D81" s="49"/>
      <c r="E81" s="48">
        <v>22</v>
      </c>
      <c r="F81" s="22">
        <v>35</v>
      </c>
      <c r="G81" s="22">
        <v>2976</v>
      </c>
      <c r="H81" s="22">
        <v>8.89</v>
      </c>
      <c r="I81" s="22">
        <v>7.33</v>
      </c>
      <c r="J81" s="22">
        <v>60.85</v>
      </c>
      <c r="K81" s="22">
        <v>3.21</v>
      </c>
      <c r="L81" s="22">
        <v>50.49</v>
      </c>
      <c r="M81" s="22">
        <v>0.13</v>
      </c>
      <c r="N81" s="22">
        <v>0.37</v>
      </c>
      <c r="O81" s="22">
        <v>4.33</v>
      </c>
      <c r="P81" s="22">
        <v>5.9</v>
      </c>
      <c r="Q81" s="22">
        <v>0.56000000000000005</v>
      </c>
      <c r="R81" s="22">
        <v>6.33</v>
      </c>
      <c r="S81" s="22">
        <v>58.62</v>
      </c>
      <c r="T81" s="22">
        <v>8.11</v>
      </c>
      <c r="U81" s="22">
        <v>68.08</v>
      </c>
      <c r="V81" s="7">
        <f t="shared" si="57"/>
        <v>5</v>
      </c>
      <c r="W81" s="7">
        <v>14</v>
      </c>
      <c r="X81" s="75">
        <f t="shared" si="58"/>
        <v>0.35714285714285715</v>
      </c>
      <c r="Y81" s="12"/>
      <c r="Z81" s="69"/>
      <c r="AA81" s="75">
        <f t="shared" si="59"/>
        <v>0.34285714285714286</v>
      </c>
      <c r="AB81" s="124">
        <f t="shared" si="60"/>
        <v>4.8</v>
      </c>
      <c r="AC81" s="93" t="str">
        <f t="shared" si="43"/>
        <v>0</v>
      </c>
      <c r="AD81" s="84">
        <f t="shared" si="44"/>
        <v>1</v>
      </c>
      <c r="AE81" s="84" t="str">
        <f t="shared" si="45"/>
        <v>0</v>
      </c>
      <c r="AF81" s="84" t="str">
        <f t="shared" si="46"/>
        <v>0</v>
      </c>
      <c r="AG81" s="84" t="str">
        <f t="shared" si="47"/>
        <v>0</v>
      </c>
      <c r="AH81" s="84" t="str">
        <f t="shared" si="48"/>
        <v>0</v>
      </c>
      <c r="AI81" s="84" t="str">
        <f t="shared" si="49"/>
        <v>0</v>
      </c>
      <c r="AJ81" s="84" t="str">
        <f t="shared" si="50"/>
        <v>0</v>
      </c>
      <c r="AK81" s="84" t="str">
        <f t="shared" si="51"/>
        <v>0</v>
      </c>
      <c r="AL81" s="84">
        <f t="shared" si="52"/>
        <v>1.25</v>
      </c>
      <c r="AM81" s="84">
        <f t="shared" si="53"/>
        <v>0.75</v>
      </c>
      <c r="AN81" s="84">
        <f t="shared" si="54"/>
        <v>0.9</v>
      </c>
      <c r="AO81" s="84" t="str">
        <f t="shared" si="55"/>
        <v>0</v>
      </c>
      <c r="AP81" s="84">
        <f t="shared" si="56"/>
        <v>0.9</v>
      </c>
    </row>
    <row r="82" spans="1:42" ht="15.75" customHeight="1" x14ac:dyDescent="0.15">
      <c r="A82" s="17" t="s">
        <v>334</v>
      </c>
      <c r="B82" s="48" t="s">
        <v>68</v>
      </c>
      <c r="C82" s="48"/>
      <c r="D82" s="49"/>
      <c r="E82" s="48">
        <v>31</v>
      </c>
      <c r="F82" s="22">
        <v>14</v>
      </c>
      <c r="G82" s="22">
        <v>1063</v>
      </c>
      <c r="H82" s="22">
        <v>8.51</v>
      </c>
      <c r="I82" s="22">
        <v>4.53</v>
      </c>
      <c r="J82" s="22">
        <v>63.27</v>
      </c>
      <c r="K82" s="22">
        <v>7.49</v>
      </c>
      <c r="L82" s="22">
        <v>72.84</v>
      </c>
      <c r="M82" s="22">
        <v>0.66</v>
      </c>
      <c r="N82" s="22">
        <v>0.83</v>
      </c>
      <c r="O82" s="22">
        <v>5.18</v>
      </c>
      <c r="P82" s="22">
        <v>7.34</v>
      </c>
      <c r="Q82" s="22">
        <v>1.02</v>
      </c>
      <c r="R82" s="22">
        <v>6.1</v>
      </c>
      <c r="S82" s="22">
        <v>45.45</v>
      </c>
      <c r="T82" s="22">
        <v>10.17</v>
      </c>
      <c r="U82" s="22">
        <v>61.82</v>
      </c>
      <c r="V82" s="7">
        <f t="shared" si="57"/>
        <v>5</v>
      </c>
      <c r="W82" s="7">
        <v>14</v>
      </c>
      <c r="X82" s="75">
        <f t="shared" si="58"/>
        <v>0.35714285714285715</v>
      </c>
      <c r="Y82" s="12"/>
      <c r="Z82" s="69"/>
      <c r="AA82" s="75">
        <f t="shared" si="59"/>
        <v>0.34285714285714286</v>
      </c>
      <c r="AB82" s="124">
        <f t="shared" si="60"/>
        <v>4.8</v>
      </c>
      <c r="AC82" s="93" t="str">
        <f t="shared" si="43"/>
        <v>0</v>
      </c>
      <c r="AD82" s="84" t="str">
        <f t="shared" si="44"/>
        <v>0</v>
      </c>
      <c r="AE82" s="84" t="str">
        <f t="shared" si="45"/>
        <v>0</v>
      </c>
      <c r="AF82" s="84">
        <f t="shared" si="46"/>
        <v>1</v>
      </c>
      <c r="AG82" s="84">
        <f t="shared" si="47"/>
        <v>1</v>
      </c>
      <c r="AH82" s="84">
        <f t="shared" si="48"/>
        <v>1</v>
      </c>
      <c r="AI82" s="84">
        <f t="shared" si="49"/>
        <v>1</v>
      </c>
      <c r="AJ82" s="84" t="str">
        <f t="shared" si="50"/>
        <v>0</v>
      </c>
      <c r="AK82" s="84" t="str">
        <f t="shared" si="51"/>
        <v>0</v>
      </c>
      <c r="AL82" s="84" t="str">
        <f t="shared" si="52"/>
        <v>0</v>
      </c>
      <c r="AM82" s="84" t="str">
        <f t="shared" si="53"/>
        <v>0</v>
      </c>
      <c r="AN82" s="84" t="str">
        <f t="shared" si="54"/>
        <v>0</v>
      </c>
      <c r="AO82" s="84">
        <f t="shared" si="55"/>
        <v>0.8</v>
      </c>
      <c r="AP82" s="84" t="str">
        <f t="shared" si="56"/>
        <v>0</v>
      </c>
    </row>
    <row r="83" spans="1:42" ht="15.75" customHeight="1" x14ac:dyDescent="0.15">
      <c r="A83" s="17" t="s">
        <v>341</v>
      </c>
      <c r="B83" s="48" t="s">
        <v>83</v>
      </c>
      <c r="C83" s="48"/>
      <c r="D83" s="49"/>
      <c r="E83" s="48">
        <v>26</v>
      </c>
      <c r="F83" s="22">
        <v>26</v>
      </c>
      <c r="G83" s="22">
        <v>2493</v>
      </c>
      <c r="H83" s="22">
        <v>8.91</v>
      </c>
      <c r="I83" s="22">
        <v>5.88</v>
      </c>
      <c r="J83" s="22">
        <v>77.709999999999994</v>
      </c>
      <c r="K83" s="22">
        <v>9.48</v>
      </c>
      <c r="L83" s="22">
        <v>64.03</v>
      </c>
      <c r="M83" s="22">
        <v>0.43</v>
      </c>
      <c r="N83" s="22">
        <v>0.3</v>
      </c>
      <c r="O83" s="22">
        <v>4.08</v>
      </c>
      <c r="P83" s="22">
        <v>6.71</v>
      </c>
      <c r="Q83" s="22">
        <v>0.94</v>
      </c>
      <c r="R83" s="22">
        <v>4.49</v>
      </c>
      <c r="S83" s="22">
        <v>63.33</v>
      </c>
      <c r="T83" s="22">
        <v>7.68</v>
      </c>
      <c r="U83" s="22">
        <v>66.34</v>
      </c>
      <c r="V83" s="7">
        <f t="shared" si="57"/>
        <v>5</v>
      </c>
      <c r="W83" s="7">
        <v>14</v>
      </c>
      <c r="X83" s="75">
        <f t="shared" si="58"/>
        <v>0.35714285714285715</v>
      </c>
      <c r="Y83" s="12"/>
      <c r="Z83" s="69"/>
      <c r="AA83" s="75">
        <f t="shared" si="59"/>
        <v>0.34285714285714286</v>
      </c>
      <c r="AB83" s="124">
        <f t="shared" si="60"/>
        <v>4.8</v>
      </c>
      <c r="AC83" s="93" t="str">
        <f t="shared" si="43"/>
        <v>0</v>
      </c>
      <c r="AD83" s="84" t="str">
        <f t="shared" si="44"/>
        <v>0</v>
      </c>
      <c r="AE83" s="84">
        <f t="shared" si="45"/>
        <v>1</v>
      </c>
      <c r="AF83" s="84">
        <f t="shared" si="46"/>
        <v>1</v>
      </c>
      <c r="AG83" s="84">
        <f t="shared" si="47"/>
        <v>1</v>
      </c>
      <c r="AH83" s="84" t="str">
        <f t="shared" si="48"/>
        <v>0</v>
      </c>
      <c r="AI83" s="84" t="str">
        <f t="shared" si="49"/>
        <v>0</v>
      </c>
      <c r="AJ83" s="84" t="str">
        <f t="shared" si="50"/>
        <v>0</v>
      </c>
      <c r="AK83" s="84" t="str">
        <f t="shared" si="51"/>
        <v>0</v>
      </c>
      <c r="AL83" s="84" t="str">
        <f t="shared" si="52"/>
        <v>0</v>
      </c>
      <c r="AM83" s="84" t="str">
        <f t="shared" si="53"/>
        <v>0</v>
      </c>
      <c r="AN83" s="84">
        <f t="shared" si="54"/>
        <v>0.9</v>
      </c>
      <c r="AO83" s="84" t="str">
        <f t="shared" si="55"/>
        <v>0</v>
      </c>
      <c r="AP83" s="84">
        <f t="shared" si="56"/>
        <v>0.9</v>
      </c>
    </row>
    <row r="84" spans="1:42" ht="15.75" customHeight="1" x14ac:dyDescent="0.15">
      <c r="A84" s="17" t="s">
        <v>275</v>
      </c>
      <c r="B84" s="48" t="s">
        <v>83</v>
      </c>
      <c r="C84" s="48"/>
      <c r="D84" s="49"/>
      <c r="E84" s="48">
        <v>25</v>
      </c>
      <c r="F84" s="22">
        <v>14</v>
      </c>
      <c r="G84" s="22">
        <v>1007</v>
      </c>
      <c r="H84" s="22">
        <v>6.97</v>
      </c>
      <c r="I84" s="22">
        <v>5.18</v>
      </c>
      <c r="J84" s="22">
        <v>58.62</v>
      </c>
      <c r="K84" s="22">
        <v>4.29</v>
      </c>
      <c r="L84" s="22">
        <v>52.08</v>
      </c>
      <c r="M84" s="22">
        <v>1.3</v>
      </c>
      <c r="N84" s="22">
        <v>0.27</v>
      </c>
      <c r="O84" s="22">
        <v>3.13</v>
      </c>
      <c r="P84" s="22">
        <v>5.05</v>
      </c>
      <c r="Q84" s="22">
        <v>1.07</v>
      </c>
      <c r="R84" s="22">
        <v>8.94</v>
      </c>
      <c r="S84" s="22">
        <v>59</v>
      </c>
      <c r="T84" s="22">
        <v>10.46</v>
      </c>
      <c r="U84" s="22">
        <v>75.209999999999994</v>
      </c>
      <c r="V84" s="7">
        <f t="shared" si="57"/>
        <v>5</v>
      </c>
      <c r="W84" s="7">
        <v>14</v>
      </c>
      <c r="X84" s="75">
        <f t="shared" si="58"/>
        <v>0.35714285714285715</v>
      </c>
      <c r="Y84" s="12"/>
      <c r="Z84" s="69"/>
      <c r="AA84" s="75">
        <f t="shared" si="59"/>
        <v>0.31071428571428578</v>
      </c>
      <c r="AB84" s="124">
        <f t="shared" si="60"/>
        <v>4.3500000000000005</v>
      </c>
      <c r="AC84" s="93" t="str">
        <f t="shared" si="43"/>
        <v>0</v>
      </c>
      <c r="AD84" s="84" t="str">
        <f t="shared" si="44"/>
        <v>0</v>
      </c>
      <c r="AE84" s="84" t="str">
        <f t="shared" si="45"/>
        <v>0</v>
      </c>
      <c r="AF84" s="84" t="str">
        <f t="shared" si="46"/>
        <v>0</v>
      </c>
      <c r="AG84" s="84" t="str">
        <f t="shared" si="47"/>
        <v>0</v>
      </c>
      <c r="AH84" s="84">
        <f t="shared" si="48"/>
        <v>1</v>
      </c>
      <c r="AI84" s="84" t="str">
        <f t="shared" si="49"/>
        <v>0</v>
      </c>
      <c r="AJ84" s="84" t="str">
        <f t="shared" si="50"/>
        <v>0</v>
      </c>
      <c r="AK84" s="84" t="str">
        <f t="shared" si="51"/>
        <v>0</v>
      </c>
      <c r="AL84" s="84" t="str">
        <f t="shared" si="52"/>
        <v>0</v>
      </c>
      <c r="AM84" s="84">
        <f t="shared" si="53"/>
        <v>0.75</v>
      </c>
      <c r="AN84" s="84">
        <f t="shared" si="54"/>
        <v>0.9</v>
      </c>
      <c r="AO84" s="84">
        <f t="shared" si="55"/>
        <v>0.8</v>
      </c>
      <c r="AP84" s="84">
        <f t="shared" si="56"/>
        <v>0.9</v>
      </c>
    </row>
    <row r="85" spans="1:42" ht="15.75" customHeight="1" x14ac:dyDescent="0.15">
      <c r="A85" s="17" t="s">
        <v>348</v>
      </c>
      <c r="B85" s="48" t="s">
        <v>42</v>
      </c>
      <c r="C85" s="48"/>
      <c r="D85" s="49"/>
      <c r="E85" s="48">
        <v>27</v>
      </c>
      <c r="F85" s="22">
        <v>26</v>
      </c>
      <c r="G85" s="22">
        <v>2278</v>
      </c>
      <c r="H85" s="22">
        <v>9.26</v>
      </c>
      <c r="I85" s="22">
        <v>4.24</v>
      </c>
      <c r="J85" s="22">
        <v>68.930000000000007</v>
      </c>
      <c r="K85" s="22">
        <v>5.68</v>
      </c>
      <c r="L85" s="22">
        <v>56.52</v>
      </c>
      <c r="M85" s="22">
        <v>0.31</v>
      </c>
      <c r="N85" s="22">
        <v>0.82</v>
      </c>
      <c r="O85" s="22">
        <v>6.09</v>
      </c>
      <c r="P85" s="22">
        <v>7.62</v>
      </c>
      <c r="Q85" s="22">
        <v>0.66</v>
      </c>
      <c r="R85" s="22">
        <v>2.96</v>
      </c>
      <c r="S85" s="22">
        <v>48.61</v>
      </c>
      <c r="T85" s="22">
        <v>4.8099999999999996</v>
      </c>
      <c r="U85" s="22">
        <v>60.68</v>
      </c>
      <c r="V85" s="7">
        <f t="shared" si="57"/>
        <v>5</v>
      </c>
      <c r="W85" s="7">
        <v>14</v>
      </c>
      <c r="X85" s="75">
        <f t="shared" si="58"/>
        <v>0.35714285714285715</v>
      </c>
      <c r="Y85" s="12"/>
      <c r="Z85" s="69"/>
      <c r="AA85" s="75">
        <f t="shared" si="59"/>
        <v>0.375</v>
      </c>
      <c r="AB85" s="124">
        <f t="shared" si="60"/>
        <v>5.25</v>
      </c>
      <c r="AC85" s="93" t="str">
        <f t="shared" si="43"/>
        <v>0</v>
      </c>
      <c r="AD85" s="84" t="str">
        <f t="shared" si="44"/>
        <v>0</v>
      </c>
      <c r="AE85" s="84">
        <f t="shared" si="45"/>
        <v>1</v>
      </c>
      <c r="AF85" s="84" t="str">
        <f t="shared" si="46"/>
        <v>0</v>
      </c>
      <c r="AG85" s="84" t="str">
        <f t="shared" si="47"/>
        <v>0</v>
      </c>
      <c r="AH85" s="84" t="str">
        <f t="shared" si="48"/>
        <v>0</v>
      </c>
      <c r="AI85" s="84">
        <f t="shared" si="49"/>
        <v>1</v>
      </c>
      <c r="AJ85" s="84">
        <f t="shared" si="50"/>
        <v>1</v>
      </c>
      <c r="AK85" s="84">
        <f t="shared" si="51"/>
        <v>1</v>
      </c>
      <c r="AL85" s="84">
        <f t="shared" si="52"/>
        <v>1.25</v>
      </c>
      <c r="AM85" s="84" t="str">
        <f t="shared" si="53"/>
        <v>0</v>
      </c>
      <c r="AN85" s="84" t="str">
        <f t="shared" si="54"/>
        <v>0</v>
      </c>
      <c r="AO85" s="84" t="str">
        <f t="shared" si="55"/>
        <v>0</v>
      </c>
      <c r="AP85" s="84" t="str">
        <f t="shared" si="56"/>
        <v>0</v>
      </c>
    </row>
    <row r="86" spans="1:42" ht="15.75" customHeight="1" x14ac:dyDescent="0.15">
      <c r="A86" s="17" t="s">
        <v>358</v>
      </c>
      <c r="B86" s="48" t="s">
        <v>75</v>
      </c>
      <c r="C86" s="48"/>
      <c r="D86" s="49"/>
      <c r="E86" s="48">
        <v>28</v>
      </c>
      <c r="F86" s="22">
        <v>35</v>
      </c>
      <c r="G86" s="22">
        <v>3109</v>
      </c>
      <c r="H86" s="22">
        <v>8.91</v>
      </c>
      <c r="I86" s="22">
        <v>6.65</v>
      </c>
      <c r="J86" s="22">
        <v>66.819999999999993</v>
      </c>
      <c r="K86" s="22">
        <v>3.34</v>
      </c>
      <c r="L86" s="22">
        <v>47.32</v>
      </c>
      <c r="M86" s="22">
        <v>0.4</v>
      </c>
      <c r="N86" s="22">
        <v>0.18</v>
      </c>
      <c r="O86" s="22">
        <v>4.2</v>
      </c>
      <c r="P86" s="22">
        <v>6.31</v>
      </c>
      <c r="Q86" s="22">
        <v>1.1299999999999999</v>
      </c>
      <c r="R86" s="22">
        <v>9.0299999999999994</v>
      </c>
      <c r="S86" s="22">
        <v>57.1</v>
      </c>
      <c r="T86" s="22">
        <v>9.15</v>
      </c>
      <c r="U86" s="22">
        <v>71.010000000000005</v>
      </c>
      <c r="V86" s="7">
        <f t="shared" si="57"/>
        <v>5</v>
      </c>
      <c r="W86" s="7">
        <v>14</v>
      </c>
      <c r="X86" s="75">
        <f t="shared" si="58"/>
        <v>0.35714285714285715</v>
      </c>
      <c r="Y86" s="12"/>
      <c r="Z86" s="69"/>
      <c r="AA86" s="75">
        <f t="shared" si="59"/>
        <v>0.31071428571428578</v>
      </c>
      <c r="AB86" s="124">
        <f t="shared" si="60"/>
        <v>4.3500000000000005</v>
      </c>
      <c r="AC86" s="93" t="str">
        <f t="shared" si="43"/>
        <v>0</v>
      </c>
      <c r="AD86" s="84" t="str">
        <f t="shared" si="44"/>
        <v>0</v>
      </c>
      <c r="AE86" s="84">
        <f t="shared" si="45"/>
        <v>1</v>
      </c>
      <c r="AF86" s="84" t="str">
        <f t="shared" si="46"/>
        <v>0</v>
      </c>
      <c r="AG86" s="84" t="str">
        <f t="shared" si="47"/>
        <v>0</v>
      </c>
      <c r="AH86" s="84" t="str">
        <f t="shared" si="48"/>
        <v>0</v>
      </c>
      <c r="AI86" s="84" t="str">
        <f t="shared" si="49"/>
        <v>0</v>
      </c>
      <c r="AJ86" s="84" t="str">
        <f t="shared" si="50"/>
        <v>0</v>
      </c>
      <c r="AK86" s="84" t="str">
        <f t="shared" si="51"/>
        <v>0</v>
      </c>
      <c r="AL86" s="84" t="str">
        <f t="shared" si="52"/>
        <v>0</v>
      </c>
      <c r="AM86" s="84">
        <f t="shared" si="53"/>
        <v>0.75</v>
      </c>
      <c r="AN86" s="84">
        <f t="shared" si="54"/>
        <v>0.9</v>
      </c>
      <c r="AO86" s="84">
        <f t="shared" si="55"/>
        <v>0.8</v>
      </c>
      <c r="AP86" s="84">
        <f t="shared" si="56"/>
        <v>0.9</v>
      </c>
    </row>
    <row r="87" spans="1:42" ht="15.75" customHeight="1" x14ac:dyDescent="0.15">
      <c r="A87" s="17" t="s">
        <v>360</v>
      </c>
      <c r="B87" s="48" t="s">
        <v>77</v>
      </c>
      <c r="C87" s="48"/>
      <c r="D87" s="49"/>
      <c r="E87" s="48">
        <v>36</v>
      </c>
      <c r="F87" s="22">
        <v>29</v>
      </c>
      <c r="G87" s="22">
        <v>2531</v>
      </c>
      <c r="H87" s="22">
        <v>8.85</v>
      </c>
      <c r="I87" s="22">
        <v>4.5199999999999996</v>
      </c>
      <c r="J87" s="22">
        <v>78.739999999999995</v>
      </c>
      <c r="K87" s="22">
        <v>9.7799999999999994</v>
      </c>
      <c r="L87" s="22">
        <v>55.27</v>
      </c>
      <c r="M87" s="22">
        <v>0.44</v>
      </c>
      <c r="N87" s="22">
        <v>0.56999999999999995</v>
      </c>
      <c r="O87" s="22">
        <v>4.9800000000000004</v>
      </c>
      <c r="P87" s="22">
        <v>6.85</v>
      </c>
      <c r="Q87" s="22">
        <v>0.82</v>
      </c>
      <c r="R87" s="22">
        <v>3.56</v>
      </c>
      <c r="S87" s="22">
        <v>52</v>
      </c>
      <c r="T87" s="22">
        <v>4.3</v>
      </c>
      <c r="U87" s="22">
        <v>64.459999999999994</v>
      </c>
      <c r="V87" s="7">
        <f t="shared" si="57"/>
        <v>5</v>
      </c>
      <c r="W87" s="7">
        <v>14</v>
      </c>
      <c r="X87" s="75">
        <f t="shared" si="58"/>
        <v>0.35714285714285715</v>
      </c>
      <c r="Y87" s="12"/>
      <c r="Z87" s="69"/>
      <c r="AA87" s="75">
        <f t="shared" si="59"/>
        <v>0.36785714285714288</v>
      </c>
      <c r="AB87" s="124">
        <f t="shared" si="60"/>
        <v>5.15</v>
      </c>
      <c r="AC87" s="93" t="str">
        <f t="shared" si="43"/>
        <v>0</v>
      </c>
      <c r="AD87" s="84" t="str">
        <f t="shared" si="44"/>
        <v>0</v>
      </c>
      <c r="AE87" s="84">
        <f t="shared" si="45"/>
        <v>1</v>
      </c>
      <c r="AF87" s="84">
        <f t="shared" si="46"/>
        <v>1</v>
      </c>
      <c r="AG87" s="84" t="str">
        <f t="shared" si="47"/>
        <v>0</v>
      </c>
      <c r="AH87" s="84" t="str">
        <f t="shared" si="48"/>
        <v>0</v>
      </c>
      <c r="AI87" s="84">
        <f t="shared" si="49"/>
        <v>1</v>
      </c>
      <c r="AJ87" s="84" t="str">
        <f t="shared" si="50"/>
        <v>0</v>
      </c>
      <c r="AK87" s="84" t="str">
        <f t="shared" si="51"/>
        <v>0</v>
      </c>
      <c r="AL87" s="84">
        <f t="shared" si="52"/>
        <v>1.25</v>
      </c>
      <c r="AM87" s="84" t="str">
        <f t="shared" si="53"/>
        <v>0</v>
      </c>
      <c r="AN87" s="84" t="str">
        <f t="shared" si="54"/>
        <v>0</v>
      </c>
      <c r="AO87" s="84" t="str">
        <f t="shared" si="55"/>
        <v>0</v>
      </c>
      <c r="AP87" s="84">
        <f t="shared" si="56"/>
        <v>0.9</v>
      </c>
    </row>
    <row r="88" spans="1:42" ht="15.75" customHeight="1" x14ac:dyDescent="0.15">
      <c r="A88" s="17" t="s">
        <v>361</v>
      </c>
      <c r="B88" s="48" t="s">
        <v>72</v>
      </c>
      <c r="C88" s="48"/>
      <c r="D88" s="49"/>
      <c r="E88" s="48">
        <v>21</v>
      </c>
      <c r="F88" s="22">
        <v>29</v>
      </c>
      <c r="G88" s="22">
        <v>2549</v>
      </c>
      <c r="H88" s="22">
        <v>12.22</v>
      </c>
      <c r="I88" s="22">
        <v>9.67</v>
      </c>
      <c r="J88" s="22">
        <v>79.2</v>
      </c>
      <c r="K88" s="22">
        <v>4.63</v>
      </c>
      <c r="L88" s="22">
        <v>67.180000000000007</v>
      </c>
      <c r="M88" s="22">
        <v>0.25</v>
      </c>
      <c r="N88" s="22">
        <v>0.32</v>
      </c>
      <c r="O88" s="22">
        <v>4.38</v>
      </c>
      <c r="P88" s="22">
        <v>6.15</v>
      </c>
      <c r="Q88" s="22">
        <v>0.95</v>
      </c>
      <c r="R88" s="22">
        <v>3.21</v>
      </c>
      <c r="S88" s="22">
        <v>54.95</v>
      </c>
      <c r="T88" s="22">
        <v>5.15</v>
      </c>
      <c r="U88" s="22">
        <v>50</v>
      </c>
      <c r="V88" s="7">
        <f t="shared" si="57"/>
        <v>5</v>
      </c>
      <c r="W88" s="7">
        <v>14</v>
      </c>
      <c r="X88" s="75">
        <f t="shared" si="58"/>
        <v>0.35714285714285715</v>
      </c>
      <c r="Y88" s="12"/>
      <c r="Z88" s="69"/>
      <c r="AA88" s="75">
        <f t="shared" si="59"/>
        <v>0.35000000000000003</v>
      </c>
      <c r="AB88" s="124">
        <f t="shared" si="60"/>
        <v>4.9000000000000004</v>
      </c>
      <c r="AC88" s="93">
        <f t="shared" si="43"/>
        <v>1</v>
      </c>
      <c r="AD88" s="84">
        <f t="shared" si="44"/>
        <v>1</v>
      </c>
      <c r="AE88" s="84">
        <f t="shared" si="45"/>
        <v>1</v>
      </c>
      <c r="AF88" s="84" t="str">
        <f t="shared" si="46"/>
        <v>0</v>
      </c>
      <c r="AG88" s="84">
        <f t="shared" si="47"/>
        <v>1</v>
      </c>
      <c r="AH88" s="84" t="str">
        <f t="shared" si="48"/>
        <v>0</v>
      </c>
      <c r="AI88" s="84" t="str">
        <f t="shared" si="49"/>
        <v>0</v>
      </c>
      <c r="AJ88" s="84" t="str">
        <f t="shared" si="50"/>
        <v>0</v>
      </c>
      <c r="AK88" s="84" t="str">
        <f t="shared" si="51"/>
        <v>0</v>
      </c>
      <c r="AL88" s="84" t="str">
        <f t="shared" si="52"/>
        <v>0</v>
      </c>
      <c r="AM88" s="84" t="str">
        <f t="shared" si="53"/>
        <v>0</v>
      </c>
      <c r="AN88" s="84">
        <f t="shared" si="54"/>
        <v>0.9</v>
      </c>
      <c r="AO88" s="84" t="str">
        <f t="shared" si="55"/>
        <v>0</v>
      </c>
      <c r="AP88" s="84" t="str">
        <f t="shared" si="56"/>
        <v>0</v>
      </c>
    </row>
    <row r="89" spans="1:42" ht="15.75" customHeight="1" x14ac:dyDescent="0.15">
      <c r="A89" s="17" t="s">
        <v>306</v>
      </c>
      <c r="B89" s="48" t="s">
        <v>77</v>
      </c>
      <c r="C89" s="48"/>
      <c r="D89" s="49"/>
      <c r="E89" s="48">
        <v>27</v>
      </c>
      <c r="F89" s="22">
        <v>7</v>
      </c>
      <c r="G89" s="22">
        <v>568</v>
      </c>
      <c r="H89" s="22">
        <v>8.56</v>
      </c>
      <c r="I89" s="22">
        <v>6.81</v>
      </c>
      <c r="J89" s="22">
        <v>60.47</v>
      </c>
      <c r="K89" s="22">
        <v>3.64</v>
      </c>
      <c r="L89" s="22">
        <v>39.130000000000003</v>
      </c>
      <c r="M89" s="22">
        <v>0.91</v>
      </c>
      <c r="N89" s="22">
        <v>0</v>
      </c>
      <c r="O89" s="22">
        <v>3.8</v>
      </c>
      <c r="P89" s="22">
        <v>5.45</v>
      </c>
      <c r="Q89" s="22">
        <v>0.63</v>
      </c>
      <c r="R89" s="22">
        <v>3.8</v>
      </c>
      <c r="S89" s="22">
        <v>54.17</v>
      </c>
      <c r="T89" s="22">
        <v>5.23</v>
      </c>
      <c r="U89" s="22">
        <v>75.760000000000005</v>
      </c>
      <c r="V89" s="7">
        <f t="shared" si="57"/>
        <v>5</v>
      </c>
      <c r="W89" s="7">
        <v>14</v>
      </c>
      <c r="X89" s="75">
        <f t="shared" si="58"/>
        <v>0.35714285714285715</v>
      </c>
      <c r="Y89" s="12"/>
      <c r="Z89" s="69"/>
      <c r="AA89" s="75">
        <f t="shared" si="59"/>
        <v>0.36071428571428577</v>
      </c>
      <c r="AB89" s="124">
        <f t="shared" si="60"/>
        <v>5.0500000000000007</v>
      </c>
      <c r="AC89" s="93" t="str">
        <f t="shared" si="43"/>
        <v>0</v>
      </c>
      <c r="AD89" s="84">
        <f t="shared" si="44"/>
        <v>1</v>
      </c>
      <c r="AE89" s="84" t="str">
        <f t="shared" si="45"/>
        <v>0</v>
      </c>
      <c r="AF89" s="84" t="str">
        <f t="shared" si="46"/>
        <v>0</v>
      </c>
      <c r="AG89" s="84" t="str">
        <f t="shared" si="47"/>
        <v>0</v>
      </c>
      <c r="AH89" s="84">
        <f t="shared" si="48"/>
        <v>1</v>
      </c>
      <c r="AI89" s="84" t="str">
        <f t="shared" si="49"/>
        <v>0</v>
      </c>
      <c r="AJ89" s="84" t="str">
        <f t="shared" si="50"/>
        <v>0</v>
      </c>
      <c r="AK89" s="84" t="str">
        <f t="shared" si="51"/>
        <v>0</v>
      </c>
      <c r="AL89" s="84">
        <f t="shared" si="52"/>
        <v>1.25</v>
      </c>
      <c r="AM89" s="84" t="str">
        <f t="shared" si="53"/>
        <v>0</v>
      </c>
      <c r="AN89" s="84">
        <f t="shared" si="54"/>
        <v>0.9</v>
      </c>
      <c r="AO89" s="84" t="str">
        <f t="shared" si="55"/>
        <v>0</v>
      </c>
      <c r="AP89" s="84">
        <f t="shared" si="56"/>
        <v>0.9</v>
      </c>
    </row>
    <row r="90" spans="1:42" ht="15.75" customHeight="1" x14ac:dyDescent="0.15">
      <c r="A90" s="17" t="s">
        <v>377</v>
      </c>
      <c r="B90" s="48" t="s">
        <v>51</v>
      </c>
      <c r="C90" s="48"/>
      <c r="D90" s="49"/>
      <c r="E90" s="48">
        <v>26</v>
      </c>
      <c r="F90" s="22">
        <v>33</v>
      </c>
      <c r="G90" s="22">
        <v>2941</v>
      </c>
      <c r="H90" s="22">
        <v>8.7200000000000006</v>
      </c>
      <c r="I90" s="22">
        <v>4.62</v>
      </c>
      <c r="J90" s="22">
        <v>78.150000000000006</v>
      </c>
      <c r="K90" s="22">
        <v>6.49</v>
      </c>
      <c r="L90" s="22">
        <v>64.150000000000006</v>
      </c>
      <c r="M90" s="22">
        <v>0.27</v>
      </c>
      <c r="N90" s="22">
        <v>0.67</v>
      </c>
      <c r="O90" s="22">
        <v>4.93</v>
      </c>
      <c r="P90" s="22">
        <v>7.3</v>
      </c>
      <c r="Q90" s="22">
        <v>0.7</v>
      </c>
      <c r="R90" s="22">
        <v>5.48</v>
      </c>
      <c r="S90" s="22">
        <v>42.46</v>
      </c>
      <c r="T90" s="22">
        <v>6.67</v>
      </c>
      <c r="U90" s="22">
        <v>63.76</v>
      </c>
      <c r="V90" s="7">
        <f t="shared" si="57"/>
        <v>5</v>
      </c>
      <c r="W90" s="7">
        <v>14</v>
      </c>
      <c r="X90" s="75">
        <f t="shared" si="58"/>
        <v>0.35714285714285715</v>
      </c>
      <c r="Y90" s="12"/>
      <c r="Z90" s="69"/>
      <c r="AA90" s="75">
        <f t="shared" si="59"/>
        <v>0.375</v>
      </c>
      <c r="AB90" s="124">
        <f t="shared" si="60"/>
        <v>5.25</v>
      </c>
      <c r="AC90" s="93" t="str">
        <f t="shared" si="43"/>
        <v>0</v>
      </c>
      <c r="AD90" s="84" t="str">
        <f t="shared" si="44"/>
        <v>0</v>
      </c>
      <c r="AE90" s="84">
        <f t="shared" si="45"/>
        <v>1</v>
      </c>
      <c r="AF90" s="84">
        <f t="shared" si="46"/>
        <v>1</v>
      </c>
      <c r="AG90" s="84">
        <f t="shared" si="47"/>
        <v>1</v>
      </c>
      <c r="AH90" s="84" t="str">
        <f t="shared" si="48"/>
        <v>0</v>
      </c>
      <c r="AI90" s="84">
        <f t="shared" si="49"/>
        <v>1</v>
      </c>
      <c r="AJ90" s="84" t="str">
        <f t="shared" si="50"/>
        <v>0</v>
      </c>
      <c r="AK90" s="84" t="str">
        <f t="shared" si="51"/>
        <v>0</v>
      </c>
      <c r="AL90" s="84">
        <f t="shared" si="52"/>
        <v>1.25</v>
      </c>
      <c r="AM90" s="84" t="str">
        <f t="shared" si="53"/>
        <v>0</v>
      </c>
      <c r="AN90" s="84" t="str">
        <f t="shared" si="54"/>
        <v>0</v>
      </c>
      <c r="AO90" s="84" t="str">
        <f t="shared" si="55"/>
        <v>0</v>
      </c>
      <c r="AP90" s="84" t="str">
        <f t="shared" si="56"/>
        <v>0</v>
      </c>
    </row>
    <row r="91" spans="1:42" ht="15.75" customHeight="1" x14ac:dyDescent="0.15">
      <c r="A91" s="17" t="s">
        <v>59</v>
      </c>
      <c r="B91" s="48" t="s">
        <v>58</v>
      </c>
      <c r="C91" s="48"/>
      <c r="D91" s="49"/>
      <c r="E91" s="48">
        <v>22</v>
      </c>
      <c r="F91" s="22">
        <v>26</v>
      </c>
      <c r="G91" s="22">
        <v>2230</v>
      </c>
      <c r="H91" s="22">
        <v>7.38</v>
      </c>
      <c r="I91" s="22">
        <v>5.75</v>
      </c>
      <c r="J91" s="22">
        <v>58.78</v>
      </c>
      <c r="K91" s="22">
        <v>3.03</v>
      </c>
      <c r="L91" s="22">
        <v>46.38</v>
      </c>
      <c r="M91" s="22">
        <v>0.3</v>
      </c>
      <c r="N91" s="22">
        <v>0.04</v>
      </c>
      <c r="O91" s="22">
        <v>3.78</v>
      </c>
      <c r="P91" s="22">
        <v>5.2</v>
      </c>
      <c r="Q91" s="22">
        <v>0.56999999999999995</v>
      </c>
      <c r="R91" s="22">
        <v>6.01</v>
      </c>
      <c r="S91" s="22">
        <v>62.77</v>
      </c>
      <c r="T91" s="22">
        <v>9.75</v>
      </c>
      <c r="U91" s="22">
        <v>74.77</v>
      </c>
      <c r="V91" s="7">
        <f t="shared" si="57"/>
        <v>4</v>
      </c>
      <c r="W91" s="7">
        <v>14</v>
      </c>
      <c r="X91" s="75">
        <f t="shared" si="58"/>
        <v>0.2857142857142857</v>
      </c>
      <c r="Y91" s="12"/>
      <c r="Z91" s="69"/>
      <c r="AA91" s="75">
        <f t="shared" si="59"/>
        <v>0.27500000000000002</v>
      </c>
      <c r="AB91" s="124">
        <f t="shared" si="60"/>
        <v>3.85</v>
      </c>
      <c r="AC91" s="93" t="str">
        <f t="shared" si="43"/>
        <v>0</v>
      </c>
      <c r="AD91" s="84" t="str">
        <f t="shared" si="44"/>
        <v>0</v>
      </c>
      <c r="AE91" s="84" t="str">
        <f t="shared" si="45"/>
        <v>0</v>
      </c>
      <c r="AF91" s="84" t="str">
        <f t="shared" si="46"/>
        <v>0</v>
      </c>
      <c r="AG91" s="84" t="str">
        <f t="shared" si="47"/>
        <v>0</v>
      </c>
      <c r="AH91" s="84" t="str">
        <f t="shared" si="48"/>
        <v>0</v>
      </c>
      <c r="AI91" s="84" t="str">
        <f t="shared" si="49"/>
        <v>0</v>
      </c>
      <c r="AJ91" s="84" t="str">
        <f t="shared" si="50"/>
        <v>0</v>
      </c>
      <c r="AK91" s="84" t="str">
        <f t="shared" si="51"/>
        <v>0</v>
      </c>
      <c r="AL91" s="84">
        <f t="shared" si="52"/>
        <v>1.25</v>
      </c>
      <c r="AM91" s="84" t="str">
        <f t="shared" si="53"/>
        <v>0</v>
      </c>
      <c r="AN91" s="84">
        <f t="shared" si="54"/>
        <v>0.9</v>
      </c>
      <c r="AO91" s="84">
        <f t="shared" si="55"/>
        <v>0.8</v>
      </c>
      <c r="AP91" s="84">
        <f t="shared" si="56"/>
        <v>0.9</v>
      </c>
    </row>
    <row r="92" spans="1:42" ht="15.75" customHeight="1" x14ac:dyDescent="0.15">
      <c r="A92" s="17" t="s">
        <v>331</v>
      </c>
      <c r="B92" s="48" t="s">
        <v>144</v>
      </c>
      <c r="C92" s="48"/>
      <c r="D92" s="49"/>
      <c r="E92" s="48">
        <v>35</v>
      </c>
      <c r="F92" s="22">
        <v>26</v>
      </c>
      <c r="G92" s="22">
        <v>2253</v>
      </c>
      <c r="H92" s="22">
        <v>9.11</v>
      </c>
      <c r="I92" s="22">
        <v>3.41</v>
      </c>
      <c r="J92" s="22">
        <v>68.290000000000006</v>
      </c>
      <c r="K92" s="22">
        <v>4.29</v>
      </c>
      <c r="L92" s="22">
        <v>66.02</v>
      </c>
      <c r="M92" s="22">
        <v>0.11</v>
      </c>
      <c r="N92" s="22">
        <v>0.42</v>
      </c>
      <c r="O92" s="22">
        <v>6.7</v>
      </c>
      <c r="P92" s="22">
        <v>8.81</v>
      </c>
      <c r="Q92" s="22">
        <v>0.87</v>
      </c>
      <c r="R92" s="22">
        <v>3.08</v>
      </c>
      <c r="S92" s="22">
        <v>48.65</v>
      </c>
      <c r="T92" s="22">
        <v>6.32</v>
      </c>
      <c r="U92" s="22">
        <v>53.29</v>
      </c>
      <c r="V92" s="7">
        <f t="shared" si="57"/>
        <v>4</v>
      </c>
      <c r="W92" s="7">
        <v>14</v>
      </c>
      <c r="X92" s="75">
        <f t="shared" si="58"/>
        <v>0.2857142857142857</v>
      </c>
      <c r="Y92" s="12"/>
      <c r="Z92" s="69"/>
      <c r="AA92" s="75">
        <f t="shared" si="59"/>
        <v>0.2857142857142857</v>
      </c>
      <c r="AB92" s="124">
        <f t="shared" si="60"/>
        <v>4</v>
      </c>
      <c r="AC92" s="93" t="str">
        <f t="shared" si="43"/>
        <v>0</v>
      </c>
      <c r="AD92" s="84" t="str">
        <f t="shared" si="44"/>
        <v>0</v>
      </c>
      <c r="AE92" s="84">
        <f t="shared" si="45"/>
        <v>1</v>
      </c>
      <c r="AF92" s="84" t="str">
        <f t="shared" si="46"/>
        <v>0</v>
      </c>
      <c r="AG92" s="84">
        <f t="shared" si="47"/>
        <v>1</v>
      </c>
      <c r="AH92" s="84" t="str">
        <f t="shared" si="48"/>
        <v>0</v>
      </c>
      <c r="AI92" s="84" t="str">
        <f t="shared" si="49"/>
        <v>0</v>
      </c>
      <c r="AJ92" s="84">
        <f t="shared" si="50"/>
        <v>1</v>
      </c>
      <c r="AK92" s="84">
        <f t="shared" si="51"/>
        <v>1</v>
      </c>
      <c r="AL92" s="84" t="str">
        <f t="shared" si="52"/>
        <v>0</v>
      </c>
      <c r="AM92" s="84" t="str">
        <f t="shared" si="53"/>
        <v>0</v>
      </c>
      <c r="AN92" s="84" t="str">
        <f t="shared" si="54"/>
        <v>0</v>
      </c>
      <c r="AO92" s="84" t="str">
        <f t="shared" si="55"/>
        <v>0</v>
      </c>
      <c r="AP92" s="84" t="str">
        <f t="shared" si="56"/>
        <v>0</v>
      </c>
    </row>
    <row r="93" spans="1:42" ht="15.75" customHeight="1" x14ac:dyDescent="0.15">
      <c r="A93" s="17" t="s">
        <v>338</v>
      </c>
      <c r="B93" s="48" t="s">
        <v>144</v>
      </c>
      <c r="C93" s="48"/>
      <c r="D93" s="49"/>
      <c r="E93" s="48">
        <v>20</v>
      </c>
      <c r="F93" s="22">
        <v>12</v>
      </c>
      <c r="G93" s="22">
        <v>960</v>
      </c>
      <c r="H93" s="22">
        <v>7.45</v>
      </c>
      <c r="I93" s="22">
        <v>4.34</v>
      </c>
      <c r="J93" s="22">
        <v>57.14</v>
      </c>
      <c r="K93" s="22">
        <v>5.48</v>
      </c>
      <c r="L93" s="22">
        <v>49.06</v>
      </c>
      <c r="M93" s="22">
        <v>0.15</v>
      </c>
      <c r="N93" s="22">
        <v>0.52</v>
      </c>
      <c r="O93" s="22">
        <v>4.8600000000000003</v>
      </c>
      <c r="P93" s="22">
        <v>6.98</v>
      </c>
      <c r="Q93" s="22">
        <v>0.83</v>
      </c>
      <c r="R93" s="22">
        <v>9.31</v>
      </c>
      <c r="S93" s="22">
        <v>47.78</v>
      </c>
      <c r="T93" s="22">
        <v>11.59</v>
      </c>
      <c r="U93" s="22">
        <v>59.82</v>
      </c>
      <c r="V93" s="7">
        <f t="shared" si="57"/>
        <v>4</v>
      </c>
      <c r="W93" s="7">
        <v>14</v>
      </c>
      <c r="X93" s="75">
        <f t="shared" si="58"/>
        <v>0.2857142857142857</v>
      </c>
      <c r="Y93" s="12"/>
      <c r="Z93" s="69"/>
      <c r="AA93" s="75">
        <f t="shared" si="59"/>
        <v>0.27142857142857141</v>
      </c>
      <c r="AB93" s="124">
        <f t="shared" si="60"/>
        <v>3.8</v>
      </c>
      <c r="AC93" s="93" t="str">
        <f t="shared" si="43"/>
        <v>0</v>
      </c>
      <c r="AD93" s="84" t="str">
        <f t="shared" si="44"/>
        <v>0</v>
      </c>
      <c r="AE93" s="84" t="str">
        <f t="shared" si="45"/>
        <v>0</v>
      </c>
      <c r="AF93" s="84" t="str">
        <f t="shared" si="46"/>
        <v>0</v>
      </c>
      <c r="AG93" s="84" t="str">
        <f t="shared" si="47"/>
        <v>0</v>
      </c>
      <c r="AH93" s="84" t="str">
        <f t="shared" si="48"/>
        <v>0</v>
      </c>
      <c r="AI93" s="84">
        <f t="shared" si="49"/>
        <v>1</v>
      </c>
      <c r="AJ93" s="84" t="str">
        <f t="shared" si="50"/>
        <v>0</v>
      </c>
      <c r="AK93" s="84" t="str">
        <f t="shared" si="51"/>
        <v>0</v>
      </c>
      <c r="AL93" s="84">
        <f t="shared" si="52"/>
        <v>1.25</v>
      </c>
      <c r="AM93" s="84">
        <f t="shared" si="53"/>
        <v>0.75</v>
      </c>
      <c r="AN93" s="84" t="str">
        <f t="shared" si="54"/>
        <v>0</v>
      </c>
      <c r="AO93" s="84">
        <f t="shared" si="55"/>
        <v>0.8</v>
      </c>
      <c r="AP93" s="84" t="str">
        <f t="shared" si="56"/>
        <v>0</v>
      </c>
    </row>
    <row r="94" spans="1:42" ht="15.75" customHeight="1" x14ac:dyDescent="0.15">
      <c r="A94" s="17" t="s">
        <v>339</v>
      </c>
      <c r="B94" s="48" t="s">
        <v>228</v>
      </c>
      <c r="C94" s="48"/>
      <c r="D94" s="49"/>
      <c r="E94" s="48">
        <v>27</v>
      </c>
      <c r="F94" s="22">
        <v>8</v>
      </c>
      <c r="G94" s="22">
        <v>607</v>
      </c>
      <c r="H94" s="22">
        <v>8.6999999999999993</v>
      </c>
      <c r="I94" s="22">
        <v>8.6999999999999993</v>
      </c>
      <c r="J94" s="22">
        <v>50</v>
      </c>
      <c r="K94" s="22">
        <v>4</v>
      </c>
      <c r="L94" s="22">
        <v>56.52</v>
      </c>
      <c r="M94" s="22">
        <v>0</v>
      </c>
      <c r="N94" s="22">
        <v>0.17</v>
      </c>
      <c r="O94" s="22">
        <v>4.3499999999999996</v>
      </c>
      <c r="P94" s="22">
        <v>5.32</v>
      </c>
      <c r="Q94" s="22">
        <v>1.39</v>
      </c>
      <c r="R94" s="22">
        <v>6.96</v>
      </c>
      <c r="S94" s="22">
        <v>57.5</v>
      </c>
      <c r="T94" s="22">
        <v>12.19</v>
      </c>
      <c r="U94" s="22">
        <v>61.43</v>
      </c>
      <c r="V94" s="7">
        <f t="shared" si="57"/>
        <v>4</v>
      </c>
      <c r="W94" s="7">
        <v>14</v>
      </c>
      <c r="X94" s="75">
        <f t="shared" si="58"/>
        <v>0.2857142857142857</v>
      </c>
      <c r="Y94" s="12"/>
      <c r="Z94" s="69"/>
      <c r="AA94" s="75">
        <f t="shared" si="59"/>
        <v>0.24642857142857144</v>
      </c>
      <c r="AB94" s="124">
        <f t="shared" si="60"/>
        <v>3.45</v>
      </c>
      <c r="AC94" s="93" t="str">
        <f t="shared" si="43"/>
        <v>0</v>
      </c>
      <c r="AD94" s="84">
        <f t="shared" si="44"/>
        <v>1</v>
      </c>
      <c r="AE94" s="84" t="str">
        <f t="shared" si="45"/>
        <v>0</v>
      </c>
      <c r="AF94" s="84" t="str">
        <f t="shared" si="46"/>
        <v>0</v>
      </c>
      <c r="AG94" s="84" t="str">
        <f t="shared" si="47"/>
        <v>0</v>
      </c>
      <c r="AH94" s="84" t="str">
        <f t="shared" si="48"/>
        <v>0</v>
      </c>
      <c r="AI94" s="84" t="str">
        <f t="shared" si="49"/>
        <v>0</v>
      </c>
      <c r="AJ94" s="84" t="str">
        <f t="shared" si="50"/>
        <v>0</v>
      </c>
      <c r="AK94" s="84" t="str">
        <f t="shared" si="51"/>
        <v>0</v>
      </c>
      <c r="AL94" s="84" t="str">
        <f t="shared" si="52"/>
        <v>0</v>
      </c>
      <c r="AM94" s="84">
        <f t="shared" si="53"/>
        <v>0.75</v>
      </c>
      <c r="AN94" s="84">
        <f t="shared" si="54"/>
        <v>0.9</v>
      </c>
      <c r="AO94" s="84">
        <f t="shared" si="55"/>
        <v>0.8</v>
      </c>
      <c r="AP94" s="84" t="str">
        <f t="shared" si="56"/>
        <v>0</v>
      </c>
    </row>
    <row r="95" spans="1:42" ht="15.75" customHeight="1" x14ac:dyDescent="0.15">
      <c r="A95" s="17" t="s">
        <v>343</v>
      </c>
      <c r="B95" s="48" t="s">
        <v>66</v>
      </c>
      <c r="C95" s="48"/>
      <c r="D95" s="49"/>
      <c r="E95" s="48">
        <v>23</v>
      </c>
      <c r="F95" s="22">
        <v>24</v>
      </c>
      <c r="G95" s="22">
        <v>2076</v>
      </c>
      <c r="H95" s="22">
        <v>9.59</v>
      </c>
      <c r="I95" s="22">
        <v>6.55</v>
      </c>
      <c r="J95" s="22">
        <v>68.12</v>
      </c>
      <c r="K95" s="22">
        <v>6.84</v>
      </c>
      <c r="L95" s="22">
        <v>62.5</v>
      </c>
      <c r="M95" s="22">
        <v>0.17</v>
      </c>
      <c r="N95" s="22">
        <v>0.52</v>
      </c>
      <c r="O95" s="22">
        <v>4.9800000000000004</v>
      </c>
      <c r="P95" s="22">
        <v>5.94</v>
      </c>
      <c r="Q95" s="22">
        <v>0.95</v>
      </c>
      <c r="R95" s="22">
        <v>4.6500000000000004</v>
      </c>
      <c r="S95" s="22">
        <v>48.98</v>
      </c>
      <c r="T95" s="22">
        <v>7.03</v>
      </c>
      <c r="U95" s="22">
        <v>60.14</v>
      </c>
      <c r="V95" s="7">
        <f t="shared" si="57"/>
        <v>4</v>
      </c>
      <c r="W95" s="7">
        <v>14</v>
      </c>
      <c r="X95" s="75">
        <f t="shared" si="58"/>
        <v>0.2857142857142857</v>
      </c>
      <c r="Y95" s="12"/>
      <c r="Z95" s="69"/>
      <c r="AA95" s="75">
        <f t="shared" si="59"/>
        <v>0.2857142857142857</v>
      </c>
      <c r="AB95" s="124">
        <f t="shared" si="60"/>
        <v>4</v>
      </c>
      <c r="AC95" s="93" t="str">
        <f t="shared" si="43"/>
        <v>0</v>
      </c>
      <c r="AD95" s="84" t="str">
        <f t="shared" si="44"/>
        <v>0</v>
      </c>
      <c r="AE95" s="84">
        <f t="shared" si="45"/>
        <v>1</v>
      </c>
      <c r="AF95" s="84">
        <f t="shared" si="46"/>
        <v>1</v>
      </c>
      <c r="AG95" s="84">
        <f t="shared" si="47"/>
        <v>1</v>
      </c>
      <c r="AH95" s="84" t="str">
        <f t="shared" si="48"/>
        <v>0</v>
      </c>
      <c r="AI95" s="84">
        <f t="shared" si="49"/>
        <v>1</v>
      </c>
      <c r="AJ95" s="84" t="str">
        <f t="shared" si="50"/>
        <v>0</v>
      </c>
      <c r="AK95" s="84" t="str">
        <f t="shared" si="51"/>
        <v>0</v>
      </c>
      <c r="AL95" s="84" t="str">
        <f t="shared" si="52"/>
        <v>0</v>
      </c>
      <c r="AM95" s="84" t="str">
        <f t="shared" si="53"/>
        <v>0</v>
      </c>
      <c r="AN95" s="84" t="str">
        <f t="shared" si="54"/>
        <v>0</v>
      </c>
      <c r="AO95" s="84" t="str">
        <f t="shared" si="55"/>
        <v>0</v>
      </c>
      <c r="AP95" s="84" t="str">
        <f t="shared" si="56"/>
        <v>0</v>
      </c>
    </row>
    <row r="96" spans="1:42" ht="15.75" customHeight="1" x14ac:dyDescent="0.15">
      <c r="A96" s="17" t="s">
        <v>268</v>
      </c>
      <c r="B96" s="48" t="s">
        <v>42</v>
      </c>
      <c r="C96" s="48"/>
      <c r="D96" s="49"/>
      <c r="E96" s="48">
        <v>29</v>
      </c>
      <c r="F96" s="22">
        <v>9</v>
      </c>
      <c r="G96" s="22">
        <v>846</v>
      </c>
      <c r="H96" s="22">
        <v>8.2100000000000009</v>
      </c>
      <c r="I96" s="22">
        <v>5.48</v>
      </c>
      <c r="J96" s="22">
        <v>71.739999999999995</v>
      </c>
      <c r="K96" s="22">
        <v>4.05</v>
      </c>
      <c r="L96" s="22">
        <v>50</v>
      </c>
      <c r="M96" s="22">
        <v>0.91</v>
      </c>
      <c r="N96" s="22">
        <v>0.48</v>
      </c>
      <c r="O96" s="22">
        <v>3.57</v>
      </c>
      <c r="P96" s="22">
        <v>4.55</v>
      </c>
      <c r="Q96" s="22">
        <v>0.71</v>
      </c>
      <c r="R96" s="22">
        <v>6.55</v>
      </c>
      <c r="S96" s="22">
        <v>47.27</v>
      </c>
      <c r="T96" s="22">
        <v>7.86</v>
      </c>
      <c r="U96" s="22">
        <v>63.64</v>
      </c>
      <c r="V96" s="7">
        <f t="shared" si="57"/>
        <v>4</v>
      </c>
      <c r="W96" s="7">
        <v>14</v>
      </c>
      <c r="X96" s="75">
        <f t="shared" si="58"/>
        <v>0.2857142857142857</v>
      </c>
      <c r="Y96" s="12"/>
      <c r="Z96" s="69"/>
      <c r="AA96" s="75">
        <f t="shared" si="59"/>
        <v>0.2857142857142857</v>
      </c>
      <c r="AB96" s="124">
        <f t="shared" si="60"/>
        <v>4</v>
      </c>
      <c r="AC96" s="93" t="str">
        <f t="shared" si="43"/>
        <v>0</v>
      </c>
      <c r="AD96" s="84" t="str">
        <f t="shared" si="44"/>
        <v>0</v>
      </c>
      <c r="AE96" s="84">
        <f t="shared" si="45"/>
        <v>1</v>
      </c>
      <c r="AF96" s="84" t="str">
        <f t="shared" si="46"/>
        <v>0</v>
      </c>
      <c r="AG96" s="84" t="str">
        <f t="shared" si="47"/>
        <v>0</v>
      </c>
      <c r="AH96" s="84">
        <f t="shared" si="48"/>
        <v>1</v>
      </c>
      <c r="AI96" s="84" t="str">
        <f t="shared" si="49"/>
        <v>0</v>
      </c>
      <c r="AJ96" s="84" t="str">
        <f t="shared" si="50"/>
        <v>0</v>
      </c>
      <c r="AK96" s="84" t="str">
        <f t="shared" si="51"/>
        <v>0</v>
      </c>
      <c r="AL96" s="84">
        <f t="shared" si="52"/>
        <v>1.25</v>
      </c>
      <c r="AM96" s="84">
        <f t="shared" si="53"/>
        <v>0.75</v>
      </c>
      <c r="AN96" s="84" t="str">
        <f t="shared" si="54"/>
        <v>0</v>
      </c>
      <c r="AO96" s="84" t="str">
        <f t="shared" si="55"/>
        <v>0</v>
      </c>
      <c r="AP96" s="84" t="str">
        <f t="shared" si="56"/>
        <v>0</v>
      </c>
    </row>
    <row r="97" spans="1:42" ht="15.75" customHeight="1" x14ac:dyDescent="0.15">
      <c r="A97" s="17" t="s">
        <v>344</v>
      </c>
      <c r="B97" s="48" t="s">
        <v>144</v>
      </c>
      <c r="C97" s="48"/>
      <c r="D97" s="49"/>
      <c r="E97" s="48">
        <v>27</v>
      </c>
      <c r="F97" s="22">
        <v>30</v>
      </c>
      <c r="G97" s="22">
        <v>2357</v>
      </c>
      <c r="H97" s="22">
        <v>7.54</v>
      </c>
      <c r="I97" s="22">
        <v>4.33</v>
      </c>
      <c r="J97" s="22">
        <v>73.39</v>
      </c>
      <c r="K97" s="22">
        <v>7.23</v>
      </c>
      <c r="L97" s="22">
        <v>52.75</v>
      </c>
      <c r="M97" s="22">
        <v>0.11</v>
      </c>
      <c r="N97" s="22">
        <v>0.48</v>
      </c>
      <c r="O97" s="22">
        <v>4.29</v>
      </c>
      <c r="P97" s="22">
        <v>5.79</v>
      </c>
      <c r="Q97" s="22">
        <v>0.52</v>
      </c>
      <c r="R97" s="22">
        <v>5.12</v>
      </c>
      <c r="S97" s="22">
        <v>54.26</v>
      </c>
      <c r="T97" s="22">
        <v>5.96</v>
      </c>
      <c r="U97" s="22">
        <v>60</v>
      </c>
      <c r="V97" s="7">
        <f t="shared" si="57"/>
        <v>4</v>
      </c>
      <c r="W97" s="7">
        <v>14</v>
      </c>
      <c r="X97" s="75">
        <f t="shared" si="58"/>
        <v>0.2857142857142857</v>
      </c>
      <c r="Y97" s="12"/>
      <c r="Z97" s="69"/>
      <c r="AA97" s="75">
        <f t="shared" si="59"/>
        <v>0.29642857142857143</v>
      </c>
      <c r="AB97" s="124">
        <f t="shared" si="60"/>
        <v>4.1500000000000004</v>
      </c>
      <c r="AC97" s="93" t="str">
        <f t="shared" si="43"/>
        <v>0</v>
      </c>
      <c r="AD97" s="84" t="str">
        <f t="shared" si="44"/>
        <v>0</v>
      </c>
      <c r="AE97" s="84">
        <f t="shared" si="45"/>
        <v>1</v>
      </c>
      <c r="AF97" s="84">
        <f t="shared" si="46"/>
        <v>1</v>
      </c>
      <c r="AG97" s="84" t="str">
        <f t="shared" si="47"/>
        <v>0</v>
      </c>
      <c r="AH97" s="84" t="str">
        <f t="shared" si="48"/>
        <v>0</v>
      </c>
      <c r="AI97" s="84" t="str">
        <f t="shared" si="49"/>
        <v>0</v>
      </c>
      <c r="AJ97" s="84" t="str">
        <f t="shared" si="50"/>
        <v>0</v>
      </c>
      <c r="AK97" s="84" t="str">
        <f t="shared" si="51"/>
        <v>0</v>
      </c>
      <c r="AL97" s="84">
        <f t="shared" si="52"/>
        <v>1.25</v>
      </c>
      <c r="AM97" s="84" t="str">
        <f t="shared" si="53"/>
        <v>0</v>
      </c>
      <c r="AN97" s="84">
        <f t="shared" si="54"/>
        <v>0.9</v>
      </c>
      <c r="AO97" s="84" t="str">
        <f t="shared" si="55"/>
        <v>0</v>
      </c>
      <c r="AP97" s="84" t="str">
        <f t="shared" si="56"/>
        <v>0</v>
      </c>
    </row>
    <row r="98" spans="1:42" ht="15.75" customHeight="1" x14ac:dyDescent="0.15">
      <c r="A98" s="17" t="s">
        <v>43</v>
      </c>
      <c r="B98" s="48" t="s">
        <v>44</v>
      </c>
      <c r="C98" s="48"/>
      <c r="D98" s="49"/>
      <c r="E98" s="48">
        <v>19</v>
      </c>
      <c r="F98" s="22">
        <v>28</v>
      </c>
      <c r="G98" s="22">
        <v>2140</v>
      </c>
      <c r="H98" s="22">
        <v>9.25</v>
      </c>
      <c r="I98" s="22">
        <v>6.39</v>
      </c>
      <c r="J98" s="22">
        <v>61.18</v>
      </c>
      <c r="K98" s="22">
        <v>3.62</v>
      </c>
      <c r="L98" s="22">
        <v>54.65</v>
      </c>
      <c r="M98" s="22">
        <v>0.63</v>
      </c>
      <c r="N98" s="22">
        <v>0.34</v>
      </c>
      <c r="O98" s="22">
        <v>4.96</v>
      </c>
      <c r="P98" s="22">
        <v>8.27</v>
      </c>
      <c r="Q98" s="22">
        <v>0.84</v>
      </c>
      <c r="R98" s="22">
        <v>5.59</v>
      </c>
      <c r="S98" s="22">
        <v>57.14</v>
      </c>
      <c r="T98" s="22">
        <v>6.94</v>
      </c>
      <c r="U98" s="22">
        <v>63.64</v>
      </c>
      <c r="V98" s="7">
        <f t="shared" si="57"/>
        <v>4</v>
      </c>
      <c r="W98" s="7">
        <v>14</v>
      </c>
      <c r="X98" s="75">
        <f t="shared" si="58"/>
        <v>0.2857142857142857</v>
      </c>
      <c r="Y98" s="12"/>
      <c r="Z98" s="69"/>
      <c r="AA98" s="75">
        <f t="shared" si="59"/>
        <v>0.29642857142857143</v>
      </c>
      <c r="AB98" s="124">
        <f t="shared" si="60"/>
        <v>4.1500000000000004</v>
      </c>
      <c r="AC98" s="93" t="str">
        <f t="shared" ref="AC98:AC118" si="61">IF(H98&gt;=H$120,AC$1,"0")</f>
        <v>0</v>
      </c>
      <c r="AD98" s="84" t="str">
        <f t="shared" ref="AD98:AD118" si="62">IF(I98&gt;=I$120,AD$1,"0")</f>
        <v>0</v>
      </c>
      <c r="AE98" s="84" t="str">
        <f t="shared" ref="AE98:AE118" si="63">IF(J98&gt;=J$120,AE$1,"0")</f>
        <v>0</v>
      </c>
      <c r="AF98" s="84" t="str">
        <f t="shared" ref="AF98:AF118" si="64">IF(K98&gt;=K$120,AF$1,"0")</f>
        <v>0</v>
      </c>
      <c r="AG98" s="84" t="str">
        <f t="shared" ref="AG98:AG118" si="65">IF(L98&gt;=L$120,AG$1,"0")</f>
        <v>0</v>
      </c>
      <c r="AH98" s="84">
        <f t="shared" ref="AH98:AH118" si="66">IF(M98&gt;=M$120,AH$1,"0")</f>
        <v>1</v>
      </c>
      <c r="AI98" s="84" t="str">
        <f t="shared" ref="AI98:AI118" si="67">IF(N98&gt;=N$120,AI$1,"0")</f>
        <v>0</v>
      </c>
      <c r="AJ98" s="84" t="str">
        <f t="shared" ref="AJ98:AJ118" si="68">IF(O98&gt;=O$120,AJ$1,"0")</f>
        <v>0</v>
      </c>
      <c r="AK98" s="84">
        <f t="shared" ref="AK98:AK118" si="69">IF(P98&gt;=P$120,AK$1,"0")</f>
        <v>1</v>
      </c>
      <c r="AL98" s="84">
        <f t="shared" ref="AL98:AL118" si="70">IF(Q98&lt;=Q$120,AL$1,"0")</f>
        <v>1.25</v>
      </c>
      <c r="AM98" s="84" t="str">
        <f t="shared" ref="AM98:AM118" si="71">IF(R98&gt;=R$120,AM$1,"0")</f>
        <v>0</v>
      </c>
      <c r="AN98" s="84">
        <f t="shared" ref="AN98:AN118" si="72">IF(S98&gt;=S$120,AN$1,"0")</f>
        <v>0.9</v>
      </c>
      <c r="AO98" s="84" t="str">
        <f t="shared" ref="AO98:AO118" si="73">IF(T98&gt;=T$120,AO$1,"0")</f>
        <v>0</v>
      </c>
      <c r="AP98" s="84" t="str">
        <f t="shared" ref="AP98:AP118" si="74">IF(U98&gt;=U$120,AP$1,"0")</f>
        <v>0</v>
      </c>
    </row>
    <row r="99" spans="1:42" ht="15.75" customHeight="1" x14ac:dyDescent="0.15">
      <c r="A99" s="17" t="s">
        <v>234</v>
      </c>
      <c r="B99" s="48" t="s">
        <v>46</v>
      </c>
      <c r="C99" s="48"/>
      <c r="D99" s="49"/>
      <c r="E99" s="48">
        <v>19</v>
      </c>
      <c r="F99" s="22">
        <v>19</v>
      </c>
      <c r="G99" s="22">
        <v>1682</v>
      </c>
      <c r="H99" s="22">
        <v>11.13</v>
      </c>
      <c r="I99" s="22">
        <v>8.7799999999999994</v>
      </c>
      <c r="J99" s="22">
        <v>62.2</v>
      </c>
      <c r="K99" s="22">
        <v>5.4</v>
      </c>
      <c r="L99" s="22">
        <v>49.5</v>
      </c>
      <c r="M99" s="22">
        <v>0.16</v>
      </c>
      <c r="N99" s="22">
        <v>0.27</v>
      </c>
      <c r="O99" s="22">
        <v>5.56</v>
      </c>
      <c r="P99" s="22">
        <v>8.5</v>
      </c>
      <c r="Q99" s="22">
        <v>0.86</v>
      </c>
      <c r="R99" s="22">
        <v>5.67</v>
      </c>
      <c r="S99" s="22">
        <v>51.89</v>
      </c>
      <c r="T99" s="22">
        <v>6.26</v>
      </c>
      <c r="U99" s="22">
        <v>62.39</v>
      </c>
      <c r="V99" s="7">
        <f t="shared" si="57"/>
        <v>4</v>
      </c>
      <c r="W99" s="7">
        <v>14</v>
      </c>
      <c r="X99" s="75">
        <f t="shared" si="58"/>
        <v>0.2857142857142857</v>
      </c>
      <c r="Y99" s="12"/>
      <c r="Z99" s="69"/>
      <c r="AA99" s="75">
        <f t="shared" si="59"/>
        <v>0.2857142857142857</v>
      </c>
      <c r="AB99" s="124">
        <f t="shared" si="60"/>
        <v>4</v>
      </c>
      <c r="AC99" s="93">
        <f t="shared" si="61"/>
        <v>1</v>
      </c>
      <c r="AD99" s="84">
        <f t="shared" si="62"/>
        <v>1</v>
      </c>
      <c r="AE99" s="84" t="str">
        <f t="shared" si="63"/>
        <v>0</v>
      </c>
      <c r="AF99" s="84" t="str">
        <f t="shared" si="64"/>
        <v>0</v>
      </c>
      <c r="AG99" s="84" t="str">
        <f t="shared" si="65"/>
        <v>0</v>
      </c>
      <c r="AH99" s="84" t="str">
        <f t="shared" si="66"/>
        <v>0</v>
      </c>
      <c r="AI99" s="84" t="str">
        <f t="shared" si="67"/>
        <v>0</v>
      </c>
      <c r="AJ99" s="84">
        <f t="shared" si="68"/>
        <v>1</v>
      </c>
      <c r="AK99" s="84">
        <f t="shared" si="69"/>
        <v>1</v>
      </c>
      <c r="AL99" s="84" t="str">
        <f t="shared" si="70"/>
        <v>0</v>
      </c>
      <c r="AM99" s="84" t="str">
        <f t="shared" si="71"/>
        <v>0</v>
      </c>
      <c r="AN99" s="84" t="str">
        <f t="shared" si="72"/>
        <v>0</v>
      </c>
      <c r="AO99" s="84" t="str">
        <f t="shared" si="73"/>
        <v>0</v>
      </c>
      <c r="AP99" s="84" t="str">
        <f t="shared" si="74"/>
        <v>0</v>
      </c>
    </row>
    <row r="100" spans="1:42" ht="15.75" customHeight="1" x14ac:dyDescent="0.15">
      <c r="A100" s="17" t="s">
        <v>239</v>
      </c>
      <c r="B100" s="48" t="s">
        <v>142</v>
      </c>
      <c r="C100" s="48"/>
      <c r="D100" s="49"/>
      <c r="E100" s="48">
        <v>18</v>
      </c>
      <c r="F100" s="22">
        <v>10</v>
      </c>
      <c r="G100" s="22">
        <v>440</v>
      </c>
      <c r="H100" s="22">
        <v>11.05</v>
      </c>
      <c r="I100" s="22">
        <v>9.1999999999999993</v>
      </c>
      <c r="J100" s="22">
        <v>57.78</v>
      </c>
      <c r="K100" s="22">
        <v>2.25</v>
      </c>
      <c r="L100" s="22">
        <v>54.55</v>
      </c>
      <c r="M100" s="22">
        <v>0.56999999999999995</v>
      </c>
      <c r="N100" s="22">
        <v>0.41</v>
      </c>
      <c r="O100" s="22">
        <v>5.32</v>
      </c>
      <c r="P100" s="22">
        <v>7.36</v>
      </c>
      <c r="Q100" s="22">
        <v>0.61</v>
      </c>
      <c r="R100" s="22">
        <v>4.5</v>
      </c>
      <c r="S100" s="22">
        <v>40.909999999999997</v>
      </c>
      <c r="T100" s="22">
        <v>6.75</v>
      </c>
      <c r="U100" s="22">
        <v>45.45</v>
      </c>
      <c r="V100" s="7">
        <f t="shared" si="57"/>
        <v>4</v>
      </c>
      <c r="W100" s="7">
        <v>14</v>
      </c>
      <c r="X100" s="75">
        <f t="shared" si="58"/>
        <v>0.2857142857142857</v>
      </c>
      <c r="Y100" s="12"/>
      <c r="Z100" s="69"/>
      <c r="AA100" s="75">
        <f t="shared" si="59"/>
        <v>0.30357142857142855</v>
      </c>
      <c r="AB100" s="124">
        <f t="shared" si="60"/>
        <v>4.25</v>
      </c>
      <c r="AC100" s="93">
        <f t="shared" si="61"/>
        <v>1</v>
      </c>
      <c r="AD100" s="84">
        <f t="shared" si="62"/>
        <v>1</v>
      </c>
      <c r="AE100" s="84" t="str">
        <f t="shared" si="63"/>
        <v>0</v>
      </c>
      <c r="AF100" s="84" t="str">
        <f t="shared" si="64"/>
        <v>0</v>
      </c>
      <c r="AG100" s="84" t="str">
        <f t="shared" si="65"/>
        <v>0</v>
      </c>
      <c r="AH100" s="84">
        <f t="shared" si="66"/>
        <v>1</v>
      </c>
      <c r="AI100" s="84" t="str">
        <f t="shared" si="67"/>
        <v>0</v>
      </c>
      <c r="AJ100" s="84" t="str">
        <f t="shared" si="68"/>
        <v>0</v>
      </c>
      <c r="AK100" s="84" t="str">
        <f t="shared" si="69"/>
        <v>0</v>
      </c>
      <c r="AL100" s="84">
        <f t="shared" si="70"/>
        <v>1.25</v>
      </c>
      <c r="AM100" s="84" t="str">
        <f t="shared" si="71"/>
        <v>0</v>
      </c>
      <c r="AN100" s="84" t="str">
        <f t="shared" si="72"/>
        <v>0</v>
      </c>
      <c r="AO100" s="84" t="str">
        <f t="shared" si="73"/>
        <v>0</v>
      </c>
      <c r="AP100" s="84" t="str">
        <f t="shared" si="74"/>
        <v>0</v>
      </c>
    </row>
    <row r="101" spans="1:42" ht="15.75" customHeight="1" x14ac:dyDescent="0.15">
      <c r="A101" s="17" t="s">
        <v>335</v>
      </c>
      <c r="B101" s="48" t="s">
        <v>142</v>
      </c>
      <c r="C101" s="48"/>
      <c r="D101" s="49"/>
      <c r="E101" s="48">
        <v>28</v>
      </c>
      <c r="F101" s="22">
        <v>19</v>
      </c>
      <c r="G101" s="22">
        <v>1817</v>
      </c>
      <c r="H101" s="22">
        <v>10.01</v>
      </c>
      <c r="I101" s="22">
        <v>6.64</v>
      </c>
      <c r="J101" s="22">
        <v>72.39</v>
      </c>
      <c r="K101" s="22">
        <v>4.9000000000000004</v>
      </c>
      <c r="L101" s="22">
        <v>51.52</v>
      </c>
      <c r="M101" s="22">
        <v>0.68</v>
      </c>
      <c r="N101" s="22">
        <v>0.79</v>
      </c>
      <c r="O101" s="22">
        <v>4.71</v>
      </c>
      <c r="P101" s="22">
        <v>6.42</v>
      </c>
      <c r="Q101" s="22">
        <v>0.64</v>
      </c>
      <c r="R101" s="22">
        <v>2.77</v>
      </c>
      <c r="S101" s="22">
        <v>41.07</v>
      </c>
      <c r="T101" s="22">
        <v>5.89</v>
      </c>
      <c r="U101" s="22">
        <v>46.22</v>
      </c>
      <c r="V101" s="7">
        <f t="shared" si="57"/>
        <v>4</v>
      </c>
      <c r="W101" s="7">
        <v>14</v>
      </c>
      <c r="X101" s="75">
        <f t="shared" si="58"/>
        <v>0.2857142857142857</v>
      </c>
      <c r="Y101" s="12"/>
      <c r="Z101" s="69"/>
      <c r="AA101" s="75">
        <f t="shared" si="59"/>
        <v>0.30357142857142855</v>
      </c>
      <c r="AB101" s="124">
        <f t="shared" si="60"/>
        <v>4.25</v>
      </c>
      <c r="AC101" s="93" t="str">
        <f t="shared" si="61"/>
        <v>0</v>
      </c>
      <c r="AD101" s="84" t="str">
        <f t="shared" si="62"/>
        <v>0</v>
      </c>
      <c r="AE101" s="84">
        <f t="shared" si="63"/>
        <v>1</v>
      </c>
      <c r="AF101" s="84" t="str">
        <f t="shared" si="64"/>
        <v>0</v>
      </c>
      <c r="AG101" s="84" t="str">
        <f t="shared" si="65"/>
        <v>0</v>
      </c>
      <c r="AH101" s="84">
        <f t="shared" si="66"/>
        <v>1</v>
      </c>
      <c r="AI101" s="84">
        <f t="shared" si="67"/>
        <v>1</v>
      </c>
      <c r="AJ101" s="84" t="str">
        <f t="shared" si="68"/>
        <v>0</v>
      </c>
      <c r="AK101" s="84" t="str">
        <f t="shared" si="69"/>
        <v>0</v>
      </c>
      <c r="AL101" s="84">
        <f t="shared" si="70"/>
        <v>1.25</v>
      </c>
      <c r="AM101" s="84" t="str">
        <f t="shared" si="71"/>
        <v>0</v>
      </c>
      <c r="AN101" s="84" t="str">
        <f t="shared" si="72"/>
        <v>0</v>
      </c>
      <c r="AO101" s="84" t="str">
        <f t="shared" si="73"/>
        <v>0</v>
      </c>
      <c r="AP101" s="84" t="str">
        <f t="shared" si="74"/>
        <v>0</v>
      </c>
    </row>
    <row r="102" spans="1:42" ht="15.75" customHeight="1" x14ac:dyDescent="0.15">
      <c r="A102" s="17" t="s">
        <v>365</v>
      </c>
      <c r="B102" s="48" t="s">
        <v>63</v>
      </c>
      <c r="C102" s="48"/>
      <c r="D102" s="49"/>
      <c r="E102" s="48">
        <v>21</v>
      </c>
      <c r="F102" s="22">
        <v>15</v>
      </c>
      <c r="G102" s="22">
        <v>1328</v>
      </c>
      <c r="H102" s="22">
        <v>9.2799999999999994</v>
      </c>
      <c r="I102" s="22">
        <v>5.76</v>
      </c>
      <c r="J102" s="22">
        <v>64.709999999999994</v>
      </c>
      <c r="K102" s="22">
        <v>5.08</v>
      </c>
      <c r="L102" s="22">
        <v>52</v>
      </c>
      <c r="M102" s="22">
        <v>0.11</v>
      </c>
      <c r="N102" s="22">
        <v>0.75</v>
      </c>
      <c r="O102" s="22">
        <v>5.49</v>
      </c>
      <c r="P102" s="22">
        <v>8.56</v>
      </c>
      <c r="Q102" s="22">
        <v>0.81</v>
      </c>
      <c r="R102" s="22">
        <v>3.66</v>
      </c>
      <c r="S102" s="22">
        <v>50</v>
      </c>
      <c r="T102" s="22">
        <v>5.9</v>
      </c>
      <c r="U102" s="22">
        <v>62.07</v>
      </c>
      <c r="V102" s="7">
        <f t="shared" si="57"/>
        <v>4</v>
      </c>
      <c r="W102" s="7">
        <v>14</v>
      </c>
      <c r="X102" s="75">
        <f t="shared" si="58"/>
        <v>0.2857142857142857</v>
      </c>
      <c r="Y102" s="12"/>
      <c r="Z102" s="69"/>
      <c r="AA102" s="75">
        <f t="shared" si="59"/>
        <v>0.30357142857142855</v>
      </c>
      <c r="AB102" s="124">
        <f t="shared" si="60"/>
        <v>4.25</v>
      </c>
      <c r="AC102" s="93" t="str">
        <f t="shared" si="61"/>
        <v>0</v>
      </c>
      <c r="AD102" s="84" t="str">
        <f t="shared" si="62"/>
        <v>0</v>
      </c>
      <c r="AE102" s="84" t="str">
        <f t="shared" si="63"/>
        <v>0</v>
      </c>
      <c r="AF102" s="84" t="str">
        <f t="shared" si="64"/>
        <v>0</v>
      </c>
      <c r="AG102" s="84" t="str">
        <f t="shared" si="65"/>
        <v>0</v>
      </c>
      <c r="AH102" s="84" t="str">
        <f t="shared" si="66"/>
        <v>0</v>
      </c>
      <c r="AI102" s="84">
        <f t="shared" si="67"/>
        <v>1</v>
      </c>
      <c r="AJ102" s="84">
        <f t="shared" si="68"/>
        <v>1</v>
      </c>
      <c r="AK102" s="84">
        <f t="shared" si="69"/>
        <v>1</v>
      </c>
      <c r="AL102" s="84">
        <f t="shared" si="70"/>
        <v>1.25</v>
      </c>
      <c r="AM102" s="84" t="str">
        <f t="shared" si="71"/>
        <v>0</v>
      </c>
      <c r="AN102" s="84" t="str">
        <f t="shared" si="72"/>
        <v>0</v>
      </c>
      <c r="AO102" s="84" t="str">
        <f t="shared" si="73"/>
        <v>0</v>
      </c>
      <c r="AP102" s="84" t="str">
        <f t="shared" si="74"/>
        <v>0</v>
      </c>
    </row>
    <row r="103" spans="1:42" ht="15.75" customHeight="1" x14ac:dyDescent="0.15">
      <c r="A103" s="17" t="s">
        <v>375</v>
      </c>
      <c r="B103" s="48" t="s">
        <v>40</v>
      </c>
      <c r="C103" s="48"/>
      <c r="D103" s="49"/>
      <c r="E103" s="48">
        <v>25</v>
      </c>
      <c r="F103" s="22">
        <v>6</v>
      </c>
      <c r="G103" s="22">
        <v>211</v>
      </c>
      <c r="H103" s="22">
        <v>7.25</v>
      </c>
      <c r="I103" s="22">
        <v>5.12</v>
      </c>
      <c r="J103" s="22">
        <v>41.67</v>
      </c>
      <c r="K103" s="22">
        <v>4.2699999999999996</v>
      </c>
      <c r="L103" s="22">
        <v>80</v>
      </c>
      <c r="M103" s="22">
        <v>0</v>
      </c>
      <c r="N103" s="22">
        <v>0</v>
      </c>
      <c r="O103" s="22">
        <v>5.12</v>
      </c>
      <c r="P103" s="22">
        <v>7.83</v>
      </c>
      <c r="Q103" s="22">
        <v>0.85</v>
      </c>
      <c r="R103" s="22">
        <v>5.55</v>
      </c>
      <c r="S103" s="22">
        <v>46.15</v>
      </c>
      <c r="T103" s="22">
        <v>5.55</v>
      </c>
      <c r="U103" s="22">
        <v>69.23</v>
      </c>
      <c r="V103" s="7">
        <f t="shared" si="57"/>
        <v>4</v>
      </c>
      <c r="W103" s="7">
        <v>14</v>
      </c>
      <c r="X103" s="75">
        <f t="shared" si="58"/>
        <v>0.2857142857142857</v>
      </c>
      <c r="Y103" s="12"/>
      <c r="Z103" s="69"/>
      <c r="AA103" s="75">
        <f t="shared" si="59"/>
        <v>0.29642857142857143</v>
      </c>
      <c r="AB103" s="124">
        <f t="shared" si="60"/>
        <v>4.1500000000000004</v>
      </c>
      <c r="AC103" s="93" t="str">
        <f t="shared" si="61"/>
        <v>0</v>
      </c>
      <c r="AD103" s="84" t="str">
        <f t="shared" si="62"/>
        <v>0</v>
      </c>
      <c r="AE103" s="84" t="str">
        <f t="shared" si="63"/>
        <v>0</v>
      </c>
      <c r="AF103" s="84" t="str">
        <f t="shared" si="64"/>
        <v>0</v>
      </c>
      <c r="AG103" s="84">
        <f t="shared" si="65"/>
        <v>1</v>
      </c>
      <c r="AH103" s="84" t="str">
        <f t="shared" si="66"/>
        <v>0</v>
      </c>
      <c r="AI103" s="84" t="str">
        <f t="shared" si="67"/>
        <v>0</v>
      </c>
      <c r="AJ103" s="84" t="str">
        <f t="shared" si="68"/>
        <v>0</v>
      </c>
      <c r="AK103" s="84">
        <f t="shared" si="69"/>
        <v>1</v>
      </c>
      <c r="AL103" s="84">
        <f t="shared" si="70"/>
        <v>1.25</v>
      </c>
      <c r="AM103" s="84" t="str">
        <f t="shared" si="71"/>
        <v>0</v>
      </c>
      <c r="AN103" s="84" t="str">
        <f t="shared" si="72"/>
        <v>0</v>
      </c>
      <c r="AO103" s="84" t="str">
        <f t="shared" si="73"/>
        <v>0</v>
      </c>
      <c r="AP103" s="84">
        <f t="shared" si="74"/>
        <v>0.9</v>
      </c>
    </row>
    <row r="104" spans="1:42" ht="15.75" customHeight="1" x14ac:dyDescent="0.15">
      <c r="A104" s="17" t="s">
        <v>255</v>
      </c>
      <c r="B104" s="48" t="s">
        <v>38</v>
      </c>
      <c r="C104" s="48"/>
      <c r="D104" s="49"/>
      <c r="E104" s="48">
        <v>24</v>
      </c>
      <c r="F104" s="22">
        <v>25</v>
      </c>
      <c r="G104" s="22">
        <v>1398</v>
      </c>
      <c r="H104" s="22">
        <v>8.9499999999999993</v>
      </c>
      <c r="I104" s="22">
        <v>6.5</v>
      </c>
      <c r="J104" s="22">
        <v>52.48</v>
      </c>
      <c r="K104" s="22">
        <v>6.18</v>
      </c>
      <c r="L104" s="22">
        <v>28.13</v>
      </c>
      <c r="M104" s="22">
        <v>0.33</v>
      </c>
      <c r="N104" s="22">
        <v>0.26</v>
      </c>
      <c r="O104" s="22">
        <v>5.28</v>
      </c>
      <c r="P104" s="22">
        <v>6.76</v>
      </c>
      <c r="Q104" s="22">
        <v>0.71</v>
      </c>
      <c r="R104" s="22">
        <v>3.93</v>
      </c>
      <c r="S104" s="22">
        <v>52.46</v>
      </c>
      <c r="T104" s="22">
        <v>4.76</v>
      </c>
      <c r="U104" s="22">
        <v>60.81</v>
      </c>
      <c r="V104" s="7">
        <f t="shared" si="57"/>
        <v>3</v>
      </c>
      <c r="W104" s="7">
        <v>14</v>
      </c>
      <c r="X104" s="75">
        <f t="shared" si="58"/>
        <v>0.21428571428571427</v>
      </c>
      <c r="Y104" s="12"/>
      <c r="Z104" s="69"/>
      <c r="AA104" s="75">
        <f t="shared" si="59"/>
        <v>0.22500000000000001</v>
      </c>
      <c r="AB104" s="124">
        <f t="shared" si="60"/>
        <v>3.15</v>
      </c>
      <c r="AC104" s="93" t="str">
        <f t="shared" si="61"/>
        <v>0</v>
      </c>
      <c r="AD104" s="84" t="str">
        <f t="shared" si="62"/>
        <v>0</v>
      </c>
      <c r="AE104" s="84" t="str">
        <f t="shared" si="63"/>
        <v>0</v>
      </c>
      <c r="AF104" s="84">
        <f t="shared" si="64"/>
        <v>1</v>
      </c>
      <c r="AG104" s="84" t="str">
        <f t="shared" si="65"/>
        <v>0</v>
      </c>
      <c r="AH104" s="84" t="str">
        <f t="shared" si="66"/>
        <v>0</v>
      </c>
      <c r="AI104" s="84" t="str">
        <f t="shared" si="67"/>
        <v>0</v>
      </c>
      <c r="AJ104" s="84" t="str">
        <f t="shared" si="68"/>
        <v>0</v>
      </c>
      <c r="AK104" s="84" t="str">
        <f t="shared" si="69"/>
        <v>0</v>
      </c>
      <c r="AL104" s="84">
        <f t="shared" si="70"/>
        <v>1.25</v>
      </c>
      <c r="AM104" s="84" t="str">
        <f t="shared" si="71"/>
        <v>0</v>
      </c>
      <c r="AN104" s="84">
        <f t="shared" si="72"/>
        <v>0.9</v>
      </c>
      <c r="AO104" s="84" t="str">
        <f t="shared" si="73"/>
        <v>0</v>
      </c>
      <c r="AP104" s="84" t="str">
        <f t="shared" si="74"/>
        <v>0</v>
      </c>
    </row>
    <row r="105" spans="1:42" ht="15.75" customHeight="1" x14ac:dyDescent="0.15">
      <c r="A105" s="17" t="s">
        <v>332</v>
      </c>
      <c r="B105" s="48" t="s">
        <v>42</v>
      </c>
      <c r="C105" s="48"/>
      <c r="D105" s="49"/>
      <c r="E105" s="48">
        <v>31</v>
      </c>
      <c r="F105" s="22">
        <v>8</v>
      </c>
      <c r="G105" s="22">
        <v>501</v>
      </c>
      <c r="H105" s="22">
        <v>6.83</v>
      </c>
      <c r="I105" s="22">
        <v>3.77</v>
      </c>
      <c r="J105" s="22">
        <v>57.14</v>
      </c>
      <c r="K105" s="22">
        <v>7.01</v>
      </c>
      <c r="L105" s="22">
        <v>69.23</v>
      </c>
      <c r="M105" s="22">
        <v>0</v>
      </c>
      <c r="N105" s="22">
        <v>0.54</v>
      </c>
      <c r="O105" s="22">
        <v>4.67</v>
      </c>
      <c r="P105" s="22">
        <v>5.53</v>
      </c>
      <c r="Q105" s="22">
        <v>0.9</v>
      </c>
      <c r="R105" s="22">
        <v>3.23</v>
      </c>
      <c r="S105" s="22">
        <v>50</v>
      </c>
      <c r="T105" s="22">
        <v>5.75</v>
      </c>
      <c r="U105" s="22">
        <v>59.38</v>
      </c>
      <c r="V105" s="7">
        <f t="shared" ref="V105:V112" si="75">COUNTIF(AC105:AP105,"&gt;0")</f>
        <v>3</v>
      </c>
      <c r="W105" s="7">
        <v>14</v>
      </c>
      <c r="X105" s="75">
        <f t="shared" ref="X105:X136" si="76">V105/W105</f>
        <v>0.21428571428571427</v>
      </c>
      <c r="Y105" s="12"/>
      <c r="Z105" s="69"/>
      <c r="AA105" s="75">
        <f t="shared" ref="AA105:AA136" si="77">AB105/W105</f>
        <v>0.21428571428571427</v>
      </c>
      <c r="AB105" s="124">
        <f t="shared" ref="AB105:AB136" si="78">SUM(AC105:AP105)</f>
        <v>3</v>
      </c>
      <c r="AC105" s="93" t="str">
        <f t="shared" si="61"/>
        <v>0</v>
      </c>
      <c r="AD105" s="84" t="str">
        <f t="shared" si="62"/>
        <v>0</v>
      </c>
      <c r="AE105" s="84" t="str">
        <f t="shared" si="63"/>
        <v>0</v>
      </c>
      <c r="AF105" s="84">
        <f t="shared" si="64"/>
        <v>1</v>
      </c>
      <c r="AG105" s="84">
        <f t="shared" si="65"/>
        <v>1</v>
      </c>
      <c r="AH105" s="84" t="str">
        <f t="shared" si="66"/>
        <v>0</v>
      </c>
      <c r="AI105" s="84">
        <f t="shared" si="67"/>
        <v>1</v>
      </c>
      <c r="AJ105" s="84" t="str">
        <f t="shared" si="68"/>
        <v>0</v>
      </c>
      <c r="AK105" s="84" t="str">
        <f t="shared" si="69"/>
        <v>0</v>
      </c>
      <c r="AL105" s="84" t="str">
        <f t="shared" si="70"/>
        <v>0</v>
      </c>
      <c r="AM105" s="84" t="str">
        <f t="shared" si="71"/>
        <v>0</v>
      </c>
      <c r="AN105" s="84" t="str">
        <f t="shared" si="72"/>
        <v>0</v>
      </c>
      <c r="AO105" s="84" t="str">
        <f t="shared" si="73"/>
        <v>0</v>
      </c>
      <c r="AP105" s="84" t="str">
        <f t="shared" si="74"/>
        <v>0</v>
      </c>
    </row>
    <row r="106" spans="1:42" ht="15.75" customHeight="1" x14ac:dyDescent="0.15">
      <c r="A106" s="17" t="s">
        <v>264</v>
      </c>
      <c r="B106" s="48" t="s">
        <v>38</v>
      </c>
      <c r="C106" s="48"/>
      <c r="D106" s="49"/>
      <c r="E106" s="48">
        <v>19</v>
      </c>
      <c r="F106" s="22">
        <v>13</v>
      </c>
      <c r="G106" s="22">
        <v>624</v>
      </c>
      <c r="H106" s="22">
        <v>8.8000000000000007</v>
      </c>
      <c r="I106" s="22">
        <v>8.2200000000000006</v>
      </c>
      <c r="J106" s="22">
        <v>59.65</v>
      </c>
      <c r="K106" s="22">
        <v>3.61</v>
      </c>
      <c r="L106" s="22">
        <v>48</v>
      </c>
      <c r="M106" s="22">
        <v>0.53</v>
      </c>
      <c r="N106" s="22">
        <v>0.14000000000000001</v>
      </c>
      <c r="O106" s="22">
        <v>3.46</v>
      </c>
      <c r="P106" s="22">
        <v>4.26</v>
      </c>
      <c r="Q106" s="22">
        <v>1.01</v>
      </c>
      <c r="R106" s="22">
        <v>3.89</v>
      </c>
      <c r="S106" s="22">
        <v>40.74</v>
      </c>
      <c r="T106" s="22">
        <v>3.46</v>
      </c>
      <c r="U106" s="22">
        <v>75</v>
      </c>
      <c r="V106" s="7">
        <f t="shared" si="75"/>
        <v>3</v>
      </c>
      <c r="W106" s="7">
        <v>14</v>
      </c>
      <c r="X106" s="75">
        <f t="shared" si="76"/>
        <v>0.21428571428571427</v>
      </c>
      <c r="Y106" s="12"/>
      <c r="Z106" s="69"/>
      <c r="AA106" s="75">
        <f t="shared" si="77"/>
        <v>0.20714285714285713</v>
      </c>
      <c r="AB106" s="124">
        <f t="shared" si="78"/>
        <v>2.9</v>
      </c>
      <c r="AC106" s="93" t="str">
        <f t="shared" si="61"/>
        <v>0</v>
      </c>
      <c r="AD106" s="84">
        <f t="shared" si="62"/>
        <v>1</v>
      </c>
      <c r="AE106" s="84" t="str">
        <f t="shared" si="63"/>
        <v>0</v>
      </c>
      <c r="AF106" s="84" t="str">
        <f t="shared" si="64"/>
        <v>0</v>
      </c>
      <c r="AG106" s="84" t="str">
        <f t="shared" si="65"/>
        <v>0</v>
      </c>
      <c r="AH106" s="84">
        <f t="shared" si="66"/>
        <v>1</v>
      </c>
      <c r="AI106" s="84" t="str">
        <f t="shared" si="67"/>
        <v>0</v>
      </c>
      <c r="AJ106" s="84" t="str">
        <f t="shared" si="68"/>
        <v>0</v>
      </c>
      <c r="AK106" s="84" t="str">
        <f t="shared" si="69"/>
        <v>0</v>
      </c>
      <c r="AL106" s="84" t="str">
        <f t="shared" si="70"/>
        <v>0</v>
      </c>
      <c r="AM106" s="84" t="str">
        <f t="shared" si="71"/>
        <v>0</v>
      </c>
      <c r="AN106" s="84" t="str">
        <f t="shared" si="72"/>
        <v>0</v>
      </c>
      <c r="AO106" s="84" t="str">
        <f t="shared" si="73"/>
        <v>0</v>
      </c>
      <c r="AP106" s="84">
        <f t="shared" si="74"/>
        <v>0.9</v>
      </c>
    </row>
    <row r="107" spans="1:42" ht="15.75" customHeight="1" x14ac:dyDescent="0.15">
      <c r="A107" s="17" t="s">
        <v>86</v>
      </c>
      <c r="B107" s="48" t="s">
        <v>63</v>
      </c>
      <c r="C107" s="48"/>
      <c r="D107" s="49"/>
      <c r="E107" s="48">
        <v>29</v>
      </c>
      <c r="F107" s="22">
        <v>14</v>
      </c>
      <c r="G107" s="22">
        <v>980</v>
      </c>
      <c r="H107" s="22">
        <v>10.47</v>
      </c>
      <c r="I107" s="22">
        <v>7.62</v>
      </c>
      <c r="J107" s="22">
        <v>56.63</v>
      </c>
      <c r="K107" s="22">
        <v>5.69</v>
      </c>
      <c r="L107" s="22">
        <v>45.16</v>
      </c>
      <c r="M107" s="22">
        <v>0.11</v>
      </c>
      <c r="N107" s="22">
        <v>0.46</v>
      </c>
      <c r="O107" s="22">
        <v>6.06</v>
      </c>
      <c r="P107" s="22">
        <v>7.12</v>
      </c>
      <c r="Q107" s="22">
        <v>1.1000000000000001</v>
      </c>
      <c r="R107" s="22">
        <v>4.68</v>
      </c>
      <c r="S107" s="22">
        <v>39.22</v>
      </c>
      <c r="T107" s="22">
        <v>6.61</v>
      </c>
      <c r="U107" s="22">
        <v>41.67</v>
      </c>
      <c r="V107" s="7">
        <f t="shared" si="75"/>
        <v>3</v>
      </c>
      <c r="W107" s="7">
        <v>14</v>
      </c>
      <c r="X107" s="75">
        <f t="shared" si="76"/>
        <v>0.21428571428571427</v>
      </c>
      <c r="Y107" s="12"/>
      <c r="Z107" s="69"/>
      <c r="AA107" s="75">
        <f t="shared" si="77"/>
        <v>0.21428571428571427</v>
      </c>
      <c r="AB107" s="124">
        <f t="shared" si="78"/>
        <v>3</v>
      </c>
      <c r="AC107" s="93">
        <f t="shared" si="61"/>
        <v>1</v>
      </c>
      <c r="AD107" s="84">
        <f t="shared" si="62"/>
        <v>1</v>
      </c>
      <c r="AE107" s="84" t="str">
        <f t="shared" si="63"/>
        <v>0</v>
      </c>
      <c r="AF107" s="84" t="str">
        <f t="shared" si="64"/>
        <v>0</v>
      </c>
      <c r="AG107" s="84" t="str">
        <f t="shared" si="65"/>
        <v>0</v>
      </c>
      <c r="AH107" s="84" t="str">
        <f t="shared" si="66"/>
        <v>0</v>
      </c>
      <c r="AI107" s="84" t="str">
        <f t="shared" si="67"/>
        <v>0</v>
      </c>
      <c r="AJ107" s="84">
        <f t="shared" si="68"/>
        <v>1</v>
      </c>
      <c r="AK107" s="84" t="str">
        <f t="shared" si="69"/>
        <v>0</v>
      </c>
      <c r="AL107" s="84" t="str">
        <f t="shared" si="70"/>
        <v>0</v>
      </c>
      <c r="AM107" s="84" t="str">
        <f t="shared" si="71"/>
        <v>0</v>
      </c>
      <c r="AN107" s="84" t="str">
        <f t="shared" si="72"/>
        <v>0</v>
      </c>
      <c r="AO107" s="84" t="str">
        <f t="shared" si="73"/>
        <v>0</v>
      </c>
      <c r="AP107" s="84" t="str">
        <f t="shared" si="74"/>
        <v>0</v>
      </c>
    </row>
    <row r="108" spans="1:42" ht="15.75" customHeight="1" x14ac:dyDescent="0.15">
      <c r="A108" s="17" t="s">
        <v>312</v>
      </c>
      <c r="B108" s="48" t="s">
        <v>51</v>
      </c>
      <c r="C108" s="48"/>
      <c r="D108" s="49"/>
      <c r="E108" s="48">
        <v>33</v>
      </c>
      <c r="F108" s="22">
        <v>18</v>
      </c>
      <c r="G108" s="22">
        <v>1154</v>
      </c>
      <c r="H108" s="22">
        <v>8.81</v>
      </c>
      <c r="I108" s="22">
        <v>4.91</v>
      </c>
      <c r="J108" s="22">
        <v>76.19</v>
      </c>
      <c r="K108" s="22">
        <v>6.47</v>
      </c>
      <c r="L108" s="22">
        <v>53.01</v>
      </c>
      <c r="M108" s="22">
        <v>0.47</v>
      </c>
      <c r="N108" s="22">
        <v>0.16</v>
      </c>
      <c r="O108" s="22">
        <v>4.76</v>
      </c>
      <c r="P108" s="22">
        <v>7.18</v>
      </c>
      <c r="Q108" s="22">
        <v>0.62</v>
      </c>
      <c r="R108" s="22">
        <v>2.5</v>
      </c>
      <c r="S108" s="22">
        <v>46.88</v>
      </c>
      <c r="T108" s="22">
        <v>6.32</v>
      </c>
      <c r="U108" s="22">
        <v>55.56</v>
      </c>
      <c r="V108" s="7">
        <f t="shared" si="75"/>
        <v>3</v>
      </c>
      <c r="W108" s="7">
        <v>14</v>
      </c>
      <c r="X108" s="75">
        <f t="shared" si="76"/>
        <v>0.21428571428571427</v>
      </c>
      <c r="Y108" s="12"/>
      <c r="Z108" s="69"/>
      <c r="AA108" s="75">
        <f t="shared" si="77"/>
        <v>0.23214285714285715</v>
      </c>
      <c r="AB108" s="124">
        <f t="shared" si="78"/>
        <v>3.25</v>
      </c>
      <c r="AC108" s="93" t="str">
        <f t="shared" si="61"/>
        <v>0</v>
      </c>
      <c r="AD108" s="84" t="str">
        <f t="shared" si="62"/>
        <v>0</v>
      </c>
      <c r="AE108" s="84">
        <f t="shared" si="63"/>
        <v>1</v>
      </c>
      <c r="AF108" s="84">
        <f t="shared" si="64"/>
        <v>1</v>
      </c>
      <c r="AG108" s="84" t="str">
        <f t="shared" si="65"/>
        <v>0</v>
      </c>
      <c r="AH108" s="84" t="str">
        <f t="shared" si="66"/>
        <v>0</v>
      </c>
      <c r="AI108" s="84" t="str">
        <f t="shared" si="67"/>
        <v>0</v>
      </c>
      <c r="AJ108" s="84" t="str">
        <f t="shared" si="68"/>
        <v>0</v>
      </c>
      <c r="AK108" s="84" t="str">
        <f t="shared" si="69"/>
        <v>0</v>
      </c>
      <c r="AL108" s="84">
        <f t="shared" si="70"/>
        <v>1.25</v>
      </c>
      <c r="AM108" s="84" t="str">
        <f t="shared" si="71"/>
        <v>0</v>
      </c>
      <c r="AN108" s="84" t="str">
        <f t="shared" si="72"/>
        <v>0</v>
      </c>
      <c r="AO108" s="84" t="str">
        <f t="shared" si="73"/>
        <v>0</v>
      </c>
      <c r="AP108" s="84" t="str">
        <f t="shared" si="74"/>
        <v>0</v>
      </c>
    </row>
    <row r="109" spans="1:42" ht="15.75" customHeight="1" x14ac:dyDescent="0.15">
      <c r="A109" s="17" t="s">
        <v>273</v>
      </c>
      <c r="B109" s="48" t="s">
        <v>63</v>
      </c>
      <c r="C109" s="48"/>
      <c r="D109" s="49"/>
      <c r="E109" s="48">
        <v>27</v>
      </c>
      <c r="F109" s="22">
        <v>7</v>
      </c>
      <c r="G109" s="22">
        <v>466</v>
      </c>
      <c r="H109" s="22">
        <v>8.69</v>
      </c>
      <c r="I109" s="22">
        <v>7.92</v>
      </c>
      <c r="J109" s="22">
        <v>51.22</v>
      </c>
      <c r="K109" s="22">
        <v>8.11</v>
      </c>
      <c r="L109" s="22">
        <v>42.86</v>
      </c>
      <c r="M109" s="22">
        <v>0.31</v>
      </c>
      <c r="N109" s="22">
        <v>0</v>
      </c>
      <c r="O109" s="22">
        <v>4.4400000000000004</v>
      </c>
      <c r="P109" s="22">
        <v>7.19</v>
      </c>
      <c r="Q109" s="22">
        <v>1.35</v>
      </c>
      <c r="R109" s="22">
        <v>3.86</v>
      </c>
      <c r="S109" s="22">
        <v>45</v>
      </c>
      <c r="T109" s="22">
        <v>6.18</v>
      </c>
      <c r="U109" s="22">
        <v>65.63</v>
      </c>
      <c r="V109" s="7">
        <f t="shared" si="75"/>
        <v>3</v>
      </c>
      <c r="W109" s="7">
        <v>14</v>
      </c>
      <c r="X109" s="75">
        <f t="shared" si="76"/>
        <v>0.21428571428571427</v>
      </c>
      <c r="Y109" s="12"/>
      <c r="Z109" s="69"/>
      <c r="AA109" s="75">
        <f t="shared" si="77"/>
        <v>0.20714285714285713</v>
      </c>
      <c r="AB109" s="124">
        <f t="shared" si="78"/>
        <v>2.9</v>
      </c>
      <c r="AC109" s="93" t="str">
        <f t="shared" si="61"/>
        <v>0</v>
      </c>
      <c r="AD109" s="84">
        <f t="shared" si="62"/>
        <v>1</v>
      </c>
      <c r="AE109" s="84" t="str">
        <f t="shared" si="63"/>
        <v>0</v>
      </c>
      <c r="AF109" s="84">
        <f t="shared" si="64"/>
        <v>1</v>
      </c>
      <c r="AG109" s="84" t="str">
        <f t="shared" si="65"/>
        <v>0</v>
      </c>
      <c r="AH109" s="84" t="str">
        <f t="shared" si="66"/>
        <v>0</v>
      </c>
      <c r="AI109" s="84" t="str">
        <f t="shared" si="67"/>
        <v>0</v>
      </c>
      <c r="AJ109" s="84" t="str">
        <f t="shared" si="68"/>
        <v>0</v>
      </c>
      <c r="AK109" s="84" t="str">
        <f t="shared" si="69"/>
        <v>0</v>
      </c>
      <c r="AL109" s="84" t="str">
        <f t="shared" si="70"/>
        <v>0</v>
      </c>
      <c r="AM109" s="84" t="str">
        <f t="shared" si="71"/>
        <v>0</v>
      </c>
      <c r="AN109" s="84" t="str">
        <f t="shared" si="72"/>
        <v>0</v>
      </c>
      <c r="AO109" s="84" t="str">
        <f t="shared" si="73"/>
        <v>0</v>
      </c>
      <c r="AP109" s="84">
        <f t="shared" si="74"/>
        <v>0.9</v>
      </c>
    </row>
    <row r="110" spans="1:42" ht="15.75" customHeight="1" x14ac:dyDescent="0.15">
      <c r="A110" s="17" t="s">
        <v>240</v>
      </c>
      <c r="B110" s="48" t="s">
        <v>42</v>
      </c>
      <c r="C110" s="48"/>
      <c r="D110" s="49"/>
      <c r="E110" s="48" t="s">
        <v>228</v>
      </c>
      <c r="F110" s="22">
        <v>8</v>
      </c>
      <c r="G110" s="22">
        <v>86</v>
      </c>
      <c r="H110" s="22">
        <v>9.42</v>
      </c>
      <c r="I110" s="22">
        <v>8.3699999999999992</v>
      </c>
      <c r="J110" s="22">
        <v>62.5</v>
      </c>
      <c r="K110" s="22">
        <v>4.1900000000000004</v>
      </c>
      <c r="L110" s="22">
        <v>25</v>
      </c>
      <c r="M110" s="22">
        <v>0</v>
      </c>
      <c r="N110" s="22">
        <v>0</v>
      </c>
      <c r="O110" s="22">
        <v>4.1900000000000004</v>
      </c>
      <c r="P110" s="22">
        <v>5.71</v>
      </c>
      <c r="Q110" s="22">
        <v>1.05</v>
      </c>
      <c r="R110" s="22">
        <v>2.09</v>
      </c>
      <c r="S110" s="22">
        <v>50</v>
      </c>
      <c r="T110" s="22">
        <v>4.1900000000000004</v>
      </c>
      <c r="U110" s="22">
        <v>75</v>
      </c>
      <c r="V110" s="7">
        <f t="shared" si="75"/>
        <v>2</v>
      </c>
      <c r="W110" s="7">
        <v>14</v>
      </c>
      <c r="X110" s="75">
        <f t="shared" si="76"/>
        <v>0.14285714285714285</v>
      </c>
      <c r="Y110" s="12"/>
      <c r="Z110" s="69"/>
      <c r="AA110" s="75">
        <f t="shared" si="77"/>
        <v>0.1357142857142857</v>
      </c>
      <c r="AB110" s="124">
        <f t="shared" si="78"/>
        <v>1.9</v>
      </c>
      <c r="AC110" s="93" t="str">
        <f t="shared" si="61"/>
        <v>0</v>
      </c>
      <c r="AD110" s="84">
        <f t="shared" si="62"/>
        <v>1</v>
      </c>
      <c r="AE110" s="84" t="str">
        <f t="shared" si="63"/>
        <v>0</v>
      </c>
      <c r="AF110" s="84" t="str">
        <f t="shared" si="64"/>
        <v>0</v>
      </c>
      <c r="AG110" s="84" t="str">
        <f t="shared" si="65"/>
        <v>0</v>
      </c>
      <c r="AH110" s="84" t="str">
        <f t="shared" si="66"/>
        <v>0</v>
      </c>
      <c r="AI110" s="84" t="str">
        <f t="shared" si="67"/>
        <v>0</v>
      </c>
      <c r="AJ110" s="84" t="str">
        <f t="shared" si="68"/>
        <v>0</v>
      </c>
      <c r="AK110" s="84" t="str">
        <f t="shared" si="69"/>
        <v>0</v>
      </c>
      <c r="AL110" s="84" t="str">
        <f t="shared" si="70"/>
        <v>0</v>
      </c>
      <c r="AM110" s="84" t="str">
        <f t="shared" si="71"/>
        <v>0</v>
      </c>
      <c r="AN110" s="84" t="str">
        <f t="shared" si="72"/>
        <v>0</v>
      </c>
      <c r="AO110" s="84" t="str">
        <f t="shared" si="73"/>
        <v>0</v>
      </c>
      <c r="AP110" s="84">
        <f t="shared" si="74"/>
        <v>0.9</v>
      </c>
    </row>
    <row r="111" spans="1:42" ht="15.75" customHeight="1" x14ac:dyDescent="0.15">
      <c r="A111" s="17" t="s">
        <v>39</v>
      </c>
      <c r="B111" s="48" t="s">
        <v>40</v>
      </c>
      <c r="C111" s="48"/>
      <c r="D111" s="49"/>
      <c r="E111" s="48">
        <v>23</v>
      </c>
      <c r="F111" s="22">
        <v>30</v>
      </c>
      <c r="G111" s="22">
        <v>1819</v>
      </c>
      <c r="H111" s="22">
        <v>8.32</v>
      </c>
      <c r="I111" s="22">
        <v>6.59</v>
      </c>
      <c r="J111" s="22">
        <v>65.38</v>
      </c>
      <c r="K111" s="22">
        <v>5.78</v>
      </c>
      <c r="L111" s="22">
        <v>53.51</v>
      </c>
      <c r="M111" s="22">
        <v>0.52</v>
      </c>
      <c r="N111" s="22">
        <v>0.25</v>
      </c>
      <c r="O111" s="22">
        <v>3.65</v>
      </c>
      <c r="P111" s="22">
        <v>5.39</v>
      </c>
      <c r="Q111" s="22">
        <v>1.06</v>
      </c>
      <c r="R111" s="22">
        <v>3.85</v>
      </c>
      <c r="S111" s="22">
        <v>52.63</v>
      </c>
      <c r="T111" s="22">
        <v>6.19</v>
      </c>
      <c r="U111" s="22">
        <v>52.46</v>
      </c>
      <c r="V111" s="7">
        <f t="shared" si="75"/>
        <v>2</v>
      </c>
      <c r="W111" s="7">
        <v>14</v>
      </c>
      <c r="X111" s="75">
        <f t="shared" si="76"/>
        <v>0.14285714285714285</v>
      </c>
      <c r="Y111" s="12"/>
      <c r="Z111" s="69"/>
      <c r="AA111" s="75">
        <f t="shared" si="77"/>
        <v>0.1357142857142857</v>
      </c>
      <c r="AB111" s="124">
        <f t="shared" si="78"/>
        <v>1.9</v>
      </c>
      <c r="AC111" s="93" t="str">
        <f t="shared" si="61"/>
        <v>0</v>
      </c>
      <c r="AD111" s="84" t="str">
        <f t="shared" si="62"/>
        <v>0</v>
      </c>
      <c r="AE111" s="84" t="str">
        <f t="shared" si="63"/>
        <v>0</v>
      </c>
      <c r="AF111" s="84" t="str">
        <f t="shared" si="64"/>
        <v>0</v>
      </c>
      <c r="AG111" s="84" t="str">
        <f t="shared" si="65"/>
        <v>0</v>
      </c>
      <c r="AH111" s="84">
        <f t="shared" si="66"/>
        <v>1</v>
      </c>
      <c r="AI111" s="84" t="str">
        <f t="shared" si="67"/>
        <v>0</v>
      </c>
      <c r="AJ111" s="84" t="str">
        <f t="shared" si="68"/>
        <v>0</v>
      </c>
      <c r="AK111" s="84" t="str">
        <f t="shared" si="69"/>
        <v>0</v>
      </c>
      <c r="AL111" s="84" t="str">
        <f t="shared" si="70"/>
        <v>0</v>
      </c>
      <c r="AM111" s="84" t="str">
        <f t="shared" si="71"/>
        <v>0</v>
      </c>
      <c r="AN111" s="84">
        <f t="shared" si="72"/>
        <v>0.9</v>
      </c>
      <c r="AO111" s="84" t="str">
        <f t="shared" si="73"/>
        <v>0</v>
      </c>
      <c r="AP111" s="84" t="str">
        <f t="shared" si="74"/>
        <v>0</v>
      </c>
    </row>
    <row r="112" spans="1:42" ht="15.75" customHeight="1" x14ac:dyDescent="0.15">
      <c r="A112" s="17" t="s">
        <v>86</v>
      </c>
      <c r="B112" s="48" t="s">
        <v>63</v>
      </c>
      <c r="C112" s="48"/>
      <c r="D112" s="49"/>
      <c r="E112" s="48">
        <v>29</v>
      </c>
      <c r="F112" s="22">
        <v>11</v>
      </c>
      <c r="G112" s="22">
        <v>888</v>
      </c>
      <c r="H112" s="22">
        <v>7.3</v>
      </c>
      <c r="I112" s="22">
        <v>6.18</v>
      </c>
      <c r="J112" s="22">
        <v>62.3</v>
      </c>
      <c r="K112" s="22">
        <v>5.78</v>
      </c>
      <c r="L112" s="22">
        <v>61.4</v>
      </c>
      <c r="M112" s="22">
        <v>0.16</v>
      </c>
      <c r="N112" s="22">
        <v>0.41</v>
      </c>
      <c r="O112" s="22">
        <v>3.34</v>
      </c>
      <c r="P112" s="22">
        <v>5.24</v>
      </c>
      <c r="Q112" s="22">
        <v>0.61</v>
      </c>
      <c r="R112" s="22">
        <v>4.97</v>
      </c>
      <c r="S112" s="22">
        <v>36.729999999999997</v>
      </c>
      <c r="T112" s="22">
        <v>6.08</v>
      </c>
      <c r="U112" s="22">
        <v>60</v>
      </c>
      <c r="V112" s="7">
        <f t="shared" si="75"/>
        <v>2</v>
      </c>
      <c r="W112" s="7">
        <v>14</v>
      </c>
      <c r="X112" s="75">
        <f t="shared" si="76"/>
        <v>0.14285714285714285</v>
      </c>
      <c r="Y112" s="12"/>
      <c r="Z112" s="69"/>
      <c r="AA112" s="75">
        <f t="shared" si="77"/>
        <v>0.16071428571428573</v>
      </c>
      <c r="AB112" s="124">
        <f t="shared" si="78"/>
        <v>2.25</v>
      </c>
      <c r="AC112" s="93" t="str">
        <f t="shared" si="61"/>
        <v>0</v>
      </c>
      <c r="AD112" s="84" t="str">
        <f t="shared" si="62"/>
        <v>0</v>
      </c>
      <c r="AE112" s="84" t="str">
        <f t="shared" si="63"/>
        <v>0</v>
      </c>
      <c r="AF112" s="84" t="str">
        <f t="shared" si="64"/>
        <v>0</v>
      </c>
      <c r="AG112" s="84">
        <f t="shared" si="65"/>
        <v>1</v>
      </c>
      <c r="AH112" s="84" t="str">
        <f t="shared" si="66"/>
        <v>0</v>
      </c>
      <c r="AI112" s="84" t="str">
        <f t="shared" si="67"/>
        <v>0</v>
      </c>
      <c r="AJ112" s="84" t="str">
        <f t="shared" si="68"/>
        <v>0</v>
      </c>
      <c r="AK112" s="84" t="str">
        <f t="shared" si="69"/>
        <v>0</v>
      </c>
      <c r="AL112" s="84">
        <f t="shared" si="70"/>
        <v>1.25</v>
      </c>
      <c r="AM112" s="84" t="str">
        <f t="shared" si="71"/>
        <v>0</v>
      </c>
      <c r="AN112" s="84" t="str">
        <f t="shared" si="72"/>
        <v>0</v>
      </c>
      <c r="AO112" s="84" t="str">
        <f t="shared" si="73"/>
        <v>0</v>
      </c>
      <c r="AP112" s="84" t="str">
        <f t="shared" si="74"/>
        <v>0</v>
      </c>
    </row>
    <row r="113" spans="1:42" ht="15.75" customHeight="1" x14ac:dyDescent="0.15">
      <c r="A113" s="17"/>
      <c r="B113" s="17"/>
      <c r="C113" s="65"/>
      <c r="D113" s="64"/>
      <c r="E113" s="54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7">
        <f t="shared" ref="V113:V114" si="79">COUNTIF(AC113:AP113,"&gt;0")</f>
        <v>1</v>
      </c>
      <c r="W113" s="7">
        <v>14</v>
      </c>
      <c r="X113" s="75">
        <f t="shared" ref="X113:X114" si="80">V113/W113</f>
        <v>7.1428571428571425E-2</v>
      </c>
      <c r="Y113" s="12"/>
      <c r="Z113" s="69"/>
      <c r="AA113" s="75">
        <f t="shared" ref="AA113:AA114" si="81">AB113/W113</f>
        <v>8.9285714285714288E-2</v>
      </c>
      <c r="AB113" s="124">
        <f t="shared" ref="AB113:AB114" si="82">SUM(AC113:AP113)</f>
        <v>1.25</v>
      </c>
      <c r="AC113" s="93" t="str">
        <f t="shared" si="61"/>
        <v>0</v>
      </c>
      <c r="AD113" s="84" t="str">
        <f t="shared" si="62"/>
        <v>0</v>
      </c>
      <c r="AE113" s="84" t="str">
        <f t="shared" si="63"/>
        <v>0</v>
      </c>
      <c r="AF113" s="84" t="str">
        <f t="shared" si="64"/>
        <v>0</v>
      </c>
      <c r="AG113" s="84" t="str">
        <f t="shared" si="65"/>
        <v>0</v>
      </c>
      <c r="AH113" s="84" t="str">
        <f t="shared" si="66"/>
        <v>0</v>
      </c>
      <c r="AI113" s="84" t="str">
        <f t="shared" si="67"/>
        <v>0</v>
      </c>
      <c r="AJ113" s="84" t="str">
        <f t="shared" si="68"/>
        <v>0</v>
      </c>
      <c r="AK113" s="84" t="str">
        <f t="shared" si="69"/>
        <v>0</v>
      </c>
      <c r="AL113" s="84">
        <f t="shared" si="70"/>
        <v>1.25</v>
      </c>
      <c r="AM113" s="84" t="str">
        <f t="shared" si="71"/>
        <v>0</v>
      </c>
      <c r="AN113" s="84" t="str">
        <f t="shared" si="72"/>
        <v>0</v>
      </c>
      <c r="AO113" s="84" t="str">
        <f t="shared" si="73"/>
        <v>0</v>
      </c>
      <c r="AP113" s="84" t="str">
        <f t="shared" si="74"/>
        <v>0</v>
      </c>
    </row>
    <row r="114" spans="1:42" ht="15.75" customHeight="1" x14ac:dyDescent="0.15">
      <c r="A114" s="17"/>
      <c r="B114" s="17"/>
      <c r="C114" s="65"/>
      <c r="D114" s="64"/>
      <c r="E114" s="54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7">
        <f t="shared" si="79"/>
        <v>1</v>
      </c>
      <c r="W114" s="7">
        <v>14</v>
      </c>
      <c r="X114" s="75">
        <f t="shared" si="80"/>
        <v>7.1428571428571425E-2</v>
      </c>
      <c r="Y114" s="12"/>
      <c r="Z114" s="69"/>
      <c r="AA114" s="75">
        <f t="shared" si="81"/>
        <v>8.9285714285714288E-2</v>
      </c>
      <c r="AB114" s="124">
        <f t="shared" si="82"/>
        <v>1.25</v>
      </c>
      <c r="AC114" s="93" t="str">
        <f t="shared" si="61"/>
        <v>0</v>
      </c>
      <c r="AD114" s="84" t="str">
        <f t="shared" si="62"/>
        <v>0</v>
      </c>
      <c r="AE114" s="84" t="str">
        <f t="shared" si="63"/>
        <v>0</v>
      </c>
      <c r="AF114" s="84" t="str">
        <f t="shared" si="64"/>
        <v>0</v>
      </c>
      <c r="AG114" s="84" t="str">
        <f t="shared" si="65"/>
        <v>0</v>
      </c>
      <c r="AH114" s="84" t="str">
        <f t="shared" si="66"/>
        <v>0</v>
      </c>
      <c r="AI114" s="84" t="str">
        <f t="shared" si="67"/>
        <v>0</v>
      </c>
      <c r="AJ114" s="84" t="str">
        <f t="shared" si="68"/>
        <v>0</v>
      </c>
      <c r="AK114" s="84" t="str">
        <f t="shared" si="69"/>
        <v>0</v>
      </c>
      <c r="AL114" s="84">
        <f t="shared" si="70"/>
        <v>1.25</v>
      </c>
      <c r="AM114" s="84" t="str">
        <f t="shared" si="71"/>
        <v>0</v>
      </c>
      <c r="AN114" s="84" t="str">
        <f t="shared" si="72"/>
        <v>0</v>
      </c>
      <c r="AO114" s="84" t="str">
        <f t="shared" si="73"/>
        <v>0</v>
      </c>
      <c r="AP114" s="84" t="str">
        <f t="shared" si="74"/>
        <v>0</v>
      </c>
    </row>
    <row r="115" spans="1:42" ht="15.75" customHeight="1" x14ac:dyDescent="0.15">
      <c r="A115" s="17"/>
      <c r="B115" s="17"/>
      <c r="C115" s="65"/>
      <c r="D115" s="64"/>
      <c r="E115" s="54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7">
        <f t="shared" ref="V115" si="83">COUNTIF(AC115:AP115,"&gt;0")</f>
        <v>1</v>
      </c>
      <c r="W115" s="7">
        <v>14</v>
      </c>
      <c r="X115" s="75">
        <f t="shared" ref="X115:X117" si="84">V115/W115</f>
        <v>7.1428571428571425E-2</v>
      </c>
      <c r="Y115" s="12"/>
      <c r="Z115" s="69"/>
      <c r="AA115" s="75">
        <f t="shared" ref="AA115:AA117" si="85">AB115/W115</f>
        <v>8.9285714285714288E-2</v>
      </c>
      <c r="AB115" s="124">
        <f t="shared" ref="AB115:AB117" si="86">SUM(AC115:AP115)</f>
        <v>1.25</v>
      </c>
      <c r="AC115" s="93" t="str">
        <f t="shared" si="61"/>
        <v>0</v>
      </c>
      <c r="AD115" s="84" t="str">
        <f t="shared" si="62"/>
        <v>0</v>
      </c>
      <c r="AE115" s="84" t="str">
        <f t="shared" si="63"/>
        <v>0</v>
      </c>
      <c r="AF115" s="84" t="str">
        <f t="shared" si="64"/>
        <v>0</v>
      </c>
      <c r="AG115" s="84" t="str">
        <f t="shared" si="65"/>
        <v>0</v>
      </c>
      <c r="AH115" s="84" t="str">
        <f t="shared" si="66"/>
        <v>0</v>
      </c>
      <c r="AI115" s="84" t="str">
        <f t="shared" si="67"/>
        <v>0</v>
      </c>
      <c r="AJ115" s="84" t="str">
        <f t="shared" si="68"/>
        <v>0</v>
      </c>
      <c r="AK115" s="84" t="str">
        <f t="shared" si="69"/>
        <v>0</v>
      </c>
      <c r="AL115" s="84">
        <f t="shared" si="70"/>
        <v>1.25</v>
      </c>
      <c r="AM115" s="84" t="str">
        <f t="shared" si="71"/>
        <v>0</v>
      </c>
      <c r="AN115" s="84" t="str">
        <f t="shared" si="72"/>
        <v>0</v>
      </c>
      <c r="AO115" s="84" t="str">
        <f t="shared" si="73"/>
        <v>0</v>
      </c>
      <c r="AP115" s="84" t="str">
        <f t="shared" si="74"/>
        <v>0</v>
      </c>
    </row>
    <row r="116" spans="1:42" ht="15.75" customHeight="1" x14ac:dyDescent="0.15">
      <c r="A116" s="17"/>
      <c r="B116" s="17"/>
      <c r="C116" s="65"/>
      <c r="D116" s="64"/>
      <c r="E116" s="54"/>
      <c r="F116" s="4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7">
        <f>COUNTIF(AC116:AP116,"&gt;0")</f>
        <v>1</v>
      </c>
      <c r="W116" s="7">
        <v>14</v>
      </c>
      <c r="X116" s="75">
        <f t="shared" si="84"/>
        <v>7.1428571428571425E-2</v>
      </c>
      <c r="Y116" s="12"/>
      <c r="Z116" s="69"/>
      <c r="AA116" s="75">
        <f t="shared" si="85"/>
        <v>8.9285714285714288E-2</v>
      </c>
      <c r="AB116" s="124">
        <f t="shared" si="86"/>
        <v>1.25</v>
      </c>
      <c r="AC116" s="93" t="str">
        <f t="shared" si="61"/>
        <v>0</v>
      </c>
      <c r="AD116" s="84" t="str">
        <f t="shared" si="62"/>
        <v>0</v>
      </c>
      <c r="AE116" s="84" t="str">
        <f t="shared" si="63"/>
        <v>0</v>
      </c>
      <c r="AF116" s="84" t="str">
        <f t="shared" si="64"/>
        <v>0</v>
      </c>
      <c r="AG116" s="84" t="str">
        <f t="shared" si="65"/>
        <v>0</v>
      </c>
      <c r="AH116" s="84" t="str">
        <f t="shared" si="66"/>
        <v>0</v>
      </c>
      <c r="AI116" s="84" t="str">
        <f t="shared" si="67"/>
        <v>0</v>
      </c>
      <c r="AJ116" s="84" t="str">
        <f t="shared" si="68"/>
        <v>0</v>
      </c>
      <c r="AK116" s="84" t="str">
        <f t="shared" si="69"/>
        <v>0</v>
      </c>
      <c r="AL116" s="84">
        <f t="shared" si="70"/>
        <v>1.25</v>
      </c>
      <c r="AM116" s="84" t="str">
        <f t="shared" si="71"/>
        <v>0</v>
      </c>
      <c r="AN116" s="84" t="str">
        <f t="shared" si="72"/>
        <v>0</v>
      </c>
      <c r="AO116" s="84" t="str">
        <f t="shared" si="73"/>
        <v>0</v>
      </c>
      <c r="AP116" s="84" t="str">
        <f t="shared" si="74"/>
        <v>0</v>
      </c>
    </row>
    <row r="117" spans="1:42" ht="15.75" customHeight="1" x14ac:dyDescent="0.15">
      <c r="A117" s="17"/>
      <c r="B117" s="17"/>
      <c r="C117" s="17"/>
      <c r="D117" s="17"/>
      <c r="E117" s="53"/>
      <c r="F117" s="54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7">
        <f t="shared" ref="V117" si="87">COUNTIF(AC117:AP117,"&gt;0")</f>
        <v>1</v>
      </c>
      <c r="W117" s="7">
        <v>14</v>
      </c>
      <c r="X117" s="75">
        <f t="shared" si="84"/>
        <v>7.1428571428571425E-2</v>
      </c>
      <c r="Y117" s="12"/>
      <c r="Z117" s="69"/>
      <c r="AA117" s="75">
        <f t="shared" si="85"/>
        <v>8.9285714285714288E-2</v>
      </c>
      <c r="AB117" s="124">
        <f t="shared" si="86"/>
        <v>1.25</v>
      </c>
      <c r="AC117" s="93" t="str">
        <f t="shared" si="61"/>
        <v>0</v>
      </c>
      <c r="AD117" s="84" t="str">
        <f t="shared" si="62"/>
        <v>0</v>
      </c>
      <c r="AE117" s="84" t="str">
        <f t="shared" si="63"/>
        <v>0</v>
      </c>
      <c r="AF117" s="84" t="str">
        <f t="shared" si="64"/>
        <v>0</v>
      </c>
      <c r="AG117" s="84" t="str">
        <f t="shared" si="65"/>
        <v>0</v>
      </c>
      <c r="AH117" s="84" t="str">
        <f t="shared" si="66"/>
        <v>0</v>
      </c>
      <c r="AI117" s="84" t="str">
        <f t="shared" si="67"/>
        <v>0</v>
      </c>
      <c r="AJ117" s="84" t="str">
        <f t="shared" si="68"/>
        <v>0</v>
      </c>
      <c r="AK117" s="84" t="str">
        <f t="shared" si="69"/>
        <v>0</v>
      </c>
      <c r="AL117" s="84">
        <f t="shared" si="70"/>
        <v>1.25</v>
      </c>
      <c r="AM117" s="84" t="str">
        <f t="shared" si="71"/>
        <v>0</v>
      </c>
      <c r="AN117" s="84" t="str">
        <f t="shared" si="72"/>
        <v>0</v>
      </c>
      <c r="AO117" s="84" t="str">
        <f t="shared" si="73"/>
        <v>0</v>
      </c>
      <c r="AP117" s="84" t="str">
        <f t="shared" si="74"/>
        <v>0</v>
      </c>
    </row>
    <row r="118" spans="1:42" ht="15.75" customHeight="1" x14ac:dyDescent="0.15">
      <c r="A118" s="13"/>
      <c r="B118" s="13"/>
      <c r="C118" s="55"/>
      <c r="D118" s="55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9"/>
      <c r="W118" s="9"/>
      <c r="X118" s="9"/>
      <c r="Y118" s="9"/>
      <c r="Z118" s="88"/>
      <c r="AA118" s="88"/>
      <c r="AB118" s="88"/>
      <c r="AC118" s="93" t="str">
        <f t="shared" si="61"/>
        <v>0</v>
      </c>
      <c r="AD118" s="84" t="str">
        <f t="shared" si="62"/>
        <v>0</v>
      </c>
      <c r="AE118" s="84" t="str">
        <f t="shared" si="63"/>
        <v>0</v>
      </c>
      <c r="AF118" s="84" t="str">
        <f t="shared" si="64"/>
        <v>0</v>
      </c>
      <c r="AG118" s="84" t="str">
        <f t="shared" si="65"/>
        <v>0</v>
      </c>
      <c r="AH118" s="84" t="str">
        <f t="shared" si="66"/>
        <v>0</v>
      </c>
      <c r="AI118" s="84" t="str">
        <f t="shared" si="67"/>
        <v>0</v>
      </c>
      <c r="AJ118" s="84" t="str">
        <f t="shared" si="68"/>
        <v>0</v>
      </c>
      <c r="AK118" s="84" t="str">
        <f t="shared" si="69"/>
        <v>0</v>
      </c>
      <c r="AL118" s="84">
        <f t="shared" si="70"/>
        <v>1.25</v>
      </c>
      <c r="AM118" s="84" t="str">
        <f t="shared" si="71"/>
        <v>0</v>
      </c>
      <c r="AN118" s="84" t="str">
        <f t="shared" si="72"/>
        <v>0</v>
      </c>
      <c r="AO118" s="84" t="str">
        <f t="shared" si="73"/>
        <v>0</v>
      </c>
      <c r="AP118" s="84" t="str">
        <f t="shared" si="74"/>
        <v>0</v>
      </c>
    </row>
    <row r="119" spans="1:42" ht="15.75" customHeight="1" x14ac:dyDescent="0.15">
      <c r="A119" s="162" t="s">
        <v>112</v>
      </c>
      <c r="B119" s="163"/>
      <c r="C119" s="163"/>
      <c r="D119" s="164"/>
      <c r="E119" s="57">
        <f t="shared" ref="E119:U119" si="88">AVERAGE(E2:E4)</f>
        <v>25.666666666666668</v>
      </c>
      <c r="F119" s="57">
        <f t="shared" si="88"/>
        <v>31</v>
      </c>
      <c r="G119" s="57">
        <f t="shared" si="88"/>
        <v>2658</v>
      </c>
      <c r="H119" s="57">
        <f t="shared" si="88"/>
        <v>10.696666666666665</v>
      </c>
      <c r="I119" s="57">
        <f t="shared" si="88"/>
        <v>6.5766666666666671</v>
      </c>
      <c r="J119" s="57">
        <f t="shared" si="88"/>
        <v>68.823333333333338</v>
      </c>
      <c r="K119" s="57">
        <f t="shared" si="88"/>
        <v>6.0266666666666664</v>
      </c>
      <c r="L119" s="57">
        <f t="shared" si="88"/>
        <v>57.71</v>
      </c>
      <c r="M119" s="57">
        <f t="shared" si="88"/>
        <v>0.68666666666666665</v>
      </c>
      <c r="N119" s="57">
        <f t="shared" si="88"/>
        <v>0.61</v>
      </c>
      <c r="O119" s="57">
        <f t="shared" si="88"/>
        <v>5.68</v>
      </c>
      <c r="P119" s="57">
        <f t="shared" si="88"/>
        <v>7.7633333333333328</v>
      </c>
      <c r="Q119" s="57">
        <f t="shared" si="88"/>
        <v>1.0233333333333334</v>
      </c>
      <c r="R119" s="57">
        <f t="shared" si="88"/>
        <v>4.6633333333333331</v>
      </c>
      <c r="S119" s="57">
        <f t="shared" si="88"/>
        <v>42.283333333333339</v>
      </c>
      <c r="T119" s="57">
        <f t="shared" si="88"/>
        <v>7.11</v>
      </c>
      <c r="U119" s="57">
        <f t="shared" si="88"/>
        <v>56.150000000000006</v>
      </c>
      <c r="V119" s="7"/>
      <c r="W119" s="7"/>
      <c r="X119" s="7"/>
      <c r="Y119" s="8"/>
      <c r="Z119" s="69"/>
      <c r="AA119" s="86"/>
      <c r="AB119" s="87"/>
      <c r="AC119" s="92"/>
    </row>
    <row r="120" spans="1:42" ht="15.75" customHeight="1" x14ac:dyDescent="0.15">
      <c r="A120" s="165" t="s">
        <v>113</v>
      </c>
      <c r="B120" s="163"/>
      <c r="C120" s="163"/>
      <c r="D120" s="164"/>
      <c r="E120" s="58">
        <f t="shared" ref="E120:U120" si="89">AVERAGE(E9:E112)</f>
        <v>26.543689320388349</v>
      </c>
      <c r="F120" s="58">
        <f t="shared" si="89"/>
        <v>21.278846153846153</v>
      </c>
      <c r="G120" s="58">
        <f t="shared" si="89"/>
        <v>1771.0480769230769</v>
      </c>
      <c r="H120" s="58">
        <f t="shared" si="89"/>
        <v>10.158365384615383</v>
      </c>
      <c r="I120" s="58">
        <f t="shared" si="89"/>
        <v>6.6705769230769212</v>
      </c>
      <c r="J120" s="58">
        <f t="shared" si="89"/>
        <v>66.746538461538449</v>
      </c>
      <c r="K120" s="58">
        <f t="shared" si="89"/>
        <v>5.9465384615384602</v>
      </c>
      <c r="L120" s="58">
        <f t="shared" si="89"/>
        <v>57.141346153846172</v>
      </c>
      <c r="M120" s="58">
        <f t="shared" si="89"/>
        <v>0.49682692307692294</v>
      </c>
      <c r="N120" s="58">
        <f t="shared" si="89"/>
        <v>0.48961538461538445</v>
      </c>
      <c r="O120" s="58">
        <f t="shared" si="89"/>
        <v>5.3687500000000004</v>
      </c>
      <c r="P120" s="58">
        <f t="shared" si="89"/>
        <v>7.4941346153846133</v>
      </c>
      <c r="Q120" s="58">
        <f t="shared" si="89"/>
        <v>0.85778846153846111</v>
      </c>
      <c r="R120" s="58">
        <f t="shared" si="89"/>
        <v>6.1725961538461522</v>
      </c>
      <c r="S120" s="58">
        <f t="shared" si="89"/>
        <v>52.182596153846148</v>
      </c>
      <c r="T120" s="58">
        <f t="shared" si="89"/>
        <v>8.456634615384619</v>
      </c>
      <c r="U120" s="58">
        <f t="shared" si="89"/>
        <v>64.133942307692351</v>
      </c>
      <c r="V120" s="97"/>
      <c r="W120" s="97"/>
      <c r="X120" s="97"/>
      <c r="Y120" s="98"/>
      <c r="Z120" s="99"/>
      <c r="AA120" s="86"/>
      <c r="AB120" s="87"/>
      <c r="AC120" s="92"/>
    </row>
    <row r="121" spans="1:42" ht="15.75" customHeight="1" x14ac:dyDescent="0.15">
      <c r="A121" s="166" t="s">
        <v>114</v>
      </c>
      <c r="B121" s="163"/>
      <c r="C121" s="163"/>
      <c r="D121" s="164"/>
      <c r="E121" s="59">
        <f t="shared" ref="E121:U121" si="90">E120</f>
        <v>26.543689320388349</v>
      </c>
      <c r="F121" s="59">
        <f t="shared" si="90"/>
        <v>21.278846153846153</v>
      </c>
      <c r="G121" s="59">
        <f t="shared" si="90"/>
        <v>1771.0480769230769</v>
      </c>
      <c r="H121" s="59">
        <f t="shared" si="90"/>
        <v>10.158365384615383</v>
      </c>
      <c r="I121" s="59">
        <f t="shared" si="90"/>
        <v>6.6705769230769212</v>
      </c>
      <c r="J121" s="59">
        <f t="shared" si="90"/>
        <v>66.746538461538449</v>
      </c>
      <c r="K121" s="59">
        <f t="shared" si="90"/>
        <v>5.9465384615384602</v>
      </c>
      <c r="L121" s="59">
        <f t="shared" si="90"/>
        <v>57.141346153846172</v>
      </c>
      <c r="M121" s="59">
        <f t="shared" si="90"/>
        <v>0.49682692307692294</v>
      </c>
      <c r="N121" s="59">
        <f t="shared" si="90"/>
        <v>0.48961538461538445</v>
      </c>
      <c r="O121" s="59">
        <f t="shared" si="90"/>
        <v>5.3687500000000004</v>
      </c>
      <c r="P121" s="59">
        <f t="shared" si="90"/>
        <v>7.4941346153846133</v>
      </c>
      <c r="Q121" s="59">
        <f t="shared" si="90"/>
        <v>0.85778846153846111</v>
      </c>
      <c r="R121" s="59">
        <f t="shared" si="90"/>
        <v>6.1725961538461522</v>
      </c>
      <c r="S121" s="59">
        <f t="shared" si="90"/>
        <v>52.182596153846148</v>
      </c>
      <c r="T121" s="59">
        <f t="shared" si="90"/>
        <v>8.456634615384619</v>
      </c>
      <c r="U121" s="103">
        <f t="shared" si="90"/>
        <v>64.133942307692351</v>
      </c>
      <c r="V121" s="7"/>
      <c r="W121" s="7"/>
      <c r="X121" s="7"/>
      <c r="Y121" s="8"/>
      <c r="Z121" s="69"/>
      <c r="AA121" s="86"/>
      <c r="AB121" s="87"/>
      <c r="AC121" s="92"/>
    </row>
    <row r="122" spans="1:42" ht="15.75" customHeight="1" x14ac:dyDescent="0.15">
      <c r="A122" s="167" t="s">
        <v>115</v>
      </c>
      <c r="B122" s="168"/>
      <c r="C122" s="168"/>
      <c r="D122" s="169"/>
      <c r="E122" s="81"/>
      <c r="F122" s="81"/>
      <c r="G122" s="81"/>
      <c r="H122" s="22">
        <v>1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1.25</v>
      </c>
      <c r="R122" s="22">
        <v>0.75</v>
      </c>
      <c r="S122" s="22">
        <v>0.9</v>
      </c>
      <c r="T122" s="22">
        <v>0.8</v>
      </c>
      <c r="U122" s="104">
        <v>0.9</v>
      </c>
      <c r="V122" s="86"/>
      <c r="W122" s="86"/>
      <c r="X122" s="86"/>
      <c r="Y122" s="86"/>
      <c r="Z122" s="105"/>
      <c r="AA122" s="87"/>
      <c r="AB122" s="87"/>
      <c r="AC122" s="92"/>
    </row>
    <row r="123" spans="1:42" ht="15.75" customHeight="1" x14ac:dyDescent="0.1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14"/>
      <c r="W123" s="14"/>
      <c r="X123" s="85"/>
      <c r="Y123" s="85"/>
      <c r="Z123" s="85"/>
      <c r="AA123" s="85"/>
    </row>
    <row r="124" spans="1:42" ht="15.75" customHeight="1" x14ac:dyDescent="0.1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14"/>
      <c r="W124" s="14"/>
      <c r="X124" s="85"/>
      <c r="Y124" s="85"/>
      <c r="Z124" s="85"/>
      <c r="AA124" s="85"/>
    </row>
    <row r="125" spans="1:42" ht="15.75" customHeight="1" x14ac:dyDescent="0.1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14"/>
      <c r="W125" s="14"/>
      <c r="X125" s="85"/>
      <c r="Y125" s="85"/>
      <c r="Z125" s="85"/>
      <c r="AA125" s="85"/>
    </row>
    <row r="126" spans="1:42" ht="15.75" customHeight="1" x14ac:dyDescent="0.1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14"/>
      <c r="W126" s="14"/>
      <c r="X126" s="85"/>
      <c r="Y126" s="85"/>
      <c r="Z126" s="85"/>
      <c r="AA126" s="85"/>
    </row>
    <row r="127" spans="1:42" ht="15.75" customHeight="1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14"/>
      <c r="W127" s="14"/>
      <c r="X127" s="85"/>
      <c r="Y127" s="85"/>
      <c r="Z127" s="85"/>
      <c r="AA127" s="85"/>
    </row>
    <row r="128" spans="1:42" ht="15.75" customHeight="1" x14ac:dyDescent="0.1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14"/>
      <c r="W128" s="14"/>
      <c r="X128" s="85"/>
      <c r="Y128" s="85"/>
      <c r="Z128" s="85"/>
      <c r="AA128" s="85"/>
    </row>
    <row r="129" spans="1:27" ht="15.75" customHeight="1" x14ac:dyDescent="0.1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14"/>
      <c r="W129" s="14"/>
      <c r="X129" s="85"/>
      <c r="Y129" s="85"/>
      <c r="Z129" s="85"/>
      <c r="AA129" s="85"/>
    </row>
    <row r="130" spans="1:27" ht="15.75" customHeight="1" x14ac:dyDescent="0.1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14"/>
      <c r="W130" s="14"/>
      <c r="X130" s="85"/>
      <c r="Y130" s="85"/>
      <c r="Z130" s="85"/>
      <c r="AA130" s="85"/>
    </row>
    <row r="131" spans="1:27" ht="15.75" customHeight="1" x14ac:dyDescent="0.1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14"/>
      <c r="W131" s="14"/>
      <c r="X131" s="85"/>
      <c r="Y131" s="85"/>
      <c r="Z131" s="85"/>
      <c r="AA131" s="85"/>
    </row>
    <row r="132" spans="1:27" ht="15.75" customHeight="1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14"/>
      <c r="W132" s="14"/>
      <c r="X132" s="85"/>
      <c r="Y132" s="85"/>
      <c r="Z132" s="85"/>
      <c r="AA132" s="85"/>
    </row>
    <row r="133" spans="1:27" ht="15.75" customHeight="1" x14ac:dyDescent="0.1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14"/>
      <c r="W133" s="14"/>
      <c r="X133" s="85"/>
      <c r="Y133" s="85"/>
      <c r="Z133" s="85"/>
      <c r="AA133" s="85"/>
    </row>
    <row r="134" spans="1:27" ht="15.75" customHeight="1" x14ac:dyDescent="0.1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14"/>
      <c r="W134" s="14"/>
      <c r="X134" s="85"/>
      <c r="Y134" s="85"/>
      <c r="Z134" s="85"/>
      <c r="AA134" s="85"/>
    </row>
    <row r="135" spans="1:27" ht="15.75" customHeight="1" x14ac:dyDescent="0.1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14"/>
      <c r="W135" s="14"/>
      <c r="X135" s="85"/>
      <c r="Y135" s="85"/>
      <c r="Z135" s="85"/>
      <c r="AA135" s="85"/>
    </row>
    <row r="136" spans="1:27" ht="15.75" customHeight="1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14"/>
      <c r="W136" s="14"/>
      <c r="X136" s="85"/>
      <c r="Y136" s="85"/>
      <c r="Z136" s="85"/>
      <c r="AA136" s="85"/>
    </row>
    <row r="137" spans="1:27" ht="15.75" customHeight="1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14"/>
      <c r="W137" s="14"/>
      <c r="X137" s="85"/>
      <c r="Y137" s="85"/>
      <c r="Z137" s="85"/>
      <c r="AA137" s="85"/>
    </row>
    <row r="138" spans="1:27" ht="15.75" customHeight="1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14"/>
      <c r="W138" s="14"/>
      <c r="X138" s="85"/>
      <c r="Y138" s="85"/>
      <c r="Z138" s="85"/>
      <c r="AA138" s="85"/>
    </row>
    <row r="139" spans="1:27" ht="15.75" customHeight="1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14"/>
      <c r="W139" s="14"/>
      <c r="X139" s="85"/>
      <c r="Y139" s="85"/>
      <c r="Z139" s="85"/>
      <c r="AA139" s="85"/>
    </row>
    <row r="140" spans="1:27" ht="15.75" customHeight="1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14"/>
      <c r="W140" s="14"/>
      <c r="X140" s="85"/>
      <c r="Y140" s="85"/>
      <c r="Z140" s="85"/>
      <c r="AA140" s="85"/>
    </row>
    <row r="141" spans="1:27" ht="15.75" customHeight="1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14"/>
      <c r="W141" s="14"/>
      <c r="X141" s="85"/>
      <c r="Y141" s="85"/>
      <c r="Z141" s="85"/>
      <c r="AA141" s="85"/>
    </row>
    <row r="142" spans="1:27" ht="15.75" customHeight="1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14"/>
      <c r="W142" s="14"/>
      <c r="X142" s="85"/>
      <c r="Y142" s="85"/>
      <c r="Z142" s="85"/>
      <c r="AA142" s="85"/>
    </row>
    <row r="143" spans="1:27" ht="15.75" customHeight="1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14"/>
      <c r="W143" s="14"/>
      <c r="X143" s="85"/>
      <c r="Y143" s="85"/>
      <c r="Z143" s="85"/>
      <c r="AA143" s="85"/>
    </row>
    <row r="144" spans="1:27" ht="15.75" customHeight="1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14"/>
      <c r="W144" s="14"/>
      <c r="X144" s="85"/>
      <c r="Y144" s="85"/>
      <c r="Z144" s="85"/>
      <c r="AA144" s="85"/>
    </row>
    <row r="145" spans="1:27" ht="15.75" customHeight="1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14"/>
      <c r="W145" s="14"/>
      <c r="X145" s="85"/>
      <c r="Y145" s="85"/>
      <c r="Z145" s="85"/>
      <c r="AA145" s="85"/>
    </row>
    <row r="146" spans="1:27" ht="15.75" customHeight="1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14"/>
      <c r="W146" s="14"/>
      <c r="X146" s="85"/>
      <c r="Y146" s="85"/>
      <c r="Z146" s="85"/>
      <c r="AA146" s="85"/>
    </row>
    <row r="147" spans="1:27" ht="15.75" customHeight="1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14"/>
      <c r="W147" s="14"/>
      <c r="X147" s="85"/>
      <c r="Y147" s="85"/>
      <c r="Z147" s="85"/>
      <c r="AA147" s="85"/>
    </row>
    <row r="148" spans="1:27" ht="15.75" customHeight="1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14"/>
      <c r="W148" s="14"/>
      <c r="X148" s="85"/>
      <c r="Y148" s="85"/>
      <c r="Z148" s="85"/>
      <c r="AA148" s="85"/>
    </row>
    <row r="149" spans="1:27" ht="15.75" customHeight="1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14"/>
      <c r="W149" s="14"/>
      <c r="X149" s="85"/>
      <c r="Y149" s="85"/>
      <c r="Z149" s="85"/>
      <c r="AA149" s="85"/>
    </row>
    <row r="150" spans="1:27" ht="15.75" customHeight="1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14"/>
      <c r="W150" s="14"/>
      <c r="X150" s="85"/>
      <c r="Y150" s="85"/>
      <c r="Z150" s="85"/>
      <c r="AA150" s="85"/>
    </row>
    <row r="151" spans="1:27" ht="15.75" customHeight="1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14"/>
      <c r="W151" s="14"/>
      <c r="X151" s="85"/>
      <c r="Y151" s="85"/>
      <c r="Z151" s="85"/>
      <c r="AA151" s="85"/>
    </row>
    <row r="152" spans="1:27" ht="15.75" customHeight="1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14"/>
      <c r="W152" s="14"/>
      <c r="X152" s="85"/>
      <c r="Y152" s="85"/>
      <c r="Z152" s="85"/>
      <c r="AA152" s="85"/>
    </row>
    <row r="153" spans="1:27" ht="15.75" customHeight="1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14"/>
      <c r="W153" s="14"/>
      <c r="X153" s="85"/>
      <c r="Y153" s="85"/>
      <c r="Z153" s="85"/>
      <c r="AA153" s="85"/>
    </row>
    <row r="154" spans="1:27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14"/>
      <c r="W154" s="14"/>
      <c r="X154" s="85"/>
      <c r="Y154" s="85"/>
      <c r="Z154" s="85"/>
      <c r="AA154" s="85"/>
    </row>
    <row r="155" spans="1:27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14"/>
      <c r="W155" s="14"/>
      <c r="X155" s="85"/>
      <c r="Y155" s="85"/>
      <c r="Z155" s="85"/>
      <c r="AA155" s="85"/>
    </row>
    <row r="156" spans="1:27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14"/>
      <c r="W156" s="14"/>
      <c r="X156" s="85"/>
      <c r="Y156" s="85"/>
      <c r="Z156" s="85"/>
      <c r="AA156" s="85"/>
    </row>
    <row r="157" spans="1:27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14"/>
      <c r="W157" s="14"/>
      <c r="X157" s="85"/>
      <c r="Y157" s="85"/>
      <c r="Z157" s="85"/>
      <c r="AA157" s="85"/>
    </row>
    <row r="158" spans="1:27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14"/>
      <c r="W158" s="14"/>
      <c r="X158" s="85"/>
      <c r="Y158" s="85"/>
      <c r="Z158" s="85"/>
      <c r="AA158" s="85"/>
    </row>
    <row r="159" spans="1:27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14"/>
      <c r="W159" s="14"/>
      <c r="X159" s="85"/>
      <c r="Y159" s="85"/>
      <c r="Z159" s="85"/>
      <c r="AA159" s="85"/>
    </row>
    <row r="160" spans="1:27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14"/>
      <c r="W160" s="14"/>
      <c r="X160" s="85"/>
      <c r="Y160" s="85"/>
      <c r="Z160" s="85"/>
      <c r="AA160" s="85"/>
    </row>
    <row r="161" spans="1:27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14"/>
      <c r="W161" s="14"/>
      <c r="X161" s="85"/>
      <c r="Y161" s="85"/>
      <c r="Z161" s="85"/>
      <c r="AA161" s="85"/>
    </row>
    <row r="162" spans="1:27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14"/>
      <c r="W162" s="14"/>
      <c r="X162" s="85"/>
      <c r="Y162" s="85"/>
      <c r="Z162" s="85"/>
      <c r="AA162" s="85"/>
    </row>
    <row r="163" spans="1:27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14"/>
      <c r="W163" s="14"/>
      <c r="X163" s="85"/>
      <c r="Y163" s="85"/>
      <c r="Z163" s="85"/>
      <c r="AA163" s="85"/>
    </row>
    <row r="164" spans="1:27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14"/>
      <c r="W164" s="14"/>
      <c r="X164" s="85"/>
      <c r="Y164" s="85"/>
      <c r="Z164" s="85"/>
      <c r="AA164" s="85"/>
    </row>
    <row r="165" spans="1:27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14"/>
      <c r="W165" s="14"/>
      <c r="X165" s="85"/>
      <c r="Y165" s="85"/>
      <c r="Z165" s="85"/>
      <c r="AA165" s="85"/>
    </row>
    <row r="166" spans="1:27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14"/>
      <c r="W166" s="14"/>
      <c r="X166" s="85"/>
      <c r="Y166" s="85"/>
      <c r="Z166" s="85"/>
      <c r="AA166" s="85"/>
    </row>
    <row r="167" spans="1:27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14"/>
      <c r="W167" s="14"/>
      <c r="X167" s="85"/>
      <c r="Y167" s="85"/>
      <c r="Z167" s="85"/>
      <c r="AA167" s="85"/>
    </row>
    <row r="168" spans="1:27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14"/>
      <c r="W168" s="14"/>
      <c r="X168" s="85"/>
      <c r="Y168" s="85"/>
      <c r="Z168" s="85"/>
      <c r="AA168" s="85"/>
    </row>
    <row r="169" spans="1:27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14"/>
      <c r="W169" s="14"/>
      <c r="X169" s="85"/>
      <c r="Y169" s="85"/>
      <c r="Z169" s="85"/>
      <c r="AA169" s="85"/>
    </row>
    <row r="170" spans="1:27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14"/>
      <c r="W170" s="14"/>
      <c r="X170" s="85"/>
      <c r="Y170" s="85"/>
      <c r="Z170" s="85"/>
      <c r="AA170" s="85"/>
    </row>
    <row r="171" spans="1:27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14"/>
      <c r="W171" s="14"/>
      <c r="X171" s="85"/>
      <c r="Y171" s="85"/>
      <c r="Z171" s="85"/>
      <c r="AA171" s="85"/>
    </row>
    <row r="172" spans="1:27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14"/>
      <c r="W172" s="14"/>
      <c r="X172" s="85"/>
      <c r="Y172" s="85"/>
      <c r="Z172" s="85"/>
      <c r="AA172" s="85"/>
    </row>
    <row r="173" spans="1:27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14"/>
      <c r="W173" s="14"/>
      <c r="X173" s="85"/>
      <c r="Y173" s="85"/>
      <c r="Z173" s="85"/>
      <c r="AA173" s="85"/>
    </row>
    <row r="174" spans="1:27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14"/>
      <c r="W174" s="14"/>
      <c r="X174" s="85"/>
      <c r="Y174" s="85"/>
      <c r="Z174" s="85"/>
      <c r="AA174" s="85"/>
    </row>
    <row r="175" spans="1:27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14"/>
      <c r="W175" s="14"/>
      <c r="X175" s="85"/>
      <c r="Y175" s="85"/>
      <c r="Z175" s="85"/>
      <c r="AA175" s="85"/>
    </row>
    <row r="176" spans="1:27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14"/>
      <c r="W176" s="14"/>
      <c r="X176" s="85"/>
      <c r="Y176" s="85"/>
      <c r="Z176" s="85"/>
      <c r="AA176" s="85"/>
    </row>
    <row r="177" spans="1:27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14"/>
      <c r="W177" s="14"/>
      <c r="X177" s="85"/>
      <c r="Y177" s="85"/>
      <c r="Z177" s="85"/>
      <c r="AA177" s="85"/>
    </row>
    <row r="178" spans="1:27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14"/>
      <c r="W178" s="14"/>
      <c r="X178" s="85"/>
      <c r="Y178" s="85"/>
      <c r="Z178" s="85"/>
      <c r="AA178" s="85"/>
    </row>
    <row r="179" spans="1:27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14"/>
      <c r="W179" s="14"/>
      <c r="X179" s="85"/>
      <c r="Y179" s="85"/>
      <c r="Z179" s="85"/>
      <c r="AA179" s="85"/>
    </row>
    <row r="180" spans="1:27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14"/>
      <c r="W180" s="14"/>
      <c r="X180" s="85"/>
      <c r="Y180" s="85"/>
      <c r="Z180" s="85"/>
      <c r="AA180" s="85"/>
    </row>
    <row r="181" spans="1:27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14"/>
      <c r="W181" s="14"/>
      <c r="X181" s="85"/>
      <c r="Y181" s="85"/>
      <c r="Z181" s="85"/>
      <c r="AA181" s="85"/>
    </row>
    <row r="182" spans="1:27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14"/>
      <c r="W182" s="14"/>
      <c r="X182" s="85"/>
      <c r="Y182" s="85"/>
      <c r="Z182" s="85"/>
      <c r="AA182" s="85"/>
    </row>
    <row r="183" spans="1:27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14"/>
      <c r="W183" s="14"/>
      <c r="X183" s="85"/>
      <c r="Y183" s="85"/>
      <c r="Z183" s="85"/>
      <c r="AA183" s="85"/>
    </row>
    <row r="184" spans="1:27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14"/>
      <c r="W184" s="14"/>
      <c r="X184" s="85"/>
      <c r="Y184" s="85"/>
      <c r="Z184" s="85"/>
      <c r="AA184" s="85"/>
    </row>
    <row r="185" spans="1:27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14"/>
      <c r="W185" s="14"/>
      <c r="X185" s="85"/>
      <c r="Y185" s="85"/>
      <c r="Z185" s="85"/>
      <c r="AA185" s="85"/>
    </row>
    <row r="186" spans="1:27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14"/>
      <c r="W186" s="14"/>
      <c r="X186" s="85"/>
      <c r="Y186" s="85"/>
      <c r="Z186" s="85"/>
      <c r="AA186" s="85"/>
    </row>
    <row r="187" spans="1:27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14"/>
      <c r="W187" s="14"/>
      <c r="X187" s="85"/>
      <c r="Y187" s="85"/>
      <c r="Z187" s="85"/>
      <c r="AA187" s="85"/>
    </row>
    <row r="188" spans="1:27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14"/>
      <c r="W188" s="14"/>
      <c r="X188" s="85"/>
      <c r="Y188" s="85"/>
      <c r="Z188" s="85"/>
      <c r="AA188" s="85"/>
    </row>
    <row r="189" spans="1:27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14"/>
      <c r="W189" s="14"/>
      <c r="X189" s="85"/>
      <c r="Y189" s="85"/>
      <c r="Z189" s="85"/>
      <c r="AA189" s="85"/>
    </row>
    <row r="190" spans="1:27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14"/>
      <c r="W190" s="14"/>
      <c r="X190" s="85"/>
      <c r="Y190" s="85"/>
      <c r="Z190" s="85"/>
      <c r="AA190" s="85"/>
    </row>
    <row r="191" spans="1:27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14"/>
      <c r="W191" s="14"/>
      <c r="X191" s="85"/>
      <c r="Y191" s="85"/>
      <c r="Z191" s="85"/>
      <c r="AA191" s="85"/>
    </row>
    <row r="192" spans="1:27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14"/>
      <c r="W192" s="14"/>
      <c r="X192" s="85"/>
      <c r="Y192" s="85"/>
      <c r="Z192" s="85"/>
      <c r="AA192" s="85"/>
    </row>
    <row r="193" spans="1:27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14"/>
      <c r="W193" s="14"/>
      <c r="X193" s="85"/>
      <c r="Y193" s="85"/>
      <c r="Z193" s="85"/>
      <c r="AA193" s="85"/>
    </row>
    <row r="194" spans="1:27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14"/>
      <c r="W194" s="14"/>
      <c r="X194" s="85"/>
      <c r="Y194" s="85"/>
      <c r="Z194" s="85"/>
      <c r="AA194" s="85"/>
    </row>
    <row r="195" spans="1:27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14"/>
      <c r="W195" s="14"/>
      <c r="X195" s="85"/>
      <c r="Y195" s="85"/>
      <c r="Z195" s="85"/>
      <c r="AA195" s="85"/>
    </row>
    <row r="196" spans="1:27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14"/>
      <c r="W196" s="14"/>
      <c r="X196" s="85"/>
      <c r="Y196" s="85"/>
      <c r="Z196" s="85"/>
      <c r="AA196" s="85"/>
    </row>
    <row r="197" spans="1:27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14"/>
      <c r="W197" s="14"/>
      <c r="X197" s="85"/>
      <c r="Y197" s="85"/>
      <c r="Z197" s="85"/>
      <c r="AA197" s="85"/>
    </row>
    <row r="198" spans="1:27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14"/>
      <c r="W198" s="14"/>
      <c r="X198" s="85"/>
      <c r="Y198" s="85"/>
      <c r="Z198" s="85"/>
      <c r="AA198" s="85"/>
    </row>
    <row r="199" spans="1:27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14"/>
      <c r="W199" s="14"/>
      <c r="X199" s="85"/>
      <c r="Y199" s="85"/>
      <c r="Z199" s="85"/>
      <c r="AA199" s="85"/>
    </row>
    <row r="200" spans="1:27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14"/>
      <c r="W200" s="14"/>
      <c r="X200" s="85"/>
      <c r="Y200" s="85"/>
      <c r="Z200" s="85"/>
      <c r="AA200" s="85"/>
    </row>
    <row r="201" spans="1:27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14"/>
      <c r="W201" s="14"/>
      <c r="X201" s="85"/>
      <c r="Y201" s="85"/>
      <c r="Z201" s="85"/>
      <c r="AA201" s="85"/>
    </row>
    <row r="202" spans="1:27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14"/>
      <c r="W202" s="14"/>
      <c r="X202" s="85"/>
      <c r="Y202" s="85"/>
      <c r="Z202" s="85"/>
      <c r="AA202" s="85"/>
    </row>
    <row r="203" spans="1:27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14"/>
      <c r="W203" s="14"/>
      <c r="X203" s="85"/>
      <c r="Y203" s="85"/>
      <c r="Z203" s="85"/>
      <c r="AA203" s="85"/>
    </row>
    <row r="204" spans="1:27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14"/>
      <c r="W204" s="14"/>
      <c r="X204" s="85"/>
      <c r="Y204" s="85"/>
      <c r="Z204" s="85"/>
      <c r="AA204" s="85"/>
    </row>
    <row r="205" spans="1:27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14"/>
      <c r="W205" s="14"/>
      <c r="X205" s="85"/>
      <c r="Y205" s="85"/>
      <c r="Z205" s="85"/>
      <c r="AA205" s="85"/>
    </row>
    <row r="206" spans="1:27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14"/>
      <c r="W206" s="14"/>
      <c r="X206" s="85"/>
      <c r="Y206" s="85"/>
      <c r="Z206" s="85"/>
      <c r="AA206" s="85"/>
    </row>
    <row r="207" spans="1:27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14"/>
      <c r="W207" s="14"/>
      <c r="X207" s="85"/>
      <c r="Y207" s="85"/>
      <c r="Z207" s="85"/>
      <c r="AA207" s="85"/>
    </row>
    <row r="208" spans="1:27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14"/>
      <c r="W208" s="14"/>
      <c r="X208" s="85"/>
      <c r="Y208" s="85"/>
      <c r="Z208" s="85"/>
      <c r="AA208" s="85"/>
    </row>
    <row r="209" spans="1:27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14"/>
      <c r="W209" s="14"/>
      <c r="X209" s="85"/>
      <c r="Y209" s="85"/>
      <c r="Z209" s="85"/>
      <c r="AA209" s="85"/>
    </row>
    <row r="210" spans="1:27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14"/>
      <c r="W210" s="14"/>
      <c r="X210" s="85"/>
      <c r="Y210" s="85"/>
      <c r="Z210" s="85"/>
      <c r="AA210" s="85"/>
    </row>
    <row r="211" spans="1:27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14"/>
      <c r="W211" s="14"/>
      <c r="X211" s="85"/>
      <c r="Y211" s="85"/>
      <c r="Z211" s="85"/>
      <c r="AA211" s="85"/>
    </row>
    <row r="212" spans="1:27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14"/>
      <c r="W212" s="14"/>
      <c r="X212" s="85"/>
      <c r="Y212" s="85"/>
      <c r="Z212" s="85"/>
      <c r="AA212" s="85"/>
    </row>
    <row r="213" spans="1:27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14"/>
      <c r="W213" s="14"/>
      <c r="X213" s="85"/>
      <c r="Y213" s="85"/>
      <c r="Z213" s="85"/>
      <c r="AA213" s="85"/>
    </row>
    <row r="214" spans="1:27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14"/>
      <c r="W214" s="14"/>
      <c r="X214" s="85"/>
      <c r="Y214" s="85"/>
      <c r="Z214" s="85"/>
      <c r="AA214" s="85"/>
    </row>
    <row r="215" spans="1:27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14"/>
      <c r="W215" s="14"/>
      <c r="X215" s="85"/>
      <c r="Y215" s="85"/>
      <c r="Z215" s="85"/>
      <c r="AA215" s="85"/>
    </row>
    <row r="216" spans="1:27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14"/>
      <c r="W216" s="14"/>
      <c r="X216" s="85"/>
      <c r="Y216" s="85"/>
      <c r="Z216" s="85"/>
      <c r="AA216" s="85"/>
    </row>
    <row r="217" spans="1:27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14"/>
      <c r="W217" s="14"/>
      <c r="X217" s="85"/>
      <c r="Y217" s="85"/>
      <c r="Z217" s="85"/>
      <c r="AA217" s="85"/>
    </row>
    <row r="218" spans="1:27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14"/>
      <c r="W218" s="14"/>
      <c r="X218" s="85"/>
      <c r="Y218" s="85"/>
      <c r="Z218" s="85"/>
      <c r="AA218" s="85"/>
    </row>
    <row r="219" spans="1:27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14"/>
      <c r="W219" s="14"/>
      <c r="X219" s="85"/>
      <c r="Y219" s="85"/>
      <c r="Z219" s="85"/>
      <c r="AA219" s="85"/>
    </row>
    <row r="220" spans="1:27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14"/>
      <c r="W220" s="14"/>
      <c r="X220" s="85"/>
      <c r="Y220" s="85"/>
      <c r="Z220" s="85"/>
      <c r="AA220" s="85"/>
    </row>
    <row r="221" spans="1:27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14"/>
      <c r="W221" s="14"/>
      <c r="X221" s="85"/>
      <c r="Y221" s="85"/>
      <c r="Z221" s="85"/>
      <c r="AA221" s="85"/>
    </row>
    <row r="222" spans="1:27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14"/>
      <c r="W222" s="14"/>
      <c r="X222" s="85"/>
      <c r="Y222" s="85"/>
      <c r="Z222" s="85"/>
      <c r="AA222" s="85"/>
    </row>
    <row r="223" spans="1:27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14"/>
      <c r="W223" s="14"/>
      <c r="X223" s="85"/>
      <c r="Y223" s="85"/>
      <c r="Z223" s="85"/>
      <c r="AA223" s="85"/>
    </row>
    <row r="224" spans="1:27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14"/>
      <c r="W224" s="14"/>
      <c r="X224" s="85"/>
      <c r="Y224" s="85"/>
      <c r="Z224" s="85"/>
      <c r="AA224" s="85"/>
    </row>
    <row r="225" spans="1:27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14"/>
      <c r="W225" s="14"/>
      <c r="X225" s="85"/>
      <c r="Y225" s="85"/>
      <c r="Z225" s="85"/>
      <c r="AA225" s="85"/>
    </row>
    <row r="226" spans="1:27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14"/>
      <c r="W226" s="14"/>
      <c r="X226" s="85"/>
      <c r="Y226" s="85"/>
      <c r="Z226" s="85"/>
      <c r="AA226" s="85"/>
    </row>
    <row r="227" spans="1:27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14"/>
      <c r="W227" s="14"/>
      <c r="X227" s="85"/>
      <c r="Y227" s="85"/>
      <c r="Z227" s="85"/>
      <c r="AA227" s="85"/>
    </row>
    <row r="228" spans="1:27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14"/>
      <c r="W228" s="14"/>
      <c r="X228" s="85"/>
      <c r="Y228" s="85"/>
      <c r="Z228" s="85"/>
      <c r="AA228" s="85"/>
    </row>
    <row r="229" spans="1:27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14"/>
      <c r="W229" s="14"/>
      <c r="X229" s="85"/>
      <c r="Y229" s="85"/>
      <c r="Z229" s="85"/>
      <c r="AA229" s="85"/>
    </row>
    <row r="230" spans="1:27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14"/>
      <c r="W230" s="14"/>
      <c r="X230" s="85"/>
      <c r="Y230" s="85"/>
      <c r="Z230" s="85"/>
      <c r="AA230" s="85"/>
    </row>
    <row r="231" spans="1:27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14"/>
      <c r="W231" s="14"/>
      <c r="X231" s="85"/>
      <c r="Y231" s="85"/>
      <c r="Z231" s="85"/>
      <c r="AA231" s="85"/>
    </row>
    <row r="232" spans="1:27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14"/>
      <c r="W232" s="14"/>
      <c r="X232" s="85"/>
      <c r="Y232" s="85"/>
      <c r="Z232" s="85"/>
      <c r="AA232" s="85"/>
    </row>
    <row r="233" spans="1:27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14"/>
      <c r="W233" s="14"/>
      <c r="X233" s="85"/>
      <c r="Y233" s="85"/>
      <c r="Z233" s="85"/>
      <c r="AA233" s="85"/>
    </row>
    <row r="234" spans="1:27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14"/>
      <c r="W234" s="14"/>
      <c r="X234" s="85"/>
      <c r="Y234" s="85"/>
      <c r="Z234" s="85"/>
      <c r="AA234" s="85"/>
    </row>
    <row r="235" spans="1:27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14"/>
      <c r="W235" s="14"/>
      <c r="X235" s="85"/>
      <c r="Y235" s="85"/>
      <c r="Z235" s="85"/>
      <c r="AA235" s="85"/>
    </row>
    <row r="236" spans="1:27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14"/>
      <c r="W236" s="14"/>
      <c r="X236" s="85"/>
      <c r="Y236" s="85"/>
      <c r="Z236" s="85"/>
      <c r="AA236" s="85"/>
    </row>
    <row r="237" spans="1:27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14"/>
      <c r="W237" s="14"/>
      <c r="X237" s="85"/>
      <c r="Y237" s="85"/>
      <c r="Z237" s="85"/>
      <c r="AA237" s="85"/>
    </row>
    <row r="238" spans="1:27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14"/>
      <c r="W238" s="14"/>
      <c r="X238" s="85"/>
      <c r="Y238" s="85"/>
      <c r="Z238" s="85"/>
      <c r="AA238" s="85"/>
    </row>
    <row r="239" spans="1:27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14"/>
      <c r="W239" s="14"/>
      <c r="X239" s="85"/>
      <c r="Y239" s="85"/>
      <c r="Z239" s="85"/>
      <c r="AA239" s="85"/>
    </row>
    <row r="240" spans="1:27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14"/>
      <c r="W240" s="14"/>
      <c r="X240" s="85"/>
      <c r="Y240" s="85"/>
      <c r="Z240" s="85"/>
      <c r="AA240" s="85"/>
    </row>
    <row r="241" spans="1:27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14"/>
      <c r="W241" s="14"/>
      <c r="X241" s="85"/>
      <c r="Y241" s="85"/>
      <c r="Z241" s="85"/>
      <c r="AA241" s="85"/>
    </row>
    <row r="242" spans="1:27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14"/>
      <c r="W242" s="14"/>
      <c r="X242" s="85"/>
      <c r="Y242" s="85"/>
      <c r="Z242" s="85"/>
      <c r="AA242" s="85"/>
    </row>
    <row r="243" spans="1:27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14"/>
      <c r="W243" s="14"/>
      <c r="X243" s="85"/>
      <c r="Y243" s="85"/>
      <c r="Z243" s="85"/>
      <c r="AA243" s="85"/>
    </row>
    <row r="244" spans="1:27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14"/>
      <c r="W244" s="14"/>
      <c r="X244" s="85"/>
      <c r="Y244" s="85"/>
      <c r="Z244" s="85"/>
      <c r="AA244" s="85"/>
    </row>
    <row r="245" spans="1:27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14"/>
      <c r="W245" s="14"/>
      <c r="X245" s="85"/>
      <c r="Y245" s="85"/>
      <c r="Z245" s="85"/>
      <c r="AA245" s="85"/>
    </row>
    <row r="246" spans="1:27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14"/>
      <c r="W246" s="14"/>
      <c r="X246" s="85"/>
      <c r="Y246" s="85"/>
      <c r="Z246" s="85"/>
      <c r="AA246" s="85"/>
    </row>
    <row r="247" spans="1:27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</row>
    <row r="248" spans="1:27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</row>
    <row r="249" spans="1:27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</row>
    <row r="250" spans="1:27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</row>
    <row r="251" spans="1:27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</row>
    <row r="252" spans="1:27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</row>
    <row r="253" spans="1:27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</row>
    <row r="254" spans="1:27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</row>
    <row r="255" spans="1:27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</row>
    <row r="256" spans="1:27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</row>
    <row r="257" spans="1:27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</row>
    <row r="258" spans="1:27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</row>
    <row r="259" spans="1:27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</row>
    <row r="260" spans="1:27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</row>
    <row r="261" spans="1:27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</row>
    <row r="262" spans="1:27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</row>
    <row r="263" spans="1:27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</row>
    <row r="264" spans="1:27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</row>
    <row r="265" spans="1:27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</row>
    <row r="266" spans="1:27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</row>
    <row r="267" spans="1:27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</row>
    <row r="268" spans="1:27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</row>
    <row r="269" spans="1:27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</row>
    <row r="270" spans="1:27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</row>
    <row r="271" spans="1:27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</row>
    <row r="272" spans="1:27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</row>
    <row r="273" spans="1:27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</row>
    <row r="274" spans="1:27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</row>
    <row r="275" spans="1:27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</row>
    <row r="276" spans="1:27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</row>
    <row r="277" spans="1:27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</row>
    <row r="278" spans="1:27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</row>
    <row r="279" spans="1:27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</row>
    <row r="280" spans="1:27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</row>
    <row r="281" spans="1:27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</row>
    <row r="282" spans="1:27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</row>
    <row r="283" spans="1:27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</row>
    <row r="284" spans="1:27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</row>
    <row r="285" spans="1:27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</row>
    <row r="286" spans="1:27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</row>
    <row r="287" spans="1:27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</row>
    <row r="288" spans="1:27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</row>
    <row r="289" spans="1:27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</row>
    <row r="290" spans="1:27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</row>
    <row r="291" spans="1:27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</row>
    <row r="292" spans="1:27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</row>
    <row r="293" spans="1:27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</row>
    <row r="294" spans="1:27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</row>
    <row r="295" spans="1:27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</row>
    <row r="296" spans="1:27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</row>
    <row r="297" spans="1:27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</row>
    <row r="298" spans="1:27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</row>
    <row r="299" spans="1:27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</row>
    <row r="300" spans="1:27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</row>
    <row r="301" spans="1:27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</row>
    <row r="302" spans="1:27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</row>
    <row r="303" spans="1:27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</row>
    <row r="304" spans="1:27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</row>
    <row r="305" spans="1:27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</row>
    <row r="306" spans="1:27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</row>
    <row r="307" spans="1:27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</row>
    <row r="308" spans="1:27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</row>
    <row r="309" spans="1:27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</row>
    <row r="310" spans="1:27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</row>
    <row r="311" spans="1:27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</row>
    <row r="312" spans="1:27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</row>
    <row r="313" spans="1:27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</row>
    <row r="314" spans="1:27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</row>
    <row r="315" spans="1:27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</row>
    <row r="316" spans="1:27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</row>
    <row r="317" spans="1:27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</row>
    <row r="318" spans="1:27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</row>
    <row r="319" spans="1:27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</row>
    <row r="320" spans="1:27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</row>
    <row r="321" spans="1:27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</row>
    <row r="322" spans="1:27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</row>
    <row r="323" spans="1:27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</row>
    <row r="324" spans="1:27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</row>
    <row r="325" spans="1:27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</row>
    <row r="326" spans="1:27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</row>
    <row r="327" spans="1:27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</row>
    <row r="328" spans="1:27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</row>
    <row r="329" spans="1:27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</row>
    <row r="330" spans="1:27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</row>
    <row r="331" spans="1:27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</row>
    <row r="332" spans="1:27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</row>
    <row r="333" spans="1:27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</row>
    <row r="334" spans="1:27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</row>
    <row r="335" spans="1:27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</row>
    <row r="336" spans="1:27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</row>
    <row r="337" spans="1:27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</row>
    <row r="338" spans="1:27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</row>
    <row r="339" spans="1:27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</row>
    <row r="340" spans="1:27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</row>
    <row r="341" spans="1:27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</row>
    <row r="342" spans="1:27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</row>
    <row r="343" spans="1:27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</row>
    <row r="344" spans="1:27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</row>
    <row r="345" spans="1:27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</row>
    <row r="346" spans="1:27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</row>
    <row r="347" spans="1:27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</row>
    <row r="348" spans="1:27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</row>
    <row r="349" spans="1:27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</row>
    <row r="350" spans="1:27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</row>
    <row r="351" spans="1:27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</row>
    <row r="352" spans="1:27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</row>
    <row r="353" spans="1:27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</row>
    <row r="354" spans="1:27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</row>
    <row r="355" spans="1:27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</row>
    <row r="356" spans="1:27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</row>
    <row r="357" spans="1:27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</row>
    <row r="358" spans="1:27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</row>
    <row r="359" spans="1:27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</row>
    <row r="360" spans="1:27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</row>
    <row r="361" spans="1:27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</row>
    <row r="362" spans="1:27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</row>
    <row r="363" spans="1:27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</row>
    <row r="364" spans="1:27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</row>
    <row r="365" spans="1:27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</row>
    <row r="366" spans="1:27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</row>
    <row r="367" spans="1:27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</row>
    <row r="368" spans="1:27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</row>
    <row r="369" spans="1:27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</row>
    <row r="370" spans="1:27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</row>
    <row r="371" spans="1:27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</row>
    <row r="372" spans="1:27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</row>
    <row r="373" spans="1:27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</row>
    <row r="374" spans="1:27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</row>
    <row r="375" spans="1:27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</row>
    <row r="376" spans="1:27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</row>
    <row r="377" spans="1:27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</row>
    <row r="378" spans="1:27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</row>
    <row r="379" spans="1:27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</row>
    <row r="380" spans="1:27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</row>
    <row r="381" spans="1:27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</row>
    <row r="382" spans="1:27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</row>
    <row r="383" spans="1:27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</row>
    <row r="384" spans="1:27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</row>
    <row r="385" spans="1:27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</row>
    <row r="386" spans="1:27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</row>
    <row r="387" spans="1:27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</row>
    <row r="388" spans="1:27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</row>
    <row r="389" spans="1:27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</row>
    <row r="390" spans="1:27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</row>
    <row r="391" spans="1:27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</row>
    <row r="392" spans="1:27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</row>
    <row r="393" spans="1:27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</row>
    <row r="394" spans="1:27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</row>
    <row r="395" spans="1:27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</row>
    <row r="396" spans="1:27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</row>
    <row r="397" spans="1:27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</row>
    <row r="398" spans="1:27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</row>
    <row r="399" spans="1:27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</row>
    <row r="400" spans="1:27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</row>
    <row r="401" spans="1:27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</row>
    <row r="402" spans="1:27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</row>
    <row r="403" spans="1:27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</row>
    <row r="404" spans="1:27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</row>
    <row r="405" spans="1:27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</row>
    <row r="406" spans="1:27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</row>
    <row r="407" spans="1:27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</row>
    <row r="408" spans="1:27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</row>
    <row r="409" spans="1:27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</row>
    <row r="410" spans="1:27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</row>
    <row r="411" spans="1:27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</row>
    <row r="412" spans="1:27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</row>
    <row r="413" spans="1:27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</row>
    <row r="414" spans="1:27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</row>
    <row r="415" spans="1:27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</row>
    <row r="416" spans="1:27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</row>
    <row r="417" spans="1:27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</row>
    <row r="418" spans="1:27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</row>
    <row r="419" spans="1:27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</row>
    <row r="420" spans="1:27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</row>
    <row r="421" spans="1:27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</row>
    <row r="422" spans="1:27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</row>
    <row r="423" spans="1:27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</row>
    <row r="424" spans="1:27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</row>
    <row r="425" spans="1:27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</row>
    <row r="426" spans="1:27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</row>
    <row r="427" spans="1:27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</row>
    <row r="428" spans="1:27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</row>
    <row r="429" spans="1:27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</row>
    <row r="430" spans="1:27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</row>
    <row r="431" spans="1:27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</row>
    <row r="432" spans="1:27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</row>
    <row r="433" spans="1:27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</row>
    <row r="434" spans="1:27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</row>
    <row r="435" spans="1:27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</row>
    <row r="436" spans="1:27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</row>
    <row r="437" spans="1:27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</row>
    <row r="438" spans="1:27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</row>
    <row r="439" spans="1:27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</row>
    <row r="440" spans="1:27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</row>
    <row r="441" spans="1:27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</row>
    <row r="442" spans="1:27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</row>
    <row r="443" spans="1:27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</row>
    <row r="444" spans="1:27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</row>
    <row r="445" spans="1:27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</row>
    <row r="446" spans="1:27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</row>
    <row r="447" spans="1:27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</row>
    <row r="448" spans="1:27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</row>
    <row r="449" spans="1:27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</row>
    <row r="450" spans="1:27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</row>
    <row r="451" spans="1:27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</row>
    <row r="452" spans="1:27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</row>
    <row r="453" spans="1:27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</row>
    <row r="454" spans="1:27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</row>
    <row r="455" spans="1:27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</row>
    <row r="456" spans="1:27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</row>
    <row r="457" spans="1:27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</row>
    <row r="458" spans="1:27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</row>
    <row r="459" spans="1:27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</row>
    <row r="460" spans="1:27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</row>
    <row r="461" spans="1:27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</row>
    <row r="462" spans="1:27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</row>
    <row r="463" spans="1:27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</row>
    <row r="464" spans="1:27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</row>
    <row r="465" spans="1:27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</row>
    <row r="466" spans="1:27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</row>
    <row r="467" spans="1:27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</row>
    <row r="468" spans="1:27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</row>
    <row r="469" spans="1:27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</row>
    <row r="470" spans="1:27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</row>
    <row r="471" spans="1:27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</row>
    <row r="472" spans="1:27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</row>
    <row r="473" spans="1:27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</row>
    <row r="474" spans="1:27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</row>
    <row r="475" spans="1:27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</row>
    <row r="476" spans="1:27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</row>
    <row r="477" spans="1:27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</row>
    <row r="478" spans="1:27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</row>
    <row r="479" spans="1:27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</row>
    <row r="480" spans="1:27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</row>
    <row r="481" spans="1:27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</row>
    <row r="482" spans="1:27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</row>
    <row r="483" spans="1:27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</row>
    <row r="484" spans="1:27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</row>
    <row r="485" spans="1:27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</row>
    <row r="486" spans="1:27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</row>
    <row r="487" spans="1:27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</row>
    <row r="488" spans="1:27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</row>
    <row r="489" spans="1:27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</row>
    <row r="490" spans="1:27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</row>
    <row r="491" spans="1:27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</row>
    <row r="492" spans="1:27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</row>
    <row r="493" spans="1:27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</row>
    <row r="494" spans="1:27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</row>
    <row r="495" spans="1:27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</row>
    <row r="496" spans="1:27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</row>
    <row r="497" spans="1:27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</row>
    <row r="498" spans="1:27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</row>
    <row r="499" spans="1:27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</row>
    <row r="500" spans="1:27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</row>
    <row r="501" spans="1:27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</row>
    <row r="502" spans="1:27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</row>
    <row r="503" spans="1:27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</row>
    <row r="504" spans="1:27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</row>
    <row r="505" spans="1:27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</row>
    <row r="506" spans="1:27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</row>
    <row r="507" spans="1:27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</row>
    <row r="508" spans="1:27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</row>
    <row r="509" spans="1:27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</row>
    <row r="510" spans="1:27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</row>
    <row r="511" spans="1:27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</row>
    <row r="512" spans="1:27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</row>
    <row r="513" spans="1:27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</row>
    <row r="514" spans="1:27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</row>
    <row r="515" spans="1:27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</row>
    <row r="516" spans="1:27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</row>
    <row r="517" spans="1:27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</row>
    <row r="518" spans="1:27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</row>
    <row r="519" spans="1:27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</row>
    <row r="520" spans="1:27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</row>
    <row r="521" spans="1:27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</row>
    <row r="522" spans="1:27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</row>
    <row r="523" spans="1:27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</row>
    <row r="524" spans="1:27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</row>
    <row r="525" spans="1:27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</row>
    <row r="526" spans="1:27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</row>
    <row r="527" spans="1:27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</row>
    <row r="528" spans="1:27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</row>
    <row r="529" spans="1:27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</row>
    <row r="530" spans="1:27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</row>
    <row r="531" spans="1:27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</row>
    <row r="532" spans="1:27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</row>
    <row r="533" spans="1:27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</row>
    <row r="534" spans="1:27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</row>
    <row r="535" spans="1:27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</row>
    <row r="536" spans="1:27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</row>
    <row r="537" spans="1:27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</row>
    <row r="538" spans="1:27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</row>
    <row r="539" spans="1:27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</row>
    <row r="540" spans="1:27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</row>
    <row r="541" spans="1:27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</row>
    <row r="542" spans="1:27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</row>
    <row r="543" spans="1:27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</row>
    <row r="544" spans="1:27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</row>
    <row r="545" spans="1:27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</row>
    <row r="546" spans="1:27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</row>
    <row r="547" spans="1:27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</row>
    <row r="548" spans="1:27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</row>
    <row r="549" spans="1:27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</row>
    <row r="550" spans="1:27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</row>
    <row r="551" spans="1:27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</row>
    <row r="552" spans="1:27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</row>
    <row r="553" spans="1:27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</row>
    <row r="554" spans="1:27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</row>
    <row r="555" spans="1:27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</row>
    <row r="556" spans="1:27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</row>
    <row r="557" spans="1:27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</row>
    <row r="558" spans="1:27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</row>
    <row r="559" spans="1:27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</row>
    <row r="560" spans="1:27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</row>
    <row r="561" spans="1:27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</row>
    <row r="562" spans="1:27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</row>
    <row r="563" spans="1:27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</row>
    <row r="564" spans="1:27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</row>
    <row r="565" spans="1:27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</row>
    <row r="566" spans="1:27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</row>
    <row r="567" spans="1:27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</row>
    <row r="568" spans="1:27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</row>
    <row r="569" spans="1:27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</row>
    <row r="570" spans="1:27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</row>
    <row r="571" spans="1:27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</row>
    <row r="572" spans="1:27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</row>
    <row r="573" spans="1:27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</row>
    <row r="574" spans="1:27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</row>
    <row r="575" spans="1:27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</row>
    <row r="576" spans="1:27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</row>
    <row r="577" spans="1:27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</row>
    <row r="578" spans="1:27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</row>
    <row r="579" spans="1:27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</row>
    <row r="580" spans="1:27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</row>
    <row r="581" spans="1:27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</row>
    <row r="582" spans="1:27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</row>
    <row r="583" spans="1:27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</row>
    <row r="584" spans="1:27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</row>
    <row r="585" spans="1:27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</row>
    <row r="586" spans="1:27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</row>
    <row r="587" spans="1:27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</row>
    <row r="588" spans="1:27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</row>
    <row r="589" spans="1:27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</row>
    <row r="590" spans="1:27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</row>
    <row r="591" spans="1:27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</row>
    <row r="592" spans="1:27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</row>
    <row r="593" spans="1:27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</row>
    <row r="594" spans="1:27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</row>
    <row r="595" spans="1:27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</row>
    <row r="596" spans="1:27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</row>
    <row r="597" spans="1:27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</row>
    <row r="598" spans="1:27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</row>
    <row r="599" spans="1:27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</row>
    <row r="600" spans="1:27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</row>
    <row r="601" spans="1:27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</row>
    <row r="602" spans="1:27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</row>
    <row r="603" spans="1:27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</row>
    <row r="604" spans="1:27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</row>
    <row r="605" spans="1:27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</row>
    <row r="606" spans="1:27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</row>
    <row r="607" spans="1:27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</row>
    <row r="608" spans="1:27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</row>
    <row r="609" spans="1:27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</row>
    <row r="610" spans="1:27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</row>
    <row r="611" spans="1:27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</row>
    <row r="612" spans="1:27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</row>
    <row r="613" spans="1:27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</row>
    <row r="614" spans="1:27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</row>
    <row r="615" spans="1:27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</row>
    <row r="616" spans="1:27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</row>
    <row r="617" spans="1:27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</row>
    <row r="618" spans="1:27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</row>
    <row r="619" spans="1:27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</row>
    <row r="620" spans="1:27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</row>
    <row r="621" spans="1:27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</row>
    <row r="622" spans="1:27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</row>
    <row r="623" spans="1:27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</row>
    <row r="624" spans="1:27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</row>
    <row r="625" spans="1:27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</row>
    <row r="626" spans="1:27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</row>
    <row r="627" spans="1:27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</row>
    <row r="628" spans="1:27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</row>
    <row r="629" spans="1:27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</row>
    <row r="630" spans="1:27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</row>
    <row r="631" spans="1:27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</row>
    <row r="632" spans="1:27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</row>
    <row r="633" spans="1:27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</row>
    <row r="634" spans="1:27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</row>
    <row r="635" spans="1:27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</row>
    <row r="636" spans="1:27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</row>
    <row r="637" spans="1:27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</row>
    <row r="638" spans="1:27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</row>
    <row r="639" spans="1:27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</row>
    <row r="640" spans="1:27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</row>
    <row r="641" spans="1:27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</row>
    <row r="642" spans="1:27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</row>
    <row r="643" spans="1:27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</row>
    <row r="644" spans="1:27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</row>
    <row r="645" spans="1:27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</row>
    <row r="646" spans="1:27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</row>
    <row r="647" spans="1:27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</row>
    <row r="648" spans="1:27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</row>
    <row r="649" spans="1:27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</row>
    <row r="650" spans="1:27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</row>
    <row r="651" spans="1:27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</row>
    <row r="652" spans="1:27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</row>
    <row r="653" spans="1:27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</row>
    <row r="654" spans="1:27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</row>
    <row r="655" spans="1:27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</row>
    <row r="656" spans="1:27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</row>
    <row r="657" spans="1:27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</row>
    <row r="658" spans="1:27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</row>
    <row r="659" spans="1:27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</row>
    <row r="660" spans="1:27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</row>
    <row r="661" spans="1:27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</row>
    <row r="662" spans="1:27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</row>
    <row r="663" spans="1:27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</row>
    <row r="664" spans="1:27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</row>
    <row r="665" spans="1:27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</row>
    <row r="666" spans="1:27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</row>
    <row r="667" spans="1:27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</row>
    <row r="668" spans="1:27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</row>
    <row r="669" spans="1:27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</row>
    <row r="670" spans="1:27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</row>
    <row r="671" spans="1:27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</row>
    <row r="672" spans="1:27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</row>
    <row r="673" spans="1:27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</row>
    <row r="674" spans="1:27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</row>
    <row r="675" spans="1:27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</row>
    <row r="676" spans="1:27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</row>
    <row r="677" spans="1:27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</row>
    <row r="678" spans="1:27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</row>
    <row r="679" spans="1:27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</row>
    <row r="680" spans="1:27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</row>
    <row r="681" spans="1:27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</row>
    <row r="682" spans="1:27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</row>
    <row r="683" spans="1:27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</row>
    <row r="684" spans="1:27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</row>
    <row r="685" spans="1:27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</row>
    <row r="686" spans="1:27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</row>
    <row r="687" spans="1:27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</row>
    <row r="688" spans="1:27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</row>
    <row r="689" spans="1:27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</row>
    <row r="690" spans="1:27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</row>
    <row r="691" spans="1:27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</row>
    <row r="692" spans="1:27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</row>
    <row r="693" spans="1:27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</row>
    <row r="694" spans="1:27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</row>
    <row r="695" spans="1:27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</row>
    <row r="696" spans="1:27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</row>
    <row r="697" spans="1:27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</row>
    <row r="698" spans="1:27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</row>
    <row r="699" spans="1:27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</row>
    <row r="700" spans="1:27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</row>
    <row r="701" spans="1:27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</row>
    <row r="702" spans="1:27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</row>
    <row r="703" spans="1:27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</row>
    <row r="704" spans="1:27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</row>
    <row r="705" spans="1:27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</row>
    <row r="706" spans="1:27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</row>
    <row r="707" spans="1:27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</row>
    <row r="708" spans="1:27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</row>
    <row r="709" spans="1:27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</row>
    <row r="710" spans="1:27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</row>
    <row r="711" spans="1:27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</row>
    <row r="712" spans="1:27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</row>
    <row r="713" spans="1:27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</row>
    <row r="714" spans="1:27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</row>
    <row r="715" spans="1:27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</row>
    <row r="716" spans="1:27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</row>
    <row r="717" spans="1:27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</row>
    <row r="718" spans="1:27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</row>
    <row r="719" spans="1:27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</row>
    <row r="720" spans="1:27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</row>
    <row r="721" spans="1:27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</row>
    <row r="722" spans="1:27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</row>
    <row r="723" spans="1:27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</row>
    <row r="724" spans="1:27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</row>
    <row r="725" spans="1:27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</row>
    <row r="726" spans="1:27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</row>
    <row r="727" spans="1:27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</row>
    <row r="728" spans="1:27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</row>
    <row r="729" spans="1:27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</row>
    <row r="730" spans="1:27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</row>
    <row r="731" spans="1:27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</row>
    <row r="732" spans="1:27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</row>
    <row r="733" spans="1:27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</row>
    <row r="734" spans="1:27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</row>
    <row r="735" spans="1:27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</row>
    <row r="736" spans="1:27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</row>
    <row r="737" spans="1:27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</row>
    <row r="738" spans="1:27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</row>
    <row r="739" spans="1:27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</row>
    <row r="740" spans="1:27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</row>
    <row r="741" spans="1:27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</row>
    <row r="742" spans="1:27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</row>
    <row r="743" spans="1:27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</row>
    <row r="744" spans="1:27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</row>
    <row r="745" spans="1:27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</row>
    <row r="746" spans="1:27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</row>
    <row r="747" spans="1:27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</row>
    <row r="748" spans="1:27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</row>
    <row r="749" spans="1:27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</row>
    <row r="750" spans="1:27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</row>
    <row r="751" spans="1:27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</row>
    <row r="752" spans="1:27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</row>
    <row r="753" spans="1:27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</row>
    <row r="754" spans="1:27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</row>
    <row r="755" spans="1:27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</row>
    <row r="756" spans="1:27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</row>
    <row r="757" spans="1:27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</row>
    <row r="758" spans="1:27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</row>
    <row r="759" spans="1:27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</row>
    <row r="760" spans="1:27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</row>
    <row r="761" spans="1:27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</row>
    <row r="762" spans="1:27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</row>
    <row r="763" spans="1:27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</row>
    <row r="764" spans="1:27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</row>
    <row r="765" spans="1:27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</row>
    <row r="766" spans="1:27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</row>
    <row r="767" spans="1:27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</row>
    <row r="768" spans="1:27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</row>
    <row r="769" spans="1:27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</row>
    <row r="770" spans="1:27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</row>
    <row r="771" spans="1:27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</row>
    <row r="772" spans="1:27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</row>
    <row r="773" spans="1:27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</row>
    <row r="774" spans="1:27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</row>
    <row r="775" spans="1:27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</row>
    <row r="776" spans="1:27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</row>
    <row r="777" spans="1:27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</row>
    <row r="778" spans="1:27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</row>
    <row r="779" spans="1:27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</row>
    <row r="780" spans="1:27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</row>
    <row r="781" spans="1:27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</row>
    <row r="782" spans="1:27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</row>
    <row r="783" spans="1:27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</row>
    <row r="784" spans="1:27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</row>
    <row r="785" spans="1:27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</row>
    <row r="786" spans="1:27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</row>
    <row r="787" spans="1:27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</row>
    <row r="788" spans="1:27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</row>
    <row r="789" spans="1:27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</row>
    <row r="790" spans="1:27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</row>
    <row r="791" spans="1:27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</row>
    <row r="792" spans="1:27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</row>
    <row r="793" spans="1:27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</row>
    <row r="794" spans="1:27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</row>
    <row r="795" spans="1:27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</row>
    <row r="796" spans="1:27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</row>
    <row r="797" spans="1:27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</row>
    <row r="798" spans="1:27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</row>
    <row r="799" spans="1:27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</row>
    <row r="800" spans="1:27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</row>
    <row r="801" spans="1:27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</row>
    <row r="802" spans="1:27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</row>
    <row r="803" spans="1:27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</row>
    <row r="804" spans="1:27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</row>
    <row r="805" spans="1:27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</row>
    <row r="806" spans="1:27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</row>
    <row r="807" spans="1:27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</row>
    <row r="808" spans="1:27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</row>
    <row r="809" spans="1:27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</row>
    <row r="810" spans="1:27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</row>
    <row r="811" spans="1:27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</row>
    <row r="812" spans="1:27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</row>
    <row r="813" spans="1:27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</row>
    <row r="814" spans="1:27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</row>
    <row r="815" spans="1:27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</row>
    <row r="816" spans="1:27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</row>
    <row r="817" spans="1:27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</row>
    <row r="818" spans="1:27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</row>
    <row r="819" spans="1:27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</row>
    <row r="820" spans="1:27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</row>
    <row r="821" spans="1:27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</row>
    <row r="822" spans="1:27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</row>
    <row r="823" spans="1:27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</row>
    <row r="824" spans="1:27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</row>
    <row r="825" spans="1:27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</row>
    <row r="826" spans="1:27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</row>
    <row r="827" spans="1:27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</row>
    <row r="828" spans="1:27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</row>
    <row r="829" spans="1:27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</row>
    <row r="830" spans="1:27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</row>
    <row r="831" spans="1:27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</row>
    <row r="832" spans="1:27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</row>
    <row r="833" spans="1:27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</row>
    <row r="834" spans="1:27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</row>
    <row r="835" spans="1:27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</row>
    <row r="836" spans="1:27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</row>
    <row r="837" spans="1:27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</row>
    <row r="838" spans="1:27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</row>
    <row r="839" spans="1:27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</row>
    <row r="840" spans="1:27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</row>
    <row r="841" spans="1:27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</row>
    <row r="842" spans="1:27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</row>
    <row r="843" spans="1:27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</row>
    <row r="844" spans="1:27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</row>
    <row r="845" spans="1:27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</row>
    <row r="846" spans="1:27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</row>
    <row r="847" spans="1:27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</row>
    <row r="848" spans="1:27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</row>
    <row r="849" spans="1:27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</row>
    <row r="850" spans="1:27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</row>
    <row r="851" spans="1:27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</row>
    <row r="852" spans="1:27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</row>
    <row r="853" spans="1:27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</row>
    <row r="854" spans="1:27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</row>
    <row r="855" spans="1:27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</row>
    <row r="856" spans="1:27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</row>
    <row r="857" spans="1:27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</row>
    <row r="858" spans="1:27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</row>
    <row r="859" spans="1:27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</row>
    <row r="860" spans="1:27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</row>
    <row r="861" spans="1:27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</row>
    <row r="862" spans="1:27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</row>
    <row r="863" spans="1:27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</row>
    <row r="864" spans="1:27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</row>
    <row r="865" spans="1:27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</row>
    <row r="866" spans="1:27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</row>
    <row r="867" spans="1:27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</row>
    <row r="868" spans="1:27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</row>
    <row r="869" spans="1:27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</row>
    <row r="870" spans="1:27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</row>
    <row r="871" spans="1:27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</row>
    <row r="872" spans="1:27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</row>
    <row r="873" spans="1:27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</row>
    <row r="874" spans="1:27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</row>
    <row r="875" spans="1:27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</row>
    <row r="876" spans="1:27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</row>
    <row r="877" spans="1:27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</row>
    <row r="878" spans="1:27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</row>
    <row r="879" spans="1:27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</row>
    <row r="880" spans="1:27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</row>
    <row r="881" spans="1:27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</row>
    <row r="882" spans="1:27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</row>
    <row r="883" spans="1:27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</row>
    <row r="884" spans="1:27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</row>
    <row r="885" spans="1:27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</row>
    <row r="886" spans="1:27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</row>
    <row r="887" spans="1:27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</row>
    <row r="888" spans="1:27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</row>
    <row r="889" spans="1:27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</row>
    <row r="890" spans="1:27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</row>
    <row r="891" spans="1:27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</row>
    <row r="892" spans="1:27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</row>
    <row r="893" spans="1:27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</row>
    <row r="894" spans="1:27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</row>
    <row r="895" spans="1:27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</row>
    <row r="896" spans="1:27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</row>
    <row r="897" spans="1:27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</row>
    <row r="898" spans="1:27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</row>
    <row r="899" spans="1:27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</row>
    <row r="900" spans="1:27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</row>
    <row r="901" spans="1:27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</row>
    <row r="902" spans="1:27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</row>
    <row r="903" spans="1:27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</row>
    <row r="904" spans="1:27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</row>
    <row r="905" spans="1:27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</row>
    <row r="906" spans="1:27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</row>
    <row r="907" spans="1:27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</row>
    <row r="908" spans="1:27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</row>
    <row r="909" spans="1:27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</row>
    <row r="910" spans="1:27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</row>
    <row r="911" spans="1:27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</row>
    <row r="912" spans="1:27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</row>
    <row r="913" spans="1:27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</row>
    <row r="914" spans="1:27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</row>
    <row r="915" spans="1:27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</row>
    <row r="916" spans="1:27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</row>
    <row r="917" spans="1:27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</row>
    <row r="918" spans="1:27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</row>
    <row r="919" spans="1:27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</row>
    <row r="920" spans="1:27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</row>
    <row r="921" spans="1:27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</row>
    <row r="922" spans="1:27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</row>
    <row r="923" spans="1:27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</row>
    <row r="924" spans="1:27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</row>
    <row r="925" spans="1:27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</row>
    <row r="926" spans="1:27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</row>
    <row r="927" spans="1:27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</row>
    <row r="928" spans="1:27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</row>
    <row r="929" spans="1:27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</row>
    <row r="930" spans="1:27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</row>
    <row r="931" spans="1:27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</row>
    <row r="932" spans="1:27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</row>
    <row r="933" spans="1:27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</row>
    <row r="934" spans="1:27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</row>
    <row r="935" spans="1:27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</row>
    <row r="936" spans="1:27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</row>
    <row r="937" spans="1:27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</row>
    <row r="938" spans="1:27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</row>
    <row r="939" spans="1:27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</row>
    <row r="940" spans="1:27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</row>
    <row r="941" spans="1:27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</row>
    <row r="942" spans="1:27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</row>
    <row r="943" spans="1:27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</row>
    <row r="944" spans="1:27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</row>
    <row r="945" spans="1:27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</row>
    <row r="946" spans="1:27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</row>
    <row r="947" spans="1:27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</row>
    <row r="948" spans="1:27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</row>
    <row r="949" spans="1:27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</row>
    <row r="950" spans="1:27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</row>
    <row r="951" spans="1:27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</row>
    <row r="952" spans="1:27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</row>
    <row r="953" spans="1:27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</row>
    <row r="954" spans="1:27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</row>
    <row r="955" spans="1:27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</row>
    <row r="956" spans="1:27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</row>
    <row r="957" spans="1:27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</row>
    <row r="958" spans="1:27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</row>
    <row r="959" spans="1:27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</row>
    <row r="960" spans="1:27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</row>
    <row r="961" spans="1:27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</row>
    <row r="962" spans="1:27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</row>
    <row r="963" spans="1:27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</row>
    <row r="964" spans="1:27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</row>
    <row r="965" spans="1:27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</row>
    <row r="966" spans="1:27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</row>
    <row r="967" spans="1:27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</row>
    <row r="968" spans="1:27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</row>
    <row r="969" spans="1:27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</row>
    <row r="970" spans="1:27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</row>
    <row r="971" spans="1:27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</row>
    <row r="972" spans="1:27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</row>
    <row r="973" spans="1:27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</row>
    <row r="974" spans="1:27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</row>
    <row r="975" spans="1:27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</row>
    <row r="976" spans="1:27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</row>
    <row r="977" spans="1:27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</row>
    <row r="978" spans="1:27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</row>
    <row r="979" spans="1:27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</row>
    <row r="980" spans="1:27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</row>
    <row r="981" spans="1:27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</row>
    <row r="982" spans="1:27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</row>
    <row r="983" spans="1:27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</row>
    <row r="984" spans="1:27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</row>
    <row r="985" spans="1:27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</row>
    <row r="986" spans="1:27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</row>
    <row r="987" spans="1:27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</row>
    <row r="988" spans="1:27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</row>
    <row r="989" spans="1:27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</row>
    <row r="990" spans="1:27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</row>
    <row r="991" spans="1:27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</row>
    <row r="992" spans="1:27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</row>
    <row r="993" spans="1:27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</row>
    <row r="994" spans="1:27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</row>
    <row r="995" spans="1:27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</row>
    <row r="996" spans="1:27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</row>
    <row r="997" spans="1:27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</row>
    <row r="998" spans="1:27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</row>
    <row r="999" spans="1:27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</row>
    <row r="1000" spans="1:27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</row>
    <row r="1001" spans="1:27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</row>
    <row r="1002" spans="1:27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</row>
    <row r="1003" spans="1:27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</row>
    <row r="1004" spans="1:27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</row>
    <row r="1005" spans="1:27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</row>
    <row r="1006" spans="1:27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</row>
    <row r="1007" spans="1:27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</row>
    <row r="1008" spans="1:27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</row>
    <row r="1009" spans="1:27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</row>
    <row r="1010" spans="1:27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</row>
    <row r="1011" spans="1:27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</row>
    <row r="1012" spans="1:27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</row>
    <row r="1013" spans="1:27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</row>
    <row r="1014" spans="1:27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</row>
    <row r="1015" spans="1:27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</row>
    <row r="1016" spans="1:27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</row>
    <row r="1017" spans="1:27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</row>
    <row r="1018" spans="1:27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</row>
    <row r="1019" spans="1:27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</row>
    <row r="1020" spans="1:27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</row>
    <row r="1021" spans="1:27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</row>
    <row r="1022" spans="1:27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</row>
    <row r="1023" spans="1:27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</row>
    <row r="1024" spans="1:27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</row>
    <row r="1025" spans="1:27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</row>
    <row r="1026" spans="1:27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</row>
    <row r="1027" spans="1:27" ht="1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</row>
    <row r="1028" spans="1:27" ht="1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</row>
    <row r="1029" spans="1:27" ht="1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</row>
    <row r="1030" spans="1:27" ht="1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</row>
    <row r="1031" spans="1:27" ht="1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</row>
    <row r="1032" spans="1:27" ht="1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</row>
    <row r="1033" spans="1:27" ht="1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</row>
    <row r="1034" spans="1:27" ht="1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</row>
    <row r="1035" spans="1:27" ht="1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</row>
    <row r="1036" spans="1:27" ht="1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</row>
    <row r="1037" spans="1:27" ht="1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</row>
    <row r="1038" spans="1:27" ht="1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</row>
    <row r="1039" spans="1:27" ht="1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</row>
    <row r="1040" spans="1:27" ht="1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</row>
    <row r="1041" spans="1:27" ht="1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</row>
    <row r="1042" spans="1:27" ht="1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</row>
    <row r="1043" spans="1:27" ht="1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</row>
    <row r="1044" spans="1:27" ht="1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</row>
    <row r="1045" spans="1:27" ht="1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</row>
    <row r="1046" spans="1:27" ht="1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</row>
    <row r="1047" spans="1:27" ht="1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</row>
    <row r="1048" spans="1:27" ht="1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</row>
    <row r="1049" spans="1:27" ht="1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</row>
    <row r="1050" spans="1:27" ht="1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</row>
    <row r="1051" spans="1:27" ht="1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</row>
    <row r="1052" spans="1:27" ht="1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</row>
    <row r="1053" spans="1:27" ht="1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</row>
    <row r="1054" spans="1:27" ht="1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</row>
    <row r="1055" spans="1:27" ht="1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</row>
    <row r="1056" spans="1:27" ht="1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</row>
    <row r="1057" spans="1:27" ht="1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</row>
    <row r="1058" spans="1:27" ht="1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</row>
    <row r="1059" spans="1:27" ht="1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</row>
    <row r="1060" spans="1:27" ht="1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</row>
    <row r="1061" spans="1:27" ht="1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</row>
    <row r="1062" spans="1:27" ht="1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</row>
    <row r="1063" spans="1:27" ht="1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</row>
    <row r="1064" spans="1:27" ht="1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</row>
    <row r="1065" spans="1:27" ht="1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</row>
    <row r="1066" spans="1:27" ht="1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</row>
    <row r="1067" spans="1:27" ht="1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</row>
    <row r="1068" spans="1:27" ht="1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</row>
    <row r="1069" spans="1:27" ht="1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</row>
    <row r="1070" spans="1:27" ht="1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</row>
    <row r="1071" spans="1:27" ht="1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</row>
    <row r="1072" spans="1:27" ht="1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</row>
    <row r="1073" spans="1:27" ht="1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</row>
    <row r="1074" spans="1:27" ht="1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</row>
    <row r="1075" spans="1:27" ht="1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</row>
    <row r="1076" spans="1:27" ht="1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  <c r="Z1076" s="85"/>
      <c r="AA1076" s="85"/>
    </row>
    <row r="1077" spans="1:27" ht="1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  <c r="Z1077" s="85"/>
      <c r="AA1077" s="85"/>
    </row>
    <row r="1078" spans="1:27" ht="1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</row>
    <row r="1079" spans="1:27" ht="1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  <c r="Z1079" s="85"/>
      <c r="AA1079" s="85"/>
    </row>
    <row r="1080" spans="1:27" ht="1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  <c r="Z1080" s="85"/>
      <c r="AA1080" s="85"/>
    </row>
    <row r="1081" spans="1:27" ht="1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  <c r="Z1081" s="85"/>
      <c r="AA1081" s="85"/>
    </row>
    <row r="1082" spans="1:27" ht="1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  <c r="Z1082" s="85"/>
      <c r="AA1082" s="85"/>
    </row>
    <row r="1083" spans="1:27" ht="1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  <c r="Z1083" s="85"/>
      <c r="AA1083" s="85"/>
    </row>
    <row r="1084" spans="1:27" ht="15" customHeight="1" x14ac:dyDescent="0.15">
      <c r="A1084" s="85"/>
      <c r="B1084" s="85"/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85"/>
      <c r="V1084" s="85"/>
      <c r="W1084" s="85"/>
      <c r="X1084" s="85"/>
      <c r="Y1084" s="85"/>
      <c r="Z1084" s="85"/>
      <c r="AA1084" s="85"/>
    </row>
    <row r="1085" spans="1:27" ht="15" customHeight="1" x14ac:dyDescent="0.15">
      <c r="A1085" s="85"/>
      <c r="B1085" s="85"/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85"/>
      <c r="V1085" s="85"/>
      <c r="W1085" s="85"/>
      <c r="X1085" s="85"/>
      <c r="Y1085" s="85"/>
      <c r="Z1085" s="85"/>
      <c r="AA1085" s="85"/>
    </row>
    <row r="1086" spans="1:27" ht="15" customHeight="1" x14ac:dyDescent="0.15">
      <c r="A1086" s="85"/>
      <c r="B1086" s="85"/>
      <c r="C1086" s="85"/>
      <c r="D1086" s="85"/>
      <c r="E1086" s="85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  <c r="V1086" s="85"/>
      <c r="W1086" s="85"/>
      <c r="X1086" s="85"/>
      <c r="Y1086" s="85"/>
      <c r="Z1086" s="85"/>
      <c r="AA1086" s="85"/>
    </row>
    <row r="1087" spans="1:27" ht="15" customHeight="1" x14ac:dyDescent="0.15">
      <c r="A1087" s="85"/>
      <c r="B1087" s="85"/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85"/>
      <c r="V1087" s="85"/>
      <c r="W1087" s="85"/>
      <c r="X1087" s="85"/>
      <c r="Y1087" s="85"/>
      <c r="Z1087" s="85"/>
      <c r="AA1087" s="85"/>
    </row>
    <row r="1088" spans="1:27" ht="15" customHeight="1" x14ac:dyDescent="0.15">
      <c r="A1088" s="85"/>
      <c r="B1088" s="85"/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85"/>
      <c r="V1088" s="85"/>
      <c r="W1088" s="85"/>
      <c r="X1088" s="85"/>
      <c r="Y1088" s="85"/>
      <c r="Z1088" s="85"/>
      <c r="AA1088" s="85"/>
    </row>
    <row r="1089" spans="1:27" ht="15" customHeight="1" x14ac:dyDescent="0.15">
      <c r="A1089" s="85"/>
      <c r="B1089" s="85"/>
      <c r="C1089" s="85"/>
      <c r="D1089" s="85"/>
      <c r="E1089" s="85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  <c r="V1089" s="85"/>
      <c r="W1089" s="85"/>
      <c r="X1089" s="85"/>
      <c r="Y1089" s="85"/>
      <c r="Z1089" s="85"/>
      <c r="AA1089" s="85"/>
    </row>
    <row r="1090" spans="1:27" ht="15" customHeight="1" x14ac:dyDescent="0.15">
      <c r="A1090" s="85"/>
      <c r="B1090" s="85"/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</row>
    <row r="1091" spans="1:27" ht="15" customHeight="1" x14ac:dyDescent="0.15">
      <c r="A1091" s="85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  <c r="Z1091" s="85"/>
      <c r="AA1091" s="85"/>
    </row>
    <row r="1092" spans="1:27" ht="15" customHeight="1" x14ac:dyDescent="0.15">
      <c r="A1092" s="85"/>
      <c r="B1092" s="85"/>
      <c r="C1092" s="85"/>
      <c r="D1092" s="85"/>
      <c r="E1092" s="85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85"/>
      <c r="V1092" s="85"/>
      <c r="W1092" s="85"/>
      <c r="X1092" s="85"/>
      <c r="Y1092" s="85"/>
      <c r="Z1092" s="85"/>
      <c r="AA1092" s="85"/>
    </row>
    <row r="1093" spans="1:27" ht="15" customHeight="1" x14ac:dyDescent="0.15">
      <c r="A1093" s="85"/>
      <c r="B1093" s="85"/>
      <c r="C1093" s="85"/>
      <c r="D1093" s="85"/>
      <c r="E1093" s="85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85"/>
      <c r="V1093" s="85"/>
      <c r="W1093" s="85"/>
      <c r="X1093" s="85"/>
      <c r="Y1093" s="85"/>
      <c r="Z1093" s="85"/>
      <c r="AA1093" s="85"/>
    </row>
    <row r="1094" spans="1:27" ht="15" customHeight="1" x14ac:dyDescent="0.15">
      <c r="A1094" s="85"/>
      <c r="B1094" s="85"/>
      <c r="C1094" s="85"/>
      <c r="D1094" s="85"/>
      <c r="E1094" s="85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85"/>
      <c r="V1094" s="85"/>
      <c r="W1094" s="85"/>
      <c r="X1094" s="85"/>
      <c r="Y1094" s="85"/>
      <c r="Z1094" s="85"/>
      <c r="AA1094" s="85"/>
    </row>
    <row r="1095" spans="1:27" ht="15" customHeight="1" x14ac:dyDescent="0.15">
      <c r="A1095" s="85"/>
      <c r="B1095" s="85"/>
      <c r="C1095" s="85"/>
      <c r="D1095" s="85"/>
      <c r="E1095" s="85"/>
      <c r="F1095" s="85"/>
      <c r="G1095" s="85"/>
      <c r="H1095" s="85"/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  <c r="V1095" s="85"/>
      <c r="W1095" s="85"/>
      <c r="X1095" s="85"/>
      <c r="Y1095" s="85"/>
      <c r="Z1095" s="85"/>
      <c r="AA1095" s="85"/>
    </row>
    <row r="1096" spans="1:27" ht="15" customHeight="1" x14ac:dyDescent="0.15">
      <c r="A1096" s="85"/>
      <c r="B1096" s="85"/>
      <c r="C1096" s="85"/>
      <c r="D1096" s="85"/>
      <c r="E1096" s="85"/>
      <c r="F1096" s="85"/>
      <c r="G1096" s="85"/>
      <c r="H1096" s="85"/>
      <c r="I1096" s="85"/>
      <c r="J1096" s="85"/>
      <c r="K1096" s="85"/>
      <c r="L1096" s="85"/>
      <c r="M1096" s="85"/>
      <c r="N1096" s="85"/>
      <c r="O1096" s="85"/>
      <c r="P1096" s="85"/>
      <c r="Q1096" s="85"/>
      <c r="R1096" s="85"/>
      <c r="S1096" s="85"/>
      <c r="T1096" s="85"/>
      <c r="U1096" s="85"/>
      <c r="V1096" s="85"/>
      <c r="W1096" s="85"/>
      <c r="X1096" s="85"/>
      <c r="Y1096" s="85"/>
      <c r="Z1096" s="85"/>
      <c r="AA1096" s="85"/>
    </row>
    <row r="1097" spans="1:27" ht="15" customHeight="1" x14ac:dyDescent="0.15">
      <c r="A1097" s="85"/>
      <c r="B1097" s="85"/>
      <c r="C1097" s="85"/>
      <c r="D1097" s="85"/>
      <c r="E1097" s="85"/>
      <c r="F1097" s="85"/>
      <c r="G1097" s="85"/>
      <c r="H1097" s="85"/>
      <c r="I1097" s="85"/>
      <c r="J1097" s="85"/>
      <c r="K1097" s="85"/>
      <c r="L1097" s="85"/>
      <c r="M1097" s="85"/>
      <c r="N1097" s="85"/>
      <c r="O1097" s="85"/>
      <c r="P1097" s="85"/>
      <c r="Q1097" s="85"/>
      <c r="R1097" s="85"/>
      <c r="S1097" s="85"/>
      <c r="T1097" s="85"/>
      <c r="U1097" s="85"/>
      <c r="V1097" s="85"/>
      <c r="W1097" s="85"/>
      <c r="X1097" s="85"/>
      <c r="Y1097" s="85"/>
      <c r="Z1097" s="85"/>
      <c r="AA1097" s="85"/>
    </row>
    <row r="1098" spans="1:27" ht="15" customHeight="1" x14ac:dyDescent="0.15">
      <c r="A1098" s="85"/>
      <c r="B1098" s="85"/>
      <c r="C1098" s="85"/>
      <c r="D1098" s="85"/>
      <c r="E1098" s="85"/>
      <c r="F1098" s="85"/>
      <c r="G1098" s="85"/>
      <c r="H1098" s="85"/>
      <c r="I1098" s="85"/>
      <c r="J1098" s="85"/>
      <c r="K1098" s="85"/>
      <c r="L1098" s="85"/>
      <c r="M1098" s="85"/>
      <c r="N1098" s="85"/>
      <c r="O1098" s="85"/>
      <c r="P1098" s="85"/>
      <c r="Q1098" s="85"/>
      <c r="R1098" s="85"/>
      <c r="S1098" s="85"/>
      <c r="T1098" s="85"/>
      <c r="U1098" s="85"/>
      <c r="V1098" s="85"/>
      <c r="W1098" s="85"/>
      <c r="X1098" s="85"/>
      <c r="Y1098" s="85"/>
      <c r="Z1098" s="85"/>
      <c r="AA1098" s="85"/>
    </row>
    <row r="1099" spans="1:27" ht="15" customHeight="1" x14ac:dyDescent="0.15">
      <c r="A1099" s="85"/>
      <c r="B1099" s="85"/>
      <c r="C1099" s="85"/>
      <c r="D1099" s="85"/>
      <c r="E1099" s="85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85"/>
      <c r="Q1099" s="85"/>
      <c r="R1099" s="85"/>
      <c r="S1099" s="85"/>
      <c r="T1099" s="85"/>
      <c r="U1099" s="85"/>
      <c r="V1099" s="85"/>
      <c r="W1099" s="85"/>
      <c r="X1099" s="85"/>
      <c r="Y1099" s="85"/>
      <c r="Z1099" s="85"/>
      <c r="AA1099" s="85"/>
    </row>
    <row r="1100" spans="1:27" ht="15" customHeight="1" x14ac:dyDescent="0.15">
      <c r="A1100" s="85"/>
      <c r="B1100" s="85"/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85"/>
      <c r="V1100" s="85"/>
      <c r="W1100" s="85"/>
      <c r="X1100" s="85"/>
      <c r="Y1100" s="85"/>
      <c r="Z1100" s="85"/>
      <c r="AA1100" s="85"/>
    </row>
    <row r="1101" spans="1:27" ht="15" customHeight="1" x14ac:dyDescent="0.15">
      <c r="A1101" s="85"/>
      <c r="B1101" s="85"/>
      <c r="C1101" s="85"/>
      <c r="D1101" s="85"/>
      <c r="E1101" s="85"/>
      <c r="F1101" s="85"/>
      <c r="G1101" s="85"/>
      <c r="H1101" s="85"/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  <c r="V1101" s="85"/>
      <c r="W1101" s="85"/>
      <c r="X1101" s="85"/>
      <c r="Y1101" s="85"/>
      <c r="Z1101" s="85"/>
      <c r="AA1101" s="85"/>
    </row>
    <row r="1102" spans="1:27" ht="15" customHeight="1" x14ac:dyDescent="0.15">
      <c r="A1102" s="85"/>
      <c r="B1102" s="85"/>
      <c r="C1102" s="85"/>
      <c r="D1102" s="85"/>
      <c r="E1102" s="85"/>
      <c r="F1102" s="85"/>
      <c r="G1102" s="85"/>
      <c r="H1102" s="85"/>
      <c r="I1102" s="85"/>
      <c r="J1102" s="85"/>
      <c r="K1102" s="85"/>
      <c r="L1102" s="85"/>
      <c r="M1102" s="85"/>
      <c r="N1102" s="85"/>
      <c r="O1102" s="85"/>
      <c r="P1102" s="85"/>
      <c r="Q1102" s="85"/>
      <c r="R1102" s="85"/>
      <c r="S1102" s="85"/>
      <c r="T1102" s="85"/>
      <c r="U1102" s="85"/>
      <c r="V1102" s="85"/>
      <c r="W1102" s="85"/>
      <c r="X1102" s="85"/>
      <c r="Y1102" s="85"/>
      <c r="Z1102" s="85"/>
      <c r="AA1102" s="85"/>
    </row>
    <row r="1103" spans="1:27" ht="15" customHeight="1" x14ac:dyDescent="0.15">
      <c r="A1103" s="85"/>
      <c r="B1103" s="85"/>
      <c r="C1103" s="85"/>
      <c r="D1103" s="85"/>
      <c r="E1103" s="85"/>
      <c r="F1103" s="85"/>
      <c r="G1103" s="85"/>
      <c r="H1103" s="85"/>
      <c r="I1103" s="85"/>
      <c r="J1103" s="85"/>
      <c r="K1103" s="85"/>
      <c r="L1103" s="85"/>
      <c r="M1103" s="85"/>
      <c r="N1103" s="85"/>
      <c r="O1103" s="85"/>
      <c r="P1103" s="85"/>
      <c r="Q1103" s="85"/>
      <c r="R1103" s="85"/>
      <c r="S1103" s="85"/>
      <c r="T1103" s="85"/>
      <c r="U1103" s="85"/>
      <c r="V1103" s="85"/>
      <c r="W1103" s="85"/>
      <c r="X1103" s="85"/>
      <c r="Y1103" s="85"/>
      <c r="Z1103" s="85"/>
      <c r="AA1103" s="85"/>
    </row>
    <row r="1104" spans="1:27" ht="15" customHeight="1" x14ac:dyDescent="0.15">
      <c r="A1104" s="85"/>
      <c r="B1104" s="85"/>
      <c r="C1104" s="85"/>
      <c r="D1104" s="85"/>
      <c r="E1104" s="85"/>
      <c r="F1104" s="85"/>
      <c r="G1104" s="85"/>
      <c r="H1104" s="85"/>
      <c r="I1104" s="85"/>
      <c r="J1104" s="85"/>
      <c r="K1104" s="85"/>
      <c r="L1104" s="85"/>
      <c r="M1104" s="85"/>
      <c r="N1104" s="85"/>
      <c r="O1104" s="85"/>
      <c r="P1104" s="85"/>
      <c r="Q1104" s="85"/>
      <c r="R1104" s="85"/>
      <c r="S1104" s="85"/>
      <c r="T1104" s="85"/>
      <c r="U1104" s="85"/>
      <c r="V1104" s="85"/>
      <c r="W1104" s="85"/>
      <c r="X1104" s="85"/>
      <c r="Y1104" s="85"/>
      <c r="Z1104" s="85"/>
      <c r="AA1104" s="85"/>
    </row>
    <row r="1105" spans="1:27" ht="15" customHeight="1" x14ac:dyDescent="0.15">
      <c r="A1105" s="85"/>
      <c r="B1105" s="85"/>
      <c r="C1105" s="85"/>
      <c r="D1105" s="85"/>
      <c r="E1105" s="85"/>
      <c r="F1105" s="85"/>
      <c r="G1105" s="85"/>
      <c r="H1105" s="85"/>
      <c r="I1105" s="85"/>
      <c r="J1105" s="85"/>
      <c r="K1105" s="85"/>
      <c r="L1105" s="85"/>
      <c r="M1105" s="85"/>
      <c r="N1105" s="85"/>
      <c r="O1105" s="85"/>
      <c r="P1105" s="85"/>
      <c r="Q1105" s="85"/>
      <c r="R1105" s="85"/>
      <c r="S1105" s="85"/>
      <c r="T1105" s="85"/>
      <c r="U1105" s="85"/>
      <c r="V1105" s="85"/>
      <c r="W1105" s="85"/>
      <c r="X1105" s="85"/>
      <c r="Y1105" s="85"/>
      <c r="Z1105" s="85"/>
      <c r="AA1105" s="85"/>
    </row>
    <row r="1106" spans="1:27" ht="15" customHeight="1" x14ac:dyDescent="0.15">
      <c r="A1106" s="85"/>
      <c r="B1106" s="85"/>
      <c r="C1106" s="85"/>
      <c r="D1106" s="85"/>
      <c r="E1106" s="85"/>
      <c r="F1106" s="85"/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  <c r="V1106" s="85"/>
      <c r="W1106" s="85"/>
      <c r="X1106" s="85"/>
      <c r="Y1106" s="85"/>
      <c r="Z1106" s="85"/>
      <c r="AA1106" s="85"/>
    </row>
    <row r="1107" spans="1:27" ht="15" customHeight="1" x14ac:dyDescent="0.15">
      <c r="A1107" s="85"/>
      <c r="B1107" s="85"/>
      <c r="C1107" s="85"/>
      <c r="D1107" s="85"/>
      <c r="E1107" s="85"/>
      <c r="F1107" s="85"/>
      <c r="G1107" s="85"/>
      <c r="H1107" s="85"/>
      <c r="I1107" s="85"/>
      <c r="J1107" s="85"/>
      <c r="K1107" s="85"/>
      <c r="L1107" s="85"/>
      <c r="M1107" s="85"/>
      <c r="N1107" s="85"/>
      <c r="O1107" s="85"/>
      <c r="P1107" s="85"/>
      <c r="Q1107" s="85"/>
      <c r="R1107" s="85"/>
      <c r="S1107" s="85"/>
      <c r="T1107" s="85"/>
      <c r="U1107" s="85"/>
      <c r="V1107" s="85"/>
      <c r="W1107" s="85"/>
      <c r="X1107" s="85"/>
      <c r="Y1107" s="85"/>
      <c r="Z1107" s="85"/>
      <c r="AA1107" s="85"/>
    </row>
    <row r="1108" spans="1:27" ht="15" customHeight="1" x14ac:dyDescent="0.15">
      <c r="A1108" s="85"/>
      <c r="B1108" s="85"/>
      <c r="C1108" s="85"/>
      <c r="D1108" s="85"/>
      <c r="E1108" s="85"/>
      <c r="F1108" s="85"/>
      <c r="G1108" s="85"/>
      <c r="H1108" s="85"/>
      <c r="I1108" s="85"/>
      <c r="J1108" s="85"/>
      <c r="K1108" s="85"/>
      <c r="L1108" s="85"/>
      <c r="M1108" s="85"/>
      <c r="N1108" s="85"/>
      <c r="O1108" s="85"/>
      <c r="P1108" s="85"/>
      <c r="Q1108" s="85"/>
      <c r="R1108" s="85"/>
      <c r="S1108" s="85"/>
      <c r="T1108" s="85"/>
      <c r="U1108" s="85"/>
      <c r="V1108" s="85"/>
      <c r="W1108" s="85"/>
      <c r="X1108" s="85"/>
      <c r="Y1108" s="85"/>
      <c r="Z1108" s="85"/>
      <c r="AA1108" s="85"/>
    </row>
    <row r="1109" spans="1:27" ht="15" customHeight="1" x14ac:dyDescent="0.15">
      <c r="A1109" s="85"/>
      <c r="B1109" s="85"/>
      <c r="C1109" s="85"/>
      <c r="D1109" s="85"/>
      <c r="E1109" s="85"/>
      <c r="F1109" s="85"/>
      <c r="G1109" s="85"/>
      <c r="H1109" s="85"/>
      <c r="I1109" s="85"/>
      <c r="J1109" s="85"/>
      <c r="K1109" s="85"/>
      <c r="L1109" s="85"/>
      <c r="M1109" s="85"/>
      <c r="N1109" s="85"/>
      <c r="O1109" s="85"/>
      <c r="P1109" s="85"/>
      <c r="Q1109" s="85"/>
      <c r="R1109" s="85"/>
      <c r="S1109" s="85"/>
      <c r="T1109" s="85"/>
      <c r="U1109" s="85"/>
      <c r="V1109" s="85"/>
      <c r="W1109" s="85"/>
      <c r="X1109" s="85"/>
      <c r="Y1109" s="85"/>
      <c r="Z1109" s="85"/>
      <c r="AA1109" s="85"/>
    </row>
    <row r="1110" spans="1:27" ht="15" customHeight="1" x14ac:dyDescent="0.15">
      <c r="A1110" s="85"/>
      <c r="B1110" s="85"/>
      <c r="C1110" s="85"/>
      <c r="D1110" s="85"/>
      <c r="E1110" s="85"/>
      <c r="F1110" s="85"/>
      <c r="G1110" s="85"/>
      <c r="H1110" s="85"/>
      <c r="I1110" s="85"/>
      <c r="J1110" s="85"/>
      <c r="K1110" s="85"/>
      <c r="L1110" s="85"/>
      <c r="M1110" s="85"/>
      <c r="N1110" s="85"/>
      <c r="O1110" s="85"/>
      <c r="P1110" s="85"/>
      <c r="Q1110" s="85"/>
      <c r="R1110" s="85"/>
      <c r="S1110" s="85"/>
      <c r="T1110" s="85"/>
      <c r="U1110" s="85"/>
      <c r="V1110" s="85"/>
      <c r="W1110" s="85"/>
      <c r="X1110" s="85"/>
      <c r="Y1110" s="85"/>
      <c r="Z1110" s="85"/>
      <c r="AA1110" s="85"/>
    </row>
  </sheetData>
  <autoFilter ref="A8:AB8" xr:uid="{00000000-0009-0000-0000-000004000000}">
    <sortState xmlns:xlrd2="http://schemas.microsoft.com/office/spreadsheetml/2017/richdata2" ref="A9:AB112">
      <sortCondition descending="1" ref="X8"/>
    </sortState>
  </autoFilter>
  <mergeCells count="4">
    <mergeCell ref="A119:D119"/>
    <mergeCell ref="A120:D120"/>
    <mergeCell ref="A121:D121"/>
    <mergeCell ref="A122:D122"/>
  </mergeCells>
  <conditionalFormatting sqref="H2:H112">
    <cfRule type="cellIs" dxfId="226" priority="1756" operator="greaterThanOrEqual">
      <formula>$H$120</formula>
    </cfRule>
  </conditionalFormatting>
  <conditionalFormatting sqref="H4">
    <cfRule type="cellIs" dxfId="225" priority="16" operator="greaterThanOrEqual">
      <formula>10.81</formula>
    </cfRule>
  </conditionalFormatting>
  <conditionalFormatting sqref="H108:H112">
    <cfRule type="cellIs" dxfId="224" priority="31" operator="greaterThanOrEqual">
      <formula>10.81</formula>
    </cfRule>
  </conditionalFormatting>
  <conditionalFormatting sqref="I2:I112">
    <cfRule type="cellIs" dxfId="223" priority="1758" operator="greaterThanOrEqual">
      <formula>$I$120</formula>
    </cfRule>
  </conditionalFormatting>
  <conditionalFormatting sqref="I3:I112">
    <cfRule type="cellIs" dxfId="222" priority="17" operator="greaterThanOrEqual">
      <formula>6.5</formula>
    </cfRule>
  </conditionalFormatting>
  <conditionalFormatting sqref="I116 J117 J122">
    <cfRule type="cellIs" dxfId="221" priority="119" operator="greaterThanOrEqual">
      <formula>6.5</formula>
    </cfRule>
  </conditionalFormatting>
  <conditionalFormatting sqref="J2:J112">
    <cfRule type="cellIs" dxfId="220" priority="1760" operator="greaterThanOrEqual">
      <formula>$J$120</formula>
    </cfRule>
  </conditionalFormatting>
  <conditionalFormatting sqref="J3:J112">
    <cfRule type="cellIs" dxfId="219" priority="18" operator="greaterThanOrEqual">
      <formula>70.19</formula>
    </cfRule>
  </conditionalFormatting>
  <conditionalFormatting sqref="J116 K117 K122">
    <cfRule type="cellIs" dxfId="218" priority="120" operator="greaterThanOrEqual">
      <formula>70.19</formula>
    </cfRule>
  </conditionalFormatting>
  <conditionalFormatting sqref="K2:K112">
    <cfRule type="cellIs" dxfId="217" priority="1762" operator="greaterThanOrEqual">
      <formula>$K$120</formula>
    </cfRule>
  </conditionalFormatting>
  <conditionalFormatting sqref="K3:K112">
    <cfRule type="cellIs" dxfId="216" priority="19" operator="greaterThanOrEqual">
      <formula>7.3</formula>
    </cfRule>
  </conditionalFormatting>
  <conditionalFormatting sqref="K116 L117">
    <cfRule type="cellIs" dxfId="215" priority="121" operator="greaterThanOrEqual">
      <formula>7.3</formula>
    </cfRule>
  </conditionalFormatting>
  <conditionalFormatting sqref="L2:L112">
    <cfRule type="cellIs" dxfId="214" priority="1764" operator="greaterThanOrEqual">
      <formula>$L$120</formula>
    </cfRule>
  </conditionalFormatting>
  <conditionalFormatting sqref="L3:L112">
    <cfRule type="cellIs" dxfId="213" priority="20" operator="greaterThanOrEqual">
      <formula>58.8</formula>
    </cfRule>
  </conditionalFormatting>
  <conditionalFormatting sqref="L116 M117">
    <cfRule type="cellIs" dxfId="212" priority="122" operator="greaterThanOrEqual">
      <formula>58.8</formula>
    </cfRule>
  </conditionalFormatting>
  <conditionalFormatting sqref="L122:P122">
    <cfRule type="cellIs" dxfId="211" priority="90" operator="greaterThanOrEqual">
      <formula>7.3</formula>
    </cfRule>
  </conditionalFormatting>
  <conditionalFormatting sqref="M2:M112">
    <cfRule type="cellIs" dxfId="210" priority="1766" operator="greaterThanOrEqual">
      <formula>$M$120</formula>
    </cfRule>
  </conditionalFormatting>
  <conditionalFormatting sqref="M3:M112">
    <cfRule type="cellIs" dxfId="209" priority="21" operator="greaterThanOrEqual">
      <formula>0.43</formula>
    </cfRule>
  </conditionalFormatting>
  <conditionalFormatting sqref="M116 N117">
    <cfRule type="cellIs" dxfId="208" priority="123" operator="greaterThanOrEqual">
      <formula>0.43</formula>
    </cfRule>
  </conditionalFormatting>
  <conditionalFormatting sqref="N2:N112">
    <cfRule type="cellIs" dxfId="207" priority="1768" operator="greaterThanOrEqual">
      <formula>$N$120</formula>
    </cfRule>
  </conditionalFormatting>
  <conditionalFormatting sqref="N3:N112">
    <cfRule type="cellIs" dxfId="206" priority="22" operator="greaterThanOrEqual">
      <formula>0.57</formula>
    </cfRule>
  </conditionalFormatting>
  <conditionalFormatting sqref="N116 O117">
    <cfRule type="cellIs" dxfId="205" priority="124" operator="greaterThanOrEqual">
      <formula>0.57</formula>
    </cfRule>
  </conditionalFormatting>
  <conditionalFormatting sqref="O2:O112">
    <cfRule type="cellIs" dxfId="204" priority="1770" operator="greaterThanOrEqual">
      <formula>$O$120</formula>
    </cfRule>
  </conditionalFormatting>
  <conditionalFormatting sqref="O3:O112">
    <cfRule type="cellIs" dxfId="203" priority="23" operator="greaterThanOrEqual">
      <formula>5.93</formula>
    </cfRule>
  </conditionalFormatting>
  <conditionalFormatting sqref="O116 P117">
    <cfRule type="cellIs" dxfId="202" priority="125" operator="greaterThanOrEqual">
      <formula>5.93</formula>
    </cfRule>
  </conditionalFormatting>
  <conditionalFormatting sqref="P2:P112 Q8">
    <cfRule type="cellIs" dxfId="201" priority="6" operator="greaterThanOrEqual">
      <formula>$P$120</formula>
    </cfRule>
  </conditionalFormatting>
  <conditionalFormatting sqref="P3:P112">
    <cfRule type="cellIs" dxfId="200" priority="24" operator="greaterThanOrEqual">
      <formula>8.65</formula>
    </cfRule>
  </conditionalFormatting>
  <conditionalFormatting sqref="P116 Q117 Q122">
    <cfRule type="cellIs" dxfId="199" priority="126" operator="greaterThanOrEqual">
      <formula>8.65</formula>
    </cfRule>
  </conditionalFormatting>
  <conditionalFormatting sqref="Q2:Q7 Q9:Q112">
    <cfRule type="cellIs" dxfId="198" priority="127" operator="lessThanOrEqual">
      <formula>$Q$120</formula>
    </cfRule>
  </conditionalFormatting>
  <conditionalFormatting sqref="Q4">
    <cfRule type="cellIs" dxfId="197" priority="25" operator="greaterThanOrEqual">
      <formula>0.87</formula>
    </cfRule>
  </conditionalFormatting>
  <conditionalFormatting sqref="Q8">
    <cfRule type="cellIs" dxfId="196" priority="7" operator="greaterThanOrEqual">
      <formula>8.65</formula>
    </cfRule>
  </conditionalFormatting>
  <conditionalFormatting sqref="R2:R112">
    <cfRule type="cellIs" dxfId="195" priority="1772" operator="greaterThanOrEqual">
      <formula>$R$120</formula>
    </cfRule>
  </conditionalFormatting>
  <conditionalFormatting sqref="R3:R112">
    <cfRule type="cellIs" dxfId="194" priority="26" operator="greaterThanOrEqual">
      <formula>6.39</formula>
    </cfRule>
  </conditionalFormatting>
  <conditionalFormatting sqref="R116 S117 S122">
    <cfRule type="cellIs" dxfId="193" priority="128" operator="greaterThanOrEqual">
      <formula>6.39</formula>
    </cfRule>
  </conditionalFormatting>
  <conditionalFormatting sqref="S2:S112">
    <cfRule type="cellIs" dxfId="192" priority="1774" operator="greaterThanOrEqual">
      <formula>$S$120</formula>
    </cfRule>
  </conditionalFormatting>
  <conditionalFormatting sqref="S3:S112">
    <cfRule type="cellIs" dxfId="191" priority="27" operator="greaterThanOrEqual">
      <formula>47.78</formula>
    </cfRule>
  </conditionalFormatting>
  <conditionalFormatting sqref="S116 T117 T122">
    <cfRule type="cellIs" dxfId="190" priority="129" operator="greaterThanOrEqual">
      <formula>47.78</formula>
    </cfRule>
  </conditionalFormatting>
  <conditionalFormatting sqref="T2:T112">
    <cfRule type="cellIs" dxfId="189" priority="1776" operator="greaterThanOrEqual">
      <formula>$T$120</formula>
    </cfRule>
  </conditionalFormatting>
  <conditionalFormatting sqref="T3:T112">
    <cfRule type="cellIs" dxfId="188" priority="28" operator="greaterThanOrEqual">
      <formula>8.43</formula>
    </cfRule>
  </conditionalFormatting>
  <conditionalFormatting sqref="T116 U117 U122">
    <cfRule type="cellIs" dxfId="187" priority="130" operator="greaterThanOrEqual">
      <formula>8.43</formula>
    </cfRule>
  </conditionalFormatting>
  <conditionalFormatting sqref="U2:U112">
    <cfRule type="cellIs" dxfId="186" priority="1778" operator="greaterThanOrEqual">
      <formula>$U$120</formula>
    </cfRule>
  </conditionalFormatting>
  <conditionalFormatting sqref="U3:U112">
    <cfRule type="cellIs" dxfId="185" priority="29" operator="greaterThanOrEqual">
      <formula>59.78</formula>
    </cfRule>
  </conditionalFormatting>
  <conditionalFormatting sqref="U116">
    <cfRule type="cellIs" dxfId="184" priority="131" operator="greaterThanOrEqual">
      <formula>59.78</formula>
    </cfRule>
  </conditionalFormatting>
  <conditionalFormatting sqref="X2:X112">
    <cfRule type="cellIs" dxfId="183" priority="1" operator="greaterThan">
      <formula>49.999%</formula>
    </cfRule>
  </conditionalFormatting>
  <conditionalFormatting sqref="X3:X121 AA2:AA7">
    <cfRule type="cellIs" dxfId="182" priority="30" operator="greaterThanOrEqual">
      <formula>"50.00%"</formula>
    </cfRule>
  </conditionalFormatting>
  <conditionalFormatting sqref="AA9:AA117">
    <cfRule type="cellIs" dxfId="181" priority="45" operator="greaterThanOrEqual">
      <formula>"50.00%"</formula>
    </cfRule>
  </conditionalFormatting>
  <conditionalFormatting sqref="AD1">
    <cfRule type="cellIs" dxfId="180" priority="105" operator="greaterThanOrEqual">
      <formula>10.81</formula>
    </cfRule>
  </conditionalFormatting>
  <conditionalFormatting sqref="AE1">
    <cfRule type="cellIs" dxfId="179" priority="106" operator="greaterThanOrEqual">
      <formula>6.5</formula>
    </cfRule>
  </conditionalFormatting>
  <conditionalFormatting sqref="AF1">
    <cfRule type="cellIs" dxfId="178" priority="107" operator="greaterThanOrEqual">
      <formula>70.19</formula>
    </cfRule>
  </conditionalFormatting>
  <conditionalFormatting sqref="AG1">
    <cfRule type="cellIs" dxfId="177" priority="108" operator="greaterThanOrEqual">
      <formula>7.3</formula>
    </cfRule>
  </conditionalFormatting>
  <conditionalFormatting sqref="AH1">
    <cfRule type="cellIs" dxfId="176" priority="109" operator="greaterThanOrEqual">
      <formula>58.8</formula>
    </cfRule>
  </conditionalFormatting>
  <conditionalFormatting sqref="AI1:AJ1">
    <cfRule type="cellIs" dxfId="175" priority="103" operator="greaterThanOrEqual">
      <formula>70.19</formula>
    </cfRule>
  </conditionalFormatting>
  <conditionalFormatting sqref="AK1">
    <cfRule type="cellIs" dxfId="174" priority="112" operator="greaterThanOrEqual">
      <formula>5.93</formula>
    </cfRule>
  </conditionalFormatting>
  <conditionalFormatting sqref="AL1">
    <cfRule type="cellIs" dxfId="173" priority="113" operator="greaterThanOrEqual">
      <formula>8.65</formula>
    </cfRule>
  </conditionalFormatting>
  <conditionalFormatting sqref="AM1">
    <cfRule type="cellIs" dxfId="172" priority="114" operator="greaterThanOrEqual">
      <formula>0.87</formula>
    </cfRule>
  </conditionalFormatting>
  <conditionalFormatting sqref="AN1">
    <cfRule type="cellIs" dxfId="171" priority="115" operator="greaterThanOrEqual">
      <formula>6.39</formula>
    </cfRule>
  </conditionalFormatting>
  <conditionalFormatting sqref="AO1">
    <cfRule type="cellIs" dxfId="170" priority="116" operator="greaterThanOrEqual">
      <formula>47.78</formula>
    </cfRule>
  </conditionalFormatting>
  <conditionalFormatting sqref="AP1">
    <cfRule type="cellIs" dxfId="169" priority="117" operator="greaterThanOrEqual">
      <formula>8.43</formula>
    </cfRule>
  </conditionalFormatting>
  <pageMargins left="0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V1142"/>
  <sheetViews>
    <sheetView workbookViewId="0">
      <pane xSplit="7" ySplit="11" topLeftCell="H12" activePane="bottomRight" state="frozen"/>
      <selection pane="topRight" activeCell="H1" sqref="H1"/>
      <selection pane="bottomLeft" activeCell="A8" sqref="A8"/>
      <selection pane="bottomRight" activeCell="C22" sqref="C22"/>
    </sheetView>
  </sheetViews>
  <sheetFormatPr baseColWidth="10" defaultColWidth="12.5" defaultRowHeight="15" customHeight="1" x14ac:dyDescent="0.15"/>
  <cols>
    <col min="1" max="1" width="17.5" customWidth="1"/>
    <col min="2" max="2" width="22.33203125" customWidth="1"/>
    <col min="3" max="3" width="19.5" customWidth="1"/>
    <col min="11" max="11" width="14.5" customWidth="1"/>
    <col min="25" max="25" width="12.5" customWidth="1"/>
    <col min="28" max="28" width="13.33203125" customWidth="1"/>
    <col min="29" max="29" width="14.5" customWidth="1"/>
    <col min="32" max="48" width="12.5" customWidth="1"/>
  </cols>
  <sheetData>
    <row r="1" spans="1:48" ht="82.5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11</v>
      </c>
      <c r="G1" s="46" t="s">
        <v>12</v>
      </c>
      <c r="H1" s="46" t="s">
        <v>179</v>
      </c>
      <c r="I1" s="46" t="s">
        <v>13</v>
      </c>
      <c r="J1" s="46" t="s">
        <v>16</v>
      </c>
      <c r="K1" s="46" t="s">
        <v>17</v>
      </c>
      <c r="L1" s="46" t="s">
        <v>18</v>
      </c>
      <c r="M1" s="46" t="s">
        <v>170</v>
      </c>
      <c r="N1" s="46" t="s">
        <v>180</v>
      </c>
      <c r="O1" s="46" t="s">
        <v>181</v>
      </c>
      <c r="P1" s="46" t="s">
        <v>182</v>
      </c>
      <c r="Q1" s="46" t="s">
        <v>183</v>
      </c>
      <c r="R1" s="46" t="s">
        <v>184</v>
      </c>
      <c r="S1" s="46" t="s">
        <v>21</v>
      </c>
      <c r="T1" s="46" t="s">
        <v>185</v>
      </c>
      <c r="U1" s="46" t="s">
        <v>23</v>
      </c>
      <c r="V1" s="46" t="s">
        <v>24</v>
      </c>
      <c r="W1" s="46" t="s">
        <v>171</v>
      </c>
      <c r="X1" s="46" t="s">
        <v>172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5">
        <v>0.8</v>
      </c>
      <c r="AG1" s="18">
        <v>1</v>
      </c>
      <c r="AH1" s="18">
        <v>0.9</v>
      </c>
      <c r="AI1" s="18">
        <v>0.9</v>
      </c>
      <c r="AJ1" s="18">
        <v>1</v>
      </c>
      <c r="AK1" s="18">
        <v>1.25</v>
      </c>
      <c r="AL1" s="18">
        <v>0.8</v>
      </c>
      <c r="AM1" s="18">
        <v>1</v>
      </c>
      <c r="AN1" s="18">
        <v>0.9</v>
      </c>
      <c r="AO1" s="18">
        <v>1</v>
      </c>
      <c r="AP1" s="18">
        <v>0.9</v>
      </c>
      <c r="AQ1" s="65">
        <v>1</v>
      </c>
      <c r="AR1" s="65">
        <v>1</v>
      </c>
      <c r="AS1" s="18">
        <v>0.9</v>
      </c>
      <c r="AT1" s="18">
        <v>1</v>
      </c>
      <c r="AU1" s="18">
        <v>0.9</v>
      </c>
      <c r="AV1" s="18">
        <v>1</v>
      </c>
    </row>
    <row r="2" spans="1:48" ht="15.75" customHeight="1" x14ac:dyDescent="0.15">
      <c r="A2" s="17" t="s">
        <v>186</v>
      </c>
      <c r="B2" s="48" t="s">
        <v>33</v>
      </c>
      <c r="C2" s="48" t="s">
        <v>129</v>
      </c>
      <c r="D2" s="60" t="s">
        <v>34</v>
      </c>
      <c r="E2" s="48">
        <v>32</v>
      </c>
      <c r="F2" s="54">
        <v>34</v>
      </c>
      <c r="G2" s="54">
        <v>3132</v>
      </c>
      <c r="H2" s="54">
        <v>0</v>
      </c>
      <c r="I2" s="54">
        <v>8.8699999999999992</v>
      </c>
      <c r="J2" s="54">
        <v>4.42</v>
      </c>
      <c r="K2" s="54">
        <v>49.66</v>
      </c>
      <c r="L2" s="54">
        <v>5.0599999999999996</v>
      </c>
      <c r="M2" s="54">
        <v>1.1299999999999999</v>
      </c>
      <c r="N2" s="54">
        <v>0.67</v>
      </c>
      <c r="O2" s="54">
        <v>16.920000000000002</v>
      </c>
      <c r="P2" s="54">
        <v>36.86</v>
      </c>
      <c r="Q2" s="54">
        <v>78.83</v>
      </c>
      <c r="R2" s="54">
        <v>12.9</v>
      </c>
      <c r="S2" s="54">
        <v>63.36</v>
      </c>
      <c r="T2" s="54">
        <v>0.15</v>
      </c>
      <c r="U2" s="54">
        <v>6.04</v>
      </c>
      <c r="V2" s="54">
        <v>58.59</v>
      </c>
      <c r="W2" s="54">
        <v>5.95</v>
      </c>
      <c r="X2" s="54">
        <v>67.69</v>
      </c>
      <c r="Y2" s="15">
        <f>COUNTIF(AF2:AV2,"&gt;0")</f>
        <v>8</v>
      </c>
      <c r="Z2" s="15">
        <v>17</v>
      </c>
      <c r="AA2" s="157">
        <f t="shared" ref="AA2" si="0">Y2/Z2</f>
        <v>0.47058823529411764</v>
      </c>
      <c r="AB2" s="12"/>
      <c r="AC2" s="8"/>
      <c r="AD2" s="8">
        <f t="shared" ref="AD2" si="1">AE2/Z2</f>
        <v>0.46764705882352942</v>
      </c>
      <c r="AE2" s="20">
        <f t="shared" ref="AE2" si="2">SUM(AF2:AV2)</f>
        <v>7.95</v>
      </c>
      <c r="AF2" s="84" t="str">
        <f t="shared" ref="AF2:AF33" si="3">IF(H2&gt;=H$151,AF$1,"0")</f>
        <v>0</v>
      </c>
      <c r="AG2" s="84" t="str">
        <f t="shared" ref="AG2:AG33" si="4">IF(I2&gt;=I$151,AG$1,"0")</f>
        <v>0</v>
      </c>
      <c r="AH2" s="84">
        <f t="shared" ref="AH2:AH33" si="5">IF(J2&gt;=J$151,AH$1,"0")</f>
        <v>0.9</v>
      </c>
      <c r="AI2" s="84">
        <f t="shared" ref="AI2:AI33" si="6">IF(K2&gt;=K$151,AI$1,"0")</f>
        <v>0.9</v>
      </c>
      <c r="AJ2" s="84">
        <f t="shared" ref="AJ2:AJ33" si="7">IF(L2&gt;=L$151,AJ$1,"0")</f>
        <v>1</v>
      </c>
      <c r="AK2" s="84">
        <f t="shared" ref="AK2:AK33" si="8">IF(M2&lt;=M$151,AK$1,"0")</f>
        <v>1.25</v>
      </c>
      <c r="AL2" s="84" t="str">
        <f t="shared" ref="AL2:AL33" si="9">IF(N2&gt;=N$151,AL$1,"0")</f>
        <v>0</v>
      </c>
      <c r="AM2" s="84" t="str">
        <f t="shared" ref="AM2:AM33" si="10">IF(O2&gt;=O$151,AM$1,"0")</f>
        <v>0</v>
      </c>
      <c r="AN2" s="84">
        <f t="shared" ref="AN2:AN33" si="11">IF(P2&gt;=P$151,AN$1,"0")</f>
        <v>0.9</v>
      </c>
      <c r="AO2" s="84">
        <f t="shared" ref="AO2:AO33" si="12">IF(Q2&gt;=Q$151,AO$1,"0")</f>
        <v>1</v>
      </c>
      <c r="AP2" s="84" t="str">
        <f t="shared" ref="AP2:AP33" si="13">IF(R2&gt;=R$151,AP$1,"0")</f>
        <v>0</v>
      </c>
      <c r="AQ2" s="84">
        <f t="shared" ref="AQ2:AQ33" si="14">IF(S2&gt;=S$151,AQ$1,"0")</f>
        <v>1</v>
      </c>
      <c r="AR2" s="84" t="str">
        <f t="shared" ref="AR2:AR33" si="15">IF(T2&gt;=T$151,AR$1,"0")</f>
        <v>0</v>
      </c>
      <c r="AS2" s="84" t="str">
        <f t="shared" ref="AS2:AS33" si="16">IF(U2&gt;=U$151,AS$1,"0")</f>
        <v>0</v>
      </c>
      <c r="AT2" s="84">
        <f t="shared" ref="AT2:AT33" si="17">IF(V2&gt;=V$151,AT$1,"0")</f>
        <v>1</v>
      </c>
      <c r="AU2" s="84" t="str">
        <f t="shared" ref="AU2:AU33" si="18">IF(W2&gt;=W$151,AU$1,"0")</f>
        <v>0</v>
      </c>
      <c r="AV2" s="84" t="str">
        <f t="shared" ref="AV2:AV33" si="19">IF(X2&gt;=X$151,AV$1,"0")</f>
        <v>0</v>
      </c>
    </row>
    <row r="3" spans="1:48" ht="15.75" customHeight="1" x14ac:dyDescent="0.15">
      <c r="A3" s="18" t="s">
        <v>408</v>
      </c>
      <c r="B3" s="18" t="s">
        <v>33</v>
      </c>
      <c r="C3" s="65"/>
      <c r="D3" s="64"/>
      <c r="E3" s="18">
        <v>23</v>
      </c>
      <c r="F3" s="18">
        <v>17</v>
      </c>
      <c r="G3" s="18">
        <v>1574</v>
      </c>
      <c r="H3" s="65">
        <v>1</v>
      </c>
      <c r="I3" s="18">
        <v>12.35</v>
      </c>
      <c r="J3" s="18">
        <v>2.4</v>
      </c>
      <c r="K3" s="18">
        <v>42.86</v>
      </c>
      <c r="L3" s="18">
        <v>5.03</v>
      </c>
      <c r="M3" s="18">
        <v>1.49</v>
      </c>
      <c r="N3" s="18">
        <v>1.49</v>
      </c>
      <c r="O3" s="18">
        <v>22.01</v>
      </c>
      <c r="P3" s="18">
        <v>42.14</v>
      </c>
      <c r="Q3" s="18">
        <v>69.61</v>
      </c>
      <c r="R3" s="18">
        <v>19.78</v>
      </c>
      <c r="S3" s="65">
        <v>59.54</v>
      </c>
      <c r="T3" s="18">
        <v>0.17</v>
      </c>
      <c r="U3" s="18">
        <v>9.09</v>
      </c>
      <c r="V3" s="18">
        <v>52.2</v>
      </c>
      <c r="W3" s="18">
        <v>9.15</v>
      </c>
      <c r="X3" s="18">
        <v>65</v>
      </c>
      <c r="Y3" s="15">
        <f t="shared" ref="Y3:Y10" si="20">COUNTIF(AF3:AV3,"&gt;0")</f>
        <v>9</v>
      </c>
      <c r="Z3" s="15">
        <v>17</v>
      </c>
      <c r="AA3" s="158">
        <f t="shared" ref="AA3:AA10" si="21">Y3/Z3</f>
        <v>0.52941176470588236</v>
      </c>
      <c r="AB3" s="12"/>
      <c r="AC3" s="8"/>
      <c r="AD3" s="8">
        <f t="shared" ref="AD3:AD10" si="22">AE3/Z3</f>
        <v>0.4882352941176471</v>
      </c>
      <c r="AE3" s="20">
        <f t="shared" ref="AE3:AE10" si="23">SUM(AF3:AV3)</f>
        <v>8.3000000000000007</v>
      </c>
      <c r="AF3" s="84" t="str">
        <f t="shared" si="3"/>
        <v>0</v>
      </c>
      <c r="AG3" s="84">
        <f t="shared" si="4"/>
        <v>1</v>
      </c>
      <c r="AH3" s="84" t="str">
        <f t="shared" si="5"/>
        <v>0</v>
      </c>
      <c r="AI3" s="84">
        <f t="shared" si="6"/>
        <v>0.9</v>
      </c>
      <c r="AJ3" s="84">
        <f t="shared" si="7"/>
        <v>1</v>
      </c>
      <c r="AK3" s="84" t="str">
        <f t="shared" si="8"/>
        <v>0</v>
      </c>
      <c r="AL3" s="84">
        <f t="shared" si="9"/>
        <v>0.8</v>
      </c>
      <c r="AM3" s="84">
        <f t="shared" si="10"/>
        <v>1</v>
      </c>
      <c r="AN3" s="84">
        <f t="shared" si="11"/>
        <v>0.9</v>
      </c>
      <c r="AO3" s="84" t="str">
        <f t="shared" si="12"/>
        <v>0</v>
      </c>
      <c r="AP3" s="84">
        <f t="shared" si="13"/>
        <v>0.9</v>
      </c>
      <c r="AQ3" s="84" t="str">
        <f t="shared" si="14"/>
        <v>0</v>
      </c>
      <c r="AR3" s="84" t="str">
        <f t="shared" si="15"/>
        <v>0</v>
      </c>
      <c r="AS3" s="84">
        <f t="shared" si="16"/>
        <v>0.9</v>
      </c>
      <c r="AT3" s="84" t="str">
        <f t="shared" si="17"/>
        <v>0</v>
      </c>
      <c r="AU3" s="84">
        <f t="shared" si="18"/>
        <v>0.9</v>
      </c>
      <c r="AV3" s="84" t="str">
        <f t="shared" si="19"/>
        <v>0</v>
      </c>
    </row>
    <row r="4" spans="1:48" ht="15.75" customHeight="1" x14ac:dyDescent="0.15">
      <c r="A4" s="17" t="s">
        <v>188</v>
      </c>
      <c r="B4" s="48" t="s">
        <v>33</v>
      </c>
      <c r="C4" s="48" t="s">
        <v>129</v>
      </c>
      <c r="D4" s="60" t="s">
        <v>34</v>
      </c>
      <c r="E4" s="48">
        <v>26</v>
      </c>
      <c r="F4" s="54">
        <v>19</v>
      </c>
      <c r="G4" s="54">
        <v>1527</v>
      </c>
      <c r="H4" s="54">
        <v>0</v>
      </c>
      <c r="I4" s="54">
        <v>8.99</v>
      </c>
      <c r="J4" s="54">
        <v>4.1900000000000004</v>
      </c>
      <c r="K4" s="54">
        <v>39.68</v>
      </c>
      <c r="L4" s="54">
        <v>3.73</v>
      </c>
      <c r="M4" s="54">
        <v>1.2</v>
      </c>
      <c r="N4" s="54">
        <v>0.93</v>
      </c>
      <c r="O4" s="54">
        <v>21.37</v>
      </c>
      <c r="P4" s="54">
        <v>37.54</v>
      </c>
      <c r="Q4" s="54">
        <v>77.66</v>
      </c>
      <c r="R4" s="54">
        <v>14.18</v>
      </c>
      <c r="S4" s="54">
        <v>64.319999999999993</v>
      </c>
      <c r="T4" s="54">
        <v>0.2</v>
      </c>
      <c r="U4" s="54">
        <v>8.25</v>
      </c>
      <c r="V4" s="54">
        <v>56.45</v>
      </c>
      <c r="W4" s="54">
        <v>7.79</v>
      </c>
      <c r="X4" s="54">
        <v>79.489999999999995</v>
      </c>
      <c r="Y4" s="15">
        <f t="shared" si="20"/>
        <v>11</v>
      </c>
      <c r="Z4" s="15">
        <v>17</v>
      </c>
      <c r="AA4" s="158">
        <f t="shared" si="21"/>
        <v>0.6470588235294118</v>
      </c>
      <c r="AB4" s="12"/>
      <c r="AC4" s="8"/>
      <c r="AD4" s="8">
        <f t="shared" si="22"/>
        <v>0.63235294117647067</v>
      </c>
      <c r="AE4" s="20">
        <f t="shared" si="23"/>
        <v>10.750000000000002</v>
      </c>
      <c r="AF4" s="84" t="str">
        <f t="shared" si="3"/>
        <v>0</v>
      </c>
      <c r="AG4" s="84">
        <f t="shared" si="4"/>
        <v>1</v>
      </c>
      <c r="AH4" s="84">
        <f t="shared" si="5"/>
        <v>0.9</v>
      </c>
      <c r="AI4" s="84" t="str">
        <f t="shared" si="6"/>
        <v>0</v>
      </c>
      <c r="AJ4" s="84" t="str">
        <f t="shared" si="7"/>
        <v>0</v>
      </c>
      <c r="AK4" s="84">
        <f t="shared" si="8"/>
        <v>1.25</v>
      </c>
      <c r="AL4" s="84" t="str">
        <f t="shared" si="9"/>
        <v>0</v>
      </c>
      <c r="AM4" s="84">
        <f t="shared" si="10"/>
        <v>1</v>
      </c>
      <c r="AN4" s="84">
        <f t="shared" si="11"/>
        <v>0.9</v>
      </c>
      <c r="AO4" s="84">
        <f t="shared" si="12"/>
        <v>1</v>
      </c>
      <c r="AP4" s="84">
        <f t="shared" si="13"/>
        <v>0.9</v>
      </c>
      <c r="AQ4" s="84">
        <f t="shared" si="14"/>
        <v>1</v>
      </c>
      <c r="AR4" s="84" t="str">
        <f t="shared" si="15"/>
        <v>0</v>
      </c>
      <c r="AS4" s="84">
        <f t="shared" si="16"/>
        <v>0.9</v>
      </c>
      <c r="AT4" s="84" t="str">
        <f t="shared" si="17"/>
        <v>0</v>
      </c>
      <c r="AU4" s="84">
        <f t="shared" si="18"/>
        <v>0.9</v>
      </c>
      <c r="AV4" s="84">
        <f t="shared" si="19"/>
        <v>1</v>
      </c>
    </row>
    <row r="5" spans="1:48" ht="15.75" customHeight="1" x14ac:dyDescent="0.15">
      <c r="A5" s="18" t="s">
        <v>196</v>
      </c>
      <c r="B5" s="18" t="s">
        <v>33</v>
      </c>
      <c r="C5" s="65"/>
      <c r="D5" s="64"/>
      <c r="E5" s="18">
        <v>20</v>
      </c>
      <c r="F5" s="18">
        <v>29</v>
      </c>
      <c r="G5" s="18">
        <v>1798</v>
      </c>
      <c r="H5" s="65">
        <v>2</v>
      </c>
      <c r="I5" s="18">
        <v>6.56</v>
      </c>
      <c r="J5" s="18">
        <v>3.62</v>
      </c>
      <c r="K5" s="18">
        <v>32.31</v>
      </c>
      <c r="L5" s="18">
        <v>2.56</v>
      </c>
      <c r="M5" s="18">
        <v>0.5</v>
      </c>
      <c r="N5" s="18">
        <v>1.33</v>
      </c>
      <c r="O5" s="18">
        <v>12.07</v>
      </c>
      <c r="P5" s="18">
        <v>22.81</v>
      </c>
      <c r="Q5" s="18">
        <v>70.98</v>
      </c>
      <c r="R5" s="18">
        <v>5.78</v>
      </c>
      <c r="S5" s="65">
        <v>50.96</v>
      </c>
      <c r="T5" s="18">
        <v>0.11</v>
      </c>
      <c r="U5" s="18">
        <v>2.34</v>
      </c>
      <c r="V5" s="18">
        <v>57.14</v>
      </c>
      <c r="W5" s="18">
        <v>3.28</v>
      </c>
      <c r="X5" s="18">
        <v>54.24</v>
      </c>
      <c r="Y5" s="15">
        <f t="shared" si="20"/>
        <v>3</v>
      </c>
      <c r="Z5" s="15">
        <v>17</v>
      </c>
      <c r="AA5" s="158">
        <f t="shared" si="21"/>
        <v>0.17647058823529413</v>
      </c>
      <c r="AB5" s="12"/>
      <c r="AC5" s="8"/>
      <c r="AD5" s="8">
        <f t="shared" si="22"/>
        <v>0.1676470588235294</v>
      </c>
      <c r="AE5" s="20">
        <f t="shared" si="23"/>
        <v>2.8499999999999996</v>
      </c>
      <c r="AF5" s="84">
        <f t="shared" si="3"/>
        <v>0.8</v>
      </c>
      <c r="AG5" s="84" t="str">
        <f t="shared" si="4"/>
        <v>0</v>
      </c>
      <c r="AH5" s="84" t="str">
        <f t="shared" si="5"/>
        <v>0</v>
      </c>
      <c r="AI5" s="84" t="str">
        <f t="shared" si="6"/>
        <v>0</v>
      </c>
      <c r="AJ5" s="84" t="str">
        <f t="shared" si="7"/>
        <v>0</v>
      </c>
      <c r="AK5" s="84">
        <f t="shared" si="8"/>
        <v>1.25</v>
      </c>
      <c r="AL5" s="84">
        <f t="shared" si="9"/>
        <v>0.8</v>
      </c>
      <c r="AM5" s="84" t="str">
        <f t="shared" si="10"/>
        <v>0</v>
      </c>
      <c r="AN5" s="84" t="str">
        <f t="shared" si="11"/>
        <v>0</v>
      </c>
      <c r="AO5" s="84" t="str">
        <f t="shared" si="12"/>
        <v>0</v>
      </c>
      <c r="AP5" s="84" t="str">
        <f t="shared" si="13"/>
        <v>0</v>
      </c>
      <c r="AQ5" s="84" t="str">
        <f t="shared" si="14"/>
        <v>0</v>
      </c>
      <c r="AR5" s="84" t="str">
        <f t="shared" si="15"/>
        <v>0</v>
      </c>
      <c r="AS5" s="84" t="str">
        <f t="shared" si="16"/>
        <v>0</v>
      </c>
      <c r="AT5" s="84" t="str">
        <f t="shared" si="17"/>
        <v>0</v>
      </c>
      <c r="AU5" s="84" t="str">
        <f t="shared" si="18"/>
        <v>0</v>
      </c>
      <c r="AV5" s="84" t="str">
        <f t="shared" si="19"/>
        <v>0</v>
      </c>
    </row>
    <row r="6" spans="1:48" ht="15.75" customHeight="1" x14ac:dyDescent="0.15">
      <c r="A6" s="18" t="s">
        <v>195</v>
      </c>
      <c r="B6" s="18" t="s">
        <v>33</v>
      </c>
      <c r="C6" s="65"/>
      <c r="D6" s="64"/>
      <c r="E6" s="18">
        <v>26</v>
      </c>
      <c r="F6" s="18">
        <v>31</v>
      </c>
      <c r="G6" s="18">
        <v>2832</v>
      </c>
      <c r="H6" s="65">
        <v>3</v>
      </c>
      <c r="I6" s="18">
        <v>6.96</v>
      </c>
      <c r="J6" s="18">
        <v>5.61</v>
      </c>
      <c r="K6" s="18">
        <v>28.65</v>
      </c>
      <c r="L6" s="18">
        <v>3.02</v>
      </c>
      <c r="M6" s="18">
        <v>1.1499999999999999</v>
      </c>
      <c r="N6" s="18">
        <v>1.61</v>
      </c>
      <c r="O6" s="18">
        <v>15.43</v>
      </c>
      <c r="P6" s="18">
        <v>26.65</v>
      </c>
      <c r="Q6" s="18">
        <v>60.1</v>
      </c>
      <c r="R6" s="18">
        <v>11.82</v>
      </c>
      <c r="S6" s="65">
        <v>50.56</v>
      </c>
      <c r="T6" s="18">
        <v>0.39</v>
      </c>
      <c r="U6" s="18">
        <v>6.66</v>
      </c>
      <c r="V6" s="18">
        <v>44.33</v>
      </c>
      <c r="W6" s="18">
        <v>6.07</v>
      </c>
      <c r="X6" s="18">
        <v>74.59</v>
      </c>
      <c r="Y6" s="15">
        <f t="shared" si="20"/>
        <v>7</v>
      </c>
      <c r="Z6" s="15">
        <v>17</v>
      </c>
      <c r="AA6" s="158">
        <f t="shared" si="21"/>
        <v>0.41176470588235292</v>
      </c>
      <c r="AB6" s="12"/>
      <c r="AC6" s="8"/>
      <c r="AD6" s="8">
        <f t="shared" si="22"/>
        <v>0.39117647058823529</v>
      </c>
      <c r="AE6" s="20">
        <f t="shared" si="23"/>
        <v>6.65</v>
      </c>
      <c r="AF6" s="84">
        <f t="shared" si="3"/>
        <v>0.8</v>
      </c>
      <c r="AG6" s="84" t="str">
        <f t="shared" si="4"/>
        <v>0</v>
      </c>
      <c r="AH6" s="84">
        <f t="shared" si="5"/>
        <v>0.9</v>
      </c>
      <c r="AI6" s="84" t="str">
        <f t="shared" si="6"/>
        <v>0</v>
      </c>
      <c r="AJ6" s="84" t="str">
        <f t="shared" si="7"/>
        <v>0</v>
      </c>
      <c r="AK6" s="84">
        <f t="shared" si="8"/>
        <v>1.25</v>
      </c>
      <c r="AL6" s="84">
        <f t="shared" si="9"/>
        <v>0.8</v>
      </c>
      <c r="AM6" s="84" t="str">
        <f t="shared" si="10"/>
        <v>0</v>
      </c>
      <c r="AN6" s="84" t="str">
        <f t="shared" si="11"/>
        <v>0</v>
      </c>
      <c r="AO6" s="84" t="str">
        <f t="shared" si="12"/>
        <v>0</v>
      </c>
      <c r="AP6" s="84" t="str">
        <f t="shared" si="13"/>
        <v>0</v>
      </c>
      <c r="AQ6" s="84" t="str">
        <f t="shared" si="14"/>
        <v>0</v>
      </c>
      <c r="AR6" s="84">
        <f t="shared" si="15"/>
        <v>1</v>
      </c>
      <c r="AS6" s="84">
        <f t="shared" si="16"/>
        <v>0.9</v>
      </c>
      <c r="AT6" s="84" t="str">
        <f t="shared" si="17"/>
        <v>0</v>
      </c>
      <c r="AU6" s="84" t="str">
        <f t="shared" si="18"/>
        <v>0</v>
      </c>
      <c r="AV6" s="84">
        <f t="shared" si="19"/>
        <v>1</v>
      </c>
    </row>
    <row r="7" spans="1:48" ht="15.75" customHeight="1" x14ac:dyDescent="0.15">
      <c r="A7" s="18" t="s">
        <v>174</v>
      </c>
      <c r="B7" s="18" t="s">
        <v>33</v>
      </c>
      <c r="C7" s="65"/>
      <c r="D7" s="64"/>
      <c r="E7" s="18">
        <v>35</v>
      </c>
      <c r="F7" s="18">
        <v>29</v>
      </c>
      <c r="G7" s="18">
        <v>2436</v>
      </c>
      <c r="H7" s="65">
        <v>1</v>
      </c>
      <c r="I7" s="18">
        <v>10.76</v>
      </c>
      <c r="J7" s="18">
        <v>5.24</v>
      </c>
      <c r="K7" s="18">
        <v>56.39</v>
      </c>
      <c r="L7" s="18">
        <v>5.64</v>
      </c>
      <c r="M7" s="18">
        <v>1.26</v>
      </c>
      <c r="N7" s="18">
        <v>0.63</v>
      </c>
      <c r="O7" s="18">
        <v>12.42</v>
      </c>
      <c r="P7" s="18">
        <v>30.43</v>
      </c>
      <c r="Q7" s="18">
        <v>72.540000000000006</v>
      </c>
      <c r="R7" s="18">
        <v>16.399999999999999</v>
      </c>
      <c r="S7" s="65">
        <v>58.89</v>
      </c>
      <c r="T7" s="18">
        <v>0.04</v>
      </c>
      <c r="U7" s="18">
        <v>4.8499999999999996</v>
      </c>
      <c r="V7" s="18">
        <v>43.09</v>
      </c>
      <c r="W7" s="18">
        <v>6.7</v>
      </c>
      <c r="X7" s="18">
        <v>54.12</v>
      </c>
      <c r="Y7" s="15">
        <f t="shared" si="20"/>
        <v>6</v>
      </c>
      <c r="Z7" s="15">
        <v>17</v>
      </c>
      <c r="AA7" s="158">
        <f t="shared" si="21"/>
        <v>0.35294117647058826</v>
      </c>
      <c r="AB7" s="12"/>
      <c r="AC7" s="8"/>
      <c r="AD7" s="8">
        <f t="shared" si="22"/>
        <v>0.3294117647058824</v>
      </c>
      <c r="AE7" s="20">
        <f t="shared" si="23"/>
        <v>5.6000000000000005</v>
      </c>
      <c r="AF7" s="84" t="str">
        <f t="shared" si="3"/>
        <v>0</v>
      </c>
      <c r="AG7" s="84">
        <f t="shared" si="4"/>
        <v>1</v>
      </c>
      <c r="AH7" s="84">
        <f t="shared" si="5"/>
        <v>0.9</v>
      </c>
      <c r="AI7" s="84">
        <f t="shared" si="6"/>
        <v>0.9</v>
      </c>
      <c r="AJ7" s="84">
        <f t="shared" si="7"/>
        <v>1</v>
      </c>
      <c r="AK7" s="84" t="str">
        <f t="shared" si="8"/>
        <v>0</v>
      </c>
      <c r="AL7" s="84" t="str">
        <f t="shared" si="9"/>
        <v>0</v>
      </c>
      <c r="AM7" s="84" t="str">
        <f t="shared" si="10"/>
        <v>0</v>
      </c>
      <c r="AN7" s="84" t="str">
        <f t="shared" si="11"/>
        <v>0</v>
      </c>
      <c r="AO7" s="84" t="str">
        <f t="shared" si="12"/>
        <v>0</v>
      </c>
      <c r="AP7" s="84">
        <f t="shared" si="13"/>
        <v>0.9</v>
      </c>
      <c r="AQ7" s="84" t="str">
        <f t="shared" si="14"/>
        <v>0</v>
      </c>
      <c r="AR7" s="84" t="str">
        <f t="shared" si="15"/>
        <v>0</v>
      </c>
      <c r="AS7" s="84" t="str">
        <f t="shared" si="16"/>
        <v>0</v>
      </c>
      <c r="AT7" s="84" t="str">
        <f t="shared" si="17"/>
        <v>0</v>
      </c>
      <c r="AU7" s="84">
        <f t="shared" si="18"/>
        <v>0.9</v>
      </c>
      <c r="AV7" s="84" t="str">
        <f t="shared" si="19"/>
        <v>0</v>
      </c>
    </row>
    <row r="8" spans="1:48" ht="15.75" customHeight="1" x14ac:dyDescent="0.15">
      <c r="A8" s="17" t="s">
        <v>189</v>
      </c>
      <c r="B8" s="48" t="s">
        <v>33</v>
      </c>
      <c r="C8" s="48" t="s">
        <v>129</v>
      </c>
      <c r="D8" s="60" t="s">
        <v>34</v>
      </c>
      <c r="E8" s="48"/>
      <c r="F8" s="18" t="s">
        <v>178</v>
      </c>
      <c r="G8" s="18" t="s">
        <v>178</v>
      </c>
      <c r="H8" s="18" t="s">
        <v>178</v>
      </c>
      <c r="I8" s="18" t="s">
        <v>178</v>
      </c>
      <c r="J8" s="18" t="s">
        <v>178</v>
      </c>
      <c r="K8" s="18" t="s">
        <v>178</v>
      </c>
      <c r="L8" s="18" t="s">
        <v>178</v>
      </c>
      <c r="M8" s="18" t="s">
        <v>178</v>
      </c>
      <c r="N8" s="18" t="s">
        <v>178</v>
      </c>
      <c r="O8" s="18" t="s">
        <v>178</v>
      </c>
      <c r="P8" s="18" t="s">
        <v>178</v>
      </c>
      <c r="Q8" s="18" t="s">
        <v>178</v>
      </c>
      <c r="R8" s="18" t="s">
        <v>178</v>
      </c>
      <c r="S8" s="18" t="s">
        <v>178</v>
      </c>
      <c r="T8" s="18" t="s">
        <v>178</v>
      </c>
      <c r="U8" s="18" t="s">
        <v>178</v>
      </c>
      <c r="V8" s="18" t="s">
        <v>178</v>
      </c>
      <c r="W8" s="18" t="s">
        <v>178</v>
      </c>
      <c r="X8" s="18" t="s">
        <v>178</v>
      </c>
      <c r="Y8" s="15">
        <f t="shared" si="20"/>
        <v>16</v>
      </c>
      <c r="Z8" s="15">
        <v>17</v>
      </c>
      <c r="AA8" s="158">
        <f t="shared" si="21"/>
        <v>0.94117647058823528</v>
      </c>
      <c r="AB8" s="12"/>
      <c r="AC8" s="8"/>
      <c r="AD8" s="8">
        <f t="shared" si="22"/>
        <v>0.88235294117647067</v>
      </c>
      <c r="AE8" s="20">
        <f t="shared" si="23"/>
        <v>15.000000000000002</v>
      </c>
      <c r="AF8" s="84">
        <f t="shared" si="3"/>
        <v>0.8</v>
      </c>
      <c r="AG8" s="84">
        <f t="shared" si="4"/>
        <v>1</v>
      </c>
      <c r="AH8" s="84">
        <f t="shared" si="5"/>
        <v>0.9</v>
      </c>
      <c r="AI8" s="84">
        <f t="shared" si="6"/>
        <v>0.9</v>
      </c>
      <c r="AJ8" s="84">
        <f t="shared" si="7"/>
        <v>1</v>
      </c>
      <c r="AK8" s="84" t="str">
        <f t="shared" si="8"/>
        <v>0</v>
      </c>
      <c r="AL8" s="84">
        <f t="shared" si="9"/>
        <v>0.8</v>
      </c>
      <c r="AM8" s="84">
        <f t="shared" si="10"/>
        <v>1</v>
      </c>
      <c r="AN8" s="84">
        <f t="shared" si="11"/>
        <v>0.9</v>
      </c>
      <c r="AO8" s="84">
        <f t="shared" si="12"/>
        <v>1</v>
      </c>
      <c r="AP8" s="84">
        <f t="shared" si="13"/>
        <v>0.9</v>
      </c>
      <c r="AQ8" s="84">
        <f t="shared" si="14"/>
        <v>1</v>
      </c>
      <c r="AR8" s="84">
        <f t="shared" si="15"/>
        <v>1</v>
      </c>
      <c r="AS8" s="84">
        <f t="shared" si="16"/>
        <v>0.9</v>
      </c>
      <c r="AT8" s="84">
        <f t="shared" si="17"/>
        <v>1</v>
      </c>
      <c r="AU8" s="84">
        <f t="shared" si="18"/>
        <v>0.9</v>
      </c>
      <c r="AV8" s="84">
        <f t="shared" si="19"/>
        <v>1</v>
      </c>
    </row>
    <row r="9" spans="1:48" ht="15.75" customHeight="1" x14ac:dyDescent="0.15">
      <c r="A9" s="17" t="s">
        <v>187</v>
      </c>
      <c r="B9" s="48" t="s">
        <v>33</v>
      </c>
      <c r="C9" s="48" t="s">
        <v>129</v>
      </c>
      <c r="D9" s="60" t="s">
        <v>34</v>
      </c>
      <c r="E9" s="48"/>
      <c r="F9" s="18" t="s">
        <v>178</v>
      </c>
      <c r="G9" s="18" t="s">
        <v>178</v>
      </c>
      <c r="H9" s="18" t="s">
        <v>178</v>
      </c>
      <c r="I9" s="18" t="s">
        <v>178</v>
      </c>
      <c r="J9" s="18" t="s">
        <v>178</v>
      </c>
      <c r="K9" s="18" t="s">
        <v>178</v>
      </c>
      <c r="L9" s="18" t="s">
        <v>178</v>
      </c>
      <c r="M9" s="18" t="s">
        <v>178</v>
      </c>
      <c r="N9" s="18" t="s">
        <v>178</v>
      </c>
      <c r="O9" s="18" t="s">
        <v>178</v>
      </c>
      <c r="P9" s="18" t="s">
        <v>178</v>
      </c>
      <c r="Q9" s="18" t="s">
        <v>178</v>
      </c>
      <c r="R9" s="18" t="s">
        <v>178</v>
      </c>
      <c r="S9" s="18" t="s">
        <v>178</v>
      </c>
      <c r="T9" s="18" t="s">
        <v>178</v>
      </c>
      <c r="U9" s="18" t="s">
        <v>178</v>
      </c>
      <c r="V9" s="18" t="s">
        <v>178</v>
      </c>
      <c r="W9" s="18" t="s">
        <v>178</v>
      </c>
      <c r="X9" s="18" t="s">
        <v>178</v>
      </c>
      <c r="Y9" s="15">
        <f t="shared" si="20"/>
        <v>16</v>
      </c>
      <c r="Z9" s="15">
        <v>17</v>
      </c>
      <c r="AA9" s="158">
        <f t="shared" si="21"/>
        <v>0.94117647058823528</v>
      </c>
      <c r="AB9" s="12"/>
      <c r="AC9" s="8"/>
      <c r="AD9" s="8">
        <f t="shared" si="22"/>
        <v>0.88235294117647067</v>
      </c>
      <c r="AE9" s="20">
        <f t="shared" si="23"/>
        <v>15.000000000000002</v>
      </c>
      <c r="AF9" s="84">
        <f t="shared" si="3"/>
        <v>0.8</v>
      </c>
      <c r="AG9" s="84">
        <f t="shared" si="4"/>
        <v>1</v>
      </c>
      <c r="AH9" s="84">
        <f t="shared" si="5"/>
        <v>0.9</v>
      </c>
      <c r="AI9" s="84">
        <f t="shared" si="6"/>
        <v>0.9</v>
      </c>
      <c r="AJ9" s="84">
        <f t="shared" si="7"/>
        <v>1</v>
      </c>
      <c r="AK9" s="84" t="str">
        <f t="shared" si="8"/>
        <v>0</v>
      </c>
      <c r="AL9" s="84">
        <f t="shared" si="9"/>
        <v>0.8</v>
      </c>
      <c r="AM9" s="84">
        <f t="shared" si="10"/>
        <v>1</v>
      </c>
      <c r="AN9" s="84">
        <f t="shared" si="11"/>
        <v>0.9</v>
      </c>
      <c r="AO9" s="84">
        <f t="shared" si="12"/>
        <v>1</v>
      </c>
      <c r="AP9" s="84">
        <f t="shared" si="13"/>
        <v>0.9</v>
      </c>
      <c r="AQ9" s="84">
        <f t="shared" si="14"/>
        <v>1</v>
      </c>
      <c r="AR9" s="84">
        <f t="shared" si="15"/>
        <v>1</v>
      </c>
      <c r="AS9" s="84">
        <f t="shared" si="16"/>
        <v>0.9</v>
      </c>
      <c r="AT9" s="84">
        <f t="shared" si="17"/>
        <v>1</v>
      </c>
      <c r="AU9" s="84">
        <f t="shared" si="18"/>
        <v>0.9</v>
      </c>
      <c r="AV9" s="84">
        <f t="shared" si="19"/>
        <v>1</v>
      </c>
    </row>
    <row r="10" spans="1:48" ht="15.75" customHeight="1" x14ac:dyDescent="0.15">
      <c r="A10" s="17"/>
      <c r="B10" s="48"/>
      <c r="C10" s="48"/>
      <c r="D10" s="60"/>
      <c r="E10" s="48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15">
        <f t="shared" si="20"/>
        <v>1</v>
      </c>
      <c r="Z10" s="15">
        <v>17</v>
      </c>
      <c r="AA10" s="158">
        <f t="shared" si="21"/>
        <v>5.8823529411764705E-2</v>
      </c>
      <c r="AB10" s="12"/>
      <c r="AC10" s="8"/>
      <c r="AD10" s="8">
        <f t="shared" si="22"/>
        <v>7.3529411764705885E-2</v>
      </c>
      <c r="AE10" s="20">
        <f t="shared" si="23"/>
        <v>1.25</v>
      </c>
      <c r="AF10" s="84" t="str">
        <f t="shared" si="3"/>
        <v>0</v>
      </c>
      <c r="AG10" s="84" t="str">
        <f t="shared" si="4"/>
        <v>0</v>
      </c>
      <c r="AH10" s="84" t="str">
        <f t="shared" si="5"/>
        <v>0</v>
      </c>
      <c r="AI10" s="84" t="str">
        <f t="shared" si="6"/>
        <v>0</v>
      </c>
      <c r="AJ10" s="84" t="str">
        <f t="shared" si="7"/>
        <v>0</v>
      </c>
      <c r="AK10" s="84">
        <f t="shared" si="8"/>
        <v>1.25</v>
      </c>
      <c r="AL10" s="84" t="str">
        <f t="shared" si="9"/>
        <v>0</v>
      </c>
      <c r="AM10" s="84" t="str">
        <f t="shared" si="10"/>
        <v>0</v>
      </c>
      <c r="AN10" s="84" t="str">
        <f t="shared" si="11"/>
        <v>0</v>
      </c>
      <c r="AO10" s="84" t="str">
        <f t="shared" si="12"/>
        <v>0</v>
      </c>
      <c r="AP10" s="84" t="str">
        <f t="shared" si="13"/>
        <v>0</v>
      </c>
      <c r="AQ10" s="84" t="str">
        <f t="shared" si="14"/>
        <v>0</v>
      </c>
      <c r="AR10" s="84" t="str">
        <f t="shared" si="15"/>
        <v>0</v>
      </c>
      <c r="AS10" s="84" t="str">
        <f t="shared" si="16"/>
        <v>0</v>
      </c>
      <c r="AT10" s="84" t="str">
        <f t="shared" si="17"/>
        <v>0</v>
      </c>
      <c r="AU10" s="84" t="str">
        <f t="shared" si="18"/>
        <v>0</v>
      </c>
      <c r="AV10" s="84" t="str">
        <f t="shared" si="19"/>
        <v>0</v>
      </c>
    </row>
    <row r="11" spans="1:48" ht="15.75" customHeight="1" x14ac:dyDescent="0.15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3"/>
      <c r="V11" s="63"/>
      <c r="W11" s="63"/>
      <c r="X11" s="63"/>
      <c r="Y11" s="16"/>
      <c r="Z11" s="16"/>
      <c r="AA11" s="10"/>
      <c r="AB11" s="10"/>
      <c r="AC11" s="9"/>
      <c r="AD11" s="9"/>
      <c r="AE11" s="9"/>
      <c r="AF11" s="84" t="str">
        <f t="shared" si="3"/>
        <v>0</v>
      </c>
      <c r="AG11" s="84" t="str">
        <f t="shared" si="4"/>
        <v>0</v>
      </c>
      <c r="AH11" s="84" t="str">
        <f t="shared" si="5"/>
        <v>0</v>
      </c>
      <c r="AI11" s="84" t="str">
        <f t="shared" si="6"/>
        <v>0</v>
      </c>
      <c r="AJ11" s="84" t="str">
        <f t="shared" si="7"/>
        <v>0</v>
      </c>
      <c r="AK11" s="84">
        <f t="shared" si="8"/>
        <v>1.25</v>
      </c>
      <c r="AL11" s="84" t="str">
        <f t="shared" si="9"/>
        <v>0</v>
      </c>
      <c r="AM11" s="84" t="str">
        <f t="shared" si="10"/>
        <v>0</v>
      </c>
      <c r="AN11" s="84" t="str">
        <f t="shared" si="11"/>
        <v>0</v>
      </c>
      <c r="AO11" s="84" t="str">
        <f t="shared" si="12"/>
        <v>0</v>
      </c>
      <c r="AP11" s="84" t="str">
        <f t="shared" si="13"/>
        <v>0</v>
      </c>
      <c r="AQ11" s="84" t="str">
        <f t="shared" si="14"/>
        <v>0</v>
      </c>
      <c r="AR11" s="84" t="str">
        <f t="shared" si="15"/>
        <v>0</v>
      </c>
      <c r="AS11" s="84" t="str">
        <f t="shared" si="16"/>
        <v>0</v>
      </c>
      <c r="AT11" s="84" t="str">
        <f t="shared" si="17"/>
        <v>0</v>
      </c>
      <c r="AU11" s="84" t="str">
        <f t="shared" si="18"/>
        <v>0</v>
      </c>
      <c r="AV11" s="84" t="str">
        <f t="shared" si="19"/>
        <v>0</v>
      </c>
    </row>
    <row r="12" spans="1:48" ht="15.75" customHeight="1" x14ac:dyDescent="0.15">
      <c r="A12" s="18" t="s">
        <v>237</v>
      </c>
      <c r="B12" s="18" t="s">
        <v>133</v>
      </c>
      <c r="C12" s="65"/>
      <c r="D12" s="64"/>
      <c r="E12" s="18">
        <v>24</v>
      </c>
      <c r="F12" s="18">
        <v>25</v>
      </c>
      <c r="G12" s="18">
        <v>2176</v>
      </c>
      <c r="H12" s="65">
        <v>2</v>
      </c>
      <c r="I12" s="18">
        <v>8.86</v>
      </c>
      <c r="J12" s="18">
        <v>3.86</v>
      </c>
      <c r="K12" s="18">
        <v>55.41</v>
      </c>
      <c r="L12" s="18">
        <v>4.12</v>
      </c>
      <c r="M12" s="18">
        <v>1.1000000000000001</v>
      </c>
      <c r="N12" s="18">
        <v>2.14</v>
      </c>
      <c r="O12" s="18">
        <v>31.39</v>
      </c>
      <c r="P12" s="18">
        <v>50.42</v>
      </c>
      <c r="Q12" s="18">
        <v>80.459999999999994</v>
      </c>
      <c r="R12" s="18">
        <v>16.43</v>
      </c>
      <c r="S12" s="65">
        <v>67.3</v>
      </c>
      <c r="T12" s="18">
        <v>0.52</v>
      </c>
      <c r="U12" s="18">
        <v>10.01</v>
      </c>
      <c r="V12" s="18">
        <v>61.98</v>
      </c>
      <c r="W12" s="18">
        <v>8.34</v>
      </c>
      <c r="X12" s="18">
        <v>79.38</v>
      </c>
      <c r="Y12" s="15">
        <f t="shared" ref="Y12:Y43" si="24">COUNTIF(AF12:AV12,"&gt;0")</f>
        <v>15</v>
      </c>
      <c r="Z12" s="15">
        <v>17</v>
      </c>
      <c r="AA12" s="158">
        <f t="shared" ref="AA12:AA43" si="25">Y12/Z12</f>
        <v>0.88235294117647056</v>
      </c>
      <c r="AB12" s="76"/>
      <c r="AC12" s="77"/>
      <c r="AD12" s="8">
        <f t="shared" ref="AD12:AD43" si="26">AE12/Z12</f>
        <v>0.84411764705882364</v>
      </c>
      <c r="AE12" s="20">
        <f t="shared" ref="AE12:AE43" si="27">SUM(AF12:AV12)</f>
        <v>14.350000000000001</v>
      </c>
      <c r="AF12" s="84">
        <f t="shared" si="3"/>
        <v>0.8</v>
      </c>
      <c r="AG12" s="84" t="str">
        <f t="shared" si="4"/>
        <v>0</v>
      </c>
      <c r="AH12" s="84" t="str">
        <f t="shared" si="5"/>
        <v>0</v>
      </c>
      <c r="AI12" s="84">
        <f t="shared" si="6"/>
        <v>0.9</v>
      </c>
      <c r="AJ12" s="84">
        <f t="shared" si="7"/>
        <v>1</v>
      </c>
      <c r="AK12" s="84">
        <f t="shared" si="8"/>
        <v>1.25</v>
      </c>
      <c r="AL12" s="84">
        <f t="shared" si="9"/>
        <v>0.8</v>
      </c>
      <c r="AM12" s="84">
        <f t="shared" si="10"/>
        <v>1</v>
      </c>
      <c r="AN12" s="84">
        <f t="shared" si="11"/>
        <v>0.9</v>
      </c>
      <c r="AO12" s="84">
        <f t="shared" si="12"/>
        <v>1</v>
      </c>
      <c r="AP12" s="84">
        <f t="shared" si="13"/>
        <v>0.9</v>
      </c>
      <c r="AQ12" s="84">
        <f t="shared" si="14"/>
        <v>1</v>
      </c>
      <c r="AR12" s="84">
        <f t="shared" si="15"/>
        <v>1</v>
      </c>
      <c r="AS12" s="84">
        <f t="shared" si="16"/>
        <v>0.9</v>
      </c>
      <c r="AT12" s="84">
        <f t="shared" si="17"/>
        <v>1</v>
      </c>
      <c r="AU12" s="84">
        <f t="shared" si="18"/>
        <v>0.9</v>
      </c>
      <c r="AV12" s="84">
        <f t="shared" si="19"/>
        <v>1</v>
      </c>
    </row>
    <row r="13" spans="1:48" ht="15.75" customHeight="1" x14ac:dyDescent="0.15">
      <c r="A13" s="18" t="s">
        <v>396</v>
      </c>
      <c r="B13" s="18" t="s">
        <v>83</v>
      </c>
      <c r="C13" s="65"/>
      <c r="D13" s="64"/>
      <c r="E13" s="18">
        <v>28</v>
      </c>
      <c r="F13" s="18">
        <v>35</v>
      </c>
      <c r="G13" s="18">
        <v>3094</v>
      </c>
      <c r="H13" s="65">
        <v>5</v>
      </c>
      <c r="I13" s="18">
        <v>10.220000000000001</v>
      </c>
      <c r="J13" s="18">
        <v>3.18</v>
      </c>
      <c r="K13" s="18">
        <v>58.49</v>
      </c>
      <c r="L13" s="18">
        <v>4.76</v>
      </c>
      <c r="M13" s="18">
        <v>1.5</v>
      </c>
      <c r="N13" s="18">
        <v>1.53</v>
      </c>
      <c r="O13" s="18">
        <v>42.06</v>
      </c>
      <c r="P13" s="18">
        <v>62.86</v>
      </c>
      <c r="Q13" s="18">
        <v>84.6</v>
      </c>
      <c r="R13" s="18">
        <v>24.9</v>
      </c>
      <c r="S13" s="65">
        <v>77.02</v>
      </c>
      <c r="T13" s="18">
        <v>0.3</v>
      </c>
      <c r="U13" s="18">
        <v>13.27</v>
      </c>
      <c r="V13" s="18">
        <v>76.75</v>
      </c>
      <c r="W13" s="18">
        <v>14.17</v>
      </c>
      <c r="X13" s="18">
        <v>84.57</v>
      </c>
      <c r="Y13" s="15">
        <f t="shared" si="24"/>
        <v>15</v>
      </c>
      <c r="Z13" s="15">
        <v>17</v>
      </c>
      <c r="AA13" s="158">
        <f t="shared" si="25"/>
        <v>0.88235294117647056</v>
      </c>
      <c r="AB13" s="76"/>
      <c r="AC13" s="77"/>
      <c r="AD13" s="8">
        <f t="shared" si="26"/>
        <v>0.8294117647058824</v>
      </c>
      <c r="AE13" s="20">
        <f t="shared" si="27"/>
        <v>14.100000000000001</v>
      </c>
      <c r="AF13" s="84">
        <f t="shared" si="3"/>
        <v>0.8</v>
      </c>
      <c r="AG13" s="84">
        <f t="shared" si="4"/>
        <v>1</v>
      </c>
      <c r="AH13" s="84" t="str">
        <f t="shared" si="5"/>
        <v>0</v>
      </c>
      <c r="AI13" s="84">
        <f t="shared" si="6"/>
        <v>0.9</v>
      </c>
      <c r="AJ13" s="84">
        <f t="shared" si="7"/>
        <v>1</v>
      </c>
      <c r="AK13" s="84" t="str">
        <f t="shared" si="8"/>
        <v>0</v>
      </c>
      <c r="AL13" s="84">
        <f t="shared" si="9"/>
        <v>0.8</v>
      </c>
      <c r="AM13" s="84">
        <f t="shared" si="10"/>
        <v>1</v>
      </c>
      <c r="AN13" s="84">
        <f t="shared" si="11"/>
        <v>0.9</v>
      </c>
      <c r="AO13" s="84">
        <f t="shared" si="12"/>
        <v>1</v>
      </c>
      <c r="AP13" s="84">
        <f t="shared" si="13"/>
        <v>0.9</v>
      </c>
      <c r="AQ13" s="84">
        <f t="shared" si="14"/>
        <v>1</v>
      </c>
      <c r="AR13" s="84">
        <f t="shared" si="15"/>
        <v>1</v>
      </c>
      <c r="AS13" s="84">
        <f t="shared" si="16"/>
        <v>0.9</v>
      </c>
      <c r="AT13" s="84">
        <f t="shared" si="17"/>
        <v>1</v>
      </c>
      <c r="AU13" s="84">
        <f t="shared" si="18"/>
        <v>0.9</v>
      </c>
      <c r="AV13" s="84">
        <f t="shared" si="19"/>
        <v>1</v>
      </c>
    </row>
    <row r="14" spans="1:48" ht="15.75" customHeight="1" x14ac:dyDescent="0.15">
      <c r="A14" s="18" t="s">
        <v>395</v>
      </c>
      <c r="B14" s="18" t="s">
        <v>133</v>
      </c>
      <c r="C14" s="65"/>
      <c r="D14" s="64"/>
      <c r="E14" s="18">
        <v>27</v>
      </c>
      <c r="F14" s="18">
        <v>20</v>
      </c>
      <c r="G14" s="18">
        <v>1597</v>
      </c>
      <c r="H14" s="65">
        <v>2</v>
      </c>
      <c r="I14" s="18">
        <v>10.8</v>
      </c>
      <c r="J14" s="18">
        <v>4.13</v>
      </c>
      <c r="K14" s="18">
        <v>47.37</v>
      </c>
      <c r="L14" s="18">
        <v>4.28</v>
      </c>
      <c r="M14" s="18">
        <v>1.52</v>
      </c>
      <c r="N14" s="18">
        <v>0.65</v>
      </c>
      <c r="O14" s="18">
        <v>28.91</v>
      </c>
      <c r="P14" s="18">
        <v>43.19</v>
      </c>
      <c r="Q14" s="18">
        <v>78.19</v>
      </c>
      <c r="R14" s="18">
        <v>17.61</v>
      </c>
      <c r="S14" s="65">
        <v>65.84</v>
      </c>
      <c r="T14" s="18">
        <v>0.43</v>
      </c>
      <c r="U14" s="18">
        <v>10.51</v>
      </c>
      <c r="V14" s="18">
        <v>67.59</v>
      </c>
      <c r="W14" s="18">
        <v>9.42</v>
      </c>
      <c r="X14" s="18">
        <v>77.69</v>
      </c>
      <c r="Y14" s="15">
        <f t="shared" si="24"/>
        <v>14</v>
      </c>
      <c r="Z14" s="15">
        <v>17</v>
      </c>
      <c r="AA14" s="158">
        <f t="shared" si="25"/>
        <v>0.82352941176470584</v>
      </c>
      <c r="AB14" s="76"/>
      <c r="AC14" s="77"/>
      <c r="AD14" s="8">
        <f t="shared" si="26"/>
        <v>0.78235294117647058</v>
      </c>
      <c r="AE14" s="20">
        <f t="shared" si="27"/>
        <v>13.3</v>
      </c>
      <c r="AF14" s="84">
        <f t="shared" si="3"/>
        <v>0.8</v>
      </c>
      <c r="AG14" s="84">
        <f t="shared" si="4"/>
        <v>1</v>
      </c>
      <c r="AH14" s="84" t="str">
        <f t="shared" si="5"/>
        <v>0</v>
      </c>
      <c r="AI14" s="84">
        <f t="shared" si="6"/>
        <v>0.9</v>
      </c>
      <c r="AJ14" s="84">
        <f t="shared" si="7"/>
        <v>1</v>
      </c>
      <c r="AK14" s="84" t="str">
        <f t="shared" si="8"/>
        <v>0</v>
      </c>
      <c r="AL14" s="84" t="str">
        <f t="shared" si="9"/>
        <v>0</v>
      </c>
      <c r="AM14" s="84">
        <f t="shared" si="10"/>
        <v>1</v>
      </c>
      <c r="AN14" s="84">
        <f t="shared" si="11"/>
        <v>0.9</v>
      </c>
      <c r="AO14" s="84">
        <f t="shared" si="12"/>
        <v>1</v>
      </c>
      <c r="AP14" s="84">
        <f t="shared" si="13"/>
        <v>0.9</v>
      </c>
      <c r="AQ14" s="84">
        <f t="shared" si="14"/>
        <v>1</v>
      </c>
      <c r="AR14" s="84">
        <f t="shared" si="15"/>
        <v>1</v>
      </c>
      <c r="AS14" s="84">
        <f t="shared" si="16"/>
        <v>0.9</v>
      </c>
      <c r="AT14" s="84">
        <f t="shared" si="17"/>
        <v>1</v>
      </c>
      <c r="AU14" s="84">
        <f t="shared" si="18"/>
        <v>0.9</v>
      </c>
      <c r="AV14" s="84">
        <f t="shared" si="19"/>
        <v>1</v>
      </c>
    </row>
    <row r="15" spans="1:48" ht="15.75" customHeight="1" x14ac:dyDescent="0.15">
      <c r="A15" s="18" t="s">
        <v>423</v>
      </c>
      <c r="B15" s="18" t="s">
        <v>68</v>
      </c>
      <c r="C15" s="65"/>
      <c r="D15" s="64"/>
      <c r="E15" s="18">
        <v>34</v>
      </c>
      <c r="F15" s="18">
        <v>28</v>
      </c>
      <c r="G15" s="18">
        <v>2382</v>
      </c>
      <c r="H15" s="65">
        <v>3</v>
      </c>
      <c r="I15" s="18">
        <v>9.42</v>
      </c>
      <c r="J15" s="18">
        <v>1.43</v>
      </c>
      <c r="K15" s="18">
        <v>64.86</v>
      </c>
      <c r="L15" s="18">
        <v>4.6100000000000003</v>
      </c>
      <c r="M15" s="18">
        <v>1.43</v>
      </c>
      <c r="N15" s="18">
        <v>0.62</v>
      </c>
      <c r="O15" s="18">
        <v>34.549999999999997</v>
      </c>
      <c r="P15" s="18">
        <v>55.72</v>
      </c>
      <c r="Q15" s="18">
        <v>79.33</v>
      </c>
      <c r="R15" s="18">
        <v>24</v>
      </c>
      <c r="S15" s="65">
        <v>63.17</v>
      </c>
      <c r="T15" s="18">
        <v>0.27</v>
      </c>
      <c r="U15" s="18">
        <v>13.69</v>
      </c>
      <c r="V15" s="18">
        <v>60.06</v>
      </c>
      <c r="W15" s="18">
        <v>12.76</v>
      </c>
      <c r="X15" s="18">
        <v>79.03</v>
      </c>
      <c r="Y15" s="15">
        <f t="shared" si="24"/>
        <v>14</v>
      </c>
      <c r="Z15" s="15">
        <v>17</v>
      </c>
      <c r="AA15" s="158">
        <f t="shared" si="25"/>
        <v>0.82352941176470584</v>
      </c>
      <c r="AB15" s="76"/>
      <c r="AC15" s="77"/>
      <c r="AD15" s="8">
        <f t="shared" si="26"/>
        <v>0.78235294117647058</v>
      </c>
      <c r="AE15" s="20">
        <f t="shared" si="27"/>
        <v>13.3</v>
      </c>
      <c r="AF15" s="84">
        <f t="shared" si="3"/>
        <v>0.8</v>
      </c>
      <c r="AG15" s="84">
        <f t="shared" si="4"/>
        <v>1</v>
      </c>
      <c r="AH15" s="84" t="str">
        <f t="shared" si="5"/>
        <v>0</v>
      </c>
      <c r="AI15" s="84">
        <f t="shared" si="6"/>
        <v>0.9</v>
      </c>
      <c r="AJ15" s="84">
        <f t="shared" si="7"/>
        <v>1</v>
      </c>
      <c r="AK15" s="84" t="str">
        <f t="shared" si="8"/>
        <v>0</v>
      </c>
      <c r="AL15" s="84" t="str">
        <f t="shared" si="9"/>
        <v>0</v>
      </c>
      <c r="AM15" s="84">
        <f t="shared" si="10"/>
        <v>1</v>
      </c>
      <c r="AN15" s="84">
        <f t="shared" si="11"/>
        <v>0.9</v>
      </c>
      <c r="AO15" s="84">
        <f t="shared" si="12"/>
        <v>1</v>
      </c>
      <c r="AP15" s="84">
        <f t="shared" si="13"/>
        <v>0.9</v>
      </c>
      <c r="AQ15" s="84">
        <f t="shared" si="14"/>
        <v>1</v>
      </c>
      <c r="AR15" s="84">
        <f t="shared" si="15"/>
        <v>1</v>
      </c>
      <c r="AS15" s="84">
        <f t="shared" si="16"/>
        <v>0.9</v>
      </c>
      <c r="AT15" s="84">
        <f t="shared" si="17"/>
        <v>1</v>
      </c>
      <c r="AU15" s="84">
        <f t="shared" si="18"/>
        <v>0.9</v>
      </c>
      <c r="AV15" s="84">
        <f t="shared" si="19"/>
        <v>1</v>
      </c>
    </row>
    <row r="16" spans="1:48" ht="15.75" customHeight="1" x14ac:dyDescent="0.15">
      <c r="A16" s="18" t="s">
        <v>280</v>
      </c>
      <c r="B16" s="18" t="s">
        <v>42</v>
      </c>
      <c r="C16" s="65"/>
      <c r="D16" s="64"/>
      <c r="E16" s="18">
        <v>39</v>
      </c>
      <c r="F16" s="18">
        <v>35</v>
      </c>
      <c r="G16" s="18">
        <v>3227</v>
      </c>
      <c r="H16" s="65">
        <v>5</v>
      </c>
      <c r="I16" s="18">
        <v>9.36</v>
      </c>
      <c r="J16" s="18">
        <v>1.86</v>
      </c>
      <c r="K16" s="18">
        <v>49.21</v>
      </c>
      <c r="L16" s="18">
        <v>3.81</v>
      </c>
      <c r="M16" s="18">
        <v>1</v>
      </c>
      <c r="N16" s="18">
        <v>0.86</v>
      </c>
      <c r="O16" s="18">
        <v>30.04</v>
      </c>
      <c r="P16" s="18">
        <v>49.06</v>
      </c>
      <c r="Q16" s="18">
        <v>81.94</v>
      </c>
      <c r="R16" s="18">
        <v>21.41</v>
      </c>
      <c r="S16" s="65">
        <v>75.45</v>
      </c>
      <c r="T16" s="18">
        <v>0.32</v>
      </c>
      <c r="U16" s="18">
        <v>8.51</v>
      </c>
      <c r="V16" s="18">
        <v>73.959999999999994</v>
      </c>
      <c r="W16" s="18">
        <v>12.79</v>
      </c>
      <c r="X16" s="18">
        <v>75.75</v>
      </c>
      <c r="Y16" s="15">
        <f t="shared" si="24"/>
        <v>14</v>
      </c>
      <c r="Z16" s="15">
        <v>17</v>
      </c>
      <c r="AA16" s="158">
        <f t="shared" si="25"/>
        <v>0.82352941176470584</v>
      </c>
      <c r="AB16" s="76"/>
      <c r="AC16" s="77"/>
      <c r="AD16" s="8">
        <f t="shared" si="26"/>
        <v>0.79705882352941182</v>
      </c>
      <c r="AE16" s="20">
        <f t="shared" si="27"/>
        <v>13.55</v>
      </c>
      <c r="AF16" s="84">
        <f t="shared" si="3"/>
        <v>0.8</v>
      </c>
      <c r="AG16" s="84">
        <f t="shared" si="4"/>
        <v>1</v>
      </c>
      <c r="AH16" s="84" t="str">
        <f t="shared" si="5"/>
        <v>0</v>
      </c>
      <c r="AI16" s="84">
        <f t="shared" si="6"/>
        <v>0.9</v>
      </c>
      <c r="AJ16" s="84" t="str">
        <f t="shared" si="7"/>
        <v>0</v>
      </c>
      <c r="AK16" s="84">
        <f t="shared" si="8"/>
        <v>1.25</v>
      </c>
      <c r="AL16" s="84" t="str">
        <f t="shared" si="9"/>
        <v>0</v>
      </c>
      <c r="AM16" s="84">
        <f t="shared" si="10"/>
        <v>1</v>
      </c>
      <c r="AN16" s="84">
        <f t="shared" si="11"/>
        <v>0.9</v>
      </c>
      <c r="AO16" s="84">
        <f t="shared" si="12"/>
        <v>1</v>
      </c>
      <c r="AP16" s="84">
        <f t="shared" si="13"/>
        <v>0.9</v>
      </c>
      <c r="AQ16" s="84">
        <f t="shared" si="14"/>
        <v>1</v>
      </c>
      <c r="AR16" s="84">
        <f t="shared" si="15"/>
        <v>1</v>
      </c>
      <c r="AS16" s="84">
        <f t="shared" si="16"/>
        <v>0.9</v>
      </c>
      <c r="AT16" s="84">
        <f t="shared" si="17"/>
        <v>1</v>
      </c>
      <c r="AU16" s="84">
        <f t="shared" si="18"/>
        <v>0.9</v>
      </c>
      <c r="AV16" s="84">
        <f t="shared" si="19"/>
        <v>1</v>
      </c>
    </row>
    <row r="17" spans="1:48" ht="15.75" customHeight="1" x14ac:dyDescent="0.15">
      <c r="A17" s="18" t="s">
        <v>428</v>
      </c>
      <c r="B17" s="18" t="s">
        <v>42</v>
      </c>
      <c r="C17" s="65"/>
      <c r="D17" s="64"/>
      <c r="E17" s="18">
        <v>27</v>
      </c>
      <c r="F17" s="18">
        <v>23</v>
      </c>
      <c r="G17" s="18">
        <v>1857</v>
      </c>
      <c r="H17" s="65">
        <v>3</v>
      </c>
      <c r="I17" s="18">
        <v>8.9</v>
      </c>
      <c r="J17" s="18">
        <v>2.38</v>
      </c>
      <c r="K17" s="18">
        <v>54.35</v>
      </c>
      <c r="L17" s="18">
        <v>3.93</v>
      </c>
      <c r="M17" s="18">
        <v>1.66</v>
      </c>
      <c r="N17" s="18">
        <v>1.4</v>
      </c>
      <c r="O17" s="18">
        <v>31.24</v>
      </c>
      <c r="P17" s="18">
        <v>51.26</v>
      </c>
      <c r="Q17" s="18">
        <v>86.38</v>
      </c>
      <c r="R17" s="18">
        <v>15.26</v>
      </c>
      <c r="S17" s="65">
        <v>77.290000000000006</v>
      </c>
      <c r="T17" s="18">
        <v>0.67</v>
      </c>
      <c r="U17" s="18">
        <v>7.71</v>
      </c>
      <c r="V17" s="18">
        <v>69.8</v>
      </c>
      <c r="W17" s="18">
        <v>8.64</v>
      </c>
      <c r="X17" s="18">
        <v>78.44</v>
      </c>
      <c r="Y17" s="15">
        <f t="shared" si="24"/>
        <v>14</v>
      </c>
      <c r="Z17" s="15">
        <v>17</v>
      </c>
      <c r="AA17" s="158">
        <f t="shared" si="25"/>
        <v>0.82352941176470584</v>
      </c>
      <c r="AB17" s="76"/>
      <c r="AC17" s="77"/>
      <c r="AD17" s="8">
        <f t="shared" si="26"/>
        <v>0.77058823529411768</v>
      </c>
      <c r="AE17" s="20">
        <f t="shared" si="27"/>
        <v>13.100000000000001</v>
      </c>
      <c r="AF17" s="84">
        <f t="shared" si="3"/>
        <v>0.8</v>
      </c>
      <c r="AG17" s="84">
        <f t="shared" si="4"/>
        <v>1</v>
      </c>
      <c r="AH17" s="84" t="str">
        <f t="shared" si="5"/>
        <v>0</v>
      </c>
      <c r="AI17" s="84">
        <f t="shared" si="6"/>
        <v>0.9</v>
      </c>
      <c r="AJ17" s="84" t="str">
        <f t="shared" si="7"/>
        <v>0</v>
      </c>
      <c r="AK17" s="84" t="str">
        <f t="shared" si="8"/>
        <v>0</v>
      </c>
      <c r="AL17" s="84">
        <f t="shared" si="9"/>
        <v>0.8</v>
      </c>
      <c r="AM17" s="84">
        <f t="shared" si="10"/>
        <v>1</v>
      </c>
      <c r="AN17" s="84">
        <f t="shared" si="11"/>
        <v>0.9</v>
      </c>
      <c r="AO17" s="84">
        <f t="shared" si="12"/>
        <v>1</v>
      </c>
      <c r="AP17" s="84">
        <f t="shared" si="13"/>
        <v>0.9</v>
      </c>
      <c r="AQ17" s="84">
        <f t="shared" si="14"/>
        <v>1</v>
      </c>
      <c r="AR17" s="84">
        <f t="shared" si="15"/>
        <v>1</v>
      </c>
      <c r="AS17" s="84">
        <f t="shared" si="16"/>
        <v>0.9</v>
      </c>
      <c r="AT17" s="84">
        <f t="shared" si="17"/>
        <v>1</v>
      </c>
      <c r="AU17" s="84">
        <f t="shared" si="18"/>
        <v>0.9</v>
      </c>
      <c r="AV17" s="84">
        <f t="shared" si="19"/>
        <v>1</v>
      </c>
    </row>
    <row r="18" spans="1:48" ht="15.75" customHeight="1" x14ac:dyDescent="0.15">
      <c r="A18" s="18" t="s">
        <v>449</v>
      </c>
      <c r="B18" s="18" t="s">
        <v>44</v>
      </c>
      <c r="C18" s="65"/>
      <c r="D18" s="64"/>
      <c r="E18" s="18">
        <v>25</v>
      </c>
      <c r="F18" s="18">
        <v>29</v>
      </c>
      <c r="G18" s="18">
        <v>2493</v>
      </c>
      <c r="H18" s="65">
        <v>4</v>
      </c>
      <c r="I18" s="18">
        <v>11.59</v>
      </c>
      <c r="J18" s="18">
        <v>2.85</v>
      </c>
      <c r="K18" s="18">
        <v>49.37</v>
      </c>
      <c r="L18" s="18">
        <v>5.34</v>
      </c>
      <c r="M18" s="18">
        <v>1.84</v>
      </c>
      <c r="N18" s="18">
        <v>0.51</v>
      </c>
      <c r="O18" s="18">
        <v>34.19</v>
      </c>
      <c r="P18" s="18">
        <v>55.67</v>
      </c>
      <c r="Q18" s="18">
        <v>84.82</v>
      </c>
      <c r="R18" s="18">
        <v>17.329999999999998</v>
      </c>
      <c r="S18" s="65">
        <v>70</v>
      </c>
      <c r="T18" s="18">
        <v>0.28999999999999998</v>
      </c>
      <c r="U18" s="18">
        <v>8.92</v>
      </c>
      <c r="V18" s="18">
        <v>69.64</v>
      </c>
      <c r="W18" s="18">
        <v>8.19</v>
      </c>
      <c r="X18" s="18">
        <v>84.58</v>
      </c>
      <c r="Y18" s="15">
        <f t="shared" si="24"/>
        <v>14</v>
      </c>
      <c r="Z18" s="15">
        <v>17</v>
      </c>
      <c r="AA18" s="158">
        <f t="shared" si="25"/>
        <v>0.82352941176470584</v>
      </c>
      <c r="AB18" s="76"/>
      <c r="AC18" s="77"/>
      <c r="AD18" s="8">
        <f t="shared" si="26"/>
        <v>0.78235294117647058</v>
      </c>
      <c r="AE18" s="20">
        <f t="shared" si="27"/>
        <v>13.3</v>
      </c>
      <c r="AF18" s="84">
        <f t="shared" si="3"/>
        <v>0.8</v>
      </c>
      <c r="AG18" s="84">
        <f t="shared" si="4"/>
        <v>1</v>
      </c>
      <c r="AH18" s="84" t="str">
        <f t="shared" si="5"/>
        <v>0</v>
      </c>
      <c r="AI18" s="84">
        <f t="shared" si="6"/>
        <v>0.9</v>
      </c>
      <c r="AJ18" s="84">
        <f t="shared" si="7"/>
        <v>1</v>
      </c>
      <c r="AK18" s="84" t="str">
        <f t="shared" si="8"/>
        <v>0</v>
      </c>
      <c r="AL18" s="84" t="str">
        <f t="shared" si="9"/>
        <v>0</v>
      </c>
      <c r="AM18" s="84">
        <f t="shared" si="10"/>
        <v>1</v>
      </c>
      <c r="AN18" s="84">
        <f t="shared" si="11"/>
        <v>0.9</v>
      </c>
      <c r="AO18" s="84">
        <f t="shared" si="12"/>
        <v>1</v>
      </c>
      <c r="AP18" s="84">
        <f t="shared" si="13"/>
        <v>0.9</v>
      </c>
      <c r="AQ18" s="84">
        <f t="shared" si="14"/>
        <v>1</v>
      </c>
      <c r="AR18" s="84">
        <f t="shared" si="15"/>
        <v>1</v>
      </c>
      <c r="AS18" s="84">
        <f t="shared" si="16"/>
        <v>0.9</v>
      </c>
      <c r="AT18" s="84">
        <f t="shared" si="17"/>
        <v>1</v>
      </c>
      <c r="AU18" s="84">
        <f t="shared" si="18"/>
        <v>0.9</v>
      </c>
      <c r="AV18" s="84">
        <f t="shared" si="19"/>
        <v>1</v>
      </c>
    </row>
    <row r="19" spans="1:48" ht="15.75" customHeight="1" x14ac:dyDescent="0.15">
      <c r="A19" s="18" t="s">
        <v>52</v>
      </c>
      <c r="B19" s="18" t="s">
        <v>53</v>
      </c>
      <c r="C19" s="65"/>
      <c r="D19" s="64"/>
      <c r="E19" s="18">
        <v>23</v>
      </c>
      <c r="F19" s="18">
        <v>14</v>
      </c>
      <c r="G19" s="18">
        <v>1180</v>
      </c>
      <c r="H19" s="65">
        <v>1</v>
      </c>
      <c r="I19" s="18">
        <v>11.21</v>
      </c>
      <c r="J19" s="18">
        <v>3.05</v>
      </c>
      <c r="K19" s="18">
        <v>60</v>
      </c>
      <c r="L19" s="18">
        <v>4.96</v>
      </c>
      <c r="M19" s="18">
        <v>0.99</v>
      </c>
      <c r="N19" s="18">
        <v>0.61</v>
      </c>
      <c r="O19" s="18">
        <v>25.09</v>
      </c>
      <c r="P19" s="18">
        <v>42.1</v>
      </c>
      <c r="Q19" s="18">
        <v>83.33</v>
      </c>
      <c r="R19" s="18">
        <v>16.55</v>
      </c>
      <c r="S19" s="65">
        <v>70.05</v>
      </c>
      <c r="T19" s="18">
        <v>0.15</v>
      </c>
      <c r="U19" s="18">
        <v>10.07</v>
      </c>
      <c r="V19" s="18">
        <v>72.73</v>
      </c>
      <c r="W19" s="18">
        <v>8.31</v>
      </c>
      <c r="X19" s="18">
        <v>75.23</v>
      </c>
      <c r="Y19" s="15">
        <f t="shared" si="24"/>
        <v>13</v>
      </c>
      <c r="Z19" s="15">
        <v>17</v>
      </c>
      <c r="AA19" s="158">
        <f t="shared" si="25"/>
        <v>0.76470588235294112</v>
      </c>
      <c r="AB19" s="76"/>
      <c r="AC19" s="77"/>
      <c r="AD19" s="8">
        <f t="shared" si="26"/>
        <v>0.75000000000000011</v>
      </c>
      <c r="AE19" s="20">
        <f t="shared" si="27"/>
        <v>12.750000000000002</v>
      </c>
      <c r="AF19" s="84" t="str">
        <f t="shared" si="3"/>
        <v>0</v>
      </c>
      <c r="AG19" s="84">
        <f t="shared" si="4"/>
        <v>1</v>
      </c>
      <c r="AH19" s="84" t="str">
        <f t="shared" si="5"/>
        <v>0</v>
      </c>
      <c r="AI19" s="84">
        <f t="shared" si="6"/>
        <v>0.9</v>
      </c>
      <c r="AJ19" s="84">
        <f t="shared" si="7"/>
        <v>1</v>
      </c>
      <c r="AK19" s="84">
        <f t="shared" si="8"/>
        <v>1.25</v>
      </c>
      <c r="AL19" s="84" t="str">
        <f t="shared" si="9"/>
        <v>0</v>
      </c>
      <c r="AM19" s="84">
        <f t="shared" si="10"/>
        <v>1</v>
      </c>
      <c r="AN19" s="84">
        <f t="shared" si="11"/>
        <v>0.9</v>
      </c>
      <c r="AO19" s="84">
        <f t="shared" si="12"/>
        <v>1</v>
      </c>
      <c r="AP19" s="84">
        <f t="shared" si="13"/>
        <v>0.9</v>
      </c>
      <c r="AQ19" s="84">
        <f t="shared" si="14"/>
        <v>1</v>
      </c>
      <c r="AR19" s="84" t="str">
        <f t="shared" si="15"/>
        <v>0</v>
      </c>
      <c r="AS19" s="84">
        <f t="shared" si="16"/>
        <v>0.9</v>
      </c>
      <c r="AT19" s="84">
        <f t="shared" si="17"/>
        <v>1</v>
      </c>
      <c r="AU19" s="84">
        <f t="shared" si="18"/>
        <v>0.9</v>
      </c>
      <c r="AV19" s="84">
        <f t="shared" si="19"/>
        <v>1</v>
      </c>
    </row>
    <row r="20" spans="1:48" ht="15.75" customHeight="1" x14ac:dyDescent="0.15">
      <c r="A20" s="18" t="s">
        <v>389</v>
      </c>
      <c r="B20" s="18" t="s">
        <v>144</v>
      </c>
      <c r="C20" s="65"/>
      <c r="D20" s="64"/>
      <c r="E20" s="18">
        <v>23</v>
      </c>
      <c r="F20" s="18">
        <v>26</v>
      </c>
      <c r="G20" s="18">
        <v>2138</v>
      </c>
      <c r="H20" s="65">
        <v>2</v>
      </c>
      <c r="I20" s="18">
        <v>11.37</v>
      </c>
      <c r="J20" s="18">
        <v>3.16</v>
      </c>
      <c r="K20" s="18">
        <v>34.67</v>
      </c>
      <c r="L20" s="18">
        <v>4.46</v>
      </c>
      <c r="M20" s="18">
        <v>1.22</v>
      </c>
      <c r="N20" s="18">
        <v>0.76</v>
      </c>
      <c r="O20" s="18">
        <v>27.66</v>
      </c>
      <c r="P20" s="18">
        <v>47.4</v>
      </c>
      <c r="Q20" s="18">
        <v>83.21</v>
      </c>
      <c r="R20" s="18">
        <v>13.89</v>
      </c>
      <c r="S20" s="65">
        <v>67.88</v>
      </c>
      <c r="T20" s="18">
        <v>0.08</v>
      </c>
      <c r="U20" s="18">
        <v>7.03</v>
      </c>
      <c r="V20" s="18">
        <v>67.069999999999993</v>
      </c>
      <c r="W20" s="18">
        <v>7.07</v>
      </c>
      <c r="X20" s="18">
        <v>72.62</v>
      </c>
      <c r="Y20" s="15">
        <f t="shared" si="24"/>
        <v>13</v>
      </c>
      <c r="Z20" s="15">
        <v>17</v>
      </c>
      <c r="AA20" s="158">
        <f t="shared" si="25"/>
        <v>0.76470588235294112</v>
      </c>
      <c r="AB20" s="76"/>
      <c r="AC20" s="77"/>
      <c r="AD20" s="8">
        <f t="shared" si="26"/>
        <v>0.74411764705882366</v>
      </c>
      <c r="AE20" s="20">
        <f t="shared" si="27"/>
        <v>12.650000000000002</v>
      </c>
      <c r="AF20" s="84">
        <f t="shared" si="3"/>
        <v>0.8</v>
      </c>
      <c r="AG20" s="84">
        <f t="shared" si="4"/>
        <v>1</v>
      </c>
      <c r="AH20" s="84" t="str">
        <f t="shared" si="5"/>
        <v>0</v>
      </c>
      <c r="AI20" s="84" t="str">
        <f t="shared" si="6"/>
        <v>0</v>
      </c>
      <c r="AJ20" s="84">
        <f t="shared" si="7"/>
        <v>1</v>
      </c>
      <c r="AK20" s="84">
        <f t="shared" si="8"/>
        <v>1.25</v>
      </c>
      <c r="AL20" s="84" t="str">
        <f t="shared" si="9"/>
        <v>0</v>
      </c>
      <c r="AM20" s="84">
        <f t="shared" si="10"/>
        <v>1</v>
      </c>
      <c r="AN20" s="84">
        <f t="shared" si="11"/>
        <v>0.9</v>
      </c>
      <c r="AO20" s="84">
        <f t="shared" si="12"/>
        <v>1</v>
      </c>
      <c r="AP20" s="84">
        <f t="shared" si="13"/>
        <v>0.9</v>
      </c>
      <c r="AQ20" s="84">
        <f t="shared" si="14"/>
        <v>1</v>
      </c>
      <c r="AR20" s="84" t="str">
        <f t="shared" si="15"/>
        <v>0</v>
      </c>
      <c r="AS20" s="84">
        <f t="shared" si="16"/>
        <v>0.9</v>
      </c>
      <c r="AT20" s="84">
        <f t="shared" si="17"/>
        <v>1</v>
      </c>
      <c r="AU20" s="84">
        <f t="shared" si="18"/>
        <v>0.9</v>
      </c>
      <c r="AV20" s="84">
        <f t="shared" si="19"/>
        <v>1</v>
      </c>
    </row>
    <row r="21" spans="1:48" ht="15.75" customHeight="1" x14ac:dyDescent="0.15">
      <c r="A21" s="18" t="s">
        <v>397</v>
      </c>
      <c r="B21" s="18" t="s">
        <v>66</v>
      </c>
      <c r="C21" s="65"/>
      <c r="D21" s="64"/>
      <c r="E21" s="18">
        <v>29</v>
      </c>
      <c r="F21" s="18">
        <v>34</v>
      </c>
      <c r="G21" s="18">
        <v>3190</v>
      </c>
      <c r="H21" s="65">
        <v>0</v>
      </c>
      <c r="I21" s="18">
        <v>11.13</v>
      </c>
      <c r="J21" s="18">
        <v>1.9</v>
      </c>
      <c r="K21" s="18">
        <v>32.81</v>
      </c>
      <c r="L21" s="18">
        <v>5.39</v>
      </c>
      <c r="M21" s="18">
        <v>0.74</v>
      </c>
      <c r="N21" s="18">
        <v>1.31</v>
      </c>
      <c r="O21" s="18">
        <v>19.79</v>
      </c>
      <c r="P21" s="18">
        <v>37.799999999999997</v>
      </c>
      <c r="Q21" s="18">
        <v>77.72</v>
      </c>
      <c r="R21" s="18">
        <v>14.4</v>
      </c>
      <c r="S21" s="65">
        <v>63.84</v>
      </c>
      <c r="T21" s="18">
        <v>0.24</v>
      </c>
      <c r="U21" s="18">
        <v>8.07</v>
      </c>
      <c r="V21" s="18">
        <v>61.25</v>
      </c>
      <c r="W21" s="18">
        <v>7.17</v>
      </c>
      <c r="X21" s="18">
        <v>73.86</v>
      </c>
      <c r="Y21" s="15">
        <f t="shared" si="24"/>
        <v>13</v>
      </c>
      <c r="Z21" s="15">
        <v>17</v>
      </c>
      <c r="AA21" s="158">
        <f t="shared" si="25"/>
        <v>0.76470588235294112</v>
      </c>
      <c r="AB21" s="76"/>
      <c r="AC21" s="77"/>
      <c r="AD21" s="8">
        <f t="shared" si="26"/>
        <v>0.74411764705882366</v>
      </c>
      <c r="AE21" s="20">
        <f t="shared" si="27"/>
        <v>12.650000000000002</v>
      </c>
      <c r="AF21" s="84" t="str">
        <f t="shared" si="3"/>
        <v>0</v>
      </c>
      <c r="AG21" s="84">
        <f t="shared" si="4"/>
        <v>1</v>
      </c>
      <c r="AH21" s="84" t="str">
        <f t="shared" si="5"/>
        <v>0</v>
      </c>
      <c r="AI21" s="84" t="str">
        <f t="shared" si="6"/>
        <v>0</v>
      </c>
      <c r="AJ21" s="84">
        <f t="shared" si="7"/>
        <v>1</v>
      </c>
      <c r="AK21" s="84">
        <f t="shared" si="8"/>
        <v>1.25</v>
      </c>
      <c r="AL21" s="84">
        <f t="shared" si="9"/>
        <v>0.8</v>
      </c>
      <c r="AM21" s="84" t="str">
        <f t="shared" si="10"/>
        <v>0</v>
      </c>
      <c r="AN21" s="84">
        <f t="shared" si="11"/>
        <v>0.9</v>
      </c>
      <c r="AO21" s="84">
        <f t="shared" si="12"/>
        <v>1</v>
      </c>
      <c r="AP21" s="84">
        <f t="shared" si="13"/>
        <v>0.9</v>
      </c>
      <c r="AQ21" s="84">
        <f t="shared" si="14"/>
        <v>1</v>
      </c>
      <c r="AR21" s="84">
        <f t="shared" si="15"/>
        <v>1</v>
      </c>
      <c r="AS21" s="84">
        <f t="shared" si="16"/>
        <v>0.9</v>
      </c>
      <c r="AT21" s="84">
        <f t="shared" si="17"/>
        <v>1</v>
      </c>
      <c r="AU21" s="84">
        <f t="shared" si="18"/>
        <v>0.9</v>
      </c>
      <c r="AV21" s="84">
        <f t="shared" si="19"/>
        <v>1</v>
      </c>
    </row>
    <row r="22" spans="1:48" ht="15.75" customHeight="1" x14ac:dyDescent="0.15">
      <c r="A22" s="18" t="s">
        <v>398</v>
      </c>
      <c r="B22" s="18" t="s">
        <v>58</v>
      </c>
      <c r="C22" s="65"/>
      <c r="D22" s="64"/>
      <c r="E22" s="18">
        <v>31</v>
      </c>
      <c r="F22" s="18">
        <v>36</v>
      </c>
      <c r="G22" s="18">
        <v>3387</v>
      </c>
      <c r="H22" s="65">
        <v>3</v>
      </c>
      <c r="I22" s="18">
        <v>6.29</v>
      </c>
      <c r="J22" s="18">
        <v>2.5499999999999998</v>
      </c>
      <c r="K22" s="18">
        <v>59.34</v>
      </c>
      <c r="L22" s="18">
        <v>2.69</v>
      </c>
      <c r="M22" s="18">
        <v>0.51</v>
      </c>
      <c r="N22" s="18">
        <v>1.29</v>
      </c>
      <c r="O22" s="18">
        <v>24.75</v>
      </c>
      <c r="P22" s="18">
        <v>36.71</v>
      </c>
      <c r="Q22" s="18">
        <v>77.91</v>
      </c>
      <c r="R22" s="18">
        <v>13.22</v>
      </c>
      <c r="S22" s="65">
        <v>65.39</v>
      </c>
      <c r="T22" s="18">
        <v>0.2</v>
      </c>
      <c r="U22" s="18">
        <v>6.26</v>
      </c>
      <c r="V22" s="18">
        <v>64.13</v>
      </c>
      <c r="W22" s="18">
        <v>6.99</v>
      </c>
      <c r="X22" s="18">
        <v>74.7</v>
      </c>
      <c r="Y22" s="15">
        <f t="shared" si="24"/>
        <v>13</v>
      </c>
      <c r="Z22" s="15">
        <v>17</v>
      </c>
      <c r="AA22" s="158">
        <f t="shared" si="25"/>
        <v>0.76470588235294112</v>
      </c>
      <c r="AB22" s="76"/>
      <c r="AC22" s="77"/>
      <c r="AD22" s="8">
        <f t="shared" si="26"/>
        <v>0.7264705882352942</v>
      </c>
      <c r="AE22" s="20">
        <f t="shared" si="27"/>
        <v>12.350000000000001</v>
      </c>
      <c r="AF22" s="84">
        <f t="shared" si="3"/>
        <v>0.8</v>
      </c>
      <c r="AG22" s="84" t="str">
        <f t="shared" si="4"/>
        <v>0</v>
      </c>
      <c r="AH22" s="84" t="str">
        <f t="shared" si="5"/>
        <v>0</v>
      </c>
      <c r="AI22" s="84">
        <f t="shared" si="6"/>
        <v>0.9</v>
      </c>
      <c r="AJ22" s="84" t="str">
        <f t="shared" si="7"/>
        <v>0</v>
      </c>
      <c r="AK22" s="84">
        <f t="shared" si="8"/>
        <v>1.25</v>
      </c>
      <c r="AL22" s="84">
        <f t="shared" si="9"/>
        <v>0.8</v>
      </c>
      <c r="AM22" s="84">
        <f t="shared" si="10"/>
        <v>1</v>
      </c>
      <c r="AN22" s="84">
        <f t="shared" si="11"/>
        <v>0.9</v>
      </c>
      <c r="AO22" s="84">
        <f t="shared" si="12"/>
        <v>1</v>
      </c>
      <c r="AP22" s="84">
        <f t="shared" si="13"/>
        <v>0.9</v>
      </c>
      <c r="AQ22" s="84">
        <f t="shared" si="14"/>
        <v>1</v>
      </c>
      <c r="AR22" s="84" t="str">
        <f t="shared" si="15"/>
        <v>0</v>
      </c>
      <c r="AS22" s="84">
        <f t="shared" si="16"/>
        <v>0.9</v>
      </c>
      <c r="AT22" s="84">
        <f t="shared" si="17"/>
        <v>1</v>
      </c>
      <c r="AU22" s="84">
        <f t="shared" si="18"/>
        <v>0.9</v>
      </c>
      <c r="AV22" s="84">
        <f t="shared" si="19"/>
        <v>1</v>
      </c>
    </row>
    <row r="23" spans="1:48" ht="15.75" customHeight="1" x14ac:dyDescent="0.15">
      <c r="A23" s="18" t="s">
        <v>416</v>
      </c>
      <c r="B23" s="18" t="s">
        <v>144</v>
      </c>
      <c r="C23" s="65"/>
      <c r="D23" s="64"/>
      <c r="E23" s="18">
        <v>22</v>
      </c>
      <c r="F23" s="18">
        <v>6</v>
      </c>
      <c r="G23" s="18">
        <v>431</v>
      </c>
      <c r="H23" s="65">
        <v>0</v>
      </c>
      <c r="I23" s="18">
        <v>11.28</v>
      </c>
      <c r="J23" s="18">
        <v>5.01</v>
      </c>
      <c r="K23" s="18">
        <v>75</v>
      </c>
      <c r="L23" s="18">
        <v>5.85</v>
      </c>
      <c r="M23" s="18">
        <v>1.25</v>
      </c>
      <c r="N23" s="18">
        <v>1.04</v>
      </c>
      <c r="O23" s="18">
        <v>31.11</v>
      </c>
      <c r="P23" s="18">
        <v>43.02</v>
      </c>
      <c r="Q23" s="18">
        <v>79.61</v>
      </c>
      <c r="R23" s="18">
        <v>15.03</v>
      </c>
      <c r="S23" s="65">
        <v>61.11</v>
      </c>
      <c r="T23" s="18">
        <v>0</v>
      </c>
      <c r="U23" s="18">
        <v>9.81</v>
      </c>
      <c r="V23" s="18">
        <v>53.19</v>
      </c>
      <c r="W23" s="18">
        <v>8.77</v>
      </c>
      <c r="X23" s="18">
        <v>78.569999999999993</v>
      </c>
      <c r="Y23" s="15">
        <f t="shared" si="24"/>
        <v>13</v>
      </c>
      <c r="Z23" s="15">
        <v>17</v>
      </c>
      <c r="AA23" s="158">
        <f t="shared" si="25"/>
        <v>0.76470588235294112</v>
      </c>
      <c r="AB23" s="76"/>
      <c r="AC23" s="77"/>
      <c r="AD23" s="8">
        <f t="shared" si="26"/>
        <v>0.71764705882352953</v>
      </c>
      <c r="AE23" s="20">
        <f t="shared" si="27"/>
        <v>12.200000000000001</v>
      </c>
      <c r="AF23" s="84" t="str">
        <f t="shared" si="3"/>
        <v>0</v>
      </c>
      <c r="AG23" s="84">
        <f t="shared" si="4"/>
        <v>1</v>
      </c>
      <c r="AH23" s="84">
        <f t="shared" si="5"/>
        <v>0.9</v>
      </c>
      <c r="AI23" s="84">
        <f t="shared" si="6"/>
        <v>0.9</v>
      </c>
      <c r="AJ23" s="84">
        <f t="shared" si="7"/>
        <v>1</v>
      </c>
      <c r="AK23" s="84" t="str">
        <f t="shared" si="8"/>
        <v>0</v>
      </c>
      <c r="AL23" s="84">
        <f t="shared" si="9"/>
        <v>0.8</v>
      </c>
      <c r="AM23" s="84">
        <f t="shared" si="10"/>
        <v>1</v>
      </c>
      <c r="AN23" s="84">
        <f t="shared" si="11"/>
        <v>0.9</v>
      </c>
      <c r="AO23" s="84">
        <f t="shared" si="12"/>
        <v>1</v>
      </c>
      <c r="AP23" s="84">
        <f t="shared" si="13"/>
        <v>0.9</v>
      </c>
      <c r="AQ23" s="84">
        <f t="shared" si="14"/>
        <v>1</v>
      </c>
      <c r="AR23" s="84" t="str">
        <f t="shared" si="15"/>
        <v>0</v>
      </c>
      <c r="AS23" s="84">
        <f t="shared" si="16"/>
        <v>0.9</v>
      </c>
      <c r="AT23" s="84" t="str">
        <f t="shared" si="17"/>
        <v>0</v>
      </c>
      <c r="AU23" s="84">
        <f t="shared" si="18"/>
        <v>0.9</v>
      </c>
      <c r="AV23" s="84">
        <f t="shared" si="19"/>
        <v>1</v>
      </c>
    </row>
    <row r="24" spans="1:48" ht="15.75" customHeight="1" x14ac:dyDescent="0.15">
      <c r="A24" s="18" t="s">
        <v>433</v>
      </c>
      <c r="B24" s="18" t="s">
        <v>44</v>
      </c>
      <c r="C24" s="65"/>
      <c r="D24" s="64"/>
      <c r="E24" s="18">
        <v>31</v>
      </c>
      <c r="F24" s="18">
        <v>30</v>
      </c>
      <c r="G24" s="18">
        <v>2110</v>
      </c>
      <c r="H24" s="65">
        <v>5</v>
      </c>
      <c r="I24" s="18">
        <v>9.34</v>
      </c>
      <c r="J24" s="18">
        <v>2.64</v>
      </c>
      <c r="K24" s="18">
        <v>29.03</v>
      </c>
      <c r="L24" s="18">
        <v>4.6100000000000003</v>
      </c>
      <c r="M24" s="18">
        <v>1.36</v>
      </c>
      <c r="N24" s="18">
        <v>1.28</v>
      </c>
      <c r="O24" s="18">
        <v>33.1</v>
      </c>
      <c r="P24" s="18">
        <v>54.64</v>
      </c>
      <c r="Q24" s="18">
        <v>86.26</v>
      </c>
      <c r="R24" s="18">
        <v>18.38</v>
      </c>
      <c r="S24" s="65">
        <v>73.319999999999993</v>
      </c>
      <c r="T24" s="18">
        <v>0.09</v>
      </c>
      <c r="U24" s="18">
        <v>8.19</v>
      </c>
      <c r="V24" s="18">
        <v>67.709999999999994</v>
      </c>
      <c r="W24" s="18">
        <v>9.09</v>
      </c>
      <c r="X24" s="18">
        <v>75.12</v>
      </c>
      <c r="Y24" s="15">
        <f t="shared" si="24"/>
        <v>13</v>
      </c>
      <c r="Z24" s="15">
        <v>17</v>
      </c>
      <c r="AA24" s="158">
        <f t="shared" si="25"/>
        <v>0.76470588235294112</v>
      </c>
      <c r="AB24" s="76"/>
      <c r="AC24" s="77"/>
      <c r="AD24" s="8">
        <f t="shared" si="26"/>
        <v>0.71764705882352953</v>
      </c>
      <c r="AE24" s="20">
        <f t="shared" si="27"/>
        <v>12.200000000000001</v>
      </c>
      <c r="AF24" s="84">
        <f t="shared" si="3"/>
        <v>0.8</v>
      </c>
      <c r="AG24" s="84">
        <f t="shared" si="4"/>
        <v>1</v>
      </c>
      <c r="AH24" s="84" t="str">
        <f t="shared" si="5"/>
        <v>0</v>
      </c>
      <c r="AI24" s="84" t="str">
        <f t="shared" si="6"/>
        <v>0</v>
      </c>
      <c r="AJ24" s="84">
        <f t="shared" si="7"/>
        <v>1</v>
      </c>
      <c r="AK24" s="84" t="str">
        <f t="shared" si="8"/>
        <v>0</v>
      </c>
      <c r="AL24" s="84">
        <f t="shared" si="9"/>
        <v>0.8</v>
      </c>
      <c r="AM24" s="84">
        <f t="shared" si="10"/>
        <v>1</v>
      </c>
      <c r="AN24" s="84">
        <f t="shared" si="11"/>
        <v>0.9</v>
      </c>
      <c r="AO24" s="84">
        <f t="shared" si="12"/>
        <v>1</v>
      </c>
      <c r="AP24" s="84">
        <f t="shared" si="13"/>
        <v>0.9</v>
      </c>
      <c r="AQ24" s="84">
        <f t="shared" si="14"/>
        <v>1</v>
      </c>
      <c r="AR24" s="84" t="str">
        <f t="shared" si="15"/>
        <v>0</v>
      </c>
      <c r="AS24" s="84">
        <f t="shared" si="16"/>
        <v>0.9</v>
      </c>
      <c r="AT24" s="84">
        <f t="shared" si="17"/>
        <v>1</v>
      </c>
      <c r="AU24" s="84">
        <f t="shared" si="18"/>
        <v>0.9</v>
      </c>
      <c r="AV24" s="84">
        <f t="shared" si="19"/>
        <v>1</v>
      </c>
    </row>
    <row r="25" spans="1:48" ht="15.75" customHeight="1" x14ac:dyDescent="0.15">
      <c r="A25" s="18" t="s">
        <v>50</v>
      </c>
      <c r="B25" s="18" t="s">
        <v>51</v>
      </c>
      <c r="C25" s="65"/>
      <c r="D25" s="64"/>
      <c r="E25" s="18">
        <v>25</v>
      </c>
      <c r="F25" s="18">
        <v>32</v>
      </c>
      <c r="G25" s="18">
        <v>2722</v>
      </c>
      <c r="H25" s="65">
        <v>0</v>
      </c>
      <c r="I25" s="18">
        <v>11.57</v>
      </c>
      <c r="J25" s="18">
        <v>6.12</v>
      </c>
      <c r="K25" s="18">
        <v>59.46</v>
      </c>
      <c r="L25" s="18">
        <v>6.45</v>
      </c>
      <c r="M25" s="18">
        <v>0.99</v>
      </c>
      <c r="N25" s="18">
        <v>0.13</v>
      </c>
      <c r="O25" s="18">
        <v>21.56</v>
      </c>
      <c r="P25" s="18">
        <v>37.590000000000003</v>
      </c>
      <c r="Q25" s="18">
        <v>75.11</v>
      </c>
      <c r="R25" s="18">
        <v>16.829999999999998</v>
      </c>
      <c r="S25" s="65">
        <v>63.06</v>
      </c>
      <c r="T25" s="18">
        <v>7.0000000000000007E-2</v>
      </c>
      <c r="U25" s="18">
        <v>7.31</v>
      </c>
      <c r="V25" s="18">
        <v>58.37</v>
      </c>
      <c r="W25" s="18">
        <v>9.75</v>
      </c>
      <c r="X25" s="18">
        <v>66.78</v>
      </c>
      <c r="Y25" s="15">
        <f t="shared" si="24"/>
        <v>13</v>
      </c>
      <c r="Z25" s="15">
        <v>17</v>
      </c>
      <c r="AA25" s="158">
        <f t="shared" si="25"/>
        <v>0.76470588235294112</v>
      </c>
      <c r="AB25" s="76"/>
      <c r="AC25" s="77"/>
      <c r="AD25" s="8">
        <f t="shared" si="26"/>
        <v>0.74411764705882355</v>
      </c>
      <c r="AE25" s="20">
        <f t="shared" si="27"/>
        <v>12.65</v>
      </c>
      <c r="AF25" s="84" t="str">
        <f t="shared" si="3"/>
        <v>0</v>
      </c>
      <c r="AG25" s="84">
        <f t="shared" si="4"/>
        <v>1</v>
      </c>
      <c r="AH25" s="84">
        <f t="shared" si="5"/>
        <v>0.9</v>
      </c>
      <c r="AI25" s="84">
        <f t="shared" si="6"/>
        <v>0.9</v>
      </c>
      <c r="AJ25" s="84">
        <f t="shared" si="7"/>
        <v>1</v>
      </c>
      <c r="AK25" s="84">
        <f t="shared" si="8"/>
        <v>1.25</v>
      </c>
      <c r="AL25" s="84" t="str">
        <f t="shared" si="9"/>
        <v>0</v>
      </c>
      <c r="AM25" s="84">
        <f t="shared" si="10"/>
        <v>1</v>
      </c>
      <c r="AN25" s="84">
        <f t="shared" si="11"/>
        <v>0.9</v>
      </c>
      <c r="AO25" s="84">
        <f t="shared" si="12"/>
        <v>1</v>
      </c>
      <c r="AP25" s="84">
        <f t="shared" si="13"/>
        <v>0.9</v>
      </c>
      <c r="AQ25" s="84">
        <f t="shared" si="14"/>
        <v>1</v>
      </c>
      <c r="AR25" s="84" t="str">
        <f t="shared" si="15"/>
        <v>0</v>
      </c>
      <c r="AS25" s="84">
        <f t="shared" si="16"/>
        <v>0.9</v>
      </c>
      <c r="AT25" s="84">
        <f t="shared" si="17"/>
        <v>1</v>
      </c>
      <c r="AU25" s="84">
        <f t="shared" si="18"/>
        <v>0.9</v>
      </c>
      <c r="AV25" s="84" t="str">
        <f t="shared" si="19"/>
        <v>0</v>
      </c>
    </row>
    <row r="26" spans="1:48" ht="15.75" customHeight="1" x14ac:dyDescent="0.15">
      <c r="A26" s="18" t="s">
        <v>462</v>
      </c>
      <c r="B26" s="18" t="s">
        <v>51</v>
      </c>
      <c r="C26" s="65"/>
      <c r="D26" s="64"/>
      <c r="E26" s="18">
        <v>33</v>
      </c>
      <c r="F26" s="18">
        <v>31</v>
      </c>
      <c r="G26" s="18">
        <v>2635</v>
      </c>
      <c r="H26" s="65">
        <v>3</v>
      </c>
      <c r="I26" s="18">
        <v>6.05</v>
      </c>
      <c r="J26" s="18">
        <v>3.24</v>
      </c>
      <c r="K26" s="18">
        <v>35.79</v>
      </c>
      <c r="L26" s="18">
        <v>3.45</v>
      </c>
      <c r="M26" s="18">
        <v>0.38</v>
      </c>
      <c r="N26" s="18">
        <v>0.99</v>
      </c>
      <c r="O26" s="18">
        <v>27.63</v>
      </c>
      <c r="P26" s="18">
        <v>44.33</v>
      </c>
      <c r="Q26" s="18">
        <v>79.349999999999994</v>
      </c>
      <c r="R26" s="18">
        <v>16.260000000000002</v>
      </c>
      <c r="S26" s="65">
        <v>65.97</v>
      </c>
      <c r="T26" s="18">
        <v>0.24</v>
      </c>
      <c r="U26" s="18">
        <v>7.79</v>
      </c>
      <c r="V26" s="18">
        <v>63.6</v>
      </c>
      <c r="W26" s="18">
        <v>7.69</v>
      </c>
      <c r="X26" s="18">
        <v>72</v>
      </c>
      <c r="Y26" s="15">
        <f t="shared" si="24"/>
        <v>13</v>
      </c>
      <c r="Z26" s="15">
        <v>17</v>
      </c>
      <c r="AA26" s="158">
        <f t="shared" si="25"/>
        <v>0.76470588235294112</v>
      </c>
      <c r="AB26" s="76"/>
      <c r="AC26" s="77"/>
      <c r="AD26" s="8">
        <f t="shared" si="26"/>
        <v>0.73235294117647065</v>
      </c>
      <c r="AE26" s="20">
        <f t="shared" si="27"/>
        <v>12.450000000000001</v>
      </c>
      <c r="AF26" s="84">
        <f t="shared" si="3"/>
        <v>0.8</v>
      </c>
      <c r="AG26" s="84" t="str">
        <f t="shared" si="4"/>
        <v>0</v>
      </c>
      <c r="AH26" s="84" t="str">
        <f t="shared" si="5"/>
        <v>0</v>
      </c>
      <c r="AI26" s="84" t="str">
        <f t="shared" si="6"/>
        <v>0</v>
      </c>
      <c r="AJ26" s="84" t="str">
        <f t="shared" si="7"/>
        <v>0</v>
      </c>
      <c r="AK26" s="84">
        <f t="shared" si="8"/>
        <v>1.25</v>
      </c>
      <c r="AL26" s="84">
        <f t="shared" si="9"/>
        <v>0.8</v>
      </c>
      <c r="AM26" s="84">
        <f t="shared" si="10"/>
        <v>1</v>
      </c>
      <c r="AN26" s="84">
        <f t="shared" si="11"/>
        <v>0.9</v>
      </c>
      <c r="AO26" s="84">
        <f t="shared" si="12"/>
        <v>1</v>
      </c>
      <c r="AP26" s="84">
        <f t="shared" si="13"/>
        <v>0.9</v>
      </c>
      <c r="AQ26" s="84">
        <f t="shared" si="14"/>
        <v>1</v>
      </c>
      <c r="AR26" s="84">
        <f t="shared" si="15"/>
        <v>1</v>
      </c>
      <c r="AS26" s="84">
        <f t="shared" si="16"/>
        <v>0.9</v>
      </c>
      <c r="AT26" s="84">
        <f t="shared" si="17"/>
        <v>1</v>
      </c>
      <c r="AU26" s="84">
        <f t="shared" si="18"/>
        <v>0.9</v>
      </c>
      <c r="AV26" s="84">
        <f t="shared" si="19"/>
        <v>1</v>
      </c>
    </row>
    <row r="27" spans="1:48" ht="15.75" customHeight="1" x14ac:dyDescent="0.15">
      <c r="A27" s="18" t="s">
        <v>61</v>
      </c>
      <c r="B27" s="18" t="s">
        <v>58</v>
      </c>
      <c r="C27" s="65"/>
      <c r="D27" s="64"/>
      <c r="E27" s="18">
        <v>21</v>
      </c>
      <c r="F27" s="18">
        <v>25</v>
      </c>
      <c r="G27" s="18">
        <v>1682</v>
      </c>
      <c r="H27" s="65">
        <v>0</v>
      </c>
      <c r="I27" s="18">
        <v>13.26</v>
      </c>
      <c r="J27" s="18">
        <v>2.8</v>
      </c>
      <c r="K27" s="18">
        <v>53.85</v>
      </c>
      <c r="L27" s="18">
        <v>5.77</v>
      </c>
      <c r="M27" s="18">
        <v>1.62</v>
      </c>
      <c r="N27" s="18">
        <v>0.05</v>
      </c>
      <c r="O27" s="18">
        <v>28.94</v>
      </c>
      <c r="P27" s="18">
        <v>43.33</v>
      </c>
      <c r="Q27" s="18">
        <v>76.739999999999995</v>
      </c>
      <c r="R27" s="18">
        <v>18.489999999999998</v>
      </c>
      <c r="S27" s="65">
        <v>66.760000000000005</v>
      </c>
      <c r="T27" s="18">
        <v>0.22</v>
      </c>
      <c r="U27" s="18">
        <v>8.08</v>
      </c>
      <c r="V27" s="18">
        <v>64.67</v>
      </c>
      <c r="W27" s="18">
        <v>11.53</v>
      </c>
      <c r="X27" s="18">
        <v>77.569999999999993</v>
      </c>
      <c r="Y27" s="15">
        <f t="shared" si="24"/>
        <v>12</v>
      </c>
      <c r="Z27" s="15">
        <v>17</v>
      </c>
      <c r="AA27" s="158">
        <f t="shared" si="25"/>
        <v>0.70588235294117652</v>
      </c>
      <c r="AB27" s="76"/>
      <c r="AC27" s="77"/>
      <c r="AD27" s="8">
        <f t="shared" si="26"/>
        <v>0.67647058823529416</v>
      </c>
      <c r="AE27" s="20">
        <f t="shared" si="27"/>
        <v>11.5</v>
      </c>
      <c r="AF27" s="84" t="str">
        <f t="shared" si="3"/>
        <v>0</v>
      </c>
      <c r="AG27" s="84">
        <f t="shared" si="4"/>
        <v>1</v>
      </c>
      <c r="AH27" s="84" t="str">
        <f t="shared" si="5"/>
        <v>0</v>
      </c>
      <c r="AI27" s="84">
        <f t="shared" si="6"/>
        <v>0.9</v>
      </c>
      <c r="AJ27" s="84">
        <f t="shared" si="7"/>
        <v>1</v>
      </c>
      <c r="AK27" s="84" t="str">
        <f t="shared" si="8"/>
        <v>0</v>
      </c>
      <c r="AL27" s="84" t="str">
        <f t="shared" si="9"/>
        <v>0</v>
      </c>
      <c r="AM27" s="84">
        <f t="shared" si="10"/>
        <v>1</v>
      </c>
      <c r="AN27" s="84">
        <f t="shared" si="11"/>
        <v>0.9</v>
      </c>
      <c r="AO27" s="84">
        <f t="shared" si="12"/>
        <v>1</v>
      </c>
      <c r="AP27" s="84">
        <f t="shared" si="13"/>
        <v>0.9</v>
      </c>
      <c r="AQ27" s="84">
        <f t="shared" si="14"/>
        <v>1</v>
      </c>
      <c r="AR27" s="84" t="str">
        <f t="shared" si="15"/>
        <v>0</v>
      </c>
      <c r="AS27" s="84">
        <f t="shared" si="16"/>
        <v>0.9</v>
      </c>
      <c r="AT27" s="84">
        <f t="shared" si="17"/>
        <v>1</v>
      </c>
      <c r="AU27" s="84">
        <f t="shared" si="18"/>
        <v>0.9</v>
      </c>
      <c r="AV27" s="84">
        <f t="shared" si="19"/>
        <v>1</v>
      </c>
    </row>
    <row r="28" spans="1:48" ht="15.75" customHeight="1" x14ac:dyDescent="0.15">
      <c r="A28" s="18" t="s">
        <v>391</v>
      </c>
      <c r="B28" s="18" t="s">
        <v>58</v>
      </c>
      <c r="C28" s="65"/>
      <c r="D28" s="64"/>
      <c r="E28" s="18">
        <v>31</v>
      </c>
      <c r="F28" s="18">
        <v>17</v>
      </c>
      <c r="G28" s="18">
        <v>1564</v>
      </c>
      <c r="H28" s="65">
        <v>3</v>
      </c>
      <c r="I28" s="18">
        <v>5.8</v>
      </c>
      <c r="J28" s="18">
        <v>0.92</v>
      </c>
      <c r="K28" s="18">
        <v>33.33</v>
      </c>
      <c r="L28" s="18">
        <v>2.3199999999999998</v>
      </c>
      <c r="M28" s="18">
        <v>1.28</v>
      </c>
      <c r="N28" s="18">
        <v>1.4</v>
      </c>
      <c r="O28" s="18">
        <v>36.15</v>
      </c>
      <c r="P28" s="18">
        <v>53.61</v>
      </c>
      <c r="Q28" s="18">
        <v>83.03</v>
      </c>
      <c r="R28" s="18">
        <v>16.18</v>
      </c>
      <c r="S28" s="65">
        <v>74.34</v>
      </c>
      <c r="T28" s="18">
        <v>0.37</v>
      </c>
      <c r="U28" s="18">
        <v>8.36</v>
      </c>
      <c r="V28" s="18">
        <v>66.42</v>
      </c>
      <c r="W28" s="18">
        <v>10.01</v>
      </c>
      <c r="X28" s="18">
        <v>84.76</v>
      </c>
      <c r="Y28" s="15">
        <f t="shared" si="24"/>
        <v>12</v>
      </c>
      <c r="Z28" s="15">
        <v>17</v>
      </c>
      <c r="AA28" s="158">
        <f t="shared" si="25"/>
        <v>0.70588235294117652</v>
      </c>
      <c r="AB28" s="76"/>
      <c r="AC28" s="77"/>
      <c r="AD28" s="8">
        <f t="shared" si="26"/>
        <v>0.65882352941176481</v>
      </c>
      <c r="AE28" s="20">
        <f t="shared" si="27"/>
        <v>11.200000000000001</v>
      </c>
      <c r="AF28" s="84">
        <f t="shared" si="3"/>
        <v>0.8</v>
      </c>
      <c r="AG28" s="84" t="str">
        <f t="shared" si="4"/>
        <v>0</v>
      </c>
      <c r="AH28" s="84" t="str">
        <f t="shared" si="5"/>
        <v>0</v>
      </c>
      <c r="AI28" s="84" t="str">
        <f t="shared" si="6"/>
        <v>0</v>
      </c>
      <c r="AJ28" s="84" t="str">
        <f t="shared" si="7"/>
        <v>0</v>
      </c>
      <c r="AK28" s="84" t="str">
        <f t="shared" si="8"/>
        <v>0</v>
      </c>
      <c r="AL28" s="84">
        <f t="shared" si="9"/>
        <v>0.8</v>
      </c>
      <c r="AM28" s="84">
        <f t="shared" si="10"/>
        <v>1</v>
      </c>
      <c r="AN28" s="84">
        <f t="shared" si="11"/>
        <v>0.9</v>
      </c>
      <c r="AO28" s="84">
        <f t="shared" si="12"/>
        <v>1</v>
      </c>
      <c r="AP28" s="84">
        <f t="shared" si="13"/>
        <v>0.9</v>
      </c>
      <c r="AQ28" s="84">
        <f t="shared" si="14"/>
        <v>1</v>
      </c>
      <c r="AR28" s="84">
        <f t="shared" si="15"/>
        <v>1</v>
      </c>
      <c r="AS28" s="84">
        <f t="shared" si="16"/>
        <v>0.9</v>
      </c>
      <c r="AT28" s="84">
        <f t="shared" si="17"/>
        <v>1</v>
      </c>
      <c r="AU28" s="84">
        <f t="shared" si="18"/>
        <v>0.9</v>
      </c>
      <c r="AV28" s="84">
        <f t="shared" si="19"/>
        <v>1</v>
      </c>
    </row>
    <row r="29" spans="1:48" ht="15.75" customHeight="1" x14ac:dyDescent="0.15">
      <c r="A29" s="18" t="s">
        <v>328</v>
      </c>
      <c r="B29" s="18" t="s">
        <v>83</v>
      </c>
      <c r="C29" s="65"/>
      <c r="D29" s="64"/>
      <c r="E29" s="18">
        <v>27</v>
      </c>
      <c r="F29" s="18">
        <v>30</v>
      </c>
      <c r="G29" s="18">
        <v>2326</v>
      </c>
      <c r="H29" s="65">
        <v>2</v>
      </c>
      <c r="I29" s="18">
        <v>9.23</v>
      </c>
      <c r="J29" s="18">
        <v>9.75</v>
      </c>
      <c r="K29" s="18">
        <v>68.44</v>
      </c>
      <c r="L29" s="18">
        <v>4.1500000000000004</v>
      </c>
      <c r="M29" s="18">
        <v>2.08</v>
      </c>
      <c r="N29" s="18">
        <v>2</v>
      </c>
      <c r="O29" s="18">
        <v>23.09</v>
      </c>
      <c r="P29" s="18">
        <v>39.31</v>
      </c>
      <c r="Q29" s="18">
        <v>83.43</v>
      </c>
      <c r="R29" s="18">
        <v>11.78</v>
      </c>
      <c r="S29" s="65">
        <v>67.459999999999994</v>
      </c>
      <c r="T29" s="18">
        <v>0.16</v>
      </c>
      <c r="U29" s="18">
        <v>4.79</v>
      </c>
      <c r="V29" s="18">
        <v>61.67</v>
      </c>
      <c r="W29" s="18">
        <v>5.87</v>
      </c>
      <c r="X29" s="18">
        <v>74.83</v>
      </c>
      <c r="Y29" s="15">
        <f t="shared" si="24"/>
        <v>12</v>
      </c>
      <c r="Z29" s="15">
        <v>17</v>
      </c>
      <c r="AA29" s="158">
        <f t="shared" si="25"/>
        <v>0.70588235294117652</v>
      </c>
      <c r="AB29" s="76"/>
      <c r="AC29" s="77"/>
      <c r="AD29" s="8">
        <f t="shared" si="26"/>
        <v>0.66470588235294126</v>
      </c>
      <c r="AE29" s="20">
        <f t="shared" si="27"/>
        <v>11.3</v>
      </c>
      <c r="AF29" s="84">
        <f t="shared" si="3"/>
        <v>0.8</v>
      </c>
      <c r="AG29" s="84">
        <f t="shared" si="4"/>
        <v>1</v>
      </c>
      <c r="AH29" s="84">
        <f t="shared" si="5"/>
        <v>0.9</v>
      </c>
      <c r="AI29" s="84">
        <f t="shared" si="6"/>
        <v>0.9</v>
      </c>
      <c r="AJ29" s="84">
        <f t="shared" si="7"/>
        <v>1</v>
      </c>
      <c r="AK29" s="84" t="str">
        <f t="shared" si="8"/>
        <v>0</v>
      </c>
      <c r="AL29" s="84">
        <f t="shared" si="9"/>
        <v>0.8</v>
      </c>
      <c r="AM29" s="84">
        <f t="shared" si="10"/>
        <v>1</v>
      </c>
      <c r="AN29" s="84">
        <f t="shared" si="11"/>
        <v>0.9</v>
      </c>
      <c r="AO29" s="84">
        <f t="shared" si="12"/>
        <v>1</v>
      </c>
      <c r="AP29" s="84" t="str">
        <f t="shared" si="13"/>
        <v>0</v>
      </c>
      <c r="AQ29" s="84">
        <f t="shared" si="14"/>
        <v>1</v>
      </c>
      <c r="AR29" s="84" t="str">
        <f t="shared" si="15"/>
        <v>0</v>
      </c>
      <c r="AS29" s="84" t="str">
        <f t="shared" si="16"/>
        <v>0</v>
      </c>
      <c r="AT29" s="84">
        <f t="shared" si="17"/>
        <v>1</v>
      </c>
      <c r="AU29" s="84" t="str">
        <f t="shared" si="18"/>
        <v>0</v>
      </c>
      <c r="AV29" s="84">
        <f t="shared" si="19"/>
        <v>1</v>
      </c>
    </row>
    <row r="30" spans="1:48" ht="15.75" customHeight="1" x14ac:dyDescent="0.15">
      <c r="A30" s="18" t="s">
        <v>399</v>
      </c>
      <c r="B30" s="18" t="s">
        <v>83</v>
      </c>
      <c r="C30" s="65"/>
      <c r="D30" s="64"/>
      <c r="E30" s="18">
        <v>35</v>
      </c>
      <c r="F30" s="18">
        <v>13</v>
      </c>
      <c r="G30" s="18">
        <v>416</v>
      </c>
      <c r="H30" s="65">
        <v>1</v>
      </c>
      <c r="I30" s="18">
        <v>7.14</v>
      </c>
      <c r="J30" s="18">
        <v>1.51</v>
      </c>
      <c r="K30" s="18">
        <v>42.86</v>
      </c>
      <c r="L30" s="18">
        <v>2.38</v>
      </c>
      <c r="M30" s="18">
        <v>1.08</v>
      </c>
      <c r="N30" s="18">
        <v>0.65</v>
      </c>
      <c r="O30" s="18">
        <v>41.54</v>
      </c>
      <c r="P30" s="18">
        <v>53.87</v>
      </c>
      <c r="Q30" s="18">
        <v>88.35</v>
      </c>
      <c r="R30" s="18">
        <v>17.52</v>
      </c>
      <c r="S30" s="65">
        <v>71.599999999999994</v>
      </c>
      <c r="T30" s="18">
        <v>0.65</v>
      </c>
      <c r="U30" s="18">
        <v>8.8699999999999992</v>
      </c>
      <c r="V30" s="18">
        <v>68.290000000000006</v>
      </c>
      <c r="W30" s="18">
        <v>9.09</v>
      </c>
      <c r="X30" s="18">
        <v>92.86</v>
      </c>
      <c r="Y30" s="15">
        <f t="shared" si="24"/>
        <v>12</v>
      </c>
      <c r="Z30" s="15">
        <v>17</v>
      </c>
      <c r="AA30" s="158">
        <f t="shared" si="25"/>
        <v>0.70588235294117652</v>
      </c>
      <c r="AB30" s="76"/>
      <c r="AC30" s="77"/>
      <c r="AD30" s="8">
        <f t="shared" si="26"/>
        <v>0.69117647058823528</v>
      </c>
      <c r="AE30" s="20">
        <f t="shared" si="27"/>
        <v>11.75</v>
      </c>
      <c r="AF30" s="84" t="str">
        <f t="shared" si="3"/>
        <v>0</v>
      </c>
      <c r="AG30" s="84" t="str">
        <f t="shared" si="4"/>
        <v>0</v>
      </c>
      <c r="AH30" s="84" t="str">
        <f t="shared" si="5"/>
        <v>0</v>
      </c>
      <c r="AI30" s="84">
        <f t="shared" si="6"/>
        <v>0.9</v>
      </c>
      <c r="AJ30" s="84" t="str">
        <f t="shared" si="7"/>
        <v>0</v>
      </c>
      <c r="AK30" s="84">
        <f t="shared" si="8"/>
        <v>1.25</v>
      </c>
      <c r="AL30" s="84" t="str">
        <f t="shared" si="9"/>
        <v>0</v>
      </c>
      <c r="AM30" s="84">
        <f t="shared" si="10"/>
        <v>1</v>
      </c>
      <c r="AN30" s="84">
        <f t="shared" si="11"/>
        <v>0.9</v>
      </c>
      <c r="AO30" s="84">
        <f t="shared" si="12"/>
        <v>1</v>
      </c>
      <c r="AP30" s="84">
        <f t="shared" si="13"/>
        <v>0.9</v>
      </c>
      <c r="AQ30" s="84">
        <f t="shared" si="14"/>
        <v>1</v>
      </c>
      <c r="AR30" s="84">
        <f t="shared" si="15"/>
        <v>1</v>
      </c>
      <c r="AS30" s="84">
        <f t="shared" si="16"/>
        <v>0.9</v>
      </c>
      <c r="AT30" s="84">
        <f t="shared" si="17"/>
        <v>1</v>
      </c>
      <c r="AU30" s="84">
        <f t="shared" si="18"/>
        <v>0.9</v>
      </c>
      <c r="AV30" s="84">
        <f t="shared" si="19"/>
        <v>1</v>
      </c>
    </row>
    <row r="31" spans="1:48" ht="15.75" customHeight="1" x14ac:dyDescent="0.15">
      <c r="A31" s="18" t="s">
        <v>340</v>
      </c>
      <c r="B31" s="18" t="s">
        <v>58</v>
      </c>
      <c r="C31" s="65"/>
      <c r="D31" s="64"/>
      <c r="E31" s="18">
        <v>26</v>
      </c>
      <c r="F31" s="18">
        <v>24</v>
      </c>
      <c r="G31" s="18">
        <v>1849</v>
      </c>
      <c r="H31" s="65">
        <v>0</v>
      </c>
      <c r="I31" s="18">
        <v>11.44</v>
      </c>
      <c r="J31" s="18">
        <v>6.33</v>
      </c>
      <c r="K31" s="18">
        <v>56.92</v>
      </c>
      <c r="L31" s="18">
        <v>5.99</v>
      </c>
      <c r="M31" s="18">
        <v>0.78</v>
      </c>
      <c r="N31" s="18">
        <v>1.17</v>
      </c>
      <c r="O31" s="18">
        <v>23.9</v>
      </c>
      <c r="P31" s="18">
        <v>40.590000000000003</v>
      </c>
      <c r="Q31" s="18">
        <v>74.459999999999994</v>
      </c>
      <c r="R31" s="18">
        <v>20.64</v>
      </c>
      <c r="S31" s="65">
        <v>61.79</v>
      </c>
      <c r="T31" s="18">
        <v>0.19</v>
      </c>
      <c r="U31" s="18">
        <v>8.91</v>
      </c>
      <c r="V31" s="18">
        <v>49.18</v>
      </c>
      <c r="W31" s="18">
        <v>9.93</v>
      </c>
      <c r="X31" s="18">
        <v>63.73</v>
      </c>
      <c r="Y31" s="15">
        <f t="shared" si="24"/>
        <v>12</v>
      </c>
      <c r="Z31" s="15">
        <v>17</v>
      </c>
      <c r="AA31" s="158">
        <f t="shared" si="25"/>
        <v>0.70588235294117652</v>
      </c>
      <c r="AB31" s="76"/>
      <c r="AC31" s="77"/>
      <c r="AD31" s="8">
        <f t="shared" si="26"/>
        <v>0.67352941176470593</v>
      </c>
      <c r="AE31" s="20">
        <f t="shared" si="27"/>
        <v>11.450000000000001</v>
      </c>
      <c r="AF31" s="84" t="str">
        <f t="shared" si="3"/>
        <v>0</v>
      </c>
      <c r="AG31" s="84">
        <f t="shared" si="4"/>
        <v>1</v>
      </c>
      <c r="AH31" s="84">
        <f t="shared" si="5"/>
        <v>0.9</v>
      </c>
      <c r="AI31" s="84">
        <f t="shared" si="6"/>
        <v>0.9</v>
      </c>
      <c r="AJ31" s="84">
        <f t="shared" si="7"/>
        <v>1</v>
      </c>
      <c r="AK31" s="84">
        <f t="shared" si="8"/>
        <v>1.25</v>
      </c>
      <c r="AL31" s="84">
        <f t="shared" si="9"/>
        <v>0.8</v>
      </c>
      <c r="AM31" s="84">
        <f t="shared" si="10"/>
        <v>1</v>
      </c>
      <c r="AN31" s="84">
        <f t="shared" si="11"/>
        <v>0.9</v>
      </c>
      <c r="AO31" s="84" t="str">
        <f t="shared" si="12"/>
        <v>0</v>
      </c>
      <c r="AP31" s="84">
        <f t="shared" si="13"/>
        <v>0.9</v>
      </c>
      <c r="AQ31" s="84">
        <f t="shared" si="14"/>
        <v>1</v>
      </c>
      <c r="AR31" s="84" t="str">
        <f t="shared" si="15"/>
        <v>0</v>
      </c>
      <c r="AS31" s="84">
        <f t="shared" si="16"/>
        <v>0.9</v>
      </c>
      <c r="AT31" s="84" t="str">
        <f t="shared" si="17"/>
        <v>0</v>
      </c>
      <c r="AU31" s="84">
        <f t="shared" si="18"/>
        <v>0.9</v>
      </c>
      <c r="AV31" s="84" t="str">
        <f t="shared" si="19"/>
        <v>0</v>
      </c>
    </row>
    <row r="32" spans="1:48" ht="15.75" customHeight="1" x14ac:dyDescent="0.15">
      <c r="A32" s="18" t="s">
        <v>413</v>
      </c>
      <c r="B32" s="18" t="s">
        <v>66</v>
      </c>
      <c r="C32" s="65"/>
      <c r="D32" s="64"/>
      <c r="E32" s="18">
        <v>31</v>
      </c>
      <c r="F32" s="18">
        <v>21</v>
      </c>
      <c r="G32" s="18">
        <v>1810</v>
      </c>
      <c r="H32" s="65">
        <v>0</v>
      </c>
      <c r="I32" s="18">
        <v>12.48</v>
      </c>
      <c r="J32" s="18">
        <v>2.48</v>
      </c>
      <c r="K32" s="18">
        <v>48.89</v>
      </c>
      <c r="L32" s="18">
        <v>5.91</v>
      </c>
      <c r="M32" s="18">
        <v>2.37</v>
      </c>
      <c r="N32" s="18">
        <v>0.39</v>
      </c>
      <c r="O32" s="18">
        <v>26.17</v>
      </c>
      <c r="P32" s="18">
        <v>43.45</v>
      </c>
      <c r="Q32" s="18">
        <v>79.67</v>
      </c>
      <c r="R32" s="18">
        <v>18.170000000000002</v>
      </c>
      <c r="S32" s="65">
        <v>67.17</v>
      </c>
      <c r="T32" s="18">
        <v>0.06</v>
      </c>
      <c r="U32" s="18">
        <v>7.95</v>
      </c>
      <c r="V32" s="18">
        <v>61.11</v>
      </c>
      <c r="W32" s="18">
        <v>8.39</v>
      </c>
      <c r="X32" s="18">
        <v>70.39</v>
      </c>
      <c r="Y32" s="15">
        <f t="shared" si="24"/>
        <v>12</v>
      </c>
      <c r="Z32" s="15">
        <v>17</v>
      </c>
      <c r="AA32" s="158">
        <f t="shared" si="25"/>
        <v>0.70588235294117652</v>
      </c>
      <c r="AB32" s="76"/>
      <c r="AC32" s="77"/>
      <c r="AD32" s="8">
        <f t="shared" si="26"/>
        <v>0.67647058823529416</v>
      </c>
      <c r="AE32" s="20">
        <f t="shared" si="27"/>
        <v>11.5</v>
      </c>
      <c r="AF32" s="84" t="str">
        <f t="shared" si="3"/>
        <v>0</v>
      </c>
      <c r="AG32" s="84">
        <f t="shared" si="4"/>
        <v>1</v>
      </c>
      <c r="AH32" s="84" t="str">
        <f t="shared" si="5"/>
        <v>0</v>
      </c>
      <c r="AI32" s="84">
        <f t="shared" si="6"/>
        <v>0.9</v>
      </c>
      <c r="AJ32" s="84">
        <f t="shared" si="7"/>
        <v>1</v>
      </c>
      <c r="AK32" s="84" t="str">
        <f t="shared" si="8"/>
        <v>0</v>
      </c>
      <c r="AL32" s="84" t="str">
        <f t="shared" si="9"/>
        <v>0</v>
      </c>
      <c r="AM32" s="84">
        <f t="shared" si="10"/>
        <v>1</v>
      </c>
      <c r="AN32" s="84">
        <f t="shared" si="11"/>
        <v>0.9</v>
      </c>
      <c r="AO32" s="84">
        <f t="shared" si="12"/>
        <v>1</v>
      </c>
      <c r="AP32" s="84">
        <f t="shared" si="13"/>
        <v>0.9</v>
      </c>
      <c r="AQ32" s="84">
        <f t="shared" si="14"/>
        <v>1</v>
      </c>
      <c r="AR32" s="84" t="str">
        <f t="shared" si="15"/>
        <v>0</v>
      </c>
      <c r="AS32" s="84">
        <f t="shared" si="16"/>
        <v>0.9</v>
      </c>
      <c r="AT32" s="84">
        <f t="shared" si="17"/>
        <v>1</v>
      </c>
      <c r="AU32" s="84">
        <f t="shared" si="18"/>
        <v>0.9</v>
      </c>
      <c r="AV32" s="84">
        <f t="shared" si="19"/>
        <v>1</v>
      </c>
    </row>
    <row r="33" spans="1:48" ht="15.75" customHeight="1" x14ac:dyDescent="0.15">
      <c r="A33" s="18" t="s">
        <v>284</v>
      </c>
      <c r="B33" s="18" t="s">
        <v>68</v>
      </c>
      <c r="C33" s="65"/>
      <c r="D33" s="64"/>
      <c r="E33" s="18">
        <v>24</v>
      </c>
      <c r="F33" s="18">
        <v>33</v>
      </c>
      <c r="G33" s="18">
        <v>3018</v>
      </c>
      <c r="H33" s="65">
        <v>3</v>
      </c>
      <c r="I33" s="18">
        <v>7.38</v>
      </c>
      <c r="J33" s="18">
        <v>4.5199999999999996</v>
      </c>
      <c r="K33" s="18">
        <v>48.3</v>
      </c>
      <c r="L33" s="18">
        <v>3.1</v>
      </c>
      <c r="M33" s="18">
        <v>1.08</v>
      </c>
      <c r="N33" s="18">
        <v>1.1399999999999999</v>
      </c>
      <c r="O33" s="18">
        <v>26.4</v>
      </c>
      <c r="P33" s="18">
        <v>42.45</v>
      </c>
      <c r="Q33" s="18">
        <v>85.73</v>
      </c>
      <c r="R33" s="18">
        <v>12.33</v>
      </c>
      <c r="S33" s="65">
        <v>67.58</v>
      </c>
      <c r="T33" s="18">
        <v>0.22</v>
      </c>
      <c r="U33" s="18">
        <v>7.1</v>
      </c>
      <c r="V33" s="18">
        <v>67.97</v>
      </c>
      <c r="W33" s="18">
        <v>6.09</v>
      </c>
      <c r="X33" s="18">
        <v>78.28</v>
      </c>
      <c r="Y33" s="15">
        <f t="shared" si="24"/>
        <v>12</v>
      </c>
      <c r="Z33" s="15">
        <v>17</v>
      </c>
      <c r="AA33" s="158">
        <f t="shared" si="25"/>
        <v>0.70588235294117652</v>
      </c>
      <c r="AB33" s="76"/>
      <c r="AC33" s="77"/>
      <c r="AD33" s="8">
        <f t="shared" si="26"/>
        <v>0.67352941176470593</v>
      </c>
      <c r="AE33" s="20">
        <f t="shared" si="27"/>
        <v>11.450000000000001</v>
      </c>
      <c r="AF33" s="84">
        <f t="shared" si="3"/>
        <v>0.8</v>
      </c>
      <c r="AG33" s="84" t="str">
        <f t="shared" si="4"/>
        <v>0</v>
      </c>
      <c r="AH33" s="84">
        <f t="shared" si="5"/>
        <v>0.9</v>
      </c>
      <c r="AI33" s="84">
        <f t="shared" si="6"/>
        <v>0.9</v>
      </c>
      <c r="AJ33" s="84" t="str">
        <f t="shared" si="7"/>
        <v>0</v>
      </c>
      <c r="AK33" s="84">
        <f t="shared" si="8"/>
        <v>1.25</v>
      </c>
      <c r="AL33" s="84">
        <f t="shared" si="9"/>
        <v>0.8</v>
      </c>
      <c r="AM33" s="84">
        <f t="shared" si="10"/>
        <v>1</v>
      </c>
      <c r="AN33" s="84">
        <f t="shared" si="11"/>
        <v>0.9</v>
      </c>
      <c r="AO33" s="84">
        <f t="shared" si="12"/>
        <v>1</v>
      </c>
      <c r="AP33" s="84" t="str">
        <f t="shared" si="13"/>
        <v>0</v>
      </c>
      <c r="AQ33" s="84">
        <f t="shared" si="14"/>
        <v>1</v>
      </c>
      <c r="AR33" s="84" t="str">
        <f t="shared" si="15"/>
        <v>0</v>
      </c>
      <c r="AS33" s="84">
        <f t="shared" si="16"/>
        <v>0.9</v>
      </c>
      <c r="AT33" s="84">
        <f t="shared" si="17"/>
        <v>1</v>
      </c>
      <c r="AU33" s="84" t="str">
        <f t="shared" si="18"/>
        <v>0</v>
      </c>
      <c r="AV33" s="84">
        <f t="shared" si="19"/>
        <v>1</v>
      </c>
    </row>
    <row r="34" spans="1:48" ht="15.75" customHeight="1" x14ac:dyDescent="0.15">
      <c r="A34" s="18" t="s">
        <v>419</v>
      </c>
      <c r="B34" s="18" t="s">
        <v>420</v>
      </c>
      <c r="C34" s="65"/>
      <c r="D34" s="64"/>
      <c r="E34" s="18">
        <v>22</v>
      </c>
      <c r="F34" s="18">
        <v>32</v>
      </c>
      <c r="G34" s="18">
        <v>2083</v>
      </c>
      <c r="H34" s="65">
        <v>3</v>
      </c>
      <c r="I34" s="18">
        <v>8.07</v>
      </c>
      <c r="J34" s="18">
        <v>2.2000000000000002</v>
      </c>
      <c r="K34" s="18">
        <v>39.53</v>
      </c>
      <c r="L34" s="18">
        <v>2.81</v>
      </c>
      <c r="M34" s="18">
        <v>1.58</v>
      </c>
      <c r="N34" s="18">
        <v>1.1200000000000001</v>
      </c>
      <c r="O34" s="18">
        <v>37.520000000000003</v>
      </c>
      <c r="P34" s="18">
        <v>54.37</v>
      </c>
      <c r="Q34" s="18">
        <v>79.81</v>
      </c>
      <c r="R34" s="18">
        <v>19.5</v>
      </c>
      <c r="S34" s="65">
        <v>67.28</v>
      </c>
      <c r="T34" s="18">
        <v>0.56000000000000005</v>
      </c>
      <c r="U34" s="18">
        <v>11.44</v>
      </c>
      <c r="V34" s="18">
        <v>64.73</v>
      </c>
      <c r="W34" s="18">
        <v>9.9499999999999993</v>
      </c>
      <c r="X34" s="18">
        <v>85.64</v>
      </c>
      <c r="Y34" s="15">
        <f t="shared" si="24"/>
        <v>12</v>
      </c>
      <c r="Z34" s="15">
        <v>17</v>
      </c>
      <c r="AA34" s="158">
        <f t="shared" si="25"/>
        <v>0.70588235294117652</v>
      </c>
      <c r="AB34" s="76"/>
      <c r="AC34" s="77"/>
      <c r="AD34" s="8">
        <f t="shared" si="26"/>
        <v>0.65882352941176481</v>
      </c>
      <c r="AE34" s="20">
        <f t="shared" si="27"/>
        <v>11.200000000000001</v>
      </c>
      <c r="AF34" s="84">
        <f t="shared" ref="AF34:AF65" si="28">IF(H34&gt;=H$151,AF$1,"0")</f>
        <v>0.8</v>
      </c>
      <c r="AG34" s="84" t="str">
        <f t="shared" ref="AG34:AG65" si="29">IF(I34&gt;=I$151,AG$1,"0")</f>
        <v>0</v>
      </c>
      <c r="AH34" s="84" t="str">
        <f t="shared" ref="AH34:AH65" si="30">IF(J34&gt;=J$151,AH$1,"0")</f>
        <v>0</v>
      </c>
      <c r="AI34" s="84" t="str">
        <f t="shared" ref="AI34:AI65" si="31">IF(K34&gt;=K$151,AI$1,"0")</f>
        <v>0</v>
      </c>
      <c r="AJ34" s="84" t="str">
        <f t="shared" ref="AJ34:AJ65" si="32">IF(L34&gt;=L$151,AJ$1,"0")</f>
        <v>0</v>
      </c>
      <c r="AK34" s="84" t="str">
        <f t="shared" ref="AK34:AK65" si="33">IF(M34&lt;=M$151,AK$1,"0")</f>
        <v>0</v>
      </c>
      <c r="AL34" s="84">
        <f t="shared" ref="AL34:AL65" si="34">IF(N34&gt;=N$151,AL$1,"0")</f>
        <v>0.8</v>
      </c>
      <c r="AM34" s="84">
        <f t="shared" ref="AM34:AM65" si="35">IF(O34&gt;=O$151,AM$1,"0")</f>
        <v>1</v>
      </c>
      <c r="AN34" s="84">
        <f t="shared" ref="AN34:AN65" si="36">IF(P34&gt;=P$151,AN$1,"0")</f>
        <v>0.9</v>
      </c>
      <c r="AO34" s="84">
        <f t="shared" ref="AO34:AO65" si="37">IF(Q34&gt;=Q$151,AO$1,"0")</f>
        <v>1</v>
      </c>
      <c r="AP34" s="84">
        <f t="shared" ref="AP34:AP65" si="38">IF(R34&gt;=R$151,AP$1,"0")</f>
        <v>0.9</v>
      </c>
      <c r="AQ34" s="84">
        <f t="shared" ref="AQ34:AQ65" si="39">IF(S34&gt;=S$151,AQ$1,"0")</f>
        <v>1</v>
      </c>
      <c r="AR34" s="84">
        <f t="shared" ref="AR34:AR65" si="40">IF(T34&gt;=T$151,AR$1,"0")</f>
        <v>1</v>
      </c>
      <c r="AS34" s="84">
        <f t="shared" ref="AS34:AS65" si="41">IF(U34&gt;=U$151,AS$1,"0")</f>
        <v>0.9</v>
      </c>
      <c r="AT34" s="84">
        <f t="shared" ref="AT34:AT65" si="42">IF(V34&gt;=V$151,AT$1,"0")</f>
        <v>1</v>
      </c>
      <c r="AU34" s="84">
        <f t="shared" ref="AU34:AU65" si="43">IF(W34&gt;=W$151,AU$1,"0")</f>
        <v>0.9</v>
      </c>
      <c r="AV34" s="84">
        <f t="shared" ref="AV34:AV65" si="44">IF(X34&gt;=X$151,AV$1,"0")</f>
        <v>1</v>
      </c>
    </row>
    <row r="35" spans="1:48" ht="15.75" customHeight="1" x14ac:dyDescent="0.15">
      <c r="A35" s="18" t="s">
        <v>302</v>
      </c>
      <c r="B35" s="18" t="s">
        <v>72</v>
      </c>
      <c r="C35" s="65"/>
      <c r="D35" s="64"/>
      <c r="E35" s="18">
        <v>27</v>
      </c>
      <c r="F35" s="18">
        <v>6</v>
      </c>
      <c r="G35" s="18">
        <v>458</v>
      </c>
      <c r="H35" s="65">
        <v>0</v>
      </c>
      <c r="I35" s="18">
        <v>9.83</v>
      </c>
      <c r="J35" s="18">
        <v>7.47</v>
      </c>
      <c r="K35" s="18">
        <v>71.05</v>
      </c>
      <c r="L35" s="18">
        <v>5.31</v>
      </c>
      <c r="M35" s="18">
        <v>1.18</v>
      </c>
      <c r="N35" s="18">
        <v>0.98</v>
      </c>
      <c r="O35" s="18">
        <v>17.489999999999998</v>
      </c>
      <c r="P35" s="18">
        <v>30.46</v>
      </c>
      <c r="Q35" s="18">
        <v>75.48</v>
      </c>
      <c r="R35" s="18">
        <v>14.54</v>
      </c>
      <c r="S35" s="65">
        <v>62.16</v>
      </c>
      <c r="T35" s="18">
        <v>0.2</v>
      </c>
      <c r="U35" s="18">
        <v>7.27</v>
      </c>
      <c r="V35" s="18">
        <v>51.35</v>
      </c>
      <c r="W35" s="18">
        <v>7.66</v>
      </c>
      <c r="X35" s="18">
        <v>74.36</v>
      </c>
      <c r="Y35" s="15">
        <f t="shared" si="24"/>
        <v>12</v>
      </c>
      <c r="Z35" s="15">
        <v>17</v>
      </c>
      <c r="AA35" s="158">
        <f t="shared" si="25"/>
        <v>0.70588235294117652</v>
      </c>
      <c r="AB35" s="76"/>
      <c r="AC35" s="77"/>
      <c r="AD35" s="8">
        <f t="shared" si="26"/>
        <v>0.67941176470588238</v>
      </c>
      <c r="AE35" s="20">
        <f t="shared" si="27"/>
        <v>11.55</v>
      </c>
      <c r="AF35" s="84" t="str">
        <f t="shared" si="28"/>
        <v>0</v>
      </c>
      <c r="AG35" s="84">
        <f t="shared" si="29"/>
        <v>1</v>
      </c>
      <c r="AH35" s="84">
        <f t="shared" si="30"/>
        <v>0.9</v>
      </c>
      <c r="AI35" s="84">
        <f t="shared" si="31"/>
        <v>0.9</v>
      </c>
      <c r="AJ35" s="84">
        <f t="shared" si="32"/>
        <v>1</v>
      </c>
      <c r="AK35" s="84">
        <f t="shared" si="33"/>
        <v>1.25</v>
      </c>
      <c r="AL35" s="84">
        <f t="shared" si="34"/>
        <v>0.8</v>
      </c>
      <c r="AM35" s="84" t="str">
        <f t="shared" si="35"/>
        <v>0</v>
      </c>
      <c r="AN35" s="84" t="str">
        <f t="shared" si="36"/>
        <v>0</v>
      </c>
      <c r="AO35" s="84">
        <f t="shared" si="37"/>
        <v>1</v>
      </c>
      <c r="AP35" s="84">
        <f t="shared" si="38"/>
        <v>0.9</v>
      </c>
      <c r="AQ35" s="84">
        <f t="shared" si="39"/>
        <v>1</v>
      </c>
      <c r="AR35" s="84" t="str">
        <f t="shared" si="40"/>
        <v>0</v>
      </c>
      <c r="AS35" s="84">
        <f t="shared" si="41"/>
        <v>0.9</v>
      </c>
      <c r="AT35" s="84" t="str">
        <f t="shared" si="42"/>
        <v>0</v>
      </c>
      <c r="AU35" s="84">
        <f t="shared" si="43"/>
        <v>0.9</v>
      </c>
      <c r="AV35" s="84">
        <f t="shared" si="44"/>
        <v>1</v>
      </c>
    </row>
    <row r="36" spans="1:48" ht="15.75" customHeight="1" x14ac:dyDescent="0.15">
      <c r="A36" s="18" t="s">
        <v>363</v>
      </c>
      <c r="B36" s="18" t="s">
        <v>142</v>
      </c>
      <c r="C36" s="65"/>
      <c r="D36" s="64"/>
      <c r="E36" s="18">
        <v>31</v>
      </c>
      <c r="F36" s="18">
        <v>13</v>
      </c>
      <c r="G36" s="18">
        <v>915</v>
      </c>
      <c r="H36" s="65">
        <v>1</v>
      </c>
      <c r="I36" s="18">
        <v>9.0500000000000007</v>
      </c>
      <c r="J36" s="18">
        <v>5.45</v>
      </c>
      <c r="K36" s="18">
        <v>68</v>
      </c>
      <c r="L36" s="18">
        <v>6.11</v>
      </c>
      <c r="M36" s="18">
        <v>0.76</v>
      </c>
      <c r="N36" s="18">
        <v>0.22</v>
      </c>
      <c r="O36" s="18">
        <v>20.95</v>
      </c>
      <c r="P36" s="18">
        <v>40.15</v>
      </c>
      <c r="Q36" s="18">
        <v>82.61</v>
      </c>
      <c r="R36" s="18">
        <v>14.4</v>
      </c>
      <c r="S36" s="65">
        <v>71.209999999999994</v>
      </c>
      <c r="T36" s="18">
        <v>0.22</v>
      </c>
      <c r="U36" s="18">
        <v>4.58</v>
      </c>
      <c r="V36" s="18">
        <v>73.81</v>
      </c>
      <c r="W36" s="18">
        <v>6.87</v>
      </c>
      <c r="X36" s="18">
        <v>68.25</v>
      </c>
      <c r="Y36" s="15">
        <f t="shared" si="24"/>
        <v>12</v>
      </c>
      <c r="Z36" s="15">
        <v>17</v>
      </c>
      <c r="AA36" s="158">
        <f t="shared" si="25"/>
        <v>0.70588235294117652</v>
      </c>
      <c r="AB36" s="76"/>
      <c r="AC36" s="77"/>
      <c r="AD36" s="8">
        <f t="shared" si="26"/>
        <v>0.69117647058823528</v>
      </c>
      <c r="AE36" s="20">
        <f t="shared" si="27"/>
        <v>11.75</v>
      </c>
      <c r="AF36" s="84" t="str">
        <f t="shared" si="28"/>
        <v>0</v>
      </c>
      <c r="AG36" s="84">
        <f t="shared" si="29"/>
        <v>1</v>
      </c>
      <c r="AH36" s="84">
        <f t="shared" si="30"/>
        <v>0.9</v>
      </c>
      <c r="AI36" s="84">
        <f t="shared" si="31"/>
        <v>0.9</v>
      </c>
      <c r="AJ36" s="84">
        <f t="shared" si="32"/>
        <v>1</v>
      </c>
      <c r="AK36" s="84">
        <f t="shared" si="33"/>
        <v>1.25</v>
      </c>
      <c r="AL36" s="84" t="str">
        <f t="shared" si="34"/>
        <v>0</v>
      </c>
      <c r="AM36" s="84">
        <f t="shared" si="35"/>
        <v>1</v>
      </c>
      <c r="AN36" s="84">
        <f t="shared" si="36"/>
        <v>0.9</v>
      </c>
      <c r="AO36" s="84">
        <f t="shared" si="37"/>
        <v>1</v>
      </c>
      <c r="AP36" s="84">
        <f t="shared" si="38"/>
        <v>0.9</v>
      </c>
      <c r="AQ36" s="84">
        <f t="shared" si="39"/>
        <v>1</v>
      </c>
      <c r="AR36" s="84" t="str">
        <f t="shared" si="40"/>
        <v>0</v>
      </c>
      <c r="AS36" s="84" t="str">
        <f t="shared" si="41"/>
        <v>0</v>
      </c>
      <c r="AT36" s="84">
        <f t="shared" si="42"/>
        <v>1</v>
      </c>
      <c r="AU36" s="84">
        <f t="shared" si="43"/>
        <v>0.9</v>
      </c>
      <c r="AV36" s="84" t="str">
        <f t="shared" si="44"/>
        <v>0</v>
      </c>
    </row>
    <row r="37" spans="1:48" ht="15.75" customHeight="1" x14ac:dyDescent="0.15">
      <c r="A37" s="18" t="s">
        <v>459</v>
      </c>
      <c r="B37" s="18" t="s">
        <v>63</v>
      </c>
      <c r="C37" s="65"/>
      <c r="D37" s="64"/>
      <c r="E37" s="18">
        <v>34</v>
      </c>
      <c r="F37" s="18">
        <v>35</v>
      </c>
      <c r="G37" s="18">
        <v>3076</v>
      </c>
      <c r="H37" s="65">
        <v>6</v>
      </c>
      <c r="I37" s="18">
        <v>11.06</v>
      </c>
      <c r="J37" s="18">
        <v>4.0999999999999996</v>
      </c>
      <c r="K37" s="18">
        <v>50.71</v>
      </c>
      <c r="L37" s="18">
        <v>6.12</v>
      </c>
      <c r="M37" s="18">
        <v>1.23</v>
      </c>
      <c r="N37" s="18">
        <v>1.02</v>
      </c>
      <c r="O37" s="18">
        <v>18.78</v>
      </c>
      <c r="P37" s="18">
        <v>41.96</v>
      </c>
      <c r="Q37" s="18">
        <v>75.03</v>
      </c>
      <c r="R37" s="18">
        <v>17.88</v>
      </c>
      <c r="S37" s="65">
        <v>58.92</v>
      </c>
      <c r="T37" s="18">
        <v>0.35</v>
      </c>
      <c r="U37" s="18">
        <v>8.9499999999999993</v>
      </c>
      <c r="V37" s="18">
        <v>51.63</v>
      </c>
      <c r="W37" s="18">
        <v>9.19</v>
      </c>
      <c r="X37" s="18">
        <v>71.02</v>
      </c>
      <c r="Y37" s="15">
        <f t="shared" si="24"/>
        <v>12</v>
      </c>
      <c r="Z37" s="15">
        <v>17</v>
      </c>
      <c r="AA37" s="158">
        <f t="shared" si="25"/>
        <v>0.70588235294117652</v>
      </c>
      <c r="AB37" s="76"/>
      <c r="AC37" s="77"/>
      <c r="AD37" s="8">
        <f t="shared" si="26"/>
        <v>0.65294117647058836</v>
      </c>
      <c r="AE37" s="20">
        <f t="shared" si="27"/>
        <v>11.100000000000001</v>
      </c>
      <c r="AF37" s="84">
        <f t="shared" si="28"/>
        <v>0.8</v>
      </c>
      <c r="AG37" s="84">
        <f t="shared" si="29"/>
        <v>1</v>
      </c>
      <c r="AH37" s="84" t="str">
        <f t="shared" si="30"/>
        <v>0</v>
      </c>
      <c r="AI37" s="84">
        <f t="shared" si="31"/>
        <v>0.9</v>
      </c>
      <c r="AJ37" s="84">
        <f t="shared" si="32"/>
        <v>1</v>
      </c>
      <c r="AK37" s="84" t="str">
        <f t="shared" si="33"/>
        <v>0</v>
      </c>
      <c r="AL37" s="84">
        <f t="shared" si="34"/>
        <v>0.8</v>
      </c>
      <c r="AM37" s="84" t="str">
        <f t="shared" si="35"/>
        <v>0</v>
      </c>
      <c r="AN37" s="84">
        <f t="shared" si="36"/>
        <v>0.9</v>
      </c>
      <c r="AO37" s="84">
        <f t="shared" si="37"/>
        <v>1</v>
      </c>
      <c r="AP37" s="84">
        <f t="shared" si="38"/>
        <v>0.9</v>
      </c>
      <c r="AQ37" s="84" t="str">
        <f t="shared" si="39"/>
        <v>0</v>
      </c>
      <c r="AR37" s="84">
        <f t="shared" si="40"/>
        <v>1</v>
      </c>
      <c r="AS37" s="84">
        <f t="shared" si="41"/>
        <v>0.9</v>
      </c>
      <c r="AT37" s="84" t="str">
        <f t="shared" si="42"/>
        <v>0</v>
      </c>
      <c r="AU37" s="84">
        <f t="shared" si="43"/>
        <v>0.9</v>
      </c>
      <c r="AV37" s="84">
        <f t="shared" si="44"/>
        <v>1</v>
      </c>
    </row>
    <row r="38" spans="1:48" ht="15.75" customHeight="1" x14ac:dyDescent="0.15">
      <c r="A38" s="18" t="s">
        <v>386</v>
      </c>
      <c r="B38" s="18" t="s">
        <v>58</v>
      </c>
      <c r="C38" s="65"/>
      <c r="D38" s="64"/>
      <c r="E38" s="18">
        <v>31</v>
      </c>
      <c r="F38" s="18">
        <v>23</v>
      </c>
      <c r="G38" s="18">
        <v>1944</v>
      </c>
      <c r="H38" s="65">
        <v>2</v>
      </c>
      <c r="I38" s="18">
        <v>7.7</v>
      </c>
      <c r="J38" s="18">
        <v>1.98</v>
      </c>
      <c r="K38" s="18">
        <v>30.77</v>
      </c>
      <c r="L38" s="18">
        <v>3.14</v>
      </c>
      <c r="M38" s="18">
        <v>1.47</v>
      </c>
      <c r="N38" s="18">
        <v>1.1100000000000001</v>
      </c>
      <c r="O38" s="18">
        <v>29.75</v>
      </c>
      <c r="P38" s="18">
        <v>43.83</v>
      </c>
      <c r="Q38" s="18">
        <v>80.349999999999994</v>
      </c>
      <c r="R38" s="18">
        <v>11.96</v>
      </c>
      <c r="S38" s="65">
        <v>68.22</v>
      </c>
      <c r="T38" s="18">
        <v>0.41</v>
      </c>
      <c r="U38" s="18">
        <v>6.23</v>
      </c>
      <c r="V38" s="18">
        <v>66.67</v>
      </c>
      <c r="W38" s="18">
        <v>7.96</v>
      </c>
      <c r="X38" s="18">
        <v>75.16</v>
      </c>
      <c r="Y38" s="15">
        <f t="shared" si="24"/>
        <v>11</v>
      </c>
      <c r="Z38" s="15">
        <v>17</v>
      </c>
      <c r="AA38" s="158">
        <f t="shared" si="25"/>
        <v>0.6470588235294118</v>
      </c>
      <c r="AB38" s="76"/>
      <c r="AC38" s="77"/>
      <c r="AD38" s="8">
        <f t="shared" si="26"/>
        <v>0.60588235294117654</v>
      </c>
      <c r="AE38" s="20">
        <f t="shared" si="27"/>
        <v>10.3</v>
      </c>
      <c r="AF38" s="84">
        <f t="shared" si="28"/>
        <v>0.8</v>
      </c>
      <c r="AG38" s="84" t="str">
        <f t="shared" si="29"/>
        <v>0</v>
      </c>
      <c r="AH38" s="84" t="str">
        <f t="shared" si="30"/>
        <v>0</v>
      </c>
      <c r="AI38" s="84" t="str">
        <f t="shared" si="31"/>
        <v>0</v>
      </c>
      <c r="AJ38" s="84" t="str">
        <f t="shared" si="32"/>
        <v>0</v>
      </c>
      <c r="AK38" s="84" t="str">
        <f t="shared" si="33"/>
        <v>0</v>
      </c>
      <c r="AL38" s="84">
        <f t="shared" si="34"/>
        <v>0.8</v>
      </c>
      <c r="AM38" s="84">
        <f t="shared" si="35"/>
        <v>1</v>
      </c>
      <c r="AN38" s="84">
        <f t="shared" si="36"/>
        <v>0.9</v>
      </c>
      <c r="AO38" s="84">
        <f t="shared" si="37"/>
        <v>1</v>
      </c>
      <c r="AP38" s="84" t="str">
        <f t="shared" si="38"/>
        <v>0</v>
      </c>
      <c r="AQ38" s="84">
        <f t="shared" si="39"/>
        <v>1</v>
      </c>
      <c r="AR38" s="84">
        <f t="shared" si="40"/>
        <v>1</v>
      </c>
      <c r="AS38" s="84">
        <f t="shared" si="41"/>
        <v>0.9</v>
      </c>
      <c r="AT38" s="84">
        <f t="shared" si="42"/>
        <v>1</v>
      </c>
      <c r="AU38" s="84">
        <f t="shared" si="43"/>
        <v>0.9</v>
      </c>
      <c r="AV38" s="84">
        <f t="shared" si="44"/>
        <v>1</v>
      </c>
    </row>
    <row r="39" spans="1:48" ht="15.75" customHeight="1" x14ac:dyDescent="0.15">
      <c r="A39" s="18" t="s">
        <v>415</v>
      </c>
      <c r="B39" s="18" t="s">
        <v>56</v>
      </c>
      <c r="C39" s="65"/>
      <c r="D39" s="64"/>
      <c r="E39" s="18">
        <v>38</v>
      </c>
      <c r="F39" s="18">
        <v>30</v>
      </c>
      <c r="G39" s="18">
        <v>2589</v>
      </c>
      <c r="H39" s="65">
        <v>7</v>
      </c>
      <c r="I39" s="18">
        <v>8.5500000000000007</v>
      </c>
      <c r="J39" s="18">
        <v>1.89</v>
      </c>
      <c r="K39" s="18">
        <v>41.18</v>
      </c>
      <c r="L39" s="18">
        <v>4.55</v>
      </c>
      <c r="M39" s="18">
        <v>0.78</v>
      </c>
      <c r="N39" s="18">
        <v>0.48</v>
      </c>
      <c r="O39" s="18">
        <v>24.56</v>
      </c>
      <c r="P39" s="18">
        <v>44.28</v>
      </c>
      <c r="Q39" s="18">
        <v>82.96</v>
      </c>
      <c r="R39" s="18">
        <v>15.68</v>
      </c>
      <c r="S39" s="65">
        <v>65.8</v>
      </c>
      <c r="T39" s="18">
        <v>0.04</v>
      </c>
      <c r="U39" s="18">
        <v>8.69</v>
      </c>
      <c r="V39" s="18">
        <v>63.83</v>
      </c>
      <c r="W39" s="18">
        <v>6.58</v>
      </c>
      <c r="X39" s="18">
        <v>80.34</v>
      </c>
      <c r="Y39" s="15">
        <f t="shared" si="24"/>
        <v>11</v>
      </c>
      <c r="Z39" s="15">
        <v>17</v>
      </c>
      <c r="AA39" s="158">
        <f t="shared" si="25"/>
        <v>0.6470588235294118</v>
      </c>
      <c r="AB39" s="76"/>
      <c r="AC39" s="77"/>
      <c r="AD39" s="8">
        <f t="shared" si="26"/>
        <v>0.63235294117647056</v>
      </c>
      <c r="AE39" s="20">
        <f t="shared" si="27"/>
        <v>10.75</v>
      </c>
      <c r="AF39" s="84">
        <f t="shared" si="28"/>
        <v>0.8</v>
      </c>
      <c r="AG39" s="84" t="str">
        <f t="shared" si="29"/>
        <v>0</v>
      </c>
      <c r="AH39" s="84" t="str">
        <f t="shared" si="30"/>
        <v>0</v>
      </c>
      <c r="AI39" s="84" t="str">
        <f t="shared" si="31"/>
        <v>0</v>
      </c>
      <c r="AJ39" s="84">
        <f t="shared" si="32"/>
        <v>1</v>
      </c>
      <c r="AK39" s="84">
        <f t="shared" si="33"/>
        <v>1.25</v>
      </c>
      <c r="AL39" s="84" t="str">
        <f t="shared" si="34"/>
        <v>0</v>
      </c>
      <c r="AM39" s="84">
        <f t="shared" si="35"/>
        <v>1</v>
      </c>
      <c r="AN39" s="84">
        <f t="shared" si="36"/>
        <v>0.9</v>
      </c>
      <c r="AO39" s="84">
        <f t="shared" si="37"/>
        <v>1</v>
      </c>
      <c r="AP39" s="84">
        <f t="shared" si="38"/>
        <v>0.9</v>
      </c>
      <c r="AQ39" s="84">
        <f t="shared" si="39"/>
        <v>1</v>
      </c>
      <c r="AR39" s="84" t="str">
        <f t="shared" si="40"/>
        <v>0</v>
      </c>
      <c r="AS39" s="84">
        <f t="shared" si="41"/>
        <v>0.9</v>
      </c>
      <c r="AT39" s="84">
        <f t="shared" si="42"/>
        <v>1</v>
      </c>
      <c r="AU39" s="84" t="str">
        <f t="shared" si="43"/>
        <v>0</v>
      </c>
      <c r="AV39" s="84">
        <f t="shared" si="44"/>
        <v>1</v>
      </c>
    </row>
    <row r="40" spans="1:48" ht="15.75" customHeight="1" x14ac:dyDescent="0.15">
      <c r="A40" s="18" t="s">
        <v>45</v>
      </c>
      <c r="B40" s="18" t="s">
        <v>46</v>
      </c>
      <c r="C40" s="65"/>
      <c r="D40" s="64"/>
      <c r="E40" s="18">
        <v>28</v>
      </c>
      <c r="F40" s="18">
        <v>27</v>
      </c>
      <c r="G40" s="18">
        <v>1716</v>
      </c>
      <c r="H40" s="65">
        <v>0</v>
      </c>
      <c r="I40" s="18">
        <v>9.07</v>
      </c>
      <c r="J40" s="18">
        <v>5.19</v>
      </c>
      <c r="K40" s="18">
        <v>58.59</v>
      </c>
      <c r="L40" s="18">
        <v>5.3</v>
      </c>
      <c r="M40" s="18">
        <v>0.94</v>
      </c>
      <c r="N40" s="18">
        <v>1.36</v>
      </c>
      <c r="O40" s="18">
        <v>22.92</v>
      </c>
      <c r="P40" s="18">
        <v>43.74</v>
      </c>
      <c r="Q40" s="18">
        <v>68.59</v>
      </c>
      <c r="R40" s="18">
        <v>20.56</v>
      </c>
      <c r="S40" s="65">
        <v>55.36</v>
      </c>
      <c r="T40" s="18">
        <v>0.21</v>
      </c>
      <c r="U40" s="18">
        <v>10.23</v>
      </c>
      <c r="V40" s="18">
        <v>51.79</v>
      </c>
      <c r="W40" s="18">
        <v>12.59</v>
      </c>
      <c r="X40" s="18">
        <v>67.92</v>
      </c>
      <c r="Y40" s="15">
        <f t="shared" si="24"/>
        <v>11</v>
      </c>
      <c r="Z40" s="15">
        <v>17</v>
      </c>
      <c r="AA40" s="158">
        <f t="shared" si="25"/>
        <v>0.6470588235294118</v>
      </c>
      <c r="AB40" s="76"/>
      <c r="AC40" s="77"/>
      <c r="AD40" s="8">
        <f t="shared" si="26"/>
        <v>0.61470588235294121</v>
      </c>
      <c r="AE40" s="20">
        <f t="shared" si="27"/>
        <v>10.450000000000001</v>
      </c>
      <c r="AF40" s="84" t="str">
        <f t="shared" si="28"/>
        <v>0</v>
      </c>
      <c r="AG40" s="84">
        <f t="shared" si="29"/>
        <v>1</v>
      </c>
      <c r="AH40" s="84">
        <f t="shared" si="30"/>
        <v>0.9</v>
      </c>
      <c r="AI40" s="84">
        <f t="shared" si="31"/>
        <v>0.9</v>
      </c>
      <c r="AJ40" s="84">
        <f t="shared" si="32"/>
        <v>1</v>
      </c>
      <c r="AK40" s="84">
        <f t="shared" si="33"/>
        <v>1.25</v>
      </c>
      <c r="AL40" s="84">
        <f t="shared" si="34"/>
        <v>0.8</v>
      </c>
      <c r="AM40" s="84">
        <f t="shared" si="35"/>
        <v>1</v>
      </c>
      <c r="AN40" s="84">
        <f t="shared" si="36"/>
        <v>0.9</v>
      </c>
      <c r="AO40" s="84" t="str">
        <f t="shared" si="37"/>
        <v>0</v>
      </c>
      <c r="AP40" s="84">
        <f t="shared" si="38"/>
        <v>0.9</v>
      </c>
      <c r="AQ40" s="84" t="str">
        <f t="shared" si="39"/>
        <v>0</v>
      </c>
      <c r="AR40" s="84" t="str">
        <f t="shared" si="40"/>
        <v>0</v>
      </c>
      <c r="AS40" s="84">
        <f t="shared" si="41"/>
        <v>0.9</v>
      </c>
      <c r="AT40" s="84" t="str">
        <f t="shared" si="42"/>
        <v>0</v>
      </c>
      <c r="AU40" s="84">
        <f t="shared" si="43"/>
        <v>0.9</v>
      </c>
      <c r="AV40" s="84" t="str">
        <f t="shared" si="44"/>
        <v>0</v>
      </c>
    </row>
    <row r="41" spans="1:48" ht="15.75" customHeight="1" x14ac:dyDescent="0.15">
      <c r="A41" s="18" t="s">
        <v>232</v>
      </c>
      <c r="B41" s="18" t="s">
        <v>40</v>
      </c>
      <c r="C41" s="65"/>
      <c r="D41" s="64"/>
      <c r="E41" s="18">
        <v>24</v>
      </c>
      <c r="F41" s="18">
        <v>34</v>
      </c>
      <c r="G41" s="18">
        <v>3071</v>
      </c>
      <c r="H41" s="65">
        <v>1</v>
      </c>
      <c r="I41" s="18">
        <v>12.95</v>
      </c>
      <c r="J41" s="18">
        <v>5.76</v>
      </c>
      <c r="K41" s="18">
        <v>63.24</v>
      </c>
      <c r="L41" s="18">
        <v>6.1</v>
      </c>
      <c r="M41" s="18">
        <v>1.31</v>
      </c>
      <c r="N41" s="18">
        <v>1.0900000000000001</v>
      </c>
      <c r="O41" s="18">
        <v>12.89</v>
      </c>
      <c r="P41" s="18">
        <v>32.47</v>
      </c>
      <c r="Q41" s="18">
        <v>71.14</v>
      </c>
      <c r="R41" s="18">
        <v>15.66</v>
      </c>
      <c r="S41" s="65">
        <v>61.03</v>
      </c>
      <c r="T41" s="18">
        <v>0.19</v>
      </c>
      <c r="U41" s="18">
        <v>8.0299999999999994</v>
      </c>
      <c r="V41" s="18">
        <v>58.14</v>
      </c>
      <c r="W41" s="18">
        <v>7.19</v>
      </c>
      <c r="X41" s="18">
        <v>72.290000000000006</v>
      </c>
      <c r="Y41" s="15">
        <f t="shared" si="24"/>
        <v>11</v>
      </c>
      <c r="Z41" s="15">
        <v>17</v>
      </c>
      <c r="AA41" s="158">
        <f t="shared" si="25"/>
        <v>0.6470588235294118</v>
      </c>
      <c r="AB41" s="76"/>
      <c r="AC41" s="77"/>
      <c r="AD41" s="8">
        <f t="shared" si="26"/>
        <v>0.60588235294117654</v>
      </c>
      <c r="AE41" s="20">
        <f t="shared" si="27"/>
        <v>10.3</v>
      </c>
      <c r="AF41" s="84" t="str">
        <f t="shared" si="28"/>
        <v>0</v>
      </c>
      <c r="AG41" s="84">
        <f t="shared" si="29"/>
        <v>1</v>
      </c>
      <c r="AH41" s="84">
        <f t="shared" si="30"/>
        <v>0.9</v>
      </c>
      <c r="AI41" s="84">
        <f t="shared" si="31"/>
        <v>0.9</v>
      </c>
      <c r="AJ41" s="84">
        <f t="shared" si="32"/>
        <v>1</v>
      </c>
      <c r="AK41" s="84" t="str">
        <f t="shared" si="33"/>
        <v>0</v>
      </c>
      <c r="AL41" s="84">
        <f t="shared" si="34"/>
        <v>0.8</v>
      </c>
      <c r="AM41" s="84" t="str">
        <f t="shared" si="35"/>
        <v>0</v>
      </c>
      <c r="AN41" s="84" t="str">
        <f t="shared" si="36"/>
        <v>0</v>
      </c>
      <c r="AO41" s="84" t="str">
        <f t="shared" si="37"/>
        <v>0</v>
      </c>
      <c r="AP41" s="84">
        <f t="shared" si="38"/>
        <v>0.9</v>
      </c>
      <c r="AQ41" s="84">
        <f t="shared" si="39"/>
        <v>1</v>
      </c>
      <c r="AR41" s="84" t="str">
        <f t="shared" si="40"/>
        <v>0</v>
      </c>
      <c r="AS41" s="84">
        <f t="shared" si="41"/>
        <v>0.9</v>
      </c>
      <c r="AT41" s="84">
        <f t="shared" si="42"/>
        <v>1</v>
      </c>
      <c r="AU41" s="84">
        <f t="shared" si="43"/>
        <v>0.9</v>
      </c>
      <c r="AV41" s="84">
        <f t="shared" si="44"/>
        <v>1</v>
      </c>
    </row>
    <row r="42" spans="1:48" ht="15.75" customHeight="1" x14ac:dyDescent="0.15">
      <c r="A42" s="18" t="s">
        <v>270</v>
      </c>
      <c r="B42" s="18" t="s">
        <v>40</v>
      </c>
      <c r="C42" s="65"/>
      <c r="D42" s="64"/>
      <c r="E42" s="18">
        <v>33</v>
      </c>
      <c r="F42" s="18">
        <v>15</v>
      </c>
      <c r="G42" s="18">
        <v>777</v>
      </c>
      <c r="H42" s="65">
        <v>0</v>
      </c>
      <c r="I42" s="18">
        <v>15.87</v>
      </c>
      <c r="J42" s="18">
        <v>8.4600000000000009</v>
      </c>
      <c r="K42" s="18">
        <v>53.42</v>
      </c>
      <c r="L42" s="18">
        <v>7.88</v>
      </c>
      <c r="M42" s="18">
        <v>1.62</v>
      </c>
      <c r="N42" s="18">
        <v>0.57999999999999996</v>
      </c>
      <c r="O42" s="18">
        <v>14.94</v>
      </c>
      <c r="P42" s="18">
        <v>36.49</v>
      </c>
      <c r="Q42" s="18">
        <v>75.239999999999995</v>
      </c>
      <c r="R42" s="18">
        <v>16.91</v>
      </c>
      <c r="S42" s="65">
        <v>67.81</v>
      </c>
      <c r="T42" s="18">
        <v>0</v>
      </c>
      <c r="U42" s="18">
        <v>7.53</v>
      </c>
      <c r="V42" s="18">
        <v>61.54</v>
      </c>
      <c r="W42" s="18">
        <v>8.4600000000000009</v>
      </c>
      <c r="X42" s="18">
        <v>67.12</v>
      </c>
      <c r="Y42" s="15">
        <f t="shared" si="24"/>
        <v>11</v>
      </c>
      <c r="Z42" s="15">
        <v>17</v>
      </c>
      <c r="AA42" s="158">
        <f t="shared" si="25"/>
        <v>0.6470588235294118</v>
      </c>
      <c r="AB42" s="76"/>
      <c r="AC42" s="77"/>
      <c r="AD42" s="8">
        <f t="shared" si="26"/>
        <v>0.61176470588235299</v>
      </c>
      <c r="AE42" s="20">
        <f t="shared" si="27"/>
        <v>10.4</v>
      </c>
      <c r="AF42" s="84" t="str">
        <f t="shared" si="28"/>
        <v>0</v>
      </c>
      <c r="AG42" s="84">
        <f t="shared" si="29"/>
        <v>1</v>
      </c>
      <c r="AH42" s="84">
        <f t="shared" si="30"/>
        <v>0.9</v>
      </c>
      <c r="AI42" s="84">
        <f t="shared" si="31"/>
        <v>0.9</v>
      </c>
      <c r="AJ42" s="84">
        <f t="shared" si="32"/>
        <v>1</v>
      </c>
      <c r="AK42" s="84" t="str">
        <f t="shared" si="33"/>
        <v>0</v>
      </c>
      <c r="AL42" s="84" t="str">
        <f t="shared" si="34"/>
        <v>0</v>
      </c>
      <c r="AM42" s="84" t="str">
        <f t="shared" si="35"/>
        <v>0</v>
      </c>
      <c r="AN42" s="84">
        <f t="shared" si="36"/>
        <v>0.9</v>
      </c>
      <c r="AO42" s="84">
        <f t="shared" si="37"/>
        <v>1</v>
      </c>
      <c r="AP42" s="84">
        <f t="shared" si="38"/>
        <v>0.9</v>
      </c>
      <c r="AQ42" s="84">
        <f t="shared" si="39"/>
        <v>1</v>
      </c>
      <c r="AR42" s="84" t="str">
        <f t="shared" si="40"/>
        <v>0</v>
      </c>
      <c r="AS42" s="84">
        <f t="shared" si="41"/>
        <v>0.9</v>
      </c>
      <c r="AT42" s="84">
        <f t="shared" si="42"/>
        <v>1</v>
      </c>
      <c r="AU42" s="84">
        <f t="shared" si="43"/>
        <v>0.9</v>
      </c>
      <c r="AV42" s="84" t="str">
        <f t="shared" si="44"/>
        <v>0</v>
      </c>
    </row>
    <row r="43" spans="1:48" ht="15.75" customHeight="1" x14ac:dyDescent="0.15">
      <c r="A43" s="18" t="s">
        <v>358</v>
      </c>
      <c r="B43" s="18" t="s">
        <v>75</v>
      </c>
      <c r="C43" s="65"/>
      <c r="D43" s="64"/>
      <c r="E43" s="18">
        <v>28</v>
      </c>
      <c r="F43" s="18">
        <v>35</v>
      </c>
      <c r="G43" s="18">
        <v>3109</v>
      </c>
      <c r="H43" s="65">
        <v>2</v>
      </c>
      <c r="I43" s="18">
        <v>8.91</v>
      </c>
      <c r="J43" s="18">
        <v>3.34</v>
      </c>
      <c r="K43" s="18">
        <v>47.32</v>
      </c>
      <c r="L43" s="18">
        <v>4.2</v>
      </c>
      <c r="M43" s="18">
        <v>1.1299999999999999</v>
      </c>
      <c r="N43" s="18">
        <v>0.89</v>
      </c>
      <c r="O43" s="18">
        <v>21.02</v>
      </c>
      <c r="P43" s="18">
        <v>40.130000000000003</v>
      </c>
      <c r="Q43" s="18">
        <v>74.069999999999993</v>
      </c>
      <c r="R43" s="18">
        <v>17.649999999999999</v>
      </c>
      <c r="S43" s="65">
        <v>59.12</v>
      </c>
      <c r="T43" s="18">
        <v>0.15</v>
      </c>
      <c r="U43" s="18">
        <v>9.0299999999999994</v>
      </c>
      <c r="V43" s="18">
        <v>57.1</v>
      </c>
      <c r="W43" s="18">
        <v>9.15</v>
      </c>
      <c r="X43" s="18">
        <v>71.010000000000005</v>
      </c>
      <c r="Y43" s="15">
        <f t="shared" si="24"/>
        <v>11</v>
      </c>
      <c r="Z43" s="15">
        <v>17</v>
      </c>
      <c r="AA43" s="158">
        <f t="shared" si="25"/>
        <v>0.6470588235294118</v>
      </c>
      <c r="AB43" s="76"/>
      <c r="AC43" s="77"/>
      <c r="AD43" s="8">
        <f t="shared" si="26"/>
        <v>0.62058823529411766</v>
      </c>
      <c r="AE43" s="20">
        <f t="shared" si="27"/>
        <v>10.55</v>
      </c>
      <c r="AF43" s="84">
        <f t="shared" si="28"/>
        <v>0.8</v>
      </c>
      <c r="AG43" s="84">
        <f t="shared" si="29"/>
        <v>1</v>
      </c>
      <c r="AH43" s="84" t="str">
        <f t="shared" si="30"/>
        <v>0</v>
      </c>
      <c r="AI43" s="84">
        <f t="shared" si="31"/>
        <v>0.9</v>
      </c>
      <c r="AJ43" s="84">
        <f t="shared" si="32"/>
        <v>1</v>
      </c>
      <c r="AK43" s="84">
        <f t="shared" si="33"/>
        <v>1.25</v>
      </c>
      <c r="AL43" s="84" t="str">
        <f t="shared" si="34"/>
        <v>0</v>
      </c>
      <c r="AM43" s="84">
        <f t="shared" si="35"/>
        <v>1</v>
      </c>
      <c r="AN43" s="84">
        <f t="shared" si="36"/>
        <v>0.9</v>
      </c>
      <c r="AO43" s="84" t="str">
        <f t="shared" si="37"/>
        <v>0</v>
      </c>
      <c r="AP43" s="84">
        <f t="shared" si="38"/>
        <v>0.9</v>
      </c>
      <c r="AQ43" s="84" t="str">
        <f t="shared" si="39"/>
        <v>0</v>
      </c>
      <c r="AR43" s="84" t="str">
        <f t="shared" si="40"/>
        <v>0</v>
      </c>
      <c r="AS43" s="84">
        <f t="shared" si="41"/>
        <v>0.9</v>
      </c>
      <c r="AT43" s="84" t="str">
        <f t="shared" si="42"/>
        <v>0</v>
      </c>
      <c r="AU43" s="84">
        <f t="shared" si="43"/>
        <v>0.9</v>
      </c>
      <c r="AV43" s="84">
        <f t="shared" si="44"/>
        <v>1</v>
      </c>
    </row>
    <row r="44" spans="1:48" ht="15.75" customHeight="1" x14ac:dyDescent="0.15">
      <c r="A44" s="18" t="s">
        <v>371</v>
      </c>
      <c r="B44" s="18" t="s">
        <v>77</v>
      </c>
      <c r="C44" s="65"/>
      <c r="D44" s="64"/>
      <c r="E44" s="18">
        <v>33</v>
      </c>
      <c r="F44" s="18">
        <v>10</v>
      </c>
      <c r="G44" s="18">
        <v>734</v>
      </c>
      <c r="H44" s="65">
        <v>1</v>
      </c>
      <c r="I44" s="18">
        <v>10.79</v>
      </c>
      <c r="J44" s="18">
        <v>5.76</v>
      </c>
      <c r="K44" s="18">
        <v>59.57</v>
      </c>
      <c r="L44" s="18">
        <v>6.5</v>
      </c>
      <c r="M44" s="18">
        <v>0.61</v>
      </c>
      <c r="N44" s="18">
        <v>0.86</v>
      </c>
      <c r="O44" s="18">
        <v>18.510000000000002</v>
      </c>
      <c r="P44" s="18">
        <v>40.1</v>
      </c>
      <c r="Q44" s="18">
        <v>69.72</v>
      </c>
      <c r="R44" s="18">
        <v>19.5</v>
      </c>
      <c r="S44" s="65">
        <v>57.23</v>
      </c>
      <c r="T44" s="18">
        <v>0.25</v>
      </c>
      <c r="U44" s="18">
        <v>9.56</v>
      </c>
      <c r="V44" s="18">
        <v>46.15</v>
      </c>
      <c r="W44" s="18">
        <v>10.3</v>
      </c>
      <c r="X44" s="18">
        <v>69.05</v>
      </c>
      <c r="Y44" s="15">
        <f t="shared" ref="Y44:Y75" si="45">COUNTIF(AF44:AV44,"&gt;0")</f>
        <v>11</v>
      </c>
      <c r="Z44" s="15">
        <v>17</v>
      </c>
      <c r="AA44" s="158">
        <f t="shared" ref="AA44:AA75" si="46">Y44/Z44</f>
        <v>0.6470588235294118</v>
      </c>
      <c r="AB44" s="76"/>
      <c r="AC44" s="77"/>
      <c r="AD44" s="8">
        <f t="shared" ref="AD44:AD75" si="47">AE44/Z44</f>
        <v>0.62647058823529411</v>
      </c>
      <c r="AE44" s="20">
        <f t="shared" ref="AE44:AE75" si="48">SUM(AF44:AV44)</f>
        <v>10.65</v>
      </c>
      <c r="AF44" s="84" t="str">
        <f t="shared" si="28"/>
        <v>0</v>
      </c>
      <c r="AG44" s="84">
        <f t="shared" si="29"/>
        <v>1</v>
      </c>
      <c r="AH44" s="84">
        <f t="shared" si="30"/>
        <v>0.9</v>
      </c>
      <c r="AI44" s="84">
        <f t="shared" si="31"/>
        <v>0.9</v>
      </c>
      <c r="AJ44" s="84">
        <f t="shared" si="32"/>
        <v>1</v>
      </c>
      <c r="AK44" s="84">
        <f t="shared" si="33"/>
        <v>1.25</v>
      </c>
      <c r="AL44" s="84" t="str">
        <f t="shared" si="34"/>
        <v>0</v>
      </c>
      <c r="AM44" s="84" t="str">
        <f t="shared" si="35"/>
        <v>0</v>
      </c>
      <c r="AN44" s="84">
        <f t="shared" si="36"/>
        <v>0.9</v>
      </c>
      <c r="AO44" s="84" t="str">
        <f t="shared" si="37"/>
        <v>0</v>
      </c>
      <c r="AP44" s="84">
        <f t="shared" si="38"/>
        <v>0.9</v>
      </c>
      <c r="AQ44" s="84" t="str">
        <f t="shared" si="39"/>
        <v>0</v>
      </c>
      <c r="AR44" s="84">
        <f t="shared" si="40"/>
        <v>1</v>
      </c>
      <c r="AS44" s="84">
        <f t="shared" si="41"/>
        <v>0.9</v>
      </c>
      <c r="AT44" s="84" t="str">
        <f t="shared" si="42"/>
        <v>0</v>
      </c>
      <c r="AU44" s="84">
        <f t="shared" si="43"/>
        <v>0.9</v>
      </c>
      <c r="AV44" s="84">
        <f t="shared" si="44"/>
        <v>1</v>
      </c>
    </row>
    <row r="45" spans="1:48" ht="15.75" customHeight="1" x14ac:dyDescent="0.15">
      <c r="A45" s="18" t="s">
        <v>380</v>
      </c>
      <c r="B45" s="18" t="s">
        <v>38</v>
      </c>
      <c r="C45" s="65"/>
      <c r="D45" s="64"/>
      <c r="E45" s="18">
        <v>30</v>
      </c>
      <c r="F45" s="18">
        <v>7</v>
      </c>
      <c r="G45" s="18">
        <v>602</v>
      </c>
      <c r="H45" s="65">
        <v>0</v>
      </c>
      <c r="I45" s="18">
        <v>11.81</v>
      </c>
      <c r="J45" s="18">
        <v>2.54</v>
      </c>
      <c r="K45" s="18">
        <v>41.18</v>
      </c>
      <c r="L45" s="18">
        <v>5.38</v>
      </c>
      <c r="M45" s="18">
        <v>2.54</v>
      </c>
      <c r="N45" s="18">
        <v>2.09</v>
      </c>
      <c r="O45" s="18">
        <v>28.41</v>
      </c>
      <c r="P45" s="18">
        <v>46.64</v>
      </c>
      <c r="Q45" s="18">
        <v>74.680000000000007</v>
      </c>
      <c r="R45" s="18">
        <v>18.54</v>
      </c>
      <c r="S45" s="65">
        <v>55.65</v>
      </c>
      <c r="T45" s="18">
        <v>0.45</v>
      </c>
      <c r="U45" s="18">
        <v>10.91</v>
      </c>
      <c r="V45" s="18">
        <v>52.05</v>
      </c>
      <c r="W45" s="18">
        <v>10.02</v>
      </c>
      <c r="X45" s="18">
        <v>70.150000000000006</v>
      </c>
      <c r="Y45" s="15">
        <f t="shared" si="45"/>
        <v>10</v>
      </c>
      <c r="Z45" s="15">
        <v>17</v>
      </c>
      <c r="AA45" s="158">
        <f t="shared" si="46"/>
        <v>0.58823529411764708</v>
      </c>
      <c r="AB45" s="76"/>
      <c r="AC45" s="77"/>
      <c r="AD45" s="8">
        <f t="shared" si="47"/>
        <v>0.55294117647058827</v>
      </c>
      <c r="AE45" s="20">
        <f t="shared" si="48"/>
        <v>9.4</v>
      </c>
      <c r="AF45" s="84" t="str">
        <f t="shared" si="28"/>
        <v>0</v>
      </c>
      <c r="AG45" s="84">
        <f t="shared" si="29"/>
        <v>1</v>
      </c>
      <c r="AH45" s="84" t="str">
        <f t="shared" si="30"/>
        <v>0</v>
      </c>
      <c r="AI45" s="84" t="str">
        <f t="shared" si="31"/>
        <v>0</v>
      </c>
      <c r="AJ45" s="84">
        <f t="shared" si="32"/>
        <v>1</v>
      </c>
      <c r="AK45" s="84" t="str">
        <f t="shared" si="33"/>
        <v>0</v>
      </c>
      <c r="AL45" s="84">
        <f t="shared" si="34"/>
        <v>0.8</v>
      </c>
      <c r="AM45" s="84">
        <f t="shared" si="35"/>
        <v>1</v>
      </c>
      <c r="AN45" s="84">
        <f t="shared" si="36"/>
        <v>0.9</v>
      </c>
      <c r="AO45" s="84" t="str">
        <f t="shared" si="37"/>
        <v>0</v>
      </c>
      <c r="AP45" s="84">
        <f t="shared" si="38"/>
        <v>0.9</v>
      </c>
      <c r="AQ45" s="84" t="str">
        <f t="shared" si="39"/>
        <v>0</v>
      </c>
      <c r="AR45" s="84">
        <f t="shared" si="40"/>
        <v>1</v>
      </c>
      <c r="AS45" s="84">
        <f t="shared" si="41"/>
        <v>0.9</v>
      </c>
      <c r="AT45" s="84" t="str">
        <f t="shared" si="42"/>
        <v>0</v>
      </c>
      <c r="AU45" s="84">
        <f t="shared" si="43"/>
        <v>0.9</v>
      </c>
      <c r="AV45" s="84">
        <f t="shared" si="44"/>
        <v>1</v>
      </c>
    </row>
    <row r="46" spans="1:48" ht="15.75" customHeight="1" x14ac:dyDescent="0.15">
      <c r="A46" s="18" t="s">
        <v>384</v>
      </c>
      <c r="B46" s="18" t="s">
        <v>91</v>
      </c>
      <c r="C46" s="65"/>
      <c r="D46" s="64"/>
      <c r="E46" s="18">
        <v>18</v>
      </c>
      <c r="F46" s="18">
        <v>14</v>
      </c>
      <c r="G46" s="18">
        <v>1237</v>
      </c>
      <c r="H46" s="65">
        <v>1</v>
      </c>
      <c r="I46" s="18">
        <v>10.11</v>
      </c>
      <c r="J46" s="18">
        <v>3.71</v>
      </c>
      <c r="K46" s="18">
        <v>50.98</v>
      </c>
      <c r="L46" s="18">
        <v>4.37</v>
      </c>
      <c r="M46" s="18">
        <v>1.46</v>
      </c>
      <c r="N46" s="18">
        <v>1.6</v>
      </c>
      <c r="O46" s="18">
        <v>24.23</v>
      </c>
      <c r="P46" s="18">
        <v>39.51</v>
      </c>
      <c r="Q46" s="18">
        <v>74.400000000000006</v>
      </c>
      <c r="R46" s="18">
        <v>13.9</v>
      </c>
      <c r="S46" s="65">
        <v>53.4</v>
      </c>
      <c r="T46" s="18">
        <v>0.44</v>
      </c>
      <c r="U46" s="18">
        <v>7.64</v>
      </c>
      <c r="V46" s="18">
        <v>43.81</v>
      </c>
      <c r="W46" s="18">
        <v>7.13</v>
      </c>
      <c r="X46" s="18">
        <v>63.27</v>
      </c>
      <c r="Y46" s="15">
        <f t="shared" si="45"/>
        <v>10</v>
      </c>
      <c r="Z46" s="15">
        <v>17</v>
      </c>
      <c r="AA46" s="158">
        <f t="shared" si="46"/>
        <v>0.58823529411764708</v>
      </c>
      <c r="AB46" s="76"/>
      <c r="AC46" s="77"/>
      <c r="AD46" s="8">
        <f t="shared" si="47"/>
        <v>0.54705882352941182</v>
      </c>
      <c r="AE46" s="20">
        <f t="shared" si="48"/>
        <v>9.3000000000000007</v>
      </c>
      <c r="AF46" s="84" t="str">
        <f t="shared" si="28"/>
        <v>0</v>
      </c>
      <c r="AG46" s="84">
        <f t="shared" si="29"/>
        <v>1</v>
      </c>
      <c r="AH46" s="84" t="str">
        <f t="shared" si="30"/>
        <v>0</v>
      </c>
      <c r="AI46" s="84">
        <f t="shared" si="31"/>
        <v>0.9</v>
      </c>
      <c r="AJ46" s="84">
        <f t="shared" si="32"/>
        <v>1</v>
      </c>
      <c r="AK46" s="84" t="str">
        <f t="shared" si="33"/>
        <v>0</v>
      </c>
      <c r="AL46" s="84">
        <f t="shared" si="34"/>
        <v>0.8</v>
      </c>
      <c r="AM46" s="84">
        <f t="shared" si="35"/>
        <v>1</v>
      </c>
      <c r="AN46" s="84">
        <f t="shared" si="36"/>
        <v>0.9</v>
      </c>
      <c r="AO46" s="84" t="str">
        <f t="shared" si="37"/>
        <v>0</v>
      </c>
      <c r="AP46" s="84">
        <f t="shared" si="38"/>
        <v>0.9</v>
      </c>
      <c r="AQ46" s="84" t="str">
        <f t="shared" si="39"/>
        <v>0</v>
      </c>
      <c r="AR46" s="84">
        <f t="shared" si="40"/>
        <v>1</v>
      </c>
      <c r="AS46" s="84">
        <f t="shared" si="41"/>
        <v>0.9</v>
      </c>
      <c r="AT46" s="84" t="str">
        <f t="shared" si="42"/>
        <v>0</v>
      </c>
      <c r="AU46" s="84">
        <f t="shared" si="43"/>
        <v>0.9</v>
      </c>
      <c r="AV46" s="84" t="str">
        <f t="shared" si="44"/>
        <v>0</v>
      </c>
    </row>
    <row r="47" spans="1:48" ht="15.75" customHeight="1" x14ac:dyDescent="0.15">
      <c r="A47" s="18" t="s">
        <v>403</v>
      </c>
      <c r="B47" s="18" t="s">
        <v>77</v>
      </c>
      <c r="C47" s="65"/>
      <c r="D47" s="64"/>
      <c r="E47" s="18">
        <v>22</v>
      </c>
      <c r="F47" s="18">
        <v>10</v>
      </c>
      <c r="G47" s="18">
        <v>567</v>
      </c>
      <c r="H47" s="65">
        <v>1</v>
      </c>
      <c r="I47" s="18">
        <v>9.2100000000000009</v>
      </c>
      <c r="J47" s="18">
        <v>1.27</v>
      </c>
      <c r="K47" s="18">
        <v>25</v>
      </c>
      <c r="L47" s="18">
        <v>3.33</v>
      </c>
      <c r="M47" s="18">
        <v>0.95</v>
      </c>
      <c r="N47" s="18">
        <v>0</v>
      </c>
      <c r="O47" s="18">
        <v>24.29</v>
      </c>
      <c r="P47" s="18">
        <v>38.89</v>
      </c>
      <c r="Q47" s="18">
        <v>82.86</v>
      </c>
      <c r="R47" s="18">
        <v>14.76</v>
      </c>
      <c r="S47" s="65">
        <v>65.59</v>
      </c>
      <c r="T47" s="18">
        <v>0.32</v>
      </c>
      <c r="U47" s="18">
        <v>6.51</v>
      </c>
      <c r="V47" s="18">
        <v>56.1</v>
      </c>
      <c r="W47" s="18">
        <v>5.08</v>
      </c>
      <c r="X47" s="18">
        <v>78.13</v>
      </c>
      <c r="Y47" s="15">
        <f t="shared" si="45"/>
        <v>10</v>
      </c>
      <c r="Z47" s="15">
        <v>17</v>
      </c>
      <c r="AA47" s="158">
        <f t="shared" si="46"/>
        <v>0.58823529411764708</v>
      </c>
      <c r="AB47" s="76"/>
      <c r="AC47" s="77"/>
      <c r="AD47" s="8">
        <f t="shared" si="47"/>
        <v>0.58529411764705885</v>
      </c>
      <c r="AE47" s="20">
        <f t="shared" si="48"/>
        <v>9.9500000000000011</v>
      </c>
      <c r="AF47" s="84" t="str">
        <f t="shared" si="28"/>
        <v>0</v>
      </c>
      <c r="AG47" s="84">
        <f t="shared" si="29"/>
        <v>1</v>
      </c>
      <c r="AH47" s="84" t="str">
        <f t="shared" si="30"/>
        <v>0</v>
      </c>
      <c r="AI47" s="84" t="str">
        <f t="shared" si="31"/>
        <v>0</v>
      </c>
      <c r="AJ47" s="84" t="str">
        <f t="shared" si="32"/>
        <v>0</v>
      </c>
      <c r="AK47" s="84">
        <f t="shared" si="33"/>
        <v>1.25</v>
      </c>
      <c r="AL47" s="84" t="str">
        <f t="shared" si="34"/>
        <v>0</v>
      </c>
      <c r="AM47" s="84">
        <f t="shared" si="35"/>
        <v>1</v>
      </c>
      <c r="AN47" s="84">
        <f t="shared" si="36"/>
        <v>0.9</v>
      </c>
      <c r="AO47" s="84">
        <f t="shared" si="37"/>
        <v>1</v>
      </c>
      <c r="AP47" s="84">
        <f t="shared" si="38"/>
        <v>0.9</v>
      </c>
      <c r="AQ47" s="84">
        <f t="shared" si="39"/>
        <v>1</v>
      </c>
      <c r="AR47" s="84">
        <f t="shared" si="40"/>
        <v>1</v>
      </c>
      <c r="AS47" s="84">
        <f t="shared" si="41"/>
        <v>0.9</v>
      </c>
      <c r="AT47" s="84" t="str">
        <f t="shared" si="42"/>
        <v>0</v>
      </c>
      <c r="AU47" s="84" t="str">
        <f t="shared" si="43"/>
        <v>0</v>
      </c>
      <c r="AV47" s="84">
        <f t="shared" si="44"/>
        <v>1</v>
      </c>
    </row>
    <row r="48" spans="1:48" ht="15.75" customHeight="1" x14ac:dyDescent="0.15">
      <c r="A48" s="18" t="s">
        <v>406</v>
      </c>
      <c r="B48" s="18" t="s">
        <v>407</v>
      </c>
      <c r="C48" s="65"/>
      <c r="D48" s="64"/>
      <c r="E48" s="18">
        <v>28</v>
      </c>
      <c r="F48" s="18">
        <v>13</v>
      </c>
      <c r="G48" s="18">
        <v>1197</v>
      </c>
      <c r="H48" s="65">
        <v>0</v>
      </c>
      <c r="I48" s="18">
        <v>7.97</v>
      </c>
      <c r="J48" s="18">
        <v>1.88</v>
      </c>
      <c r="K48" s="18">
        <v>52</v>
      </c>
      <c r="L48" s="18">
        <v>3.08</v>
      </c>
      <c r="M48" s="18">
        <v>1.5</v>
      </c>
      <c r="N48" s="18">
        <v>0.68</v>
      </c>
      <c r="O48" s="18">
        <v>29.17</v>
      </c>
      <c r="P48" s="18">
        <v>45.11</v>
      </c>
      <c r="Q48" s="18">
        <v>83</v>
      </c>
      <c r="R48" s="18">
        <v>14.96</v>
      </c>
      <c r="S48" s="65">
        <v>71.36</v>
      </c>
      <c r="T48" s="18">
        <v>0.08</v>
      </c>
      <c r="U48" s="18">
        <v>7.89</v>
      </c>
      <c r="V48" s="18">
        <v>70.48</v>
      </c>
      <c r="W48" s="18">
        <v>7.29</v>
      </c>
      <c r="X48" s="18">
        <v>77.319999999999993</v>
      </c>
      <c r="Y48" s="15">
        <f t="shared" si="45"/>
        <v>10</v>
      </c>
      <c r="Z48" s="15">
        <v>17</v>
      </c>
      <c r="AA48" s="158">
        <f t="shared" si="46"/>
        <v>0.58823529411764708</v>
      </c>
      <c r="AB48" s="76"/>
      <c r="AC48" s="77"/>
      <c r="AD48" s="8">
        <f t="shared" si="47"/>
        <v>0.55882352941176472</v>
      </c>
      <c r="AE48" s="20">
        <f t="shared" si="48"/>
        <v>9.5</v>
      </c>
      <c r="AF48" s="84" t="str">
        <f t="shared" si="28"/>
        <v>0</v>
      </c>
      <c r="AG48" s="84" t="str">
        <f t="shared" si="29"/>
        <v>0</v>
      </c>
      <c r="AH48" s="84" t="str">
        <f t="shared" si="30"/>
        <v>0</v>
      </c>
      <c r="AI48" s="84">
        <f t="shared" si="31"/>
        <v>0.9</v>
      </c>
      <c r="AJ48" s="84" t="str">
        <f t="shared" si="32"/>
        <v>0</v>
      </c>
      <c r="AK48" s="84" t="str">
        <f t="shared" si="33"/>
        <v>0</v>
      </c>
      <c r="AL48" s="84" t="str">
        <f t="shared" si="34"/>
        <v>0</v>
      </c>
      <c r="AM48" s="84">
        <f t="shared" si="35"/>
        <v>1</v>
      </c>
      <c r="AN48" s="84">
        <f t="shared" si="36"/>
        <v>0.9</v>
      </c>
      <c r="AO48" s="84">
        <f t="shared" si="37"/>
        <v>1</v>
      </c>
      <c r="AP48" s="84">
        <f t="shared" si="38"/>
        <v>0.9</v>
      </c>
      <c r="AQ48" s="84">
        <f t="shared" si="39"/>
        <v>1</v>
      </c>
      <c r="AR48" s="84" t="str">
        <f t="shared" si="40"/>
        <v>0</v>
      </c>
      <c r="AS48" s="84">
        <f t="shared" si="41"/>
        <v>0.9</v>
      </c>
      <c r="AT48" s="84">
        <f t="shared" si="42"/>
        <v>1</v>
      </c>
      <c r="AU48" s="84">
        <f t="shared" si="43"/>
        <v>0.9</v>
      </c>
      <c r="AV48" s="84">
        <f t="shared" si="44"/>
        <v>1</v>
      </c>
    </row>
    <row r="49" spans="1:48" ht="15.75" customHeight="1" x14ac:dyDescent="0.15">
      <c r="A49" s="18" t="s">
        <v>277</v>
      </c>
      <c r="B49" s="18" t="s">
        <v>66</v>
      </c>
      <c r="C49" s="65"/>
      <c r="D49" s="64"/>
      <c r="E49" s="18">
        <v>35</v>
      </c>
      <c r="F49" s="18">
        <v>8</v>
      </c>
      <c r="G49" s="18">
        <v>387</v>
      </c>
      <c r="H49" s="65">
        <v>1</v>
      </c>
      <c r="I49" s="18">
        <v>6.51</v>
      </c>
      <c r="J49" s="18">
        <v>3.72</v>
      </c>
      <c r="K49" s="18">
        <v>62.5</v>
      </c>
      <c r="L49" s="18">
        <v>3.95</v>
      </c>
      <c r="M49" s="18">
        <v>1.1599999999999999</v>
      </c>
      <c r="N49" s="18">
        <v>0.7</v>
      </c>
      <c r="O49" s="18">
        <v>33.950000000000003</v>
      </c>
      <c r="P49" s="18">
        <v>47.67</v>
      </c>
      <c r="Q49" s="18">
        <v>80.489999999999995</v>
      </c>
      <c r="R49" s="18">
        <v>19.3</v>
      </c>
      <c r="S49" s="65">
        <v>73.489999999999995</v>
      </c>
      <c r="T49" s="18">
        <v>0.47</v>
      </c>
      <c r="U49" s="18">
        <v>6.05</v>
      </c>
      <c r="V49" s="18">
        <v>65.38</v>
      </c>
      <c r="W49" s="18">
        <v>7.21</v>
      </c>
      <c r="X49" s="18">
        <v>64.52</v>
      </c>
      <c r="Y49" s="15">
        <f t="shared" si="45"/>
        <v>10</v>
      </c>
      <c r="Z49" s="15">
        <v>17</v>
      </c>
      <c r="AA49" s="158">
        <f t="shared" si="46"/>
        <v>0.58823529411764708</v>
      </c>
      <c r="AB49" s="76"/>
      <c r="AC49" s="77"/>
      <c r="AD49" s="8">
        <f t="shared" si="47"/>
        <v>0.57941176470588229</v>
      </c>
      <c r="AE49" s="20">
        <f t="shared" si="48"/>
        <v>9.85</v>
      </c>
      <c r="AF49" s="84" t="str">
        <f t="shared" si="28"/>
        <v>0</v>
      </c>
      <c r="AG49" s="84" t="str">
        <f t="shared" si="29"/>
        <v>0</v>
      </c>
      <c r="AH49" s="84" t="str">
        <f t="shared" si="30"/>
        <v>0</v>
      </c>
      <c r="AI49" s="84">
        <f t="shared" si="31"/>
        <v>0.9</v>
      </c>
      <c r="AJ49" s="84" t="str">
        <f t="shared" si="32"/>
        <v>0</v>
      </c>
      <c r="AK49" s="84">
        <f t="shared" si="33"/>
        <v>1.25</v>
      </c>
      <c r="AL49" s="84" t="str">
        <f t="shared" si="34"/>
        <v>0</v>
      </c>
      <c r="AM49" s="84">
        <f t="shared" si="35"/>
        <v>1</v>
      </c>
      <c r="AN49" s="84">
        <f t="shared" si="36"/>
        <v>0.9</v>
      </c>
      <c r="AO49" s="84">
        <f t="shared" si="37"/>
        <v>1</v>
      </c>
      <c r="AP49" s="84">
        <f t="shared" si="38"/>
        <v>0.9</v>
      </c>
      <c r="AQ49" s="84">
        <f t="shared" si="39"/>
        <v>1</v>
      </c>
      <c r="AR49" s="84">
        <f t="shared" si="40"/>
        <v>1</v>
      </c>
      <c r="AS49" s="84" t="str">
        <f t="shared" si="41"/>
        <v>0</v>
      </c>
      <c r="AT49" s="84">
        <f t="shared" si="42"/>
        <v>1</v>
      </c>
      <c r="AU49" s="84">
        <f t="shared" si="43"/>
        <v>0.9</v>
      </c>
      <c r="AV49" s="84" t="str">
        <f t="shared" si="44"/>
        <v>0</v>
      </c>
    </row>
    <row r="50" spans="1:48" ht="15.75" customHeight="1" x14ac:dyDescent="0.15">
      <c r="A50" s="18" t="s">
        <v>418</v>
      </c>
      <c r="B50" s="18" t="s">
        <v>144</v>
      </c>
      <c r="C50" s="65"/>
      <c r="D50" s="64"/>
      <c r="E50" s="18">
        <v>30</v>
      </c>
      <c r="F50" s="18">
        <v>28</v>
      </c>
      <c r="G50" s="18">
        <v>2422</v>
      </c>
      <c r="H50" s="65">
        <v>1</v>
      </c>
      <c r="I50" s="18">
        <v>6.61</v>
      </c>
      <c r="J50" s="18">
        <v>1.49</v>
      </c>
      <c r="K50" s="18">
        <v>40</v>
      </c>
      <c r="L50" s="18">
        <v>3.94</v>
      </c>
      <c r="M50" s="18">
        <v>0.52</v>
      </c>
      <c r="N50" s="18">
        <v>1.23</v>
      </c>
      <c r="O50" s="18">
        <v>25.27</v>
      </c>
      <c r="P50" s="18">
        <v>39.72</v>
      </c>
      <c r="Q50" s="18">
        <v>83.72</v>
      </c>
      <c r="R50" s="18">
        <v>13.23</v>
      </c>
      <c r="S50" s="65">
        <v>70.22</v>
      </c>
      <c r="T50" s="18">
        <v>0.19</v>
      </c>
      <c r="U50" s="18">
        <v>6.39</v>
      </c>
      <c r="V50" s="18">
        <v>70.349999999999994</v>
      </c>
      <c r="W50" s="18">
        <v>5.98</v>
      </c>
      <c r="X50" s="18">
        <v>78.88</v>
      </c>
      <c r="Y50" s="15">
        <f t="shared" si="45"/>
        <v>10</v>
      </c>
      <c r="Z50" s="15">
        <v>17</v>
      </c>
      <c r="AA50" s="158">
        <f t="shared" si="46"/>
        <v>0.58823529411764708</v>
      </c>
      <c r="AB50" s="76"/>
      <c r="AC50" s="77"/>
      <c r="AD50" s="8">
        <f t="shared" si="47"/>
        <v>0.57352941176470584</v>
      </c>
      <c r="AE50" s="20">
        <f t="shared" si="48"/>
        <v>9.75</v>
      </c>
      <c r="AF50" s="84" t="str">
        <f t="shared" si="28"/>
        <v>0</v>
      </c>
      <c r="AG50" s="84" t="str">
        <f t="shared" si="29"/>
        <v>0</v>
      </c>
      <c r="AH50" s="84" t="str">
        <f t="shared" si="30"/>
        <v>0</v>
      </c>
      <c r="AI50" s="84" t="str">
        <f t="shared" si="31"/>
        <v>0</v>
      </c>
      <c r="AJ50" s="84" t="str">
        <f t="shared" si="32"/>
        <v>0</v>
      </c>
      <c r="AK50" s="84">
        <f t="shared" si="33"/>
        <v>1.25</v>
      </c>
      <c r="AL50" s="84">
        <f t="shared" si="34"/>
        <v>0.8</v>
      </c>
      <c r="AM50" s="84">
        <f t="shared" si="35"/>
        <v>1</v>
      </c>
      <c r="AN50" s="84">
        <f t="shared" si="36"/>
        <v>0.9</v>
      </c>
      <c r="AO50" s="84">
        <f t="shared" si="37"/>
        <v>1</v>
      </c>
      <c r="AP50" s="84">
        <f t="shared" si="38"/>
        <v>0.9</v>
      </c>
      <c r="AQ50" s="84">
        <f t="shared" si="39"/>
        <v>1</v>
      </c>
      <c r="AR50" s="84" t="str">
        <f t="shared" si="40"/>
        <v>0</v>
      </c>
      <c r="AS50" s="84">
        <f t="shared" si="41"/>
        <v>0.9</v>
      </c>
      <c r="AT50" s="84">
        <f t="shared" si="42"/>
        <v>1</v>
      </c>
      <c r="AU50" s="84" t="str">
        <f t="shared" si="43"/>
        <v>0</v>
      </c>
      <c r="AV50" s="84">
        <f t="shared" si="44"/>
        <v>1</v>
      </c>
    </row>
    <row r="51" spans="1:48" ht="15.75" customHeight="1" x14ac:dyDescent="0.15">
      <c r="A51" s="18" t="s">
        <v>422</v>
      </c>
      <c r="B51" s="18" t="s">
        <v>58</v>
      </c>
      <c r="C51" s="65"/>
      <c r="D51" s="64"/>
      <c r="E51" s="18">
        <v>36</v>
      </c>
      <c r="F51" s="18">
        <v>26</v>
      </c>
      <c r="G51" s="18">
        <v>2053</v>
      </c>
      <c r="H51" s="65">
        <v>1</v>
      </c>
      <c r="I51" s="18">
        <v>5.27</v>
      </c>
      <c r="J51" s="18">
        <v>1.52</v>
      </c>
      <c r="K51" s="18">
        <v>43.75</v>
      </c>
      <c r="L51" s="18">
        <v>2.23</v>
      </c>
      <c r="M51" s="18">
        <v>0.66</v>
      </c>
      <c r="N51" s="18">
        <v>0.9</v>
      </c>
      <c r="O51" s="18">
        <v>30.47</v>
      </c>
      <c r="P51" s="18">
        <v>45.28</v>
      </c>
      <c r="Q51" s="18">
        <v>85.74</v>
      </c>
      <c r="R51" s="18">
        <v>13.72</v>
      </c>
      <c r="S51" s="65">
        <v>73.010000000000005</v>
      </c>
      <c r="T51" s="18">
        <v>0.19</v>
      </c>
      <c r="U51" s="18">
        <v>7.26</v>
      </c>
      <c r="V51" s="18">
        <v>69.28</v>
      </c>
      <c r="W51" s="18">
        <v>5.93</v>
      </c>
      <c r="X51" s="18">
        <v>78.400000000000006</v>
      </c>
      <c r="Y51" s="15">
        <f t="shared" si="45"/>
        <v>10</v>
      </c>
      <c r="Z51" s="15">
        <v>17</v>
      </c>
      <c r="AA51" s="158">
        <f t="shared" si="46"/>
        <v>0.58823529411764708</v>
      </c>
      <c r="AB51" s="76"/>
      <c r="AC51" s="77"/>
      <c r="AD51" s="8">
        <f t="shared" si="47"/>
        <v>0.5794117647058824</v>
      </c>
      <c r="AE51" s="20">
        <f t="shared" si="48"/>
        <v>9.8500000000000014</v>
      </c>
      <c r="AF51" s="84" t="str">
        <f t="shared" si="28"/>
        <v>0</v>
      </c>
      <c r="AG51" s="84" t="str">
        <f t="shared" si="29"/>
        <v>0</v>
      </c>
      <c r="AH51" s="84" t="str">
        <f t="shared" si="30"/>
        <v>0</v>
      </c>
      <c r="AI51" s="84">
        <f t="shared" si="31"/>
        <v>0.9</v>
      </c>
      <c r="AJ51" s="84" t="str">
        <f t="shared" si="32"/>
        <v>0</v>
      </c>
      <c r="AK51" s="84">
        <f t="shared" si="33"/>
        <v>1.25</v>
      </c>
      <c r="AL51" s="84" t="str">
        <f t="shared" si="34"/>
        <v>0</v>
      </c>
      <c r="AM51" s="84">
        <f t="shared" si="35"/>
        <v>1</v>
      </c>
      <c r="AN51" s="84">
        <f t="shared" si="36"/>
        <v>0.9</v>
      </c>
      <c r="AO51" s="84">
        <f t="shared" si="37"/>
        <v>1</v>
      </c>
      <c r="AP51" s="84">
        <f t="shared" si="38"/>
        <v>0.9</v>
      </c>
      <c r="AQ51" s="84">
        <f t="shared" si="39"/>
        <v>1</v>
      </c>
      <c r="AR51" s="84" t="str">
        <f t="shared" si="40"/>
        <v>0</v>
      </c>
      <c r="AS51" s="84">
        <f t="shared" si="41"/>
        <v>0.9</v>
      </c>
      <c r="AT51" s="84">
        <f t="shared" si="42"/>
        <v>1</v>
      </c>
      <c r="AU51" s="84" t="str">
        <f t="shared" si="43"/>
        <v>0</v>
      </c>
      <c r="AV51" s="84">
        <f t="shared" si="44"/>
        <v>1</v>
      </c>
    </row>
    <row r="52" spans="1:48" ht="15.75" customHeight="1" x14ac:dyDescent="0.15">
      <c r="A52" s="18" t="s">
        <v>444</v>
      </c>
      <c r="B52" s="18" t="s">
        <v>51</v>
      </c>
      <c r="C52" s="65"/>
      <c r="D52" s="64"/>
      <c r="E52" s="18">
        <v>34</v>
      </c>
      <c r="F52" s="18">
        <v>14</v>
      </c>
      <c r="G52" s="18">
        <v>251</v>
      </c>
      <c r="H52" s="65">
        <v>0</v>
      </c>
      <c r="I52" s="18">
        <v>10.039999999999999</v>
      </c>
      <c r="J52" s="18">
        <v>6.1</v>
      </c>
      <c r="K52" s="18">
        <v>64.709999999999994</v>
      </c>
      <c r="L52" s="18">
        <v>4.66</v>
      </c>
      <c r="M52" s="18">
        <v>1.79</v>
      </c>
      <c r="N52" s="18">
        <v>0</v>
      </c>
      <c r="O52" s="18">
        <v>8.9600000000000009</v>
      </c>
      <c r="P52" s="18">
        <v>29.4</v>
      </c>
      <c r="Q52" s="18">
        <v>76.83</v>
      </c>
      <c r="R52" s="18">
        <v>13.27</v>
      </c>
      <c r="S52" s="65">
        <v>64.86</v>
      </c>
      <c r="T52" s="18">
        <v>0</v>
      </c>
      <c r="U52" s="18">
        <v>7.89</v>
      </c>
      <c r="V52" s="18">
        <v>63.64</v>
      </c>
      <c r="W52" s="18">
        <v>6.1</v>
      </c>
      <c r="X52" s="18">
        <v>82.35</v>
      </c>
      <c r="Y52" s="15">
        <f t="shared" si="45"/>
        <v>10</v>
      </c>
      <c r="Z52" s="15">
        <v>17</v>
      </c>
      <c r="AA52" s="158">
        <f t="shared" si="46"/>
        <v>0.58823529411764708</v>
      </c>
      <c r="AB52" s="76"/>
      <c r="AC52" s="77"/>
      <c r="AD52" s="8">
        <f t="shared" si="47"/>
        <v>0.56470588235294128</v>
      </c>
      <c r="AE52" s="20">
        <f t="shared" si="48"/>
        <v>9.6000000000000014</v>
      </c>
      <c r="AF52" s="84" t="str">
        <f t="shared" si="28"/>
        <v>0</v>
      </c>
      <c r="AG52" s="84">
        <f t="shared" si="29"/>
        <v>1</v>
      </c>
      <c r="AH52" s="84">
        <f t="shared" si="30"/>
        <v>0.9</v>
      </c>
      <c r="AI52" s="84">
        <f t="shared" si="31"/>
        <v>0.9</v>
      </c>
      <c r="AJ52" s="84">
        <f t="shared" si="32"/>
        <v>1</v>
      </c>
      <c r="AK52" s="84" t="str">
        <f t="shared" si="33"/>
        <v>0</v>
      </c>
      <c r="AL52" s="84" t="str">
        <f t="shared" si="34"/>
        <v>0</v>
      </c>
      <c r="AM52" s="84" t="str">
        <f t="shared" si="35"/>
        <v>0</v>
      </c>
      <c r="AN52" s="84" t="str">
        <f t="shared" si="36"/>
        <v>0</v>
      </c>
      <c r="AO52" s="84">
        <f t="shared" si="37"/>
        <v>1</v>
      </c>
      <c r="AP52" s="84">
        <f t="shared" si="38"/>
        <v>0.9</v>
      </c>
      <c r="AQ52" s="84">
        <f t="shared" si="39"/>
        <v>1</v>
      </c>
      <c r="AR52" s="84" t="str">
        <f t="shared" si="40"/>
        <v>0</v>
      </c>
      <c r="AS52" s="84">
        <f t="shared" si="41"/>
        <v>0.9</v>
      </c>
      <c r="AT52" s="84">
        <f t="shared" si="42"/>
        <v>1</v>
      </c>
      <c r="AU52" s="84" t="str">
        <f t="shared" si="43"/>
        <v>0</v>
      </c>
      <c r="AV52" s="84">
        <f t="shared" si="44"/>
        <v>1</v>
      </c>
    </row>
    <row r="53" spans="1:48" ht="15.75" customHeight="1" x14ac:dyDescent="0.15">
      <c r="A53" s="18" t="s">
        <v>454</v>
      </c>
      <c r="B53" s="18" t="s">
        <v>40</v>
      </c>
      <c r="C53" s="65"/>
      <c r="D53" s="64"/>
      <c r="E53" s="18">
        <v>25</v>
      </c>
      <c r="F53" s="18">
        <v>34</v>
      </c>
      <c r="G53" s="18">
        <v>1207</v>
      </c>
      <c r="H53" s="65">
        <v>0</v>
      </c>
      <c r="I53" s="18">
        <v>10.9</v>
      </c>
      <c r="J53" s="18">
        <v>5.07</v>
      </c>
      <c r="K53" s="18">
        <v>34.33</v>
      </c>
      <c r="L53" s="18">
        <v>5.22</v>
      </c>
      <c r="M53" s="18">
        <v>1.1399999999999999</v>
      </c>
      <c r="N53" s="18">
        <v>0.61</v>
      </c>
      <c r="O53" s="18">
        <v>18.77</v>
      </c>
      <c r="P53" s="18">
        <v>34.97</v>
      </c>
      <c r="Q53" s="18">
        <v>77.27</v>
      </c>
      <c r="R53" s="18">
        <v>13.62</v>
      </c>
      <c r="S53" s="65">
        <v>69.44</v>
      </c>
      <c r="T53" s="18">
        <v>0.15</v>
      </c>
      <c r="U53" s="18">
        <v>6.06</v>
      </c>
      <c r="V53" s="18">
        <v>66.25</v>
      </c>
      <c r="W53" s="18">
        <v>6.81</v>
      </c>
      <c r="X53" s="18">
        <v>73.33</v>
      </c>
      <c r="Y53" s="15">
        <f t="shared" si="45"/>
        <v>10</v>
      </c>
      <c r="Z53" s="15">
        <v>17</v>
      </c>
      <c r="AA53" s="158">
        <f t="shared" si="46"/>
        <v>0.58823529411764708</v>
      </c>
      <c r="AB53" s="76"/>
      <c r="AC53" s="77"/>
      <c r="AD53" s="8">
        <f t="shared" si="47"/>
        <v>0.58529411764705885</v>
      </c>
      <c r="AE53" s="20">
        <f t="shared" si="48"/>
        <v>9.9500000000000011</v>
      </c>
      <c r="AF53" s="84" t="str">
        <f t="shared" si="28"/>
        <v>0</v>
      </c>
      <c r="AG53" s="84">
        <f t="shared" si="29"/>
        <v>1</v>
      </c>
      <c r="AH53" s="84">
        <f t="shared" si="30"/>
        <v>0.9</v>
      </c>
      <c r="AI53" s="84" t="str">
        <f t="shared" si="31"/>
        <v>0</v>
      </c>
      <c r="AJ53" s="84">
        <f t="shared" si="32"/>
        <v>1</v>
      </c>
      <c r="AK53" s="84">
        <f t="shared" si="33"/>
        <v>1.25</v>
      </c>
      <c r="AL53" s="84" t="str">
        <f t="shared" si="34"/>
        <v>0</v>
      </c>
      <c r="AM53" s="84" t="str">
        <f t="shared" si="35"/>
        <v>0</v>
      </c>
      <c r="AN53" s="84" t="str">
        <f t="shared" si="36"/>
        <v>0</v>
      </c>
      <c r="AO53" s="84">
        <f t="shared" si="37"/>
        <v>1</v>
      </c>
      <c r="AP53" s="84">
        <f t="shared" si="38"/>
        <v>0.9</v>
      </c>
      <c r="AQ53" s="84">
        <f t="shared" si="39"/>
        <v>1</v>
      </c>
      <c r="AR53" s="84" t="str">
        <f t="shared" si="40"/>
        <v>0</v>
      </c>
      <c r="AS53" s="84" t="str">
        <f t="shared" si="41"/>
        <v>0</v>
      </c>
      <c r="AT53" s="84">
        <f t="shared" si="42"/>
        <v>1</v>
      </c>
      <c r="AU53" s="84">
        <f t="shared" si="43"/>
        <v>0.9</v>
      </c>
      <c r="AV53" s="84">
        <f t="shared" si="44"/>
        <v>1</v>
      </c>
    </row>
    <row r="54" spans="1:48" ht="15.75" customHeight="1" x14ac:dyDescent="0.15">
      <c r="A54" s="18" t="s">
        <v>460</v>
      </c>
      <c r="B54" s="18" t="s">
        <v>72</v>
      </c>
      <c r="C54" s="65"/>
      <c r="D54" s="64"/>
      <c r="E54" s="18">
        <v>20</v>
      </c>
      <c r="F54" s="18">
        <v>30</v>
      </c>
      <c r="G54" s="18">
        <v>2603</v>
      </c>
      <c r="H54" s="65">
        <v>1</v>
      </c>
      <c r="I54" s="18">
        <v>9.7200000000000006</v>
      </c>
      <c r="J54" s="18">
        <v>4.67</v>
      </c>
      <c r="K54" s="18">
        <v>42.96</v>
      </c>
      <c r="L54" s="18">
        <v>3.91</v>
      </c>
      <c r="M54" s="18">
        <v>1.49</v>
      </c>
      <c r="N54" s="18">
        <v>0.55000000000000004</v>
      </c>
      <c r="O54" s="18">
        <v>15.8</v>
      </c>
      <c r="P54" s="18">
        <v>35.06</v>
      </c>
      <c r="Q54" s="18">
        <v>72.680000000000007</v>
      </c>
      <c r="R54" s="18">
        <v>15.35</v>
      </c>
      <c r="S54" s="65">
        <v>59.23</v>
      </c>
      <c r="T54" s="18">
        <v>0.24</v>
      </c>
      <c r="U54" s="18">
        <v>9.44</v>
      </c>
      <c r="V54" s="18">
        <v>57.88</v>
      </c>
      <c r="W54" s="18">
        <v>7.99</v>
      </c>
      <c r="X54" s="18">
        <v>71</v>
      </c>
      <c r="Y54" s="15">
        <f t="shared" si="45"/>
        <v>10</v>
      </c>
      <c r="Z54" s="15">
        <v>17</v>
      </c>
      <c r="AA54" s="158">
        <f t="shared" si="46"/>
        <v>0.58823529411764708</v>
      </c>
      <c r="AB54" s="76"/>
      <c r="AC54" s="77"/>
      <c r="AD54" s="8">
        <f t="shared" si="47"/>
        <v>0.55294117647058827</v>
      </c>
      <c r="AE54" s="20">
        <f t="shared" si="48"/>
        <v>9.4</v>
      </c>
      <c r="AF54" s="84" t="str">
        <f t="shared" si="28"/>
        <v>0</v>
      </c>
      <c r="AG54" s="84">
        <f t="shared" si="29"/>
        <v>1</v>
      </c>
      <c r="AH54" s="84">
        <f t="shared" si="30"/>
        <v>0.9</v>
      </c>
      <c r="AI54" s="84">
        <f t="shared" si="31"/>
        <v>0.9</v>
      </c>
      <c r="AJ54" s="84" t="str">
        <f t="shared" si="32"/>
        <v>0</v>
      </c>
      <c r="AK54" s="84" t="str">
        <f t="shared" si="33"/>
        <v>0</v>
      </c>
      <c r="AL54" s="84" t="str">
        <f t="shared" si="34"/>
        <v>0</v>
      </c>
      <c r="AM54" s="84" t="str">
        <f t="shared" si="35"/>
        <v>0</v>
      </c>
      <c r="AN54" s="84">
        <f t="shared" si="36"/>
        <v>0.9</v>
      </c>
      <c r="AO54" s="84" t="str">
        <f t="shared" si="37"/>
        <v>0</v>
      </c>
      <c r="AP54" s="84">
        <f t="shared" si="38"/>
        <v>0.9</v>
      </c>
      <c r="AQ54" s="84" t="str">
        <f t="shared" si="39"/>
        <v>0</v>
      </c>
      <c r="AR54" s="84">
        <f t="shared" si="40"/>
        <v>1</v>
      </c>
      <c r="AS54" s="84">
        <f t="shared" si="41"/>
        <v>0.9</v>
      </c>
      <c r="AT54" s="84">
        <f t="shared" si="42"/>
        <v>1</v>
      </c>
      <c r="AU54" s="84">
        <f t="shared" si="43"/>
        <v>0.9</v>
      </c>
      <c r="AV54" s="84">
        <f t="shared" si="44"/>
        <v>1</v>
      </c>
    </row>
    <row r="55" spans="1:48" ht="15.75" customHeight="1" x14ac:dyDescent="0.15">
      <c r="A55" s="18" t="s">
        <v>37</v>
      </c>
      <c r="B55" s="18" t="s">
        <v>38</v>
      </c>
      <c r="C55" s="65"/>
      <c r="D55" s="64"/>
      <c r="E55" s="18">
        <v>28</v>
      </c>
      <c r="F55" s="18">
        <v>28</v>
      </c>
      <c r="G55" s="18">
        <v>2425</v>
      </c>
      <c r="H55" s="65">
        <v>1</v>
      </c>
      <c r="I55" s="18">
        <v>8.5399999999999991</v>
      </c>
      <c r="J55" s="18">
        <v>2.93</v>
      </c>
      <c r="K55" s="18">
        <v>70.89</v>
      </c>
      <c r="L55" s="18">
        <v>4.42</v>
      </c>
      <c r="M55" s="18">
        <v>0.82</v>
      </c>
      <c r="N55" s="18">
        <v>0.63</v>
      </c>
      <c r="O55" s="18">
        <v>20.71</v>
      </c>
      <c r="P55" s="18">
        <v>37.93</v>
      </c>
      <c r="Q55" s="18">
        <v>75.83</v>
      </c>
      <c r="R55" s="18">
        <v>15.62</v>
      </c>
      <c r="S55" s="65">
        <v>58.91</v>
      </c>
      <c r="T55" s="18">
        <v>0.11</v>
      </c>
      <c r="U55" s="18">
        <v>7.09</v>
      </c>
      <c r="V55" s="18">
        <v>54.45</v>
      </c>
      <c r="W55" s="18">
        <v>8.5399999999999991</v>
      </c>
      <c r="X55" s="18">
        <v>64.78</v>
      </c>
      <c r="Y55" s="15">
        <f t="shared" si="45"/>
        <v>9</v>
      </c>
      <c r="Z55" s="15">
        <v>17</v>
      </c>
      <c r="AA55" s="158">
        <f t="shared" si="46"/>
        <v>0.52941176470588236</v>
      </c>
      <c r="AB55" s="76"/>
      <c r="AC55" s="77"/>
      <c r="AD55" s="8">
        <f t="shared" si="47"/>
        <v>0.51470588235294124</v>
      </c>
      <c r="AE55" s="20">
        <f t="shared" si="48"/>
        <v>8.7500000000000018</v>
      </c>
      <c r="AF55" s="84" t="str">
        <f t="shared" si="28"/>
        <v>0</v>
      </c>
      <c r="AG55" s="84" t="str">
        <f t="shared" si="29"/>
        <v>0</v>
      </c>
      <c r="AH55" s="84" t="str">
        <f t="shared" si="30"/>
        <v>0</v>
      </c>
      <c r="AI55" s="84">
        <f t="shared" si="31"/>
        <v>0.9</v>
      </c>
      <c r="AJ55" s="84">
        <f t="shared" si="32"/>
        <v>1</v>
      </c>
      <c r="AK55" s="84">
        <f t="shared" si="33"/>
        <v>1.25</v>
      </c>
      <c r="AL55" s="84" t="str">
        <f t="shared" si="34"/>
        <v>0</v>
      </c>
      <c r="AM55" s="84">
        <f t="shared" si="35"/>
        <v>1</v>
      </c>
      <c r="AN55" s="84">
        <f t="shared" si="36"/>
        <v>0.9</v>
      </c>
      <c r="AO55" s="84">
        <f t="shared" si="37"/>
        <v>1</v>
      </c>
      <c r="AP55" s="84">
        <f t="shared" si="38"/>
        <v>0.9</v>
      </c>
      <c r="AQ55" s="84" t="str">
        <f t="shared" si="39"/>
        <v>0</v>
      </c>
      <c r="AR55" s="84" t="str">
        <f t="shared" si="40"/>
        <v>0</v>
      </c>
      <c r="AS55" s="84">
        <f t="shared" si="41"/>
        <v>0.9</v>
      </c>
      <c r="AT55" s="84" t="str">
        <f t="shared" si="42"/>
        <v>0</v>
      </c>
      <c r="AU55" s="84">
        <f t="shared" si="43"/>
        <v>0.9</v>
      </c>
      <c r="AV55" s="84" t="str">
        <f t="shared" si="44"/>
        <v>0</v>
      </c>
    </row>
    <row r="56" spans="1:48" ht="15.75" customHeight="1" x14ac:dyDescent="0.15">
      <c r="A56" s="18" t="s">
        <v>57</v>
      </c>
      <c r="B56" s="18" t="s">
        <v>58</v>
      </c>
      <c r="C56" s="65"/>
      <c r="D56" s="64"/>
      <c r="E56" s="18">
        <v>23</v>
      </c>
      <c r="F56" s="18">
        <v>8</v>
      </c>
      <c r="G56" s="18">
        <v>671</v>
      </c>
      <c r="H56" s="65">
        <v>0</v>
      </c>
      <c r="I56" s="18">
        <v>8.0500000000000007</v>
      </c>
      <c r="J56" s="18">
        <v>5.23</v>
      </c>
      <c r="K56" s="18">
        <v>66.67</v>
      </c>
      <c r="L56" s="18">
        <v>4.29</v>
      </c>
      <c r="M56" s="18">
        <v>0.4</v>
      </c>
      <c r="N56" s="18">
        <v>0.13</v>
      </c>
      <c r="O56" s="18">
        <v>20.52</v>
      </c>
      <c r="P56" s="18">
        <v>32.86</v>
      </c>
      <c r="Q56" s="18">
        <v>70.2</v>
      </c>
      <c r="R56" s="18">
        <v>13.95</v>
      </c>
      <c r="S56" s="65">
        <v>67.31</v>
      </c>
      <c r="T56" s="18">
        <v>0.13</v>
      </c>
      <c r="U56" s="18">
        <v>5.37</v>
      </c>
      <c r="V56" s="18">
        <v>65</v>
      </c>
      <c r="W56" s="18">
        <v>9.66</v>
      </c>
      <c r="X56" s="18">
        <v>66.67</v>
      </c>
      <c r="Y56" s="15">
        <f t="shared" si="45"/>
        <v>9</v>
      </c>
      <c r="Z56" s="15">
        <v>17</v>
      </c>
      <c r="AA56" s="158">
        <f t="shared" si="46"/>
        <v>0.52941176470588236</v>
      </c>
      <c r="AB56" s="76"/>
      <c r="AC56" s="77"/>
      <c r="AD56" s="8">
        <f t="shared" si="47"/>
        <v>0.52058823529411757</v>
      </c>
      <c r="AE56" s="20">
        <f t="shared" si="48"/>
        <v>8.85</v>
      </c>
      <c r="AF56" s="84" t="str">
        <f t="shared" si="28"/>
        <v>0</v>
      </c>
      <c r="AG56" s="84" t="str">
        <f t="shared" si="29"/>
        <v>0</v>
      </c>
      <c r="AH56" s="84">
        <f t="shared" si="30"/>
        <v>0.9</v>
      </c>
      <c r="AI56" s="84">
        <f t="shared" si="31"/>
        <v>0.9</v>
      </c>
      <c r="AJ56" s="84">
        <f t="shared" si="32"/>
        <v>1</v>
      </c>
      <c r="AK56" s="84">
        <f t="shared" si="33"/>
        <v>1.25</v>
      </c>
      <c r="AL56" s="84" t="str">
        <f t="shared" si="34"/>
        <v>0</v>
      </c>
      <c r="AM56" s="84">
        <f t="shared" si="35"/>
        <v>1</v>
      </c>
      <c r="AN56" s="84" t="str">
        <f t="shared" si="36"/>
        <v>0</v>
      </c>
      <c r="AO56" s="84" t="str">
        <f t="shared" si="37"/>
        <v>0</v>
      </c>
      <c r="AP56" s="84">
        <f t="shared" si="38"/>
        <v>0.9</v>
      </c>
      <c r="AQ56" s="84">
        <f t="shared" si="39"/>
        <v>1</v>
      </c>
      <c r="AR56" s="84" t="str">
        <f t="shared" si="40"/>
        <v>0</v>
      </c>
      <c r="AS56" s="84" t="str">
        <f t="shared" si="41"/>
        <v>0</v>
      </c>
      <c r="AT56" s="84">
        <f t="shared" si="42"/>
        <v>1</v>
      </c>
      <c r="AU56" s="84">
        <f t="shared" si="43"/>
        <v>0.9</v>
      </c>
      <c r="AV56" s="84" t="str">
        <f t="shared" si="44"/>
        <v>0</v>
      </c>
    </row>
    <row r="57" spans="1:48" ht="15.75" customHeight="1" x14ac:dyDescent="0.15">
      <c r="A57" s="18" t="s">
        <v>383</v>
      </c>
      <c r="B57" s="18" t="s">
        <v>58</v>
      </c>
      <c r="C57" s="65"/>
      <c r="D57" s="64"/>
      <c r="E57" s="18">
        <v>21</v>
      </c>
      <c r="F57" s="18">
        <v>7</v>
      </c>
      <c r="G57" s="18">
        <v>210</v>
      </c>
      <c r="H57" s="65">
        <v>0</v>
      </c>
      <c r="I57" s="18">
        <v>4.71</v>
      </c>
      <c r="J57" s="18">
        <v>4.29</v>
      </c>
      <c r="K57" s="18">
        <v>20</v>
      </c>
      <c r="L57" s="18">
        <v>1.71</v>
      </c>
      <c r="M57" s="18">
        <v>0.86</v>
      </c>
      <c r="N57" s="18">
        <v>1.71</v>
      </c>
      <c r="O57" s="18">
        <v>23.14</v>
      </c>
      <c r="P57" s="18">
        <v>31.71</v>
      </c>
      <c r="Q57" s="18">
        <v>63.51</v>
      </c>
      <c r="R57" s="18">
        <v>8.14</v>
      </c>
      <c r="S57" s="65">
        <v>63.16</v>
      </c>
      <c r="T57" s="18">
        <v>0</v>
      </c>
      <c r="U57" s="18">
        <v>7.71</v>
      </c>
      <c r="V57" s="18">
        <v>66.67</v>
      </c>
      <c r="W57" s="18">
        <v>7.71</v>
      </c>
      <c r="X57" s="18">
        <v>83.33</v>
      </c>
      <c r="Y57" s="15">
        <f t="shared" si="45"/>
        <v>9</v>
      </c>
      <c r="Z57" s="15">
        <v>17</v>
      </c>
      <c r="AA57" s="158">
        <f t="shared" si="46"/>
        <v>0.52941176470588236</v>
      </c>
      <c r="AB57" s="76"/>
      <c r="AC57" s="77"/>
      <c r="AD57" s="8">
        <f t="shared" si="47"/>
        <v>0.51470588235294112</v>
      </c>
      <c r="AE57" s="20">
        <f t="shared" si="48"/>
        <v>8.75</v>
      </c>
      <c r="AF57" s="84" t="str">
        <f t="shared" si="28"/>
        <v>0</v>
      </c>
      <c r="AG57" s="84" t="str">
        <f t="shared" si="29"/>
        <v>0</v>
      </c>
      <c r="AH57" s="84">
        <f t="shared" si="30"/>
        <v>0.9</v>
      </c>
      <c r="AI57" s="84" t="str">
        <f t="shared" si="31"/>
        <v>0</v>
      </c>
      <c r="AJ57" s="84" t="str">
        <f t="shared" si="32"/>
        <v>0</v>
      </c>
      <c r="AK57" s="84">
        <f t="shared" si="33"/>
        <v>1.25</v>
      </c>
      <c r="AL57" s="84">
        <f t="shared" si="34"/>
        <v>0.8</v>
      </c>
      <c r="AM57" s="84">
        <f t="shared" si="35"/>
        <v>1</v>
      </c>
      <c r="AN57" s="84" t="str">
        <f t="shared" si="36"/>
        <v>0</v>
      </c>
      <c r="AO57" s="84" t="str">
        <f t="shared" si="37"/>
        <v>0</v>
      </c>
      <c r="AP57" s="84" t="str">
        <f t="shared" si="38"/>
        <v>0</v>
      </c>
      <c r="AQ57" s="84">
        <f t="shared" si="39"/>
        <v>1</v>
      </c>
      <c r="AR57" s="84" t="str">
        <f t="shared" si="40"/>
        <v>0</v>
      </c>
      <c r="AS57" s="84">
        <f t="shared" si="41"/>
        <v>0.9</v>
      </c>
      <c r="AT57" s="84">
        <f t="shared" si="42"/>
        <v>1</v>
      </c>
      <c r="AU57" s="84">
        <f t="shared" si="43"/>
        <v>0.9</v>
      </c>
      <c r="AV57" s="84">
        <f t="shared" si="44"/>
        <v>1</v>
      </c>
    </row>
    <row r="58" spans="1:48" ht="15.75" customHeight="1" x14ac:dyDescent="0.15">
      <c r="A58" s="18" t="s">
        <v>59</v>
      </c>
      <c r="B58" s="18" t="s">
        <v>58</v>
      </c>
      <c r="C58" s="65"/>
      <c r="D58" s="64"/>
      <c r="E58" s="18">
        <v>22</v>
      </c>
      <c r="F58" s="18">
        <v>26</v>
      </c>
      <c r="G58" s="18">
        <v>2230</v>
      </c>
      <c r="H58" s="65">
        <v>1</v>
      </c>
      <c r="I58" s="18">
        <v>7.38</v>
      </c>
      <c r="J58" s="18">
        <v>3.03</v>
      </c>
      <c r="K58" s="18">
        <v>46.38</v>
      </c>
      <c r="L58" s="18">
        <v>3.78</v>
      </c>
      <c r="M58" s="18">
        <v>0.56999999999999995</v>
      </c>
      <c r="N58" s="18">
        <v>0.18</v>
      </c>
      <c r="O58" s="18">
        <v>28.45</v>
      </c>
      <c r="P58" s="18">
        <v>39.07</v>
      </c>
      <c r="Q58" s="18">
        <v>74.61</v>
      </c>
      <c r="R58" s="18">
        <v>15.19</v>
      </c>
      <c r="S58" s="65">
        <v>65.900000000000006</v>
      </c>
      <c r="T58" s="18">
        <v>0.18</v>
      </c>
      <c r="U58" s="18">
        <v>6.01</v>
      </c>
      <c r="V58" s="18">
        <v>62.77</v>
      </c>
      <c r="W58" s="18">
        <v>9.75</v>
      </c>
      <c r="X58" s="18">
        <v>74.77</v>
      </c>
      <c r="Y58" s="15">
        <f t="shared" si="45"/>
        <v>9</v>
      </c>
      <c r="Z58" s="15">
        <v>17</v>
      </c>
      <c r="AA58" s="158">
        <f t="shared" si="46"/>
        <v>0.52941176470588236</v>
      </c>
      <c r="AB58" s="76"/>
      <c r="AC58" s="77"/>
      <c r="AD58" s="8">
        <f t="shared" si="47"/>
        <v>0.52058823529411768</v>
      </c>
      <c r="AE58" s="20">
        <f t="shared" si="48"/>
        <v>8.8500000000000014</v>
      </c>
      <c r="AF58" s="84" t="str">
        <f t="shared" si="28"/>
        <v>0</v>
      </c>
      <c r="AG58" s="84" t="str">
        <f t="shared" si="29"/>
        <v>0</v>
      </c>
      <c r="AH58" s="84" t="str">
        <f t="shared" si="30"/>
        <v>0</v>
      </c>
      <c r="AI58" s="84">
        <f t="shared" si="31"/>
        <v>0.9</v>
      </c>
      <c r="AJ58" s="84" t="str">
        <f t="shared" si="32"/>
        <v>0</v>
      </c>
      <c r="AK58" s="84">
        <f t="shared" si="33"/>
        <v>1.25</v>
      </c>
      <c r="AL58" s="84" t="str">
        <f t="shared" si="34"/>
        <v>0</v>
      </c>
      <c r="AM58" s="84">
        <f t="shared" si="35"/>
        <v>1</v>
      </c>
      <c r="AN58" s="84">
        <f t="shared" si="36"/>
        <v>0.9</v>
      </c>
      <c r="AO58" s="84" t="str">
        <f t="shared" si="37"/>
        <v>0</v>
      </c>
      <c r="AP58" s="84">
        <f t="shared" si="38"/>
        <v>0.9</v>
      </c>
      <c r="AQ58" s="84">
        <f t="shared" si="39"/>
        <v>1</v>
      </c>
      <c r="AR58" s="84" t="str">
        <f t="shared" si="40"/>
        <v>0</v>
      </c>
      <c r="AS58" s="84" t="str">
        <f t="shared" si="41"/>
        <v>0</v>
      </c>
      <c r="AT58" s="84">
        <f t="shared" si="42"/>
        <v>1</v>
      </c>
      <c r="AU58" s="84">
        <f t="shared" si="43"/>
        <v>0.9</v>
      </c>
      <c r="AV58" s="84">
        <f t="shared" si="44"/>
        <v>1</v>
      </c>
    </row>
    <row r="59" spans="1:48" ht="15.75" customHeight="1" x14ac:dyDescent="0.15">
      <c r="A59" s="18" t="s">
        <v>393</v>
      </c>
      <c r="B59" s="18" t="s">
        <v>68</v>
      </c>
      <c r="C59" s="65"/>
      <c r="D59" s="64"/>
      <c r="E59" s="18">
        <v>18</v>
      </c>
      <c r="F59" s="18">
        <v>34</v>
      </c>
      <c r="G59" s="18">
        <v>2817</v>
      </c>
      <c r="H59" s="65">
        <v>2</v>
      </c>
      <c r="I59" s="18">
        <v>9.11</v>
      </c>
      <c r="J59" s="18">
        <v>2.31</v>
      </c>
      <c r="K59" s="18">
        <v>32.86</v>
      </c>
      <c r="L59" s="18">
        <v>3.83</v>
      </c>
      <c r="M59" s="18">
        <v>1.06</v>
      </c>
      <c r="N59" s="18">
        <v>0.92</v>
      </c>
      <c r="O59" s="18">
        <v>25.31</v>
      </c>
      <c r="P59" s="18">
        <v>42.24</v>
      </c>
      <c r="Q59" s="18">
        <v>84.45</v>
      </c>
      <c r="R59" s="18">
        <v>10.17</v>
      </c>
      <c r="S59" s="65">
        <v>66.56</v>
      </c>
      <c r="T59" s="18">
        <v>0.23</v>
      </c>
      <c r="U59" s="18">
        <v>5.58</v>
      </c>
      <c r="V59" s="18">
        <v>66.86</v>
      </c>
      <c r="W59" s="18">
        <v>5.78</v>
      </c>
      <c r="X59" s="18">
        <v>68</v>
      </c>
      <c r="Y59" s="15">
        <f t="shared" si="45"/>
        <v>9</v>
      </c>
      <c r="Z59" s="15">
        <v>17</v>
      </c>
      <c r="AA59" s="158">
        <f t="shared" si="46"/>
        <v>0.52941176470588236</v>
      </c>
      <c r="AB59" s="76"/>
      <c r="AC59" s="77"/>
      <c r="AD59" s="8">
        <f t="shared" si="47"/>
        <v>0.52647058823529402</v>
      </c>
      <c r="AE59" s="20">
        <f t="shared" si="48"/>
        <v>8.9499999999999993</v>
      </c>
      <c r="AF59" s="84">
        <f t="shared" si="28"/>
        <v>0.8</v>
      </c>
      <c r="AG59" s="84">
        <f t="shared" si="29"/>
        <v>1</v>
      </c>
      <c r="AH59" s="84" t="str">
        <f t="shared" si="30"/>
        <v>0</v>
      </c>
      <c r="AI59" s="84" t="str">
        <f t="shared" si="31"/>
        <v>0</v>
      </c>
      <c r="AJ59" s="84" t="str">
        <f t="shared" si="32"/>
        <v>0</v>
      </c>
      <c r="AK59" s="84">
        <f t="shared" si="33"/>
        <v>1.25</v>
      </c>
      <c r="AL59" s="84" t="str">
        <f t="shared" si="34"/>
        <v>0</v>
      </c>
      <c r="AM59" s="84">
        <f t="shared" si="35"/>
        <v>1</v>
      </c>
      <c r="AN59" s="84">
        <f t="shared" si="36"/>
        <v>0.9</v>
      </c>
      <c r="AO59" s="84">
        <f t="shared" si="37"/>
        <v>1</v>
      </c>
      <c r="AP59" s="84" t="str">
        <f t="shared" si="38"/>
        <v>0</v>
      </c>
      <c r="AQ59" s="84">
        <f t="shared" si="39"/>
        <v>1</v>
      </c>
      <c r="AR59" s="84">
        <f t="shared" si="40"/>
        <v>1</v>
      </c>
      <c r="AS59" s="84" t="str">
        <f t="shared" si="41"/>
        <v>0</v>
      </c>
      <c r="AT59" s="84">
        <f t="shared" si="42"/>
        <v>1</v>
      </c>
      <c r="AU59" s="84" t="str">
        <f t="shared" si="43"/>
        <v>0</v>
      </c>
      <c r="AV59" s="84" t="str">
        <f t="shared" si="44"/>
        <v>0</v>
      </c>
    </row>
    <row r="60" spans="1:48" ht="15.75" customHeight="1" x14ac:dyDescent="0.15">
      <c r="A60" s="18" t="s">
        <v>400</v>
      </c>
      <c r="B60" s="18" t="s">
        <v>38</v>
      </c>
      <c r="C60" s="65"/>
      <c r="D60" s="64"/>
      <c r="E60" s="18">
        <v>30</v>
      </c>
      <c r="F60" s="18">
        <v>33</v>
      </c>
      <c r="G60" s="18">
        <v>2342</v>
      </c>
      <c r="H60" s="65">
        <v>1</v>
      </c>
      <c r="I60" s="18">
        <v>7.26</v>
      </c>
      <c r="J60" s="18">
        <v>1.69</v>
      </c>
      <c r="K60" s="18">
        <v>31.82</v>
      </c>
      <c r="L60" s="18">
        <v>3.23</v>
      </c>
      <c r="M60" s="18">
        <v>0.54</v>
      </c>
      <c r="N60" s="18">
        <v>0.85</v>
      </c>
      <c r="O60" s="18">
        <v>21.79</v>
      </c>
      <c r="P60" s="18">
        <v>35.39</v>
      </c>
      <c r="Q60" s="18">
        <v>81.87</v>
      </c>
      <c r="R60" s="18">
        <v>12.11</v>
      </c>
      <c r="S60" s="65">
        <v>73.97</v>
      </c>
      <c r="T60" s="18">
        <v>0.31</v>
      </c>
      <c r="U60" s="18">
        <v>5.15</v>
      </c>
      <c r="V60" s="18">
        <v>71.64</v>
      </c>
      <c r="W60" s="18">
        <v>6.73</v>
      </c>
      <c r="X60" s="18">
        <v>80.569999999999993</v>
      </c>
      <c r="Y60" s="15">
        <f t="shared" si="45"/>
        <v>9</v>
      </c>
      <c r="Z60" s="15">
        <v>17</v>
      </c>
      <c r="AA60" s="158">
        <f t="shared" si="46"/>
        <v>0.52941176470588236</v>
      </c>
      <c r="AB60" s="76"/>
      <c r="AC60" s="77"/>
      <c r="AD60" s="8">
        <f t="shared" si="47"/>
        <v>0.53235294117647058</v>
      </c>
      <c r="AE60" s="20">
        <f t="shared" si="48"/>
        <v>9.0500000000000007</v>
      </c>
      <c r="AF60" s="84" t="str">
        <f t="shared" si="28"/>
        <v>0</v>
      </c>
      <c r="AG60" s="84" t="str">
        <f t="shared" si="29"/>
        <v>0</v>
      </c>
      <c r="AH60" s="84" t="str">
        <f t="shared" si="30"/>
        <v>0</v>
      </c>
      <c r="AI60" s="84" t="str">
        <f t="shared" si="31"/>
        <v>0</v>
      </c>
      <c r="AJ60" s="84" t="str">
        <f t="shared" si="32"/>
        <v>0</v>
      </c>
      <c r="AK60" s="84">
        <f t="shared" si="33"/>
        <v>1.25</v>
      </c>
      <c r="AL60" s="84" t="str">
        <f t="shared" si="34"/>
        <v>0</v>
      </c>
      <c r="AM60" s="84">
        <f t="shared" si="35"/>
        <v>1</v>
      </c>
      <c r="AN60" s="84">
        <f t="shared" si="36"/>
        <v>0.9</v>
      </c>
      <c r="AO60" s="84">
        <f t="shared" si="37"/>
        <v>1</v>
      </c>
      <c r="AP60" s="84" t="str">
        <f t="shared" si="38"/>
        <v>0</v>
      </c>
      <c r="AQ60" s="84">
        <f t="shared" si="39"/>
        <v>1</v>
      </c>
      <c r="AR60" s="84">
        <f t="shared" si="40"/>
        <v>1</v>
      </c>
      <c r="AS60" s="84" t="str">
        <f t="shared" si="41"/>
        <v>0</v>
      </c>
      <c r="AT60" s="84">
        <f t="shared" si="42"/>
        <v>1</v>
      </c>
      <c r="AU60" s="84">
        <f t="shared" si="43"/>
        <v>0.9</v>
      </c>
      <c r="AV60" s="84">
        <f t="shared" si="44"/>
        <v>1</v>
      </c>
    </row>
    <row r="61" spans="1:48" ht="15.75" customHeight="1" x14ac:dyDescent="0.15">
      <c r="A61" s="18" t="s">
        <v>411</v>
      </c>
      <c r="B61" s="18" t="s">
        <v>66</v>
      </c>
      <c r="C61" s="65"/>
      <c r="D61" s="64"/>
      <c r="E61" s="18">
        <v>31</v>
      </c>
      <c r="F61" s="18">
        <v>25</v>
      </c>
      <c r="G61" s="18">
        <v>1761</v>
      </c>
      <c r="H61" s="65">
        <v>3</v>
      </c>
      <c r="I61" s="18">
        <v>9.43</v>
      </c>
      <c r="J61" s="18">
        <v>2.64</v>
      </c>
      <c r="K61" s="18">
        <v>22.45</v>
      </c>
      <c r="L61" s="18">
        <v>4.47</v>
      </c>
      <c r="M61" s="18">
        <v>0.81</v>
      </c>
      <c r="N61" s="18">
        <v>0.97</v>
      </c>
      <c r="O61" s="18">
        <v>19.07</v>
      </c>
      <c r="P61" s="18">
        <v>34.74</v>
      </c>
      <c r="Q61" s="18">
        <v>77.98</v>
      </c>
      <c r="R61" s="18">
        <v>10.77</v>
      </c>
      <c r="S61" s="65">
        <v>65.5</v>
      </c>
      <c r="T61" s="18">
        <v>0.27</v>
      </c>
      <c r="U61" s="18">
        <v>4.2</v>
      </c>
      <c r="V61" s="18">
        <v>67.95</v>
      </c>
      <c r="W61" s="18">
        <v>5.33</v>
      </c>
      <c r="X61" s="18">
        <v>67.680000000000007</v>
      </c>
      <c r="Y61" s="15">
        <f t="shared" si="45"/>
        <v>9</v>
      </c>
      <c r="Z61" s="15">
        <v>17</v>
      </c>
      <c r="AA61" s="158">
        <f t="shared" si="46"/>
        <v>0.52941176470588236</v>
      </c>
      <c r="AB61" s="76"/>
      <c r="AC61" s="77"/>
      <c r="AD61" s="8">
        <f t="shared" si="47"/>
        <v>0.52058823529411757</v>
      </c>
      <c r="AE61" s="20">
        <f t="shared" si="48"/>
        <v>8.85</v>
      </c>
      <c r="AF61" s="84">
        <f t="shared" si="28"/>
        <v>0.8</v>
      </c>
      <c r="AG61" s="84">
        <f t="shared" si="29"/>
        <v>1</v>
      </c>
      <c r="AH61" s="84" t="str">
        <f t="shared" si="30"/>
        <v>0</v>
      </c>
      <c r="AI61" s="84" t="str">
        <f t="shared" si="31"/>
        <v>0</v>
      </c>
      <c r="AJ61" s="84">
        <f t="shared" si="32"/>
        <v>1</v>
      </c>
      <c r="AK61" s="84">
        <f t="shared" si="33"/>
        <v>1.25</v>
      </c>
      <c r="AL61" s="84">
        <f t="shared" si="34"/>
        <v>0.8</v>
      </c>
      <c r="AM61" s="84" t="str">
        <f t="shared" si="35"/>
        <v>0</v>
      </c>
      <c r="AN61" s="84" t="str">
        <f t="shared" si="36"/>
        <v>0</v>
      </c>
      <c r="AO61" s="84">
        <f t="shared" si="37"/>
        <v>1</v>
      </c>
      <c r="AP61" s="84" t="str">
        <f t="shared" si="38"/>
        <v>0</v>
      </c>
      <c r="AQ61" s="84">
        <f t="shared" si="39"/>
        <v>1</v>
      </c>
      <c r="AR61" s="84">
        <f t="shared" si="40"/>
        <v>1</v>
      </c>
      <c r="AS61" s="84" t="str">
        <f t="shared" si="41"/>
        <v>0</v>
      </c>
      <c r="AT61" s="84">
        <f t="shared" si="42"/>
        <v>1</v>
      </c>
      <c r="AU61" s="84" t="str">
        <f t="shared" si="43"/>
        <v>0</v>
      </c>
      <c r="AV61" s="84" t="str">
        <f t="shared" si="44"/>
        <v>0</v>
      </c>
    </row>
    <row r="62" spans="1:48" ht="15.75" customHeight="1" x14ac:dyDescent="0.15">
      <c r="A62" s="18" t="s">
        <v>268</v>
      </c>
      <c r="B62" s="18" t="s">
        <v>42</v>
      </c>
      <c r="C62" s="65"/>
      <c r="D62" s="64"/>
      <c r="E62" s="18">
        <v>29</v>
      </c>
      <c r="F62" s="18">
        <v>9</v>
      </c>
      <c r="G62" s="18">
        <v>846</v>
      </c>
      <c r="H62" s="65">
        <v>0</v>
      </c>
      <c r="I62" s="18">
        <v>8.2100000000000009</v>
      </c>
      <c r="J62" s="18">
        <v>4.05</v>
      </c>
      <c r="K62" s="18">
        <v>50</v>
      </c>
      <c r="L62" s="18">
        <v>3.57</v>
      </c>
      <c r="M62" s="18">
        <v>0.71</v>
      </c>
      <c r="N62" s="18">
        <v>0.36</v>
      </c>
      <c r="O62" s="18">
        <v>20.12</v>
      </c>
      <c r="P62" s="18">
        <v>38.450000000000003</v>
      </c>
      <c r="Q62" s="18">
        <v>79.260000000000005</v>
      </c>
      <c r="R62" s="18">
        <v>17.14</v>
      </c>
      <c r="S62" s="65">
        <v>65.97</v>
      </c>
      <c r="T62" s="18">
        <v>0</v>
      </c>
      <c r="U62" s="18">
        <v>6.55</v>
      </c>
      <c r="V62" s="18">
        <v>47.27</v>
      </c>
      <c r="W62" s="18">
        <v>7.86</v>
      </c>
      <c r="X62" s="18">
        <v>63.64</v>
      </c>
      <c r="Y62" s="15">
        <f t="shared" si="45"/>
        <v>9</v>
      </c>
      <c r="Z62" s="15">
        <v>17</v>
      </c>
      <c r="AA62" s="158">
        <f t="shared" si="46"/>
        <v>0.52941176470588236</v>
      </c>
      <c r="AB62" s="76"/>
      <c r="AC62" s="77"/>
      <c r="AD62" s="8">
        <f t="shared" si="47"/>
        <v>0.51470588235294112</v>
      </c>
      <c r="AE62" s="20">
        <f t="shared" si="48"/>
        <v>8.75</v>
      </c>
      <c r="AF62" s="84" t="str">
        <f t="shared" si="28"/>
        <v>0</v>
      </c>
      <c r="AG62" s="84" t="str">
        <f t="shared" si="29"/>
        <v>0</v>
      </c>
      <c r="AH62" s="84" t="str">
        <f t="shared" si="30"/>
        <v>0</v>
      </c>
      <c r="AI62" s="84">
        <f t="shared" si="31"/>
        <v>0.9</v>
      </c>
      <c r="AJ62" s="84" t="str">
        <f t="shared" si="32"/>
        <v>0</v>
      </c>
      <c r="AK62" s="84">
        <f t="shared" si="33"/>
        <v>1.25</v>
      </c>
      <c r="AL62" s="84" t="str">
        <f t="shared" si="34"/>
        <v>0</v>
      </c>
      <c r="AM62" s="84">
        <f t="shared" si="35"/>
        <v>1</v>
      </c>
      <c r="AN62" s="84">
        <f t="shared" si="36"/>
        <v>0.9</v>
      </c>
      <c r="AO62" s="84">
        <f t="shared" si="37"/>
        <v>1</v>
      </c>
      <c r="AP62" s="84">
        <f t="shared" si="38"/>
        <v>0.9</v>
      </c>
      <c r="AQ62" s="84">
        <f t="shared" si="39"/>
        <v>1</v>
      </c>
      <c r="AR62" s="84" t="str">
        <f t="shared" si="40"/>
        <v>0</v>
      </c>
      <c r="AS62" s="84">
        <f t="shared" si="41"/>
        <v>0.9</v>
      </c>
      <c r="AT62" s="84" t="str">
        <f t="shared" si="42"/>
        <v>0</v>
      </c>
      <c r="AU62" s="84">
        <f t="shared" si="43"/>
        <v>0.9</v>
      </c>
      <c r="AV62" s="84" t="str">
        <f t="shared" si="44"/>
        <v>0</v>
      </c>
    </row>
    <row r="63" spans="1:48" ht="15.75" customHeight="1" x14ac:dyDescent="0.15">
      <c r="A63" s="18" t="s">
        <v>427</v>
      </c>
      <c r="B63" s="18" t="s">
        <v>38</v>
      </c>
      <c r="C63" s="65"/>
      <c r="D63" s="64"/>
      <c r="E63" s="18">
        <v>28</v>
      </c>
      <c r="F63" s="18">
        <v>29</v>
      </c>
      <c r="G63" s="18">
        <v>2236</v>
      </c>
      <c r="H63" s="65">
        <v>3</v>
      </c>
      <c r="I63" s="18">
        <v>8.01</v>
      </c>
      <c r="J63" s="18">
        <v>3.62</v>
      </c>
      <c r="K63" s="18">
        <v>32.22</v>
      </c>
      <c r="L63" s="18">
        <v>2.9</v>
      </c>
      <c r="M63" s="18">
        <v>1.57</v>
      </c>
      <c r="N63" s="18">
        <v>1.97</v>
      </c>
      <c r="O63" s="18">
        <v>25.72</v>
      </c>
      <c r="P63" s="18">
        <v>38.799999999999997</v>
      </c>
      <c r="Q63" s="18">
        <v>75.73</v>
      </c>
      <c r="R63" s="18">
        <v>15.09</v>
      </c>
      <c r="S63" s="65">
        <v>64</v>
      </c>
      <c r="T63" s="18">
        <v>0.2</v>
      </c>
      <c r="U63" s="18">
        <v>6.96</v>
      </c>
      <c r="V63" s="18">
        <v>48.55</v>
      </c>
      <c r="W63" s="18">
        <v>6.56</v>
      </c>
      <c r="X63" s="18">
        <v>74.23</v>
      </c>
      <c r="Y63" s="15">
        <f t="shared" si="45"/>
        <v>9</v>
      </c>
      <c r="Z63" s="15">
        <v>17</v>
      </c>
      <c r="AA63" s="158">
        <f t="shared" si="46"/>
        <v>0.52941176470588236</v>
      </c>
      <c r="AB63" s="76"/>
      <c r="AC63" s="77"/>
      <c r="AD63" s="8">
        <f t="shared" si="47"/>
        <v>0.4882352941176471</v>
      </c>
      <c r="AE63" s="20">
        <f t="shared" si="48"/>
        <v>8.3000000000000007</v>
      </c>
      <c r="AF63" s="84">
        <f t="shared" si="28"/>
        <v>0.8</v>
      </c>
      <c r="AG63" s="84" t="str">
        <f t="shared" si="29"/>
        <v>0</v>
      </c>
      <c r="AH63" s="84" t="str">
        <f t="shared" si="30"/>
        <v>0</v>
      </c>
      <c r="AI63" s="84" t="str">
        <f t="shared" si="31"/>
        <v>0</v>
      </c>
      <c r="AJ63" s="84" t="str">
        <f t="shared" si="32"/>
        <v>0</v>
      </c>
      <c r="AK63" s="84" t="str">
        <f t="shared" si="33"/>
        <v>0</v>
      </c>
      <c r="AL63" s="84">
        <f t="shared" si="34"/>
        <v>0.8</v>
      </c>
      <c r="AM63" s="84">
        <f t="shared" si="35"/>
        <v>1</v>
      </c>
      <c r="AN63" s="84">
        <f t="shared" si="36"/>
        <v>0.9</v>
      </c>
      <c r="AO63" s="84">
        <f t="shared" si="37"/>
        <v>1</v>
      </c>
      <c r="AP63" s="84">
        <f t="shared" si="38"/>
        <v>0.9</v>
      </c>
      <c r="AQ63" s="84">
        <f t="shared" si="39"/>
        <v>1</v>
      </c>
      <c r="AR63" s="84" t="str">
        <f t="shared" si="40"/>
        <v>0</v>
      </c>
      <c r="AS63" s="84">
        <f t="shared" si="41"/>
        <v>0.9</v>
      </c>
      <c r="AT63" s="84" t="str">
        <f t="shared" si="42"/>
        <v>0</v>
      </c>
      <c r="AU63" s="84" t="str">
        <f t="shared" si="43"/>
        <v>0</v>
      </c>
      <c r="AV63" s="84">
        <f t="shared" si="44"/>
        <v>1</v>
      </c>
    </row>
    <row r="64" spans="1:48" ht="15.75" customHeight="1" x14ac:dyDescent="0.15">
      <c r="A64" s="18" t="s">
        <v>432</v>
      </c>
      <c r="B64" s="18" t="s">
        <v>44</v>
      </c>
      <c r="C64" s="65"/>
      <c r="D64" s="64"/>
      <c r="E64" s="18">
        <v>33</v>
      </c>
      <c r="F64" s="18">
        <v>18</v>
      </c>
      <c r="G64" s="18">
        <v>1232</v>
      </c>
      <c r="H64" s="65">
        <v>1</v>
      </c>
      <c r="I64" s="18">
        <v>7.16</v>
      </c>
      <c r="J64" s="18">
        <v>3.29</v>
      </c>
      <c r="K64" s="18">
        <v>44.44</v>
      </c>
      <c r="L64" s="18">
        <v>3.36</v>
      </c>
      <c r="M64" s="18">
        <v>1.17</v>
      </c>
      <c r="N64" s="18">
        <v>1.53</v>
      </c>
      <c r="O64" s="18">
        <v>26.15</v>
      </c>
      <c r="P64" s="18">
        <v>38.57</v>
      </c>
      <c r="Q64" s="18">
        <v>82.01</v>
      </c>
      <c r="R64" s="18">
        <v>11.03</v>
      </c>
      <c r="S64" s="65">
        <v>67.55</v>
      </c>
      <c r="T64" s="18">
        <v>0.28999999999999998</v>
      </c>
      <c r="U64" s="18">
        <v>5.26</v>
      </c>
      <c r="V64" s="18">
        <v>59.72</v>
      </c>
      <c r="W64" s="18">
        <v>4.3099999999999996</v>
      </c>
      <c r="X64" s="18">
        <v>67.8</v>
      </c>
      <c r="Y64" s="15">
        <f t="shared" si="45"/>
        <v>9</v>
      </c>
      <c r="Z64" s="15">
        <v>17</v>
      </c>
      <c r="AA64" s="158">
        <f t="shared" si="46"/>
        <v>0.52941176470588236</v>
      </c>
      <c r="AB64" s="76"/>
      <c r="AC64" s="77"/>
      <c r="AD64" s="8">
        <f t="shared" si="47"/>
        <v>0.52058823529411768</v>
      </c>
      <c r="AE64" s="20">
        <f t="shared" si="48"/>
        <v>8.8500000000000014</v>
      </c>
      <c r="AF64" s="84" t="str">
        <f t="shared" si="28"/>
        <v>0</v>
      </c>
      <c r="AG64" s="84" t="str">
        <f t="shared" si="29"/>
        <v>0</v>
      </c>
      <c r="AH64" s="84" t="str">
        <f t="shared" si="30"/>
        <v>0</v>
      </c>
      <c r="AI64" s="84">
        <f t="shared" si="31"/>
        <v>0.9</v>
      </c>
      <c r="AJ64" s="84" t="str">
        <f t="shared" si="32"/>
        <v>0</v>
      </c>
      <c r="AK64" s="84">
        <f t="shared" si="33"/>
        <v>1.25</v>
      </c>
      <c r="AL64" s="84">
        <f t="shared" si="34"/>
        <v>0.8</v>
      </c>
      <c r="AM64" s="84">
        <f t="shared" si="35"/>
        <v>1</v>
      </c>
      <c r="AN64" s="84">
        <f t="shared" si="36"/>
        <v>0.9</v>
      </c>
      <c r="AO64" s="84">
        <f t="shared" si="37"/>
        <v>1</v>
      </c>
      <c r="AP64" s="84" t="str">
        <f t="shared" si="38"/>
        <v>0</v>
      </c>
      <c r="AQ64" s="84">
        <f t="shared" si="39"/>
        <v>1</v>
      </c>
      <c r="AR64" s="84">
        <f t="shared" si="40"/>
        <v>1</v>
      </c>
      <c r="AS64" s="84" t="str">
        <f t="shared" si="41"/>
        <v>0</v>
      </c>
      <c r="AT64" s="84">
        <f t="shared" si="42"/>
        <v>1</v>
      </c>
      <c r="AU64" s="84" t="str">
        <f t="shared" si="43"/>
        <v>0</v>
      </c>
      <c r="AV64" s="84" t="str">
        <f t="shared" si="44"/>
        <v>0</v>
      </c>
    </row>
    <row r="65" spans="1:48" ht="15.75" customHeight="1" x14ac:dyDescent="0.15">
      <c r="A65" s="18" t="s">
        <v>288</v>
      </c>
      <c r="B65" s="18" t="s">
        <v>46</v>
      </c>
      <c r="C65" s="65"/>
      <c r="D65" s="64"/>
      <c r="E65" s="18">
        <v>29</v>
      </c>
      <c r="F65" s="18">
        <v>27</v>
      </c>
      <c r="G65" s="18">
        <v>1516</v>
      </c>
      <c r="H65" s="65">
        <v>2</v>
      </c>
      <c r="I65" s="18">
        <v>7.66</v>
      </c>
      <c r="J65" s="18">
        <v>3.62</v>
      </c>
      <c r="K65" s="18">
        <v>29.51</v>
      </c>
      <c r="L65" s="18">
        <v>3.5</v>
      </c>
      <c r="M65" s="18">
        <v>0.53</v>
      </c>
      <c r="N65" s="18">
        <v>1.48</v>
      </c>
      <c r="O65" s="18">
        <v>20.48</v>
      </c>
      <c r="P65" s="18">
        <v>40.729999999999997</v>
      </c>
      <c r="Q65" s="18">
        <v>71.14</v>
      </c>
      <c r="R65" s="18">
        <v>13.59</v>
      </c>
      <c r="S65" s="65">
        <v>46.29</v>
      </c>
      <c r="T65" s="18">
        <v>0.36</v>
      </c>
      <c r="U65" s="18">
        <v>8.73</v>
      </c>
      <c r="V65" s="18">
        <v>53.06</v>
      </c>
      <c r="W65" s="18">
        <v>6.47</v>
      </c>
      <c r="X65" s="18">
        <v>71.56</v>
      </c>
      <c r="Y65" s="15">
        <f t="shared" si="45"/>
        <v>9</v>
      </c>
      <c r="Z65" s="15">
        <v>17</v>
      </c>
      <c r="AA65" s="158">
        <f t="shared" si="46"/>
        <v>0.52941176470588236</v>
      </c>
      <c r="AB65" s="76"/>
      <c r="AC65" s="77"/>
      <c r="AD65" s="8">
        <f t="shared" si="47"/>
        <v>0.50294117647058822</v>
      </c>
      <c r="AE65" s="20">
        <f t="shared" si="48"/>
        <v>8.5500000000000007</v>
      </c>
      <c r="AF65" s="84">
        <f t="shared" si="28"/>
        <v>0.8</v>
      </c>
      <c r="AG65" s="84" t="str">
        <f t="shared" si="29"/>
        <v>0</v>
      </c>
      <c r="AH65" s="84" t="str">
        <f t="shared" si="30"/>
        <v>0</v>
      </c>
      <c r="AI65" s="84" t="str">
        <f t="shared" si="31"/>
        <v>0</v>
      </c>
      <c r="AJ65" s="84" t="str">
        <f t="shared" si="32"/>
        <v>0</v>
      </c>
      <c r="AK65" s="84">
        <f t="shared" si="33"/>
        <v>1.25</v>
      </c>
      <c r="AL65" s="84">
        <f t="shared" si="34"/>
        <v>0.8</v>
      </c>
      <c r="AM65" s="84">
        <f t="shared" si="35"/>
        <v>1</v>
      </c>
      <c r="AN65" s="84">
        <f t="shared" si="36"/>
        <v>0.9</v>
      </c>
      <c r="AO65" s="84" t="str">
        <f t="shared" si="37"/>
        <v>0</v>
      </c>
      <c r="AP65" s="84">
        <f t="shared" si="38"/>
        <v>0.9</v>
      </c>
      <c r="AQ65" s="84" t="str">
        <f t="shared" si="39"/>
        <v>0</v>
      </c>
      <c r="AR65" s="84">
        <f t="shared" si="40"/>
        <v>1</v>
      </c>
      <c r="AS65" s="84">
        <f t="shared" si="41"/>
        <v>0.9</v>
      </c>
      <c r="AT65" s="84" t="str">
        <f t="shared" si="42"/>
        <v>0</v>
      </c>
      <c r="AU65" s="84" t="str">
        <f t="shared" si="43"/>
        <v>0</v>
      </c>
      <c r="AV65" s="84">
        <f t="shared" si="44"/>
        <v>1</v>
      </c>
    </row>
    <row r="66" spans="1:48" ht="15.75" customHeight="1" x14ac:dyDescent="0.15">
      <c r="A66" s="18" t="s">
        <v>351</v>
      </c>
      <c r="B66" s="18" t="s">
        <v>72</v>
      </c>
      <c r="C66" s="65"/>
      <c r="D66" s="64"/>
      <c r="E66" s="18">
        <v>25</v>
      </c>
      <c r="F66" s="18">
        <v>32</v>
      </c>
      <c r="G66" s="18">
        <v>2970</v>
      </c>
      <c r="H66" s="65">
        <v>2</v>
      </c>
      <c r="I66" s="18">
        <v>12.12</v>
      </c>
      <c r="J66" s="18">
        <v>10.94</v>
      </c>
      <c r="K66" s="18">
        <v>55.12</v>
      </c>
      <c r="L66" s="18">
        <v>5.97</v>
      </c>
      <c r="M66" s="18">
        <v>1.91</v>
      </c>
      <c r="N66" s="18">
        <v>1</v>
      </c>
      <c r="O66" s="18">
        <v>10.119999999999999</v>
      </c>
      <c r="P66" s="18">
        <v>26.97</v>
      </c>
      <c r="Q66" s="18">
        <v>63.03</v>
      </c>
      <c r="R66" s="18">
        <v>16.27</v>
      </c>
      <c r="S66" s="65">
        <v>54.19</v>
      </c>
      <c r="T66" s="18">
        <v>0.06</v>
      </c>
      <c r="U66" s="18">
        <v>7.91</v>
      </c>
      <c r="V66" s="18">
        <v>52.49</v>
      </c>
      <c r="W66" s="18">
        <v>8.82</v>
      </c>
      <c r="X66" s="18">
        <v>64.95</v>
      </c>
      <c r="Y66" s="15">
        <f t="shared" si="45"/>
        <v>9</v>
      </c>
      <c r="Z66" s="15">
        <v>17</v>
      </c>
      <c r="AA66" s="158">
        <f t="shared" si="46"/>
        <v>0.52941176470588236</v>
      </c>
      <c r="AB66" s="76"/>
      <c r="AC66" s="77"/>
      <c r="AD66" s="8">
        <f t="shared" si="47"/>
        <v>0.47647058823529409</v>
      </c>
      <c r="AE66" s="20">
        <f t="shared" si="48"/>
        <v>8.1</v>
      </c>
      <c r="AF66" s="84">
        <f t="shared" ref="AF66:AF97" si="49">IF(H66&gt;=H$151,AF$1,"0")</f>
        <v>0.8</v>
      </c>
      <c r="AG66" s="84">
        <f t="shared" ref="AG66:AG97" si="50">IF(I66&gt;=I$151,AG$1,"0")</f>
        <v>1</v>
      </c>
      <c r="AH66" s="84">
        <f t="shared" ref="AH66:AH97" si="51">IF(J66&gt;=J$151,AH$1,"0")</f>
        <v>0.9</v>
      </c>
      <c r="AI66" s="84">
        <f t="shared" ref="AI66:AI97" si="52">IF(K66&gt;=K$151,AI$1,"0")</f>
        <v>0.9</v>
      </c>
      <c r="AJ66" s="84">
        <f t="shared" ref="AJ66:AJ97" si="53">IF(L66&gt;=L$151,AJ$1,"0")</f>
        <v>1</v>
      </c>
      <c r="AK66" s="84" t="str">
        <f t="shared" ref="AK66:AK97" si="54">IF(M66&lt;=M$151,AK$1,"0")</f>
        <v>0</v>
      </c>
      <c r="AL66" s="84">
        <f t="shared" ref="AL66:AL97" si="55">IF(N66&gt;=N$151,AL$1,"0")</f>
        <v>0.8</v>
      </c>
      <c r="AM66" s="84" t="str">
        <f t="shared" ref="AM66:AM97" si="56">IF(O66&gt;=O$151,AM$1,"0")</f>
        <v>0</v>
      </c>
      <c r="AN66" s="84" t="str">
        <f t="shared" ref="AN66:AN97" si="57">IF(P66&gt;=P$151,AN$1,"0")</f>
        <v>0</v>
      </c>
      <c r="AO66" s="84" t="str">
        <f t="shared" ref="AO66:AO97" si="58">IF(Q66&gt;=Q$151,AO$1,"0")</f>
        <v>0</v>
      </c>
      <c r="AP66" s="84">
        <f t="shared" ref="AP66:AP97" si="59">IF(R66&gt;=R$151,AP$1,"0")</f>
        <v>0.9</v>
      </c>
      <c r="AQ66" s="84" t="str">
        <f t="shared" ref="AQ66:AQ97" si="60">IF(S66&gt;=S$151,AQ$1,"0")</f>
        <v>0</v>
      </c>
      <c r="AR66" s="84" t="str">
        <f t="shared" ref="AR66:AR97" si="61">IF(T66&gt;=T$151,AR$1,"0")</f>
        <v>0</v>
      </c>
      <c r="AS66" s="84">
        <f t="shared" ref="AS66:AS97" si="62">IF(U66&gt;=U$151,AS$1,"0")</f>
        <v>0.9</v>
      </c>
      <c r="AT66" s="84" t="str">
        <f t="shared" ref="AT66:AT97" si="63">IF(V66&gt;=V$151,AT$1,"0")</f>
        <v>0</v>
      </c>
      <c r="AU66" s="84">
        <f t="shared" ref="AU66:AU97" si="64">IF(W66&gt;=W$151,AU$1,"0")</f>
        <v>0.9</v>
      </c>
      <c r="AV66" s="84" t="str">
        <f t="shared" ref="AV66:AV97" si="65">IF(X66&gt;=X$151,AV$1,"0")</f>
        <v>0</v>
      </c>
    </row>
    <row r="67" spans="1:48" ht="15.75" customHeight="1" x14ac:dyDescent="0.15">
      <c r="A67" s="18" t="s">
        <v>436</v>
      </c>
      <c r="B67" s="18" t="s">
        <v>77</v>
      </c>
      <c r="C67" s="65"/>
      <c r="D67" s="64"/>
      <c r="E67" s="18">
        <v>22</v>
      </c>
      <c r="F67" s="18">
        <v>32</v>
      </c>
      <c r="G67" s="18">
        <v>2982</v>
      </c>
      <c r="H67" s="65">
        <v>1</v>
      </c>
      <c r="I67" s="18">
        <v>13.43</v>
      </c>
      <c r="J67" s="18">
        <v>6.67</v>
      </c>
      <c r="K67" s="18">
        <v>54.3</v>
      </c>
      <c r="L67" s="18">
        <v>6.34</v>
      </c>
      <c r="M67" s="18">
        <v>1.9</v>
      </c>
      <c r="N67" s="18">
        <v>0.66</v>
      </c>
      <c r="O67" s="18">
        <v>15.21</v>
      </c>
      <c r="P67" s="18">
        <v>36.4</v>
      </c>
      <c r="Q67" s="18">
        <v>70.069999999999993</v>
      </c>
      <c r="R67" s="18">
        <v>17.809999999999999</v>
      </c>
      <c r="S67" s="65">
        <v>55.76</v>
      </c>
      <c r="T67" s="18">
        <v>0.15</v>
      </c>
      <c r="U67" s="18">
        <v>10.99</v>
      </c>
      <c r="V67" s="18">
        <v>55.77</v>
      </c>
      <c r="W67" s="18">
        <v>9.14</v>
      </c>
      <c r="X67" s="18">
        <v>75.25</v>
      </c>
      <c r="Y67" s="15">
        <f t="shared" si="45"/>
        <v>9</v>
      </c>
      <c r="Z67" s="15">
        <v>17</v>
      </c>
      <c r="AA67" s="158">
        <f t="shared" si="46"/>
        <v>0.52941176470588236</v>
      </c>
      <c r="AB67" s="76"/>
      <c r="AC67" s="77"/>
      <c r="AD67" s="8">
        <f t="shared" si="47"/>
        <v>0.49411764705882366</v>
      </c>
      <c r="AE67" s="20">
        <f t="shared" si="48"/>
        <v>8.4000000000000021</v>
      </c>
      <c r="AF67" s="84" t="str">
        <f t="shared" si="49"/>
        <v>0</v>
      </c>
      <c r="AG67" s="84">
        <f t="shared" si="50"/>
        <v>1</v>
      </c>
      <c r="AH67" s="84">
        <f t="shared" si="51"/>
        <v>0.9</v>
      </c>
      <c r="AI67" s="84">
        <f t="shared" si="52"/>
        <v>0.9</v>
      </c>
      <c r="AJ67" s="84">
        <f t="shared" si="53"/>
        <v>1</v>
      </c>
      <c r="AK67" s="84" t="str">
        <f t="shared" si="54"/>
        <v>0</v>
      </c>
      <c r="AL67" s="84" t="str">
        <f t="shared" si="55"/>
        <v>0</v>
      </c>
      <c r="AM67" s="84" t="str">
        <f t="shared" si="56"/>
        <v>0</v>
      </c>
      <c r="AN67" s="84">
        <f t="shared" si="57"/>
        <v>0.9</v>
      </c>
      <c r="AO67" s="84" t="str">
        <f t="shared" si="58"/>
        <v>0</v>
      </c>
      <c r="AP67" s="84">
        <f t="shared" si="59"/>
        <v>0.9</v>
      </c>
      <c r="AQ67" s="84" t="str">
        <f t="shared" si="60"/>
        <v>0</v>
      </c>
      <c r="AR67" s="84" t="str">
        <f t="shared" si="61"/>
        <v>0</v>
      </c>
      <c r="AS67" s="84">
        <f t="shared" si="62"/>
        <v>0.9</v>
      </c>
      <c r="AT67" s="84" t="str">
        <f t="shared" si="63"/>
        <v>0</v>
      </c>
      <c r="AU67" s="84">
        <f t="shared" si="64"/>
        <v>0.9</v>
      </c>
      <c r="AV67" s="84">
        <f t="shared" si="65"/>
        <v>1</v>
      </c>
    </row>
    <row r="68" spans="1:48" ht="15.75" customHeight="1" x14ac:dyDescent="0.15">
      <c r="A68" s="18" t="s">
        <v>294</v>
      </c>
      <c r="B68" s="18" t="s">
        <v>51</v>
      </c>
      <c r="C68" s="65"/>
      <c r="D68" s="64"/>
      <c r="E68" s="18">
        <v>24</v>
      </c>
      <c r="F68" s="18">
        <v>32</v>
      </c>
      <c r="G68" s="18">
        <v>2826</v>
      </c>
      <c r="H68" s="65">
        <v>4</v>
      </c>
      <c r="I68" s="18">
        <v>7.93</v>
      </c>
      <c r="J68" s="18">
        <v>5.96</v>
      </c>
      <c r="K68" s="18">
        <v>43.85</v>
      </c>
      <c r="L68" s="18">
        <v>3.25</v>
      </c>
      <c r="M68" s="18">
        <v>1.18</v>
      </c>
      <c r="N68" s="18">
        <v>0.99</v>
      </c>
      <c r="O68" s="18">
        <v>16.91</v>
      </c>
      <c r="P68" s="18">
        <v>28.15</v>
      </c>
      <c r="Q68" s="18">
        <v>78.05</v>
      </c>
      <c r="R68" s="18">
        <v>8.6</v>
      </c>
      <c r="S68" s="65">
        <v>60.74</v>
      </c>
      <c r="T68" s="18">
        <v>0.28999999999999998</v>
      </c>
      <c r="U68" s="18">
        <v>3.28</v>
      </c>
      <c r="V68" s="18">
        <v>63.11</v>
      </c>
      <c r="W68" s="18">
        <v>4.6500000000000004</v>
      </c>
      <c r="X68" s="18">
        <v>56.85</v>
      </c>
      <c r="Y68" s="15">
        <f t="shared" si="45"/>
        <v>9</v>
      </c>
      <c r="Z68" s="15">
        <v>17</v>
      </c>
      <c r="AA68" s="158">
        <f t="shared" si="46"/>
        <v>0.52941176470588236</v>
      </c>
      <c r="AB68" s="76"/>
      <c r="AC68" s="77"/>
      <c r="AD68" s="8">
        <f t="shared" si="47"/>
        <v>0.50882352941176467</v>
      </c>
      <c r="AE68" s="20">
        <f t="shared" si="48"/>
        <v>8.65</v>
      </c>
      <c r="AF68" s="84">
        <f t="shared" si="49"/>
        <v>0.8</v>
      </c>
      <c r="AG68" s="84" t="str">
        <f t="shared" si="50"/>
        <v>0</v>
      </c>
      <c r="AH68" s="84">
        <f t="shared" si="51"/>
        <v>0.9</v>
      </c>
      <c r="AI68" s="84">
        <f t="shared" si="52"/>
        <v>0.9</v>
      </c>
      <c r="AJ68" s="84" t="str">
        <f t="shared" si="53"/>
        <v>0</v>
      </c>
      <c r="AK68" s="84">
        <f t="shared" si="54"/>
        <v>1.25</v>
      </c>
      <c r="AL68" s="84">
        <f t="shared" si="55"/>
        <v>0.8</v>
      </c>
      <c r="AM68" s="84" t="str">
        <f t="shared" si="56"/>
        <v>0</v>
      </c>
      <c r="AN68" s="84" t="str">
        <f t="shared" si="57"/>
        <v>0</v>
      </c>
      <c r="AO68" s="84">
        <f t="shared" si="58"/>
        <v>1</v>
      </c>
      <c r="AP68" s="84" t="str">
        <f t="shared" si="59"/>
        <v>0</v>
      </c>
      <c r="AQ68" s="84">
        <f t="shared" si="60"/>
        <v>1</v>
      </c>
      <c r="AR68" s="84">
        <f t="shared" si="61"/>
        <v>1</v>
      </c>
      <c r="AS68" s="84" t="str">
        <f t="shared" si="62"/>
        <v>0</v>
      </c>
      <c r="AT68" s="84">
        <f t="shared" si="63"/>
        <v>1</v>
      </c>
      <c r="AU68" s="84" t="str">
        <f t="shared" si="64"/>
        <v>0</v>
      </c>
      <c r="AV68" s="84" t="str">
        <f t="shared" si="65"/>
        <v>0</v>
      </c>
    </row>
    <row r="69" spans="1:48" ht="15.75" customHeight="1" x14ac:dyDescent="0.15">
      <c r="A69" s="18" t="s">
        <v>441</v>
      </c>
      <c r="B69" s="18" t="s">
        <v>75</v>
      </c>
      <c r="C69" s="65"/>
      <c r="D69" s="64"/>
      <c r="E69" s="18">
        <v>38</v>
      </c>
      <c r="F69" s="18">
        <v>34</v>
      </c>
      <c r="G69" s="18">
        <v>3116</v>
      </c>
      <c r="H69" s="65">
        <v>2</v>
      </c>
      <c r="I69" s="18">
        <v>8.42</v>
      </c>
      <c r="J69" s="18">
        <v>3.78</v>
      </c>
      <c r="K69" s="18">
        <v>40.159999999999997</v>
      </c>
      <c r="L69" s="18">
        <v>4.37</v>
      </c>
      <c r="M69" s="18">
        <v>1.34</v>
      </c>
      <c r="N69" s="18">
        <v>0.83</v>
      </c>
      <c r="O69" s="18">
        <v>18.260000000000002</v>
      </c>
      <c r="P69" s="18">
        <v>36.520000000000003</v>
      </c>
      <c r="Q69" s="18">
        <v>77.849999999999994</v>
      </c>
      <c r="R69" s="18">
        <v>13.41</v>
      </c>
      <c r="S69" s="65">
        <v>60.98</v>
      </c>
      <c r="T69" s="18">
        <v>0.33</v>
      </c>
      <c r="U69" s="18">
        <v>6.72</v>
      </c>
      <c r="V69" s="18">
        <v>56.64</v>
      </c>
      <c r="W69" s="18">
        <v>6.78</v>
      </c>
      <c r="X69" s="18">
        <v>64.040000000000006</v>
      </c>
      <c r="Y69" s="15">
        <f t="shared" si="45"/>
        <v>9</v>
      </c>
      <c r="Z69" s="15">
        <v>17</v>
      </c>
      <c r="AA69" s="158">
        <f t="shared" si="46"/>
        <v>0.52941176470588236</v>
      </c>
      <c r="AB69" s="76"/>
      <c r="AC69" s="77"/>
      <c r="AD69" s="8">
        <f t="shared" si="47"/>
        <v>0.49411764705882355</v>
      </c>
      <c r="AE69" s="20">
        <f t="shared" si="48"/>
        <v>8.4</v>
      </c>
      <c r="AF69" s="84">
        <f t="shared" si="49"/>
        <v>0.8</v>
      </c>
      <c r="AG69" s="84" t="str">
        <f t="shared" si="50"/>
        <v>0</v>
      </c>
      <c r="AH69" s="84" t="str">
        <f t="shared" si="51"/>
        <v>0</v>
      </c>
      <c r="AI69" s="84" t="str">
        <f t="shared" si="52"/>
        <v>0</v>
      </c>
      <c r="AJ69" s="84">
        <f t="shared" si="53"/>
        <v>1</v>
      </c>
      <c r="AK69" s="84" t="str">
        <f t="shared" si="54"/>
        <v>0</v>
      </c>
      <c r="AL69" s="84" t="str">
        <f t="shared" si="55"/>
        <v>0</v>
      </c>
      <c r="AM69" s="84" t="str">
        <f t="shared" si="56"/>
        <v>0</v>
      </c>
      <c r="AN69" s="84">
        <f t="shared" si="57"/>
        <v>0.9</v>
      </c>
      <c r="AO69" s="84">
        <f t="shared" si="58"/>
        <v>1</v>
      </c>
      <c r="AP69" s="84">
        <f t="shared" si="59"/>
        <v>0.9</v>
      </c>
      <c r="AQ69" s="84">
        <f t="shared" si="60"/>
        <v>1</v>
      </c>
      <c r="AR69" s="84">
        <f t="shared" si="61"/>
        <v>1</v>
      </c>
      <c r="AS69" s="84">
        <f t="shared" si="62"/>
        <v>0.9</v>
      </c>
      <c r="AT69" s="84" t="str">
        <f t="shared" si="63"/>
        <v>0</v>
      </c>
      <c r="AU69" s="84">
        <f t="shared" si="64"/>
        <v>0.9</v>
      </c>
      <c r="AV69" s="84" t="str">
        <f t="shared" si="65"/>
        <v>0</v>
      </c>
    </row>
    <row r="70" spans="1:48" ht="15.75" customHeight="1" x14ac:dyDescent="0.15">
      <c r="A70" s="18" t="s">
        <v>456</v>
      </c>
      <c r="B70" s="18" t="s">
        <v>142</v>
      </c>
      <c r="C70" s="65"/>
      <c r="D70" s="64"/>
      <c r="E70" s="18">
        <v>27</v>
      </c>
      <c r="F70" s="18">
        <v>20</v>
      </c>
      <c r="G70" s="18">
        <v>1520</v>
      </c>
      <c r="H70" s="65">
        <v>0</v>
      </c>
      <c r="I70" s="18">
        <v>16.510000000000002</v>
      </c>
      <c r="J70" s="18">
        <v>5.82</v>
      </c>
      <c r="K70" s="18">
        <v>41.24</v>
      </c>
      <c r="L70" s="18">
        <v>8.4700000000000006</v>
      </c>
      <c r="M70" s="18">
        <v>1.74</v>
      </c>
      <c r="N70" s="18">
        <v>0.54</v>
      </c>
      <c r="O70" s="18">
        <v>22.03</v>
      </c>
      <c r="P70" s="18">
        <v>47.55</v>
      </c>
      <c r="Q70" s="18">
        <v>74.37</v>
      </c>
      <c r="R70" s="18">
        <v>24.8</v>
      </c>
      <c r="S70" s="65">
        <v>60.05</v>
      </c>
      <c r="T70" s="18">
        <v>0.24</v>
      </c>
      <c r="U70" s="18">
        <v>11.95</v>
      </c>
      <c r="V70" s="18">
        <v>53.27</v>
      </c>
      <c r="W70" s="18">
        <v>12.01</v>
      </c>
      <c r="X70" s="18">
        <v>67.5</v>
      </c>
      <c r="Y70" s="15">
        <f t="shared" si="45"/>
        <v>9</v>
      </c>
      <c r="Z70" s="15">
        <v>17</v>
      </c>
      <c r="AA70" s="158">
        <f t="shared" si="46"/>
        <v>0.52941176470588236</v>
      </c>
      <c r="AB70" s="76"/>
      <c r="AC70" s="77"/>
      <c r="AD70" s="8">
        <f t="shared" si="47"/>
        <v>0.5</v>
      </c>
      <c r="AE70" s="20">
        <f t="shared" si="48"/>
        <v>8.5</v>
      </c>
      <c r="AF70" s="84" t="str">
        <f t="shared" si="49"/>
        <v>0</v>
      </c>
      <c r="AG70" s="84">
        <f t="shared" si="50"/>
        <v>1</v>
      </c>
      <c r="AH70" s="84">
        <f t="shared" si="51"/>
        <v>0.9</v>
      </c>
      <c r="AI70" s="84" t="str">
        <f t="shared" si="52"/>
        <v>0</v>
      </c>
      <c r="AJ70" s="84">
        <f t="shared" si="53"/>
        <v>1</v>
      </c>
      <c r="AK70" s="84" t="str">
        <f t="shared" si="54"/>
        <v>0</v>
      </c>
      <c r="AL70" s="84" t="str">
        <f t="shared" si="55"/>
        <v>0</v>
      </c>
      <c r="AM70" s="84">
        <f t="shared" si="56"/>
        <v>1</v>
      </c>
      <c r="AN70" s="84">
        <f t="shared" si="57"/>
        <v>0.9</v>
      </c>
      <c r="AO70" s="84" t="str">
        <f t="shared" si="58"/>
        <v>0</v>
      </c>
      <c r="AP70" s="84">
        <f t="shared" si="59"/>
        <v>0.9</v>
      </c>
      <c r="AQ70" s="84" t="str">
        <f t="shared" si="60"/>
        <v>0</v>
      </c>
      <c r="AR70" s="84">
        <f t="shared" si="61"/>
        <v>1</v>
      </c>
      <c r="AS70" s="84">
        <f t="shared" si="62"/>
        <v>0.9</v>
      </c>
      <c r="AT70" s="84" t="str">
        <f t="shared" si="63"/>
        <v>0</v>
      </c>
      <c r="AU70" s="84">
        <f t="shared" si="64"/>
        <v>0.9</v>
      </c>
      <c r="AV70" s="84" t="str">
        <f t="shared" si="65"/>
        <v>0</v>
      </c>
    </row>
    <row r="71" spans="1:48" ht="15.75" customHeight="1" x14ac:dyDescent="0.15">
      <c r="A71" s="18" t="s">
        <v>311</v>
      </c>
      <c r="B71" s="18" t="s">
        <v>142</v>
      </c>
      <c r="C71" s="65"/>
      <c r="D71" s="64"/>
      <c r="E71" s="18">
        <v>27</v>
      </c>
      <c r="F71" s="18">
        <v>24</v>
      </c>
      <c r="G71" s="18">
        <v>2003</v>
      </c>
      <c r="H71" s="65">
        <v>0</v>
      </c>
      <c r="I71" s="18">
        <v>8.4700000000000006</v>
      </c>
      <c r="J71" s="18">
        <v>3.86</v>
      </c>
      <c r="K71" s="18">
        <v>54.88</v>
      </c>
      <c r="L71" s="18">
        <v>4.28</v>
      </c>
      <c r="M71" s="18">
        <v>0.85</v>
      </c>
      <c r="N71" s="18">
        <v>0.89</v>
      </c>
      <c r="O71" s="18">
        <v>17.97</v>
      </c>
      <c r="P71" s="18">
        <v>36.32</v>
      </c>
      <c r="Q71" s="18">
        <v>70.47</v>
      </c>
      <c r="R71" s="18">
        <v>16.329999999999998</v>
      </c>
      <c r="S71" s="65">
        <v>56.77</v>
      </c>
      <c r="T71" s="18">
        <v>0.28000000000000003</v>
      </c>
      <c r="U71" s="18">
        <v>8.8000000000000007</v>
      </c>
      <c r="V71" s="18">
        <v>55.08</v>
      </c>
      <c r="W71" s="18">
        <v>8.52</v>
      </c>
      <c r="X71" s="18">
        <v>69.06</v>
      </c>
      <c r="Y71" s="15">
        <f t="shared" si="45"/>
        <v>9</v>
      </c>
      <c r="Z71" s="15">
        <v>17</v>
      </c>
      <c r="AA71" s="158">
        <f t="shared" si="46"/>
        <v>0.52941176470588236</v>
      </c>
      <c r="AB71" s="76"/>
      <c r="AC71" s="77"/>
      <c r="AD71" s="8">
        <f t="shared" si="47"/>
        <v>0.51470588235294112</v>
      </c>
      <c r="AE71" s="20">
        <f t="shared" si="48"/>
        <v>8.75</v>
      </c>
      <c r="AF71" s="84" t="str">
        <f t="shared" si="49"/>
        <v>0</v>
      </c>
      <c r="AG71" s="84" t="str">
        <f t="shared" si="50"/>
        <v>0</v>
      </c>
      <c r="AH71" s="84" t="str">
        <f t="shared" si="51"/>
        <v>0</v>
      </c>
      <c r="AI71" s="84">
        <f t="shared" si="52"/>
        <v>0.9</v>
      </c>
      <c r="AJ71" s="84">
        <f t="shared" si="53"/>
        <v>1</v>
      </c>
      <c r="AK71" s="84">
        <f t="shared" si="54"/>
        <v>1.25</v>
      </c>
      <c r="AL71" s="84" t="str">
        <f t="shared" si="55"/>
        <v>0</v>
      </c>
      <c r="AM71" s="84" t="str">
        <f t="shared" si="56"/>
        <v>0</v>
      </c>
      <c r="AN71" s="84">
        <f t="shared" si="57"/>
        <v>0.9</v>
      </c>
      <c r="AO71" s="84" t="str">
        <f t="shared" si="58"/>
        <v>0</v>
      </c>
      <c r="AP71" s="84">
        <f t="shared" si="59"/>
        <v>0.9</v>
      </c>
      <c r="AQ71" s="84" t="str">
        <f t="shared" si="60"/>
        <v>0</v>
      </c>
      <c r="AR71" s="84">
        <f t="shared" si="61"/>
        <v>1</v>
      </c>
      <c r="AS71" s="84">
        <f t="shared" si="62"/>
        <v>0.9</v>
      </c>
      <c r="AT71" s="84" t="str">
        <f t="shared" si="63"/>
        <v>0</v>
      </c>
      <c r="AU71" s="84">
        <f t="shared" si="64"/>
        <v>0.9</v>
      </c>
      <c r="AV71" s="84">
        <f t="shared" si="65"/>
        <v>1</v>
      </c>
    </row>
    <row r="72" spans="1:48" ht="15.75" customHeight="1" x14ac:dyDescent="0.15">
      <c r="A72" s="18" t="s">
        <v>198</v>
      </c>
      <c r="B72" s="18" t="s">
        <v>38</v>
      </c>
      <c r="C72" s="65"/>
      <c r="D72" s="64"/>
      <c r="E72" s="18">
        <v>21</v>
      </c>
      <c r="F72" s="18">
        <v>29</v>
      </c>
      <c r="G72" s="18">
        <v>1283</v>
      </c>
      <c r="H72" s="65">
        <v>2</v>
      </c>
      <c r="I72" s="18">
        <v>7.86</v>
      </c>
      <c r="J72" s="18">
        <v>3.65</v>
      </c>
      <c r="K72" s="18">
        <v>30.77</v>
      </c>
      <c r="L72" s="18">
        <v>2.0299999999999998</v>
      </c>
      <c r="M72" s="18">
        <v>1.26</v>
      </c>
      <c r="N72" s="18">
        <v>1.54</v>
      </c>
      <c r="O72" s="18">
        <v>22.31</v>
      </c>
      <c r="P72" s="18">
        <v>32.340000000000003</v>
      </c>
      <c r="Q72" s="18">
        <v>77.66</v>
      </c>
      <c r="R72" s="18">
        <v>9.82</v>
      </c>
      <c r="S72" s="65">
        <v>65.709999999999994</v>
      </c>
      <c r="T72" s="18">
        <v>0.35</v>
      </c>
      <c r="U72" s="18">
        <v>3.65</v>
      </c>
      <c r="V72" s="18">
        <v>59.62</v>
      </c>
      <c r="W72" s="18">
        <v>4.91</v>
      </c>
      <c r="X72" s="18">
        <v>72.86</v>
      </c>
      <c r="Y72" s="15">
        <f t="shared" si="45"/>
        <v>8</v>
      </c>
      <c r="Z72" s="15">
        <v>17</v>
      </c>
      <c r="AA72" s="158">
        <f t="shared" si="46"/>
        <v>0.47058823529411764</v>
      </c>
      <c r="AB72" s="76"/>
      <c r="AC72" s="77"/>
      <c r="AD72" s="8">
        <f t="shared" si="47"/>
        <v>0.44705882352941173</v>
      </c>
      <c r="AE72" s="20">
        <f t="shared" si="48"/>
        <v>7.6</v>
      </c>
      <c r="AF72" s="84">
        <f t="shared" si="49"/>
        <v>0.8</v>
      </c>
      <c r="AG72" s="84" t="str">
        <f t="shared" si="50"/>
        <v>0</v>
      </c>
      <c r="AH72" s="84" t="str">
        <f t="shared" si="51"/>
        <v>0</v>
      </c>
      <c r="AI72" s="84" t="str">
        <f t="shared" si="52"/>
        <v>0</v>
      </c>
      <c r="AJ72" s="84" t="str">
        <f t="shared" si="53"/>
        <v>0</v>
      </c>
      <c r="AK72" s="84" t="str">
        <f t="shared" si="54"/>
        <v>0</v>
      </c>
      <c r="AL72" s="84">
        <f t="shared" si="55"/>
        <v>0.8</v>
      </c>
      <c r="AM72" s="84">
        <f t="shared" si="56"/>
        <v>1</v>
      </c>
      <c r="AN72" s="84" t="str">
        <f t="shared" si="57"/>
        <v>0</v>
      </c>
      <c r="AO72" s="84">
        <f t="shared" si="58"/>
        <v>1</v>
      </c>
      <c r="AP72" s="84" t="str">
        <f t="shared" si="59"/>
        <v>0</v>
      </c>
      <c r="AQ72" s="84">
        <f t="shared" si="60"/>
        <v>1</v>
      </c>
      <c r="AR72" s="84">
        <f t="shared" si="61"/>
        <v>1</v>
      </c>
      <c r="AS72" s="84" t="str">
        <f t="shared" si="62"/>
        <v>0</v>
      </c>
      <c r="AT72" s="84">
        <f t="shared" si="63"/>
        <v>1</v>
      </c>
      <c r="AU72" s="84" t="str">
        <f t="shared" si="64"/>
        <v>0</v>
      </c>
      <c r="AV72" s="84">
        <f t="shared" si="65"/>
        <v>1</v>
      </c>
    </row>
    <row r="73" spans="1:48" ht="15.75" customHeight="1" x14ac:dyDescent="0.15">
      <c r="A73" s="18" t="s">
        <v>394</v>
      </c>
      <c r="B73" s="18" t="s">
        <v>133</v>
      </c>
      <c r="C73" s="65"/>
      <c r="D73" s="64"/>
      <c r="E73" s="18">
        <v>22</v>
      </c>
      <c r="F73" s="18">
        <v>13</v>
      </c>
      <c r="G73" s="18">
        <v>1014</v>
      </c>
      <c r="H73" s="65">
        <v>1</v>
      </c>
      <c r="I73" s="18">
        <v>8.9600000000000009</v>
      </c>
      <c r="J73" s="18">
        <v>1.86</v>
      </c>
      <c r="K73" s="18">
        <v>42.86</v>
      </c>
      <c r="L73" s="18">
        <v>2.75</v>
      </c>
      <c r="M73" s="18">
        <v>2.66</v>
      </c>
      <c r="N73" s="18">
        <v>0.62</v>
      </c>
      <c r="O73" s="18">
        <v>24.94</v>
      </c>
      <c r="P73" s="18">
        <v>40.83</v>
      </c>
      <c r="Q73" s="18">
        <v>83.48</v>
      </c>
      <c r="R73" s="18">
        <v>12.96</v>
      </c>
      <c r="S73" s="65">
        <v>69.180000000000007</v>
      </c>
      <c r="T73" s="18">
        <v>0.27</v>
      </c>
      <c r="U73" s="18">
        <v>5.77</v>
      </c>
      <c r="V73" s="18">
        <v>56.92</v>
      </c>
      <c r="W73" s="18">
        <v>5.95</v>
      </c>
      <c r="X73" s="18">
        <v>76.12</v>
      </c>
      <c r="Y73" s="15">
        <f t="shared" si="45"/>
        <v>8</v>
      </c>
      <c r="Z73" s="15">
        <v>17</v>
      </c>
      <c r="AA73" s="158">
        <f t="shared" si="46"/>
        <v>0.47058823529411764</v>
      </c>
      <c r="AB73" s="76"/>
      <c r="AC73" s="77"/>
      <c r="AD73" s="8">
        <f t="shared" si="47"/>
        <v>0.45882352941176469</v>
      </c>
      <c r="AE73" s="20">
        <f t="shared" si="48"/>
        <v>7.8</v>
      </c>
      <c r="AF73" s="84" t="str">
        <f t="shared" si="49"/>
        <v>0</v>
      </c>
      <c r="AG73" s="84">
        <f t="shared" si="50"/>
        <v>1</v>
      </c>
      <c r="AH73" s="84" t="str">
        <f t="shared" si="51"/>
        <v>0</v>
      </c>
      <c r="AI73" s="84">
        <f t="shared" si="52"/>
        <v>0.9</v>
      </c>
      <c r="AJ73" s="84" t="str">
        <f t="shared" si="53"/>
        <v>0</v>
      </c>
      <c r="AK73" s="84" t="str">
        <f t="shared" si="54"/>
        <v>0</v>
      </c>
      <c r="AL73" s="84" t="str">
        <f t="shared" si="55"/>
        <v>0</v>
      </c>
      <c r="AM73" s="84">
        <f t="shared" si="56"/>
        <v>1</v>
      </c>
      <c r="AN73" s="84">
        <f t="shared" si="57"/>
        <v>0.9</v>
      </c>
      <c r="AO73" s="84">
        <f t="shared" si="58"/>
        <v>1</v>
      </c>
      <c r="AP73" s="84" t="str">
        <f t="shared" si="59"/>
        <v>0</v>
      </c>
      <c r="AQ73" s="84">
        <f t="shared" si="60"/>
        <v>1</v>
      </c>
      <c r="AR73" s="84">
        <f t="shared" si="61"/>
        <v>1</v>
      </c>
      <c r="AS73" s="84" t="str">
        <f t="shared" si="62"/>
        <v>0</v>
      </c>
      <c r="AT73" s="84" t="str">
        <f t="shared" si="63"/>
        <v>0</v>
      </c>
      <c r="AU73" s="84" t="str">
        <f t="shared" si="64"/>
        <v>0</v>
      </c>
      <c r="AV73" s="84">
        <f t="shared" si="65"/>
        <v>1</v>
      </c>
    </row>
    <row r="74" spans="1:48" ht="15.75" customHeight="1" x14ac:dyDescent="0.15">
      <c r="A74" s="18" t="s">
        <v>263</v>
      </c>
      <c r="B74" s="18" t="s">
        <v>133</v>
      </c>
      <c r="C74" s="65"/>
      <c r="D74" s="64"/>
      <c r="E74" s="18">
        <v>23</v>
      </c>
      <c r="F74" s="18">
        <v>16</v>
      </c>
      <c r="G74" s="18">
        <v>591</v>
      </c>
      <c r="H74" s="65">
        <v>0</v>
      </c>
      <c r="I74" s="18">
        <v>6.78</v>
      </c>
      <c r="J74" s="18">
        <v>4.1399999999999997</v>
      </c>
      <c r="K74" s="18">
        <v>48</v>
      </c>
      <c r="L74" s="18">
        <v>3.81</v>
      </c>
      <c r="M74" s="18">
        <v>1.32</v>
      </c>
      <c r="N74" s="18">
        <v>1.82</v>
      </c>
      <c r="O74" s="18">
        <v>17.87</v>
      </c>
      <c r="P74" s="18">
        <v>30.61</v>
      </c>
      <c r="Q74" s="18">
        <v>77.84</v>
      </c>
      <c r="R74" s="18">
        <v>13.07</v>
      </c>
      <c r="S74" s="65">
        <v>68.349999999999994</v>
      </c>
      <c r="T74" s="18">
        <v>0</v>
      </c>
      <c r="U74" s="18">
        <v>5.29</v>
      </c>
      <c r="V74" s="18">
        <v>62.5</v>
      </c>
      <c r="W74" s="18">
        <v>6.12</v>
      </c>
      <c r="X74" s="18">
        <v>72.97</v>
      </c>
      <c r="Y74" s="15">
        <f t="shared" si="45"/>
        <v>8</v>
      </c>
      <c r="Z74" s="15">
        <v>17</v>
      </c>
      <c r="AA74" s="158">
        <f t="shared" si="46"/>
        <v>0.47058823529411764</v>
      </c>
      <c r="AB74" s="76"/>
      <c r="AC74" s="77"/>
      <c r="AD74" s="8">
        <f t="shared" si="47"/>
        <v>0.44117647058823528</v>
      </c>
      <c r="AE74" s="20">
        <f t="shared" si="48"/>
        <v>7.5</v>
      </c>
      <c r="AF74" s="84" t="str">
        <f t="shared" si="49"/>
        <v>0</v>
      </c>
      <c r="AG74" s="84" t="str">
        <f t="shared" si="50"/>
        <v>0</v>
      </c>
      <c r="AH74" s="84">
        <f t="shared" si="51"/>
        <v>0.9</v>
      </c>
      <c r="AI74" s="84">
        <f t="shared" si="52"/>
        <v>0.9</v>
      </c>
      <c r="AJ74" s="84" t="str">
        <f t="shared" si="53"/>
        <v>0</v>
      </c>
      <c r="AK74" s="84" t="str">
        <f t="shared" si="54"/>
        <v>0</v>
      </c>
      <c r="AL74" s="84">
        <f t="shared" si="55"/>
        <v>0.8</v>
      </c>
      <c r="AM74" s="84" t="str">
        <f t="shared" si="56"/>
        <v>0</v>
      </c>
      <c r="AN74" s="84" t="str">
        <f t="shared" si="57"/>
        <v>0</v>
      </c>
      <c r="AO74" s="84">
        <f t="shared" si="58"/>
        <v>1</v>
      </c>
      <c r="AP74" s="84">
        <f t="shared" si="59"/>
        <v>0.9</v>
      </c>
      <c r="AQ74" s="84">
        <f t="shared" si="60"/>
        <v>1</v>
      </c>
      <c r="AR74" s="84" t="str">
        <f t="shared" si="61"/>
        <v>0</v>
      </c>
      <c r="AS74" s="84" t="str">
        <f t="shared" si="62"/>
        <v>0</v>
      </c>
      <c r="AT74" s="84">
        <f t="shared" si="63"/>
        <v>1</v>
      </c>
      <c r="AU74" s="84" t="str">
        <f t="shared" si="64"/>
        <v>0</v>
      </c>
      <c r="AV74" s="84">
        <f t="shared" si="65"/>
        <v>1</v>
      </c>
    </row>
    <row r="75" spans="1:48" ht="15.75" customHeight="1" x14ac:dyDescent="0.15">
      <c r="A75" s="18" t="s">
        <v>312</v>
      </c>
      <c r="B75" s="18" t="s">
        <v>56</v>
      </c>
      <c r="C75" s="65"/>
      <c r="D75" s="64"/>
      <c r="E75" s="18">
        <v>38</v>
      </c>
      <c r="F75" s="18">
        <v>25</v>
      </c>
      <c r="G75" s="18">
        <v>883</v>
      </c>
      <c r="H75" s="65">
        <v>0</v>
      </c>
      <c r="I75" s="18">
        <v>7.95</v>
      </c>
      <c r="J75" s="18">
        <v>10.15</v>
      </c>
      <c r="K75" s="18">
        <v>48.45</v>
      </c>
      <c r="L75" s="18">
        <v>4.08</v>
      </c>
      <c r="M75" s="18">
        <v>1.36</v>
      </c>
      <c r="N75" s="18">
        <v>2.72</v>
      </c>
      <c r="O75" s="18">
        <v>20.62</v>
      </c>
      <c r="P75" s="18">
        <v>32.76</v>
      </c>
      <c r="Q75" s="18">
        <v>62.3</v>
      </c>
      <c r="R75" s="18">
        <v>13.6</v>
      </c>
      <c r="S75" s="65">
        <v>41.54</v>
      </c>
      <c r="T75" s="18">
        <v>0.31</v>
      </c>
      <c r="U75" s="18">
        <v>8.58</v>
      </c>
      <c r="V75" s="18">
        <v>47.56</v>
      </c>
      <c r="W75" s="18">
        <v>6.28</v>
      </c>
      <c r="X75" s="18">
        <v>73.33</v>
      </c>
      <c r="Y75" s="15">
        <f t="shared" si="45"/>
        <v>8</v>
      </c>
      <c r="Z75" s="15">
        <v>17</v>
      </c>
      <c r="AA75" s="158">
        <f t="shared" si="46"/>
        <v>0.47058823529411764</v>
      </c>
      <c r="AB75" s="76"/>
      <c r="AC75" s="77"/>
      <c r="AD75" s="8">
        <f t="shared" si="47"/>
        <v>0.43529411764705883</v>
      </c>
      <c r="AE75" s="20">
        <f t="shared" si="48"/>
        <v>7.4</v>
      </c>
      <c r="AF75" s="84" t="str">
        <f t="shared" si="49"/>
        <v>0</v>
      </c>
      <c r="AG75" s="84" t="str">
        <f t="shared" si="50"/>
        <v>0</v>
      </c>
      <c r="AH75" s="84">
        <f t="shared" si="51"/>
        <v>0.9</v>
      </c>
      <c r="AI75" s="84">
        <f t="shared" si="52"/>
        <v>0.9</v>
      </c>
      <c r="AJ75" s="84" t="str">
        <f t="shared" si="53"/>
        <v>0</v>
      </c>
      <c r="AK75" s="84" t="str">
        <f t="shared" si="54"/>
        <v>0</v>
      </c>
      <c r="AL75" s="84">
        <f t="shared" si="55"/>
        <v>0.8</v>
      </c>
      <c r="AM75" s="84">
        <f t="shared" si="56"/>
        <v>1</v>
      </c>
      <c r="AN75" s="84" t="str">
        <f t="shared" si="57"/>
        <v>0</v>
      </c>
      <c r="AO75" s="84" t="str">
        <f t="shared" si="58"/>
        <v>0</v>
      </c>
      <c r="AP75" s="84">
        <f t="shared" si="59"/>
        <v>0.9</v>
      </c>
      <c r="AQ75" s="84" t="str">
        <f t="shared" si="60"/>
        <v>0</v>
      </c>
      <c r="AR75" s="84">
        <f t="shared" si="61"/>
        <v>1</v>
      </c>
      <c r="AS75" s="84">
        <f t="shared" si="62"/>
        <v>0.9</v>
      </c>
      <c r="AT75" s="84" t="str">
        <f t="shared" si="63"/>
        <v>0</v>
      </c>
      <c r="AU75" s="84" t="str">
        <f t="shared" si="64"/>
        <v>0</v>
      </c>
      <c r="AV75" s="84">
        <f t="shared" si="65"/>
        <v>1</v>
      </c>
    </row>
    <row r="76" spans="1:48" ht="15.75" customHeight="1" x14ac:dyDescent="0.15">
      <c r="A76" s="18" t="s">
        <v>434</v>
      </c>
      <c r="B76" s="18" t="s">
        <v>44</v>
      </c>
      <c r="C76" s="65"/>
      <c r="D76" s="64"/>
      <c r="E76" s="18">
        <v>22</v>
      </c>
      <c r="F76" s="18">
        <v>31</v>
      </c>
      <c r="G76" s="18">
        <v>2471</v>
      </c>
      <c r="H76" s="65">
        <v>3</v>
      </c>
      <c r="I76" s="18">
        <v>6.67</v>
      </c>
      <c r="J76" s="18">
        <v>3.82</v>
      </c>
      <c r="K76" s="18">
        <v>31.43</v>
      </c>
      <c r="L76" s="18">
        <v>3.13</v>
      </c>
      <c r="M76" s="18">
        <v>1.02</v>
      </c>
      <c r="N76" s="18">
        <v>0.98</v>
      </c>
      <c r="O76" s="18">
        <v>18.07</v>
      </c>
      <c r="P76" s="18">
        <v>32.85</v>
      </c>
      <c r="Q76" s="18">
        <v>81.819999999999993</v>
      </c>
      <c r="R76" s="18">
        <v>9.25</v>
      </c>
      <c r="S76" s="65">
        <v>68.900000000000006</v>
      </c>
      <c r="T76" s="18">
        <v>0.25</v>
      </c>
      <c r="U76" s="18">
        <v>4.5199999999999996</v>
      </c>
      <c r="V76" s="18">
        <v>66.94</v>
      </c>
      <c r="W76" s="18">
        <v>4.2300000000000004</v>
      </c>
      <c r="X76" s="18">
        <v>70.69</v>
      </c>
      <c r="Y76" s="15">
        <f t="shared" ref="Y76:Y107" si="66">COUNTIF(AF76:AV76,"&gt;0")</f>
        <v>8</v>
      </c>
      <c r="Z76" s="15">
        <v>17</v>
      </c>
      <c r="AA76" s="158">
        <f t="shared" ref="AA76:AA107" si="67">Y76/Z76</f>
        <v>0.47058823529411764</v>
      </c>
      <c r="AB76" s="76"/>
      <c r="AC76" s="77"/>
      <c r="AD76" s="8">
        <f t="shared" ref="AD76:AD107" si="68">AE76/Z76</f>
        <v>0.46176470588235291</v>
      </c>
      <c r="AE76" s="20">
        <f t="shared" ref="AE76:AE107" si="69">SUM(AF76:AV76)</f>
        <v>7.85</v>
      </c>
      <c r="AF76" s="84">
        <f t="shared" si="49"/>
        <v>0.8</v>
      </c>
      <c r="AG76" s="84" t="str">
        <f t="shared" si="50"/>
        <v>0</v>
      </c>
      <c r="AH76" s="84" t="str">
        <f t="shared" si="51"/>
        <v>0</v>
      </c>
      <c r="AI76" s="84" t="str">
        <f t="shared" si="52"/>
        <v>0</v>
      </c>
      <c r="AJ76" s="84" t="str">
        <f t="shared" si="53"/>
        <v>0</v>
      </c>
      <c r="AK76" s="84">
        <f t="shared" si="54"/>
        <v>1.25</v>
      </c>
      <c r="AL76" s="84">
        <f t="shared" si="55"/>
        <v>0.8</v>
      </c>
      <c r="AM76" s="84" t="str">
        <f t="shared" si="56"/>
        <v>0</v>
      </c>
      <c r="AN76" s="84" t="str">
        <f t="shared" si="57"/>
        <v>0</v>
      </c>
      <c r="AO76" s="84">
        <f t="shared" si="58"/>
        <v>1</v>
      </c>
      <c r="AP76" s="84" t="str">
        <f t="shared" si="59"/>
        <v>0</v>
      </c>
      <c r="AQ76" s="84">
        <f t="shared" si="60"/>
        <v>1</v>
      </c>
      <c r="AR76" s="84">
        <f t="shared" si="61"/>
        <v>1</v>
      </c>
      <c r="AS76" s="84" t="str">
        <f t="shared" si="62"/>
        <v>0</v>
      </c>
      <c r="AT76" s="84">
        <f t="shared" si="63"/>
        <v>1</v>
      </c>
      <c r="AU76" s="84" t="str">
        <f t="shared" si="64"/>
        <v>0</v>
      </c>
      <c r="AV76" s="84">
        <f t="shared" si="65"/>
        <v>1</v>
      </c>
    </row>
    <row r="77" spans="1:48" ht="15.75" customHeight="1" x14ac:dyDescent="0.15">
      <c r="A77" s="18" t="s">
        <v>437</v>
      </c>
      <c r="B77" s="18" t="s">
        <v>142</v>
      </c>
      <c r="C77" s="65"/>
      <c r="D77" s="64"/>
      <c r="E77" s="18">
        <v>22</v>
      </c>
      <c r="F77" s="18">
        <v>25</v>
      </c>
      <c r="G77" s="18">
        <v>2102</v>
      </c>
      <c r="H77" s="65">
        <v>2</v>
      </c>
      <c r="I77" s="18">
        <v>7.25</v>
      </c>
      <c r="J77" s="18">
        <v>5.0999999999999996</v>
      </c>
      <c r="K77" s="18">
        <v>28.95</v>
      </c>
      <c r="L77" s="18">
        <v>3.62</v>
      </c>
      <c r="M77" s="18">
        <v>1.07</v>
      </c>
      <c r="N77" s="18">
        <v>1.66</v>
      </c>
      <c r="O77" s="18">
        <v>20.079999999999998</v>
      </c>
      <c r="P77" s="18">
        <v>36.86</v>
      </c>
      <c r="Q77" s="18">
        <v>68.33</v>
      </c>
      <c r="R77" s="18">
        <v>12.03</v>
      </c>
      <c r="S77" s="65">
        <v>54.28</v>
      </c>
      <c r="T77" s="18">
        <v>0.22</v>
      </c>
      <c r="U77" s="18">
        <v>6.26</v>
      </c>
      <c r="V77" s="18">
        <v>49.29</v>
      </c>
      <c r="W77" s="18">
        <v>6.31</v>
      </c>
      <c r="X77" s="18">
        <v>73.760000000000005</v>
      </c>
      <c r="Y77" s="15">
        <f t="shared" si="66"/>
        <v>8</v>
      </c>
      <c r="Z77" s="15">
        <v>17</v>
      </c>
      <c r="AA77" s="158">
        <f t="shared" si="67"/>
        <v>0.47058823529411764</v>
      </c>
      <c r="AB77" s="76"/>
      <c r="AC77" s="77"/>
      <c r="AD77" s="8">
        <f t="shared" si="68"/>
        <v>0.44411764705882356</v>
      </c>
      <c r="AE77" s="20">
        <f t="shared" si="69"/>
        <v>7.5500000000000007</v>
      </c>
      <c r="AF77" s="84">
        <f t="shared" si="49"/>
        <v>0.8</v>
      </c>
      <c r="AG77" s="84" t="str">
        <f t="shared" si="50"/>
        <v>0</v>
      </c>
      <c r="AH77" s="84">
        <f t="shared" si="51"/>
        <v>0.9</v>
      </c>
      <c r="AI77" s="84" t="str">
        <f t="shared" si="52"/>
        <v>0</v>
      </c>
      <c r="AJ77" s="84" t="str">
        <f t="shared" si="53"/>
        <v>0</v>
      </c>
      <c r="AK77" s="84">
        <f t="shared" si="54"/>
        <v>1.25</v>
      </c>
      <c r="AL77" s="84">
        <f t="shared" si="55"/>
        <v>0.8</v>
      </c>
      <c r="AM77" s="84">
        <f t="shared" si="56"/>
        <v>1</v>
      </c>
      <c r="AN77" s="84">
        <f t="shared" si="57"/>
        <v>0.9</v>
      </c>
      <c r="AO77" s="84" t="str">
        <f t="shared" si="58"/>
        <v>0</v>
      </c>
      <c r="AP77" s="84" t="str">
        <f t="shared" si="59"/>
        <v>0</v>
      </c>
      <c r="AQ77" s="84" t="str">
        <f t="shared" si="60"/>
        <v>0</v>
      </c>
      <c r="AR77" s="84" t="str">
        <f t="shared" si="61"/>
        <v>0</v>
      </c>
      <c r="AS77" s="84">
        <f t="shared" si="62"/>
        <v>0.9</v>
      </c>
      <c r="AT77" s="84" t="str">
        <f t="shared" si="63"/>
        <v>0</v>
      </c>
      <c r="AU77" s="84" t="str">
        <f t="shared" si="64"/>
        <v>0</v>
      </c>
      <c r="AV77" s="84">
        <f t="shared" si="65"/>
        <v>1</v>
      </c>
    </row>
    <row r="78" spans="1:48" ht="15.75" customHeight="1" x14ac:dyDescent="0.15">
      <c r="A78" s="18" t="s">
        <v>439</v>
      </c>
      <c r="B78" s="18" t="s">
        <v>51</v>
      </c>
      <c r="C78" s="65"/>
      <c r="D78" s="64"/>
      <c r="E78" s="18">
        <v>26</v>
      </c>
      <c r="F78" s="18">
        <v>21</v>
      </c>
      <c r="G78" s="18">
        <v>590</v>
      </c>
      <c r="H78" s="65">
        <v>0</v>
      </c>
      <c r="I78" s="18">
        <v>10.68</v>
      </c>
      <c r="J78" s="18">
        <v>3.51</v>
      </c>
      <c r="K78" s="18">
        <v>47.83</v>
      </c>
      <c r="L78" s="18">
        <v>5.8</v>
      </c>
      <c r="M78" s="18">
        <v>1.07</v>
      </c>
      <c r="N78" s="18">
        <v>1.22</v>
      </c>
      <c r="O78" s="18">
        <v>20.14</v>
      </c>
      <c r="P78" s="18">
        <v>37.68</v>
      </c>
      <c r="Q78" s="18">
        <v>76.92</v>
      </c>
      <c r="R78" s="18">
        <v>12.51</v>
      </c>
      <c r="S78" s="65">
        <v>54.88</v>
      </c>
      <c r="T78" s="18">
        <v>0.15</v>
      </c>
      <c r="U78" s="18">
        <v>5.19</v>
      </c>
      <c r="V78" s="18">
        <v>44.12</v>
      </c>
      <c r="W78" s="18">
        <v>5.03</v>
      </c>
      <c r="X78" s="18">
        <v>57.58</v>
      </c>
      <c r="Y78" s="15">
        <f t="shared" si="66"/>
        <v>8</v>
      </c>
      <c r="Z78" s="15">
        <v>17</v>
      </c>
      <c r="AA78" s="158">
        <f t="shared" si="67"/>
        <v>0.47058823529411764</v>
      </c>
      <c r="AB78" s="76"/>
      <c r="AC78" s="77"/>
      <c r="AD78" s="8">
        <f t="shared" si="68"/>
        <v>0.46176470588235297</v>
      </c>
      <c r="AE78" s="20">
        <f t="shared" si="69"/>
        <v>7.8500000000000005</v>
      </c>
      <c r="AF78" s="84" t="str">
        <f t="shared" si="49"/>
        <v>0</v>
      </c>
      <c r="AG78" s="84">
        <f t="shared" si="50"/>
        <v>1</v>
      </c>
      <c r="AH78" s="84" t="str">
        <f t="shared" si="51"/>
        <v>0</v>
      </c>
      <c r="AI78" s="84">
        <f t="shared" si="52"/>
        <v>0.9</v>
      </c>
      <c r="AJ78" s="84">
        <f t="shared" si="53"/>
        <v>1</v>
      </c>
      <c r="AK78" s="84">
        <f t="shared" si="54"/>
        <v>1.25</v>
      </c>
      <c r="AL78" s="84">
        <f t="shared" si="55"/>
        <v>0.8</v>
      </c>
      <c r="AM78" s="84">
        <f t="shared" si="56"/>
        <v>1</v>
      </c>
      <c r="AN78" s="84">
        <f t="shared" si="57"/>
        <v>0.9</v>
      </c>
      <c r="AO78" s="84">
        <f t="shared" si="58"/>
        <v>1</v>
      </c>
      <c r="AP78" s="84" t="str">
        <f t="shared" si="59"/>
        <v>0</v>
      </c>
      <c r="AQ78" s="84" t="str">
        <f t="shared" si="60"/>
        <v>0</v>
      </c>
      <c r="AR78" s="84" t="str">
        <f t="shared" si="61"/>
        <v>0</v>
      </c>
      <c r="AS78" s="84" t="str">
        <f t="shared" si="62"/>
        <v>0</v>
      </c>
      <c r="AT78" s="84" t="str">
        <f t="shared" si="63"/>
        <v>0</v>
      </c>
      <c r="AU78" s="84" t="str">
        <f t="shared" si="64"/>
        <v>0</v>
      </c>
      <c r="AV78" s="84" t="str">
        <f t="shared" si="65"/>
        <v>0</v>
      </c>
    </row>
    <row r="79" spans="1:48" ht="15.75" customHeight="1" x14ac:dyDescent="0.15">
      <c r="A79" s="18" t="s">
        <v>443</v>
      </c>
      <c r="B79" s="18" t="s">
        <v>142</v>
      </c>
      <c r="C79" s="65"/>
      <c r="D79" s="64"/>
      <c r="E79" s="18">
        <v>35</v>
      </c>
      <c r="F79" s="18">
        <v>13</v>
      </c>
      <c r="G79" s="18">
        <v>600</v>
      </c>
      <c r="H79" s="65">
        <v>1</v>
      </c>
      <c r="I79" s="18">
        <v>6.6</v>
      </c>
      <c r="J79" s="18">
        <v>4.8</v>
      </c>
      <c r="K79" s="18">
        <v>34.380000000000003</v>
      </c>
      <c r="L79" s="18">
        <v>3.15</v>
      </c>
      <c r="M79" s="18">
        <v>1.35</v>
      </c>
      <c r="N79" s="18">
        <v>1.95</v>
      </c>
      <c r="O79" s="18">
        <v>21.15</v>
      </c>
      <c r="P79" s="18">
        <v>36.15</v>
      </c>
      <c r="Q79" s="18">
        <v>68.88</v>
      </c>
      <c r="R79" s="18">
        <v>15.15</v>
      </c>
      <c r="S79" s="65">
        <v>54.46</v>
      </c>
      <c r="T79" s="18">
        <v>0</v>
      </c>
      <c r="U79" s="18">
        <v>7.95</v>
      </c>
      <c r="V79" s="18">
        <v>52.83</v>
      </c>
      <c r="W79" s="18">
        <v>7.2</v>
      </c>
      <c r="X79" s="18">
        <v>70.83</v>
      </c>
      <c r="Y79" s="15">
        <f t="shared" si="66"/>
        <v>8</v>
      </c>
      <c r="Z79" s="15">
        <v>17</v>
      </c>
      <c r="AA79" s="158">
        <f t="shared" si="67"/>
        <v>0.47058823529411764</v>
      </c>
      <c r="AB79" s="76"/>
      <c r="AC79" s="77"/>
      <c r="AD79" s="8">
        <f t="shared" si="68"/>
        <v>0.42941176470588238</v>
      </c>
      <c r="AE79" s="20">
        <f t="shared" si="69"/>
        <v>7.3000000000000007</v>
      </c>
      <c r="AF79" s="84" t="str">
        <f t="shared" si="49"/>
        <v>0</v>
      </c>
      <c r="AG79" s="84" t="str">
        <f t="shared" si="50"/>
        <v>0</v>
      </c>
      <c r="AH79" s="84">
        <f t="shared" si="51"/>
        <v>0.9</v>
      </c>
      <c r="AI79" s="84" t="str">
        <f t="shared" si="52"/>
        <v>0</v>
      </c>
      <c r="AJ79" s="84" t="str">
        <f t="shared" si="53"/>
        <v>0</v>
      </c>
      <c r="AK79" s="84" t="str">
        <f t="shared" si="54"/>
        <v>0</v>
      </c>
      <c r="AL79" s="84">
        <f t="shared" si="55"/>
        <v>0.8</v>
      </c>
      <c r="AM79" s="84">
        <f t="shared" si="56"/>
        <v>1</v>
      </c>
      <c r="AN79" s="84">
        <f t="shared" si="57"/>
        <v>0.9</v>
      </c>
      <c r="AO79" s="84" t="str">
        <f t="shared" si="58"/>
        <v>0</v>
      </c>
      <c r="AP79" s="84">
        <f t="shared" si="59"/>
        <v>0.9</v>
      </c>
      <c r="AQ79" s="84" t="str">
        <f t="shared" si="60"/>
        <v>0</v>
      </c>
      <c r="AR79" s="84" t="str">
        <f t="shared" si="61"/>
        <v>0</v>
      </c>
      <c r="AS79" s="84">
        <f t="shared" si="62"/>
        <v>0.9</v>
      </c>
      <c r="AT79" s="84" t="str">
        <f t="shared" si="63"/>
        <v>0</v>
      </c>
      <c r="AU79" s="84">
        <f t="shared" si="64"/>
        <v>0.9</v>
      </c>
      <c r="AV79" s="84">
        <f t="shared" si="65"/>
        <v>1</v>
      </c>
    </row>
    <row r="80" spans="1:48" ht="15.75" customHeight="1" x14ac:dyDescent="0.15">
      <c r="A80" s="18" t="s">
        <v>305</v>
      </c>
      <c r="B80" s="18" t="s">
        <v>72</v>
      </c>
      <c r="C80" s="65"/>
      <c r="D80" s="64"/>
      <c r="E80" s="18">
        <v>24</v>
      </c>
      <c r="F80" s="18">
        <v>18</v>
      </c>
      <c r="G80" s="18">
        <v>1305</v>
      </c>
      <c r="H80" s="65">
        <v>1</v>
      </c>
      <c r="I80" s="18">
        <v>10.41</v>
      </c>
      <c r="J80" s="18">
        <v>6.55</v>
      </c>
      <c r="K80" s="18">
        <v>42.11</v>
      </c>
      <c r="L80" s="18">
        <v>4.4800000000000004</v>
      </c>
      <c r="M80" s="18">
        <v>1.66</v>
      </c>
      <c r="N80" s="18">
        <v>0.83</v>
      </c>
      <c r="O80" s="18">
        <v>19.03</v>
      </c>
      <c r="P80" s="18">
        <v>36.83</v>
      </c>
      <c r="Q80" s="18">
        <v>72.849999999999994</v>
      </c>
      <c r="R80" s="18">
        <v>15.59</v>
      </c>
      <c r="S80" s="65">
        <v>65.489999999999995</v>
      </c>
      <c r="T80" s="18">
        <v>0.21</v>
      </c>
      <c r="U80" s="18">
        <v>6.07</v>
      </c>
      <c r="V80" s="18">
        <v>63.64</v>
      </c>
      <c r="W80" s="18">
        <v>7.38</v>
      </c>
      <c r="X80" s="18">
        <v>68.22</v>
      </c>
      <c r="Y80" s="15">
        <f t="shared" si="66"/>
        <v>8</v>
      </c>
      <c r="Z80" s="15">
        <v>17</v>
      </c>
      <c r="AA80" s="158">
        <f t="shared" si="67"/>
        <v>0.47058823529411764</v>
      </c>
      <c r="AB80" s="76"/>
      <c r="AC80" s="77"/>
      <c r="AD80" s="8">
        <f t="shared" si="68"/>
        <v>0.44705882352941179</v>
      </c>
      <c r="AE80" s="20">
        <f t="shared" si="69"/>
        <v>7.6000000000000005</v>
      </c>
      <c r="AF80" s="84" t="str">
        <f t="shared" si="49"/>
        <v>0</v>
      </c>
      <c r="AG80" s="84">
        <f t="shared" si="50"/>
        <v>1</v>
      </c>
      <c r="AH80" s="84">
        <f t="shared" si="51"/>
        <v>0.9</v>
      </c>
      <c r="AI80" s="84" t="str">
        <f t="shared" si="52"/>
        <v>0</v>
      </c>
      <c r="AJ80" s="84">
        <f t="shared" si="53"/>
        <v>1</v>
      </c>
      <c r="AK80" s="84" t="str">
        <f t="shared" si="54"/>
        <v>0</v>
      </c>
      <c r="AL80" s="84" t="str">
        <f t="shared" si="55"/>
        <v>0</v>
      </c>
      <c r="AM80" s="84" t="str">
        <f t="shared" si="56"/>
        <v>0</v>
      </c>
      <c r="AN80" s="84">
        <f t="shared" si="57"/>
        <v>0.9</v>
      </c>
      <c r="AO80" s="84" t="str">
        <f t="shared" si="58"/>
        <v>0</v>
      </c>
      <c r="AP80" s="84">
        <f t="shared" si="59"/>
        <v>0.9</v>
      </c>
      <c r="AQ80" s="84">
        <f t="shared" si="60"/>
        <v>1</v>
      </c>
      <c r="AR80" s="84" t="str">
        <f t="shared" si="61"/>
        <v>0</v>
      </c>
      <c r="AS80" s="84" t="str">
        <f t="shared" si="62"/>
        <v>0</v>
      </c>
      <c r="AT80" s="84">
        <f t="shared" si="63"/>
        <v>1</v>
      </c>
      <c r="AU80" s="84">
        <f t="shared" si="64"/>
        <v>0.9</v>
      </c>
      <c r="AV80" s="84" t="str">
        <f t="shared" si="65"/>
        <v>0</v>
      </c>
    </row>
    <row r="81" spans="1:48" ht="15.75" customHeight="1" x14ac:dyDescent="0.15">
      <c r="A81" s="18" t="s">
        <v>246</v>
      </c>
      <c r="B81" s="18" t="s">
        <v>91</v>
      </c>
      <c r="C81" s="65"/>
      <c r="D81" s="64"/>
      <c r="E81" s="18">
        <v>19</v>
      </c>
      <c r="F81" s="18">
        <v>31</v>
      </c>
      <c r="G81" s="18">
        <v>2780</v>
      </c>
      <c r="H81" s="65">
        <v>0</v>
      </c>
      <c r="I81" s="18">
        <v>12.82</v>
      </c>
      <c r="J81" s="18">
        <v>3.3</v>
      </c>
      <c r="K81" s="18">
        <v>50</v>
      </c>
      <c r="L81" s="18">
        <v>5.44</v>
      </c>
      <c r="M81" s="18">
        <v>1.04</v>
      </c>
      <c r="N81" s="18">
        <v>0.06</v>
      </c>
      <c r="O81" s="18">
        <v>18.059999999999999</v>
      </c>
      <c r="P81" s="18">
        <v>31.86</v>
      </c>
      <c r="Q81" s="18">
        <v>74.8</v>
      </c>
      <c r="R81" s="18">
        <v>13.4</v>
      </c>
      <c r="S81" s="65">
        <v>62.56</v>
      </c>
      <c r="T81" s="18">
        <v>0.16</v>
      </c>
      <c r="U81" s="18">
        <v>3.88</v>
      </c>
      <c r="V81" s="18">
        <v>52.5</v>
      </c>
      <c r="W81" s="18">
        <v>7.32</v>
      </c>
      <c r="X81" s="18">
        <v>55.75</v>
      </c>
      <c r="Y81" s="15">
        <f t="shared" si="66"/>
        <v>7</v>
      </c>
      <c r="Z81" s="15">
        <v>17</v>
      </c>
      <c r="AA81" s="158">
        <f t="shared" si="67"/>
        <v>0.41176470588235292</v>
      </c>
      <c r="AB81" s="76"/>
      <c r="AC81" s="77"/>
      <c r="AD81" s="8">
        <f t="shared" si="68"/>
        <v>0.40882352941176475</v>
      </c>
      <c r="AE81" s="20">
        <f t="shared" si="69"/>
        <v>6.9500000000000011</v>
      </c>
      <c r="AF81" s="84" t="str">
        <f t="shared" si="49"/>
        <v>0</v>
      </c>
      <c r="AG81" s="84">
        <f t="shared" si="50"/>
        <v>1</v>
      </c>
      <c r="AH81" s="84" t="str">
        <f t="shared" si="51"/>
        <v>0</v>
      </c>
      <c r="AI81" s="84">
        <f t="shared" si="52"/>
        <v>0.9</v>
      </c>
      <c r="AJ81" s="84">
        <f t="shared" si="53"/>
        <v>1</v>
      </c>
      <c r="AK81" s="84">
        <f t="shared" si="54"/>
        <v>1.25</v>
      </c>
      <c r="AL81" s="84" t="str">
        <f t="shared" si="55"/>
        <v>0</v>
      </c>
      <c r="AM81" s="84" t="str">
        <f t="shared" si="56"/>
        <v>0</v>
      </c>
      <c r="AN81" s="84" t="str">
        <f t="shared" si="57"/>
        <v>0</v>
      </c>
      <c r="AO81" s="84" t="str">
        <f t="shared" si="58"/>
        <v>0</v>
      </c>
      <c r="AP81" s="84">
        <f t="shared" si="59"/>
        <v>0.9</v>
      </c>
      <c r="AQ81" s="84">
        <f t="shared" si="60"/>
        <v>1</v>
      </c>
      <c r="AR81" s="84" t="str">
        <f t="shared" si="61"/>
        <v>0</v>
      </c>
      <c r="AS81" s="84" t="str">
        <f t="shared" si="62"/>
        <v>0</v>
      </c>
      <c r="AT81" s="84" t="str">
        <f t="shared" si="63"/>
        <v>0</v>
      </c>
      <c r="AU81" s="84">
        <f t="shared" si="64"/>
        <v>0.9</v>
      </c>
      <c r="AV81" s="84" t="str">
        <f t="shared" si="65"/>
        <v>0</v>
      </c>
    </row>
    <row r="82" spans="1:48" ht="15.75" customHeight="1" x14ac:dyDescent="0.15">
      <c r="A82" s="18" t="s">
        <v>269</v>
      </c>
      <c r="B82" s="18" t="s">
        <v>66</v>
      </c>
      <c r="C82" s="65"/>
      <c r="D82" s="64"/>
      <c r="E82" s="18">
        <v>35</v>
      </c>
      <c r="F82" s="18">
        <v>23</v>
      </c>
      <c r="G82" s="18">
        <v>1243</v>
      </c>
      <c r="H82" s="65">
        <v>0</v>
      </c>
      <c r="I82" s="18">
        <v>6.3</v>
      </c>
      <c r="J82" s="18">
        <v>4.99</v>
      </c>
      <c r="K82" s="18">
        <v>34.43</v>
      </c>
      <c r="L82" s="18">
        <v>2.54</v>
      </c>
      <c r="M82" s="18">
        <v>0.74</v>
      </c>
      <c r="N82" s="18">
        <v>1.1499999999999999</v>
      </c>
      <c r="O82" s="18">
        <v>19.96</v>
      </c>
      <c r="P82" s="18">
        <v>30.6</v>
      </c>
      <c r="Q82" s="18">
        <v>78.069999999999993</v>
      </c>
      <c r="R82" s="18">
        <v>8.26</v>
      </c>
      <c r="S82" s="65">
        <v>62.38</v>
      </c>
      <c r="T82" s="18">
        <v>0.56999999999999995</v>
      </c>
      <c r="U82" s="18">
        <v>3.68</v>
      </c>
      <c r="V82" s="18">
        <v>62.22</v>
      </c>
      <c r="W82" s="18">
        <v>4.5</v>
      </c>
      <c r="X82" s="18">
        <v>63.64</v>
      </c>
      <c r="Y82" s="15">
        <f t="shared" si="66"/>
        <v>7</v>
      </c>
      <c r="Z82" s="15">
        <v>17</v>
      </c>
      <c r="AA82" s="158">
        <f t="shared" si="67"/>
        <v>0.41176470588235292</v>
      </c>
      <c r="AB82" s="76"/>
      <c r="AC82" s="77"/>
      <c r="AD82" s="8">
        <f t="shared" si="68"/>
        <v>0.4088235294117647</v>
      </c>
      <c r="AE82" s="20">
        <f t="shared" si="69"/>
        <v>6.95</v>
      </c>
      <c r="AF82" s="84" t="str">
        <f t="shared" si="49"/>
        <v>0</v>
      </c>
      <c r="AG82" s="84" t="str">
        <f t="shared" si="50"/>
        <v>0</v>
      </c>
      <c r="AH82" s="84">
        <f t="shared" si="51"/>
        <v>0.9</v>
      </c>
      <c r="AI82" s="84" t="str">
        <f t="shared" si="52"/>
        <v>0</v>
      </c>
      <c r="AJ82" s="84" t="str">
        <f t="shared" si="53"/>
        <v>0</v>
      </c>
      <c r="AK82" s="84">
        <f t="shared" si="54"/>
        <v>1.25</v>
      </c>
      <c r="AL82" s="84">
        <f t="shared" si="55"/>
        <v>0.8</v>
      </c>
      <c r="AM82" s="84" t="str">
        <f t="shared" si="56"/>
        <v>0</v>
      </c>
      <c r="AN82" s="84" t="str">
        <f t="shared" si="57"/>
        <v>0</v>
      </c>
      <c r="AO82" s="84">
        <f t="shared" si="58"/>
        <v>1</v>
      </c>
      <c r="AP82" s="84" t="str">
        <f t="shared" si="59"/>
        <v>0</v>
      </c>
      <c r="AQ82" s="84">
        <f t="shared" si="60"/>
        <v>1</v>
      </c>
      <c r="AR82" s="84">
        <f t="shared" si="61"/>
        <v>1</v>
      </c>
      <c r="AS82" s="84" t="str">
        <f t="shared" si="62"/>
        <v>0</v>
      </c>
      <c r="AT82" s="84">
        <f t="shared" si="63"/>
        <v>1</v>
      </c>
      <c r="AU82" s="84" t="str">
        <f t="shared" si="64"/>
        <v>0</v>
      </c>
      <c r="AV82" s="84" t="str">
        <f t="shared" si="65"/>
        <v>0</v>
      </c>
    </row>
    <row r="83" spans="1:48" ht="15.75" customHeight="1" x14ac:dyDescent="0.15">
      <c r="A83" s="18" t="s">
        <v>255</v>
      </c>
      <c r="B83" s="18" t="s">
        <v>38</v>
      </c>
      <c r="C83" s="65"/>
      <c r="D83" s="64"/>
      <c r="E83" s="18">
        <v>24</v>
      </c>
      <c r="F83" s="18">
        <v>25</v>
      </c>
      <c r="G83" s="18">
        <v>1398</v>
      </c>
      <c r="H83" s="65">
        <v>2</v>
      </c>
      <c r="I83" s="18">
        <v>8.9499999999999993</v>
      </c>
      <c r="J83" s="18">
        <v>6.18</v>
      </c>
      <c r="K83" s="18">
        <v>28.13</v>
      </c>
      <c r="L83" s="18">
        <v>5.28</v>
      </c>
      <c r="M83" s="18">
        <v>0.71</v>
      </c>
      <c r="N83" s="18">
        <v>1.03</v>
      </c>
      <c r="O83" s="18">
        <v>18.86</v>
      </c>
      <c r="P83" s="18">
        <v>29.81</v>
      </c>
      <c r="Q83" s="18">
        <v>72.569999999999993</v>
      </c>
      <c r="R83" s="18">
        <v>10.17</v>
      </c>
      <c r="S83" s="65">
        <v>60.13</v>
      </c>
      <c r="T83" s="18">
        <v>0.52</v>
      </c>
      <c r="U83" s="18">
        <v>3.93</v>
      </c>
      <c r="V83" s="18">
        <v>52.46</v>
      </c>
      <c r="W83" s="18">
        <v>4.76</v>
      </c>
      <c r="X83" s="18">
        <v>60.81</v>
      </c>
      <c r="Y83" s="15">
        <f t="shared" si="66"/>
        <v>7</v>
      </c>
      <c r="Z83" s="15">
        <v>17</v>
      </c>
      <c r="AA83" s="158">
        <f t="shared" si="67"/>
        <v>0.41176470588235292</v>
      </c>
      <c r="AB83" s="76"/>
      <c r="AC83" s="77"/>
      <c r="AD83" s="8">
        <f t="shared" si="68"/>
        <v>0.39705882352941174</v>
      </c>
      <c r="AE83" s="20">
        <f t="shared" si="69"/>
        <v>6.75</v>
      </c>
      <c r="AF83" s="84">
        <f t="shared" si="49"/>
        <v>0.8</v>
      </c>
      <c r="AG83" s="84">
        <f t="shared" si="50"/>
        <v>1</v>
      </c>
      <c r="AH83" s="84">
        <f t="shared" si="51"/>
        <v>0.9</v>
      </c>
      <c r="AI83" s="84" t="str">
        <f t="shared" si="52"/>
        <v>0</v>
      </c>
      <c r="AJ83" s="84">
        <f t="shared" si="53"/>
        <v>1</v>
      </c>
      <c r="AK83" s="84">
        <f t="shared" si="54"/>
        <v>1.25</v>
      </c>
      <c r="AL83" s="84">
        <f t="shared" si="55"/>
        <v>0.8</v>
      </c>
      <c r="AM83" s="84" t="str">
        <f t="shared" si="56"/>
        <v>0</v>
      </c>
      <c r="AN83" s="84" t="str">
        <f t="shared" si="57"/>
        <v>0</v>
      </c>
      <c r="AO83" s="84" t="str">
        <f t="shared" si="58"/>
        <v>0</v>
      </c>
      <c r="AP83" s="84" t="str">
        <f t="shared" si="59"/>
        <v>0</v>
      </c>
      <c r="AQ83" s="84" t="str">
        <f t="shared" si="60"/>
        <v>0</v>
      </c>
      <c r="AR83" s="84">
        <f t="shared" si="61"/>
        <v>1</v>
      </c>
      <c r="AS83" s="84" t="str">
        <f t="shared" si="62"/>
        <v>0</v>
      </c>
      <c r="AT83" s="84" t="str">
        <f t="shared" si="63"/>
        <v>0</v>
      </c>
      <c r="AU83" s="84" t="str">
        <f t="shared" si="64"/>
        <v>0</v>
      </c>
      <c r="AV83" s="84" t="str">
        <f t="shared" si="65"/>
        <v>0</v>
      </c>
    </row>
    <row r="84" spans="1:48" ht="15.75" customHeight="1" x14ac:dyDescent="0.15">
      <c r="A84" s="18" t="s">
        <v>414</v>
      </c>
      <c r="B84" s="18" t="s">
        <v>66</v>
      </c>
      <c r="C84" s="65"/>
      <c r="D84" s="64"/>
      <c r="E84" s="18">
        <v>25</v>
      </c>
      <c r="F84" s="18">
        <v>24</v>
      </c>
      <c r="G84" s="18">
        <v>1295</v>
      </c>
      <c r="H84" s="65">
        <v>2</v>
      </c>
      <c r="I84" s="18">
        <v>16.93</v>
      </c>
      <c r="J84" s="18">
        <v>4.92</v>
      </c>
      <c r="K84" s="18">
        <v>60</v>
      </c>
      <c r="L84" s="18">
        <v>8.5</v>
      </c>
      <c r="M84" s="18">
        <v>1.76</v>
      </c>
      <c r="N84" s="18">
        <v>0.35</v>
      </c>
      <c r="O84" s="18">
        <v>15.81</v>
      </c>
      <c r="P84" s="18">
        <v>32.25</v>
      </c>
      <c r="Q84" s="18">
        <v>76.03</v>
      </c>
      <c r="R84" s="18">
        <v>11.94</v>
      </c>
      <c r="S84" s="65">
        <v>57.06</v>
      </c>
      <c r="T84" s="18">
        <v>0.28000000000000003</v>
      </c>
      <c r="U84" s="18">
        <v>4.78</v>
      </c>
      <c r="V84" s="18">
        <v>55.88</v>
      </c>
      <c r="W84" s="18">
        <v>5.13</v>
      </c>
      <c r="X84" s="18">
        <v>56.16</v>
      </c>
      <c r="Y84" s="15">
        <f t="shared" si="66"/>
        <v>7</v>
      </c>
      <c r="Z84" s="15">
        <v>17</v>
      </c>
      <c r="AA84" s="158">
        <f t="shared" si="67"/>
        <v>0.41176470588235292</v>
      </c>
      <c r="AB84" s="76"/>
      <c r="AC84" s="77"/>
      <c r="AD84" s="8">
        <f t="shared" si="68"/>
        <v>0.38823529411764701</v>
      </c>
      <c r="AE84" s="20">
        <f t="shared" si="69"/>
        <v>6.6</v>
      </c>
      <c r="AF84" s="84">
        <f t="shared" si="49"/>
        <v>0.8</v>
      </c>
      <c r="AG84" s="84">
        <f t="shared" si="50"/>
        <v>1</v>
      </c>
      <c r="AH84" s="84">
        <f t="shared" si="51"/>
        <v>0.9</v>
      </c>
      <c r="AI84" s="84">
        <f t="shared" si="52"/>
        <v>0.9</v>
      </c>
      <c r="AJ84" s="84">
        <f t="shared" si="53"/>
        <v>1</v>
      </c>
      <c r="AK84" s="84" t="str">
        <f t="shared" si="54"/>
        <v>0</v>
      </c>
      <c r="AL84" s="84" t="str">
        <f t="shared" si="55"/>
        <v>0</v>
      </c>
      <c r="AM84" s="84" t="str">
        <f t="shared" si="56"/>
        <v>0</v>
      </c>
      <c r="AN84" s="84" t="str">
        <f t="shared" si="57"/>
        <v>0</v>
      </c>
      <c r="AO84" s="84">
        <f t="shared" si="58"/>
        <v>1</v>
      </c>
      <c r="AP84" s="84" t="str">
        <f t="shared" si="59"/>
        <v>0</v>
      </c>
      <c r="AQ84" s="84" t="str">
        <f t="shared" si="60"/>
        <v>0</v>
      </c>
      <c r="AR84" s="84">
        <f t="shared" si="61"/>
        <v>1</v>
      </c>
      <c r="AS84" s="84" t="str">
        <f t="shared" si="62"/>
        <v>0</v>
      </c>
      <c r="AT84" s="84" t="str">
        <f t="shared" si="63"/>
        <v>0</v>
      </c>
      <c r="AU84" s="84" t="str">
        <f t="shared" si="64"/>
        <v>0</v>
      </c>
      <c r="AV84" s="84" t="str">
        <f t="shared" si="65"/>
        <v>0</v>
      </c>
    </row>
    <row r="85" spans="1:48" ht="15.75" customHeight="1" x14ac:dyDescent="0.15">
      <c r="A85" s="18" t="s">
        <v>344</v>
      </c>
      <c r="B85" s="18" t="s">
        <v>144</v>
      </c>
      <c r="C85" s="65"/>
      <c r="D85" s="64"/>
      <c r="E85" s="18">
        <v>27</v>
      </c>
      <c r="F85" s="18">
        <v>30</v>
      </c>
      <c r="G85" s="18">
        <v>2357</v>
      </c>
      <c r="H85" s="65">
        <v>1</v>
      </c>
      <c r="I85" s="18">
        <v>7.54</v>
      </c>
      <c r="J85" s="18">
        <v>7.23</v>
      </c>
      <c r="K85" s="18">
        <v>52.75</v>
      </c>
      <c r="L85" s="18">
        <v>4.29</v>
      </c>
      <c r="M85" s="18">
        <v>0.52</v>
      </c>
      <c r="N85" s="18">
        <v>0.36</v>
      </c>
      <c r="O85" s="18">
        <v>18.78</v>
      </c>
      <c r="P85" s="18">
        <v>32.47</v>
      </c>
      <c r="Q85" s="18">
        <v>78.48</v>
      </c>
      <c r="R85" s="18">
        <v>13.46</v>
      </c>
      <c r="S85" s="65">
        <v>61.65</v>
      </c>
      <c r="T85" s="18">
        <v>0.08</v>
      </c>
      <c r="U85" s="18">
        <v>5.12</v>
      </c>
      <c r="V85" s="18">
        <v>54.26</v>
      </c>
      <c r="W85" s="18">
        <v>5.96</v>
      </c>
      <c r="X85" s="18">
        <v>60</v>
      </c>
      <c r="Y85" s="15">
        <f t="shared" si="66"/>
        <v>7</v>
      </c>
      <c r="Z85" s="15">
        <v>17</v>
      </c>
      <c r="AA85" s="158">
        <f t="shared" si="67"/>
        <v>0.41176470588235292</v>
      </c>
      <c r="AB85" s="76"/>
      <c r="AC85" s="77"/>
      <c r="AD85" s="8">
        <f t="shared" si="68"/>
        <v>0.4088235294117647</v>
      </c>
      <c r="AE85" s="20">
        <f t="shared" si="69"/>
        <v>6.95</v>
      </c>
      <c r="AF85" s="84" t="str">
        <f t="shared" si="49"/>
        <v>0</v>
      </c>
      <c r="AG85" s="84" t="str">
        <f t="shared" si="50"/>
        <v>0</v>
      </c>
      <c r="AH85" s="84">
        <f t="shared" si="51"/>
        <v>0.9</v>
      </c>
      <c r="AI85" s="84">
        <f t="shared" si="52"/>
        <v>0.9</v>
      </c>
      <c r="AJ85" s="84">
        <f t="shared" si="53"/>
        <v>1</v>
      </c>
      <c r="AK85" s="84">
        <f t="shared" si="54"/>
        <v>1.25</v>
      </c>
      <c r="AL85" s="84" t="str">
        <f t="shared" si="55"/>
        <v>0</v>
      </c>
      <c r="AM85" s="84" t="str">
        <f t="shared" si="56"/>
        <v>0</v>
      </c>
      <c r="AN85" s="84" t="str">
        <f t="shared" si="57"/>
        <v>0</v>
      </c>
      <c r="AO85" s="84">
        <f t="shared" si="58"/>
        <v>1</v>
      </c>
      <c r="AP85" s="84">
        <f t="shared" si="59"/>
        <v>0.9</v>
      </c>
      <c r="AQ85" s="84">
        <f t="shared" si="60"/>
        <v>1</v>
      </c>
      <c r="AR85" s="84" t="str">
        <f t="shared" si="61"/>
        <v>0</v>
      </c>
      <c r="AS85" s="84" t="str">
        <f t="shared" si="62"/>
        <v>0</v>
      </c>
      <c r="AT85" s="84" t="str">
        <f t="shared" si="63"/>
        <v>0</v>
      </c>
      <c r="AU85" s="84" t="str">
        <f t="shared" si="64"/>
        <v>0</v>
      </c>
      <c r="AV85" s="84" t="str">
        <f t="shared" si="65"/>
        <v>0</v>
      </c>
    </row>
    <row r="86" spans="1:48" ht="15.75" customHeight="1" x14ac:dyDescent="0.15">
      <c r="A86" s="18" t="s">
        <v>425</v>
      </c>
      <c r="B86" s="18" t="s">
        <v>426</v>
      </c>
      <c r="C86" s="65"/>
      <c r="D86" s="64"/>
      <c r="E86" s="18">
        <v>30</v>
      </c>
      <c r="F86" s="18">
        <v>13</v>
      </c>
      <c r="G86" s="18">
        <v>849</v>
      </c>
      <c r="H86" s="65">
        <v>0</v>
      </c>
      <c r="I86" s="18">
        <v>5.94</v>
      </c>
      <c r="J86" s="18">
        <v>4.03</v>
      </c>
      <c r="K86" s="18">
        <v>31.58</v>
      </c>
      <c r="L86" s="18">
        <v>2.86</v>
      </c>
      <c r="M86" s="18">
        <v>1.06</v>
      </c>
      <c r="N86" s="18">
        <v>1.38</v>
      </c>
      <c r="O86" s="18">
        <v>22.05</v>
      </c>
      <c r="P86" s="18">
        <v>34.24</v>
      </c>
      <c r="Q86" s="18">
        <v>82.35</v>
      </c>
      <c r="R86" s="18">
        <v>7.42</v>
      </c>
      <c r="S86" s="65">
        <v>72.86</v>
      </c>
      <c r="T86" s="18">
        <v>0</v>
      </c>
      <c r="U86" s="18">
        <v>4.66</v>
      </c>
      <c r="V86" s="18">
        <v>72.73</v>
      </c>
      <c r="W86" s="18">
        <v>4.45</v>
      </c>
      <c r="X86" s="18">
        <v>76.19</v>
      </c>
      <c r="Y86" s="15">
        <f t="shared" si="66"/>
        <v>7</v>
      </c>
      <c r="Z86" s="15">
        <v>17</v>
      </c>
      <c r="AA86" s="158">
        <f t="shared" si="67"/>
        <v>0.41176470588235292</v>
      </c>
      <c r="AB86" s="76"/>
      <c r="AC86" s="77"/>
      <c r="AD86" s="8">
        <f t="shared" si="68"/>
        <v>0.41470588235294115</v>
      </c>
      <c r="AE86" s="20">
        <f t="shared" si="69"/>
        <v>7.05</v>
      </c>
      <c r="AF86" s="84" t="str">
        <f t="shared" si="49"/>
        <v>0</v>
      </c>
      <c r="AG86" s="84" t="str">
        <f t="shared" si="50"/>
        <v>0</v>
      </c>
      <c r="AH86" s="84" t="str">
        <f t="shared" si="51"/>
        <v>0</v>
      </c>
      <c r="AI86" s="84" t="str">
        <f t="shared" si="52"/>
        <v>0</v>
      </c>
      <c r="AJ86" s="84" t="str">
        <f t="shared" si="53"/>
        <v>0</v>
      </c>
      <c r="AK86" s="84">
        <f t="shared" si="54"/>
        <v>1.25</v>
      </c>
      <c r="AL86" s="84">
        <f t="shared" si="55"/>
        <v>0.8</v>
      </c>
      <c r="AM86" s="84">
        <f t="shared" si="56"/>
        <v>1</v>
      </c>
      <c r="AN86" s="84" t="str">
        <f t="shared" si="57"/>
        <v>0</v>
      </c>
      <c r="AO86" s="84">
        <f t="shared" si="58"/>
        <v>1</v>
      </c>
      <c r="AP86" s="84" t="str">
        <f t="shared" si="59"/>
        <v>0</v>
      </c>
      <c r="AQ86" s="84">
        <f t="shared" si="60"/>
        <v>1</v>
      </c>
      <c r="AR86" s="84" t="str">
        <f t="shared" si="61"/>
        <v>0</v>
      </c>
      <c r="AS86" s="84" t="str">
        <f t="shared" si="62"/>
        <v>0</v>
      </c>
      <c r="AT86" s="84">
        <f t="shared" si="63"/>
        <v>1</v>
      </c>
      <c r="AU86" s="84" t="str">
        <f t="shared" si="64"/>
        <v>0</v>
      </c>
      <c r="AV86" s="84">
        <f t="shared" si="65"/>
        <v>1</v>
      </c>
    </row>
    <row r="87" spans="1:48" ht="15.75" customHeight="1" x14ac:dyDescent="0.15">
      <c r="A87" s="18" t="s">
        <v>48</v>
      </c>
      <c r="B87" s="18" t="s">
        <v>49</v>
      </c>
      <c r="C87" s="65"/>
      <c r="D87" s="64"/>
      <c r="E87" s="18">
        <v>19</v>
      </c>
      <c r="F87" s="18">
        <v>24</v>
      </c>
      <c r="G87" s="18">
        <v>2248</v>
      </c>
      <c r="H87" s="65">
        <v>2</v>
      </c>
      <c r="I87" s="18">
        <v>8.3699999999999992</v>
      </c>
      <c r="J87" s="18">
        <v>3.92</v>
      </c>
      <c r="K87" s="18">
        <v>54.08</v>
      </c>
      <c r="L87" s="18">
        <v>3.64</v>
      </c>
      <c r="M87" s="18">
        <v>1.44</v>
      </c>
      <c r="N87" s="18">
        <v>1.1599999999999999</v>
      </c>
      <c r="O87" s="18">
        <v>19.34</v>
      </c>
      <c r="P87" s="18">
        <v>34.270000000000003</v>
      </c>
      <c r="Q87" s="18">
        <v>65.540000000000006</v>
      </c>
      <c r="R87" s="18">
        <v>15.41</v>
      </c>
      <c r="S87" s="65">
        <v>50.91</v>
      </c>
      <c r="T87" s="18">
        <v>0.32</v>
      </c>
      <c r="U87" s="18">
        <v>7.49</v>
      </c>
      <c r="V87" s="18">
        <v>51.34</v>
      </c>
      <c r="W87" s="18">
        <v>8.41</v>
      </c>
      <c r="X87" s="18">
        <v>65.239999999999995</v>
      </c>
      <c r="Y87" s="15">
        <f t="shared" si="66"/>
        <v>7</v>
      </c>
      <c r="Z87" s="15">
        <v>17</v>
      </c>
      <c r="AA87" s="158">
        <f t="shared" si="67"/>
        <v>0.41176470588235292</v>
      </c>
      <c r="AB87" s="76"/>
      <c r="AC87" s="77"/>
      <c r="AD87" s="8">
        <f t="shared" si="68"/>
        <v>0.36470588235294121</v>
      </c>
      <c r="AE87" s="20">
        <f t="shared" si="69"/>
        <v>6.2000000000000011</v>
      </c>
      <c r="AF87" s="84">
        <f t="shared" si="49"/>
        <v>0.8</v>
      </c>
      <c r="AG87" s="84" t="str">
        <f t="shared" si="50"/>
        <v>0</v>
      </c>
      <c r="AH87" s="84" t="str">
        <f t="shared" si="51"/>
        <v>0</v>
      </c>
      <c r="AI87" s="84">
        <f t="shared" si="52"/>
        <v>0.9</v>
      </c>
      <c r="AJ87" s="84" t="str">
        <f t="shared" si="53"/>
        <v>0</v>
      </c>
      <c r="AK87" s="84" t="str">
        <f t="shared" si="54"/>
        <v>0</v>
      </c>
      <c r="AL87" s="84">
        <f t="shared" si="55"/>
        <v>0.8</v>
      </c>
      <c r="AM87" s="84" t="str">
        <f t="shared" si="56"/>
        <v>0</v>
      </c>
      <c r="AN87" s="84" t="str">
        <f t="shared" si="57"/>
        <v>0</v>
      </c>
      <c r="AO87" s="84" t="str">
        <f t="shared" si="58"/>
        <v>0</v>
      </c>
      <c r="AP87" s="84">
        <f t="shared" si="59"/>
        <v>0.9</v>
      </c>
      <c r="AQ87" s="84" t="str">
        <f t="shared" si="60"/>
        <v>0</v>
      </c>
      <c r="AR87" s="84">
        <f t="shared" si="61"/>
        <v>1</v>
      </c>
      <c r="AS87" s="84">
        <f t="shared" si="62"/>
        <v>0.9</v>
      </c>
      <c r="AT87" s="84" t="str">
        <f t="shared" si="63"/>
        <v>0</v>
      </c>
      <c r="AU87" s="84">
        <f t="shared" si="64"/>
        <v>0.9</v>
      </c>
      <c r="AV87" s="84" t="str">
        <f t="shared" si="65"/>
        <v>0</v>
      </c>
    </row>
    <row r="88" spans="1:48" ht="15.75" customHeight="1" x14ac:dyDescent="0.15">
      <c r="A88" s="18" t="s">
        <v>234</v>
      </c>
      <c r="B88" s="18" t="s">
        <v>46</v>
      </c>
      <c r="C88" s="65"/>
      <c r="D88" s="64"/>
      <c r="E88" s="18">
        <v>19</v>
      </c>
      <c r="F88" s="18">
        <v>19</v>
      </c>
      <c r="G88" s="18">
        <v>1682</v>
      </c>
      <c r="H88" s="65">
        <v>0</v>
      </c>
      <c r="I88" s="18">
        <v>11.13</v>
      </c>
      <c r="J88" s="18">
        <v>5.4</v>
      </c>
      <c r="K88" s="18">
        <v>49.5</v>
      </c>
      <c r="L88" s="18">
        <v>5.56</v>
      </c>
      <c r="M88" s="18">
        <v>0.86</v>
      </c>
      <c r="N88" s="18">
        <v>0.21</v>
      </c>
      <c r="O88" s="18">
        <v>12.73</v>
      </c>
      <c r="P88" s="18">
        <v>31.57</v>
      </c>
      <c r="Q88" s="18">
        <v>76.61</v>
      </c>
      <c r="R88" s="18">
        <v>13.54</v>
      </c>
      <c r="S88" s="65">
        <v>57.71</v>
      </c>
      <c r="T88" s="18">
        <v>0.05</v>
      </c>
      <c r="U88" s="18">
        <v>5.67</v>
      </c>
      <c r="V88" s="18">
        <v>51.89</v>
      </c>
      <c r="W88" s="18">
        <v>6.26</v>
      </c>
      <c r="X88" s="18">
        <v>62.39</v>
      </c>
      <c r="Y88" s="15">
        <f t="shared" si="66"/>
        <v>7</v>
      </c>
      <c r="Z88" s="15">
        <v>17</v>
      </c>
      <c r="AA88" s="158">
        <f t="shared" si="67"/>
        <v>0.41176470588235292</v>
      </c>
      <c r="AB88" s="76"/>
      <c r="AC88" s="77"/>
      <c r="AD88" s="8">
        <f t="shared" si="68"/>
        <v>0.4088235294117647</v>
      </c>
      <c r="AE88" s="20">
        <f t="shared" si="69"/>
        <v>6.95</v>
      </c>
      <c r="AF88" s="84" t="str">
        <f t="shared" si="49"/>
        <v>0</v>
      </c>
      <c r="AG88" s="84">
        <f t="shared" si="50"/>
        <v>1</v>
      </c>
      <c r="AH88" s="84">
        <f t="shared" si="51"/>
        <v>0.9</v>
      </c>
      <c r="AI88" s="84">
        <f t="shared" si="52"/>
        <v>0.9</v>
      </c>
      <c r="AJ88" s="84">
        <f t="shared" si="53"/>
        <v>1</v>
      </c>
      <c r="AK88" s="84">
        <f t="shared" si="54"/>
        <v>1.25</v>
      </c>
      <c r="AL88" s="84" t="str">
        <f t="shared" si="55"/>
        <v>0</v>
      </c>
      <c r="AM88" s="84" t="str">
        <f t="shared" si="56"/>
        <v>0</v>
      </c>
      <c r="AN88" s="84" t="str">
        <f t="shared" si="57"/>
        <v>0</v>
      </c>
      <c r="AO88" s="84">
        <f t="shared" si="58"/>
        <v>1</v>
      </c>
      <c r="AP88" s="84">
        <f t="shared" si="59"/>
        <v>0.9</v>
      </c>
      <c r="AQ88" s="84" t="str">
        <f t="shared" si="60"/>
        <v>0</v>
      </c>
      <c r="AR88" s="84" t="str">
        <f t="shared" si="61"/>
        <v>0</v>
      </c>
      <c r="AS88" s="84" t="str">
        <f t="shared" si="62"/>
        <v>0</v>
      </c>
      <c r="AT88" s="84" t="str">
        <f t="shared" si="63"/>
        <v>0</v>
      </c>
      <c r="AU88" s="84" t="str">
        <f t="shared" si="64"/>
        <v>0</v>
      </c>
      <c r="AV88" s="84" t="str">
        <f t="shared" si="65"/>
        <v>0</v>
      </c>
    </row>
    <row r="89" spans="1:48" ht="15.75" customHeight="1" x14ac:dyDescent="0.15">
      <c r="A89" s="18" t="s">
        <v>438</v>
      </c>
      <c r="B89" s="18" t="s">
        <v>51</v>
      </c>
      <c r="C89" s="65"/>
      <c r="D89" s="64"/>
      <c r="E89" s="18">
        <v>22</v>
      </c>
      <c r="F89" s="18">
        <v>35</v>
      </c>
      <c r="G89" s="18">
        <v>2927</v>
      </c>
      <c r="H89" s="65">
        <v>3</v>
      </c>
      <c r="I89" s="18">
        <v>7.9</v>
      </c>
      <c r="J89" s="18">
        <v>4.55</v>
      </c>
      <c r="K89" s="18">
        <v>32.43</v>
      </c>
      <c r="L89" s="18">
        <v>3.14</v>
      </c>
      <c r="M89" s="18">
        <v>1.6</v>
      </c>
      <c r="N89" s="18">
        <v>0.83</v>
      </c>
      <c r="O89" s="18">
        <v>23.58</v>
      </c>
      <c r="P89" s="18">
        <v>39.97</v>
      </c>
      <c r="Q89" s="18">
        <v>81.08</v>
      </c>
      <c r="R89" s="18">
        <v>11.25</v>
      </c>
      <c r="S89" s="65">
        <v>65.3</v>
      </c>
      <c r="T89" s="18">
        <v>0.15</v>
      </c>
      <c r="U89" s="18">
        <v>4.7699999999999996</v>
      </c>
      <c r="V89" s="18">
        <v>65.16</v>
      </c>
      <c r="W89" s="18">
        <v>5.87</v>
      </c>
      <c r="X89" s="18">
        <v>68.59</v>
      </c>
      <c r="Y89" s="15">
        <f t="shared" si="66"/>
        <v>7</v>
      </c>
      <c r="Z89" s="15">
        <v>17</v>
      </c>
      <c r="AA89" s="158">
        <f t="shared" si="67"/>
        <v>0.41176470588235292</v>
      </c>
      <c r="AB89" s="76"/>
      <c r="AC89" s="77"/>
      <c r="AD89" s="8">
        <f t="shared" si="68"/>
        <v>0.38823529411764701</v>
      </c>
      <c r="AE89" s="20">
        <f t="shared" si="69"/>
        <v>6.6</v>
      </c>
      <c r="AF89" s="84">
        <f t="shared" si="49"/>
        <v>0.8</v>
      </c>
      <c r="AG89" s="84" t="str">
        <f t="shared" si="50"/>
        <v>0</v>
      </c>
      <c r="AH89" s="84">
        <f t="shared" si="51"/>
        <v>0.9</v>
      </c>
      <c r="AI89" s="84" t="str">
        <f t="shared" si="52"/>
        <v>0</v>
      </c>
      <c r="AJ89" s="84" t="str">
        <f t="shared" si="53"/>
        <v>0</v>
      </c>
      <c r="AK89" s="84" t="str">
        <f t="shared" si="54"/>
        <v>0</v>
      </c>
      <c r="AL89" s="84" t="str">
        <f t="shared" si="55"/>
        <v>0</v>
      </c>
      <c r="AM89" s="84">
        <f t="shared" si="56"/>
        <v>1</v>
      </c>
      <c r="AN89" s="84">
        <f t="shared" si="57"/>
        <v>0.9</v>
      </c>
      <c r="AO89" s="84">
        <f t="shared" si="58"/>
        <v>1</v>
      </c>
      <c r="AP89" s="84" t="str">
        <f t="shared" si="59"/>
        <v>0</v>
      </c>
      <c r="AQ89" s="84">
        <f t="shared" si="60"/>
        <v>1</v>
      </c>
      <c r="AR89" s="84" t="str">
        <f t="shared" si="61"/>
        <v>0</v>
      </c>
      <c r="AS89" s="84" t="str">
        <f t="shared" si="62"/>
        <v>0</v>
      </c>
      <c r="AT89" s="84">
        <f t="shared" si="63"/>
        <v>1</v>
      </c>
      <c r="AU89" s="84" t="str">
        <f t="shared" si="64"/>
        <v>0</v>
      </c>
      <c r="AV89" s="84" t="str">
        <f t="shared" si="65"/>
        <v>0</v>
      </c>
    </row>
    <row r="90" spans="1:48" ht="15.75" customHeight="1" x14ac:dyDescent="0.15">
      <c r="A90" s="18" t="s">
        <v>448</v>
      </c>
      <c r="B90" s="18" t="s">
        <v>40</v>
      </c>
      <c r="C90" s="65"/>
      <c r="D90" s="64"/>
      <c r="E90" s="18">
        <v>32</v>
      </c>
      <c r="F90" s="18">
        <v>30</v>
      </c>
      <c r="G90" s="18">
        <v>2687</v>
      </c>
      <c r="H90" s="65">
        <v>1</v>
      </c>
      <c r="I90" s="18">
        <v>6.32</v>
      </c>
      <c r="J90" s="18">
        <v>4.99</v>
      </c>
      <c r="K90" s="18">
        <v>70.5</v>
      </c>
      <c r="L90" s="18">
        <v>3.7</v>
      </c>
      <c r="M90" s="18">
        <v>1.1499999999999999</v>
      </c>
      <c r="N90" s="18">
        <v>0.36</v>
      </c>
      <c r="O90" s="18">
        <v>12.1</v>
      </c>
      <c r="P90" s="18">
        <v>28.15</v>
      </c>
      <c r="Q90" s="18">
        <v>81.25</v>
      </c>
      <c r="R90" s="18">
        <v>10.199999999999999</v>
      </c>
      <c r="S90" s="65">
        <v>66.55</v>
      </c>
      <c r="T90" s="18">
        <v>0</v>
      </c>
      <c r="U90" s="18">
        <v>5.17</v>
      </c>
      <c r="V90" s="18">
        <v>62.5</v>
      </c>
      <c r="W90" s="18">
        <v>5.35</v>
      </c>
      <c r="X90" s="18">
        <v>73.150000000000006</v>
      </c>
      <c r="Y90" s="15">
        <f t="shared" si="66"/>
        <v>7</v>
      </c>
      <c r="Z90" s="15">
        <v>17</v>
      </c>
      <c r="AA90" s="158">
        <f t="shared" si="67"/>
        <v>0.41176470588235292</v>
      </c>
      <c r="AB90" s="76"/>
      <c r="AC90" s="77"/>
      <c r="AD90" s="8">
        <f t="shared" si="68"/>
        <v>0.41470588235294115</v>
      </c>
      <c r="AE90" s="20">
        <f t="shared" si="69"/>
        <v>7.05</v>
      </c>
      <c r="AF90" s="84" t="str">
        <f t="shared" si="49"/>
        <v>0</v>
      </c>
      <c r="AG90" s="84" t="str">
        <f t="shared" si="50"/>
        <v>0</v>
      </c>
      <c r="AH90" s="84">
        <f t="shared" si="51"/>
        <v>0.9</v>
      </c>
      <c r="AI90" s="84">
        <f t="shared" si="52"/>
        <v>0.9</v>
      </c>
      <c r="AJ90" s="84" t="str">
        <f t="shared" si="53"/>
        <v>0</v>
      </c>
      <c r="AK90" s="84">
        <f t="shared" si="54"/>
        <v>1.25</v>
      </c>
      <c r="AL90" s="84" t="str">
        <f t="shared" si="55"/>
        <v>0</v>
      </c>
      <c r="AM90" s="84" t="str">
        <f t="shared" si="56"/>
        <v>0</v>
      </c>
      <c r="AN90" s="84" t="str">
        <f t="shared" si="57"/>
        <v>0</v>
      </c>
      <c r="AO90" s="84">
        <f t="shared" si="58"/>
        <v>1</v>
      </c>
      <c r="AP90" s="84" t="str">
        <f t="shared" si="59"/>
        <v>0</v>
      </c>
      <c r="AQ90" s="84">
        <f t="shared" si="60"/>
        <v>1</v>
      </c>
      <c r="AR90" s="84" t="str">
        <f t="shared" si="61"/>
        <v>0</v>
      </c>
      <c r="AS90" s="84" t="str">
        <f t="shared" si="62"/>
        <v>0</v>
      </c>
      <c r="AT90" s="84">
        <f t="shared" si="63"/>
        <v>1</v>
      </c>
      <c r="AU90" s="84" t="str">
        <f t="shared" si="64"/>
        <v>0</v>
      </c>
      <c r="AV90" s="84">
        <f t="shared" si="65"/>
        <v>1</v>
      </c>
    </row>
    <row r="91" spans="1:48" ht="15.75" customHeight="1" x14ac:dyDescent="0.15">
      <c r="A91" s="18" t="s">
        <v>455</v>
      </c>
      <c r="B91" s="18" t="s">
        <v>72</v>
      </c>
      <c r="C91" s="65"/>
      <c r="D91" s="64"/>
      <c r="E91" s="18">
        <v>33</v>
      </c>
      <c r="F91" s="18">
        <v>29</v>
      </c>
      <c r="G91" s="18">
        <v>2158</v>
      </c>
      <c r="H91" s="65">
        <v>0</v>
      </c>
      <c r="I91" s="18">
        <v>9.43</v>
      </c>
      <c r="J91" s="18">
        <v>4</v>
      </c>
      <c r="K91" s="18">
        <v>45.83</v>
      </c>
      <c r="L91" s="18">
        <v>4.88</v>
      </c>
      <c r="M91" s="18">
        <v>1.38</v>
      </c>
      <c r="N91" s="18">
        <v>0.71</v>
      </c>
      <c r="O91" s="18">
        <v>17.059999999999999</v>
      </c>
      <c r="P91" s="18">
        <v>37.450000000000003</v>
      </c>
      <c r="Q91" s="18">
        <v>64.92</v>
      </c>
      <c r="R91" s="18">
        <v>17.93</v>
      </c>
      <c r="S91" s="65">
        <v>49.07</v>
      </c>
      <c r="T91" s="18">
        <v>0.17</v>
      </c>
      <c r="U91" s="18">
        <v>10.68</v>
      </c>
      <c r="V91" s="18">
        <v>42.58</v>
      </c>
      <c r="W91" s="18">
        <v>7.63</v>
      </c>
      <c r="X91" s="18">
        <v>58.47</v>
      </c>
      <c r="Y91" s="15">
        <f t="shared" si="66"/>
        <v>7</v>
      </c>
      <c r="Z91" s="15">
        <v>17</v>
      </c>
      <c r="AA91" s="158">
        <f t="shared" si="67"/>
        <v>0.41176470588235292</v>
      </c>
      <c r="AB91" s="76"/>
      <c r="AC91" s="77"/>
      <c r="AD91" s="8">
        <f t="shared" si="68"/>
        <v>0.38235294117647062</v>
      </c>
      <c r="AE91" s="20">
        <f t="shared" si="69"/>
        <v>6.5000000000000009</v>
      </c>
      <c r="AF91" s="84" t="str">
        <f t="shared" si="49"/>
        <v>0</v>
      </c>
      <c r="AG91" s="84">
        <f t="shared" si="50"/>
        <v>1</v>
      </c>
      <c r="AH91" s="84" t="str">
        <f t="shared" si="51"/>
        <v>0</v>
      </c>
      <c r="AI91" s="84">
        <f t="shared" si="52"/>
        <v>0.9</v>
      </c>
      <c r="AJ91" s="84">
        <f t="shared" si="53"/>
        <v>1</v>
      </c>
      <c r="AK91" s="84" t="str">
        <f t="shared" si="54"/>
        <v>0</v>
      </c>
      <c r="AL91" s="84" t="str">
        <f t="shared" si="55"/>
        <v>0</v>
      </c>
      <c r="AM91" s="84" t="str">
        <f t="shared" si="56"/>
        <v>0</v>
      </c>
      <c r="AN91" s="84">
        <f t="shared" si="57"/>
        <v>0.9</v>
      </c>
      <c r="AO91" s="84" t="str">
        <f t="shared" si="58"/>
        <v>0</v>
      </c>
      <c r="AP91" s="84">
        <f t="shared" si="59"/>
        <v>0.9</v>
      </c>
      <c r="AQ91" s="84" t="str">
        <f t="shared" si="60"/>
        <v>0</v>
      </c>
      <c r="AR91" s="84" t="str">
        <f t="shared" si="61"/>
        <v>0</v>
      </c>
      <c r="AS91" s="84">
        <f t="shared" si="62"/>
        <v>0.9</v>
      </c>
      <c r="AT91" s="84" t="str">
        <f t="shared" si="63"/>
        <v>0</v>
      </c>
      <c r="AU91" s="84">
        <f t="shared" si="64"/>
        <v>0.9</v>
      </c>
      <c r="AV91" s="84" t="str">
        <f t="shared" si="65"/>
        <v>0</v>
      </c>
    </row>
    <row r="92" spans="1:48" ht="15.75" customHeight="1" x14ac:dyDescent="0.15">
      <c r="A92" s="18" t="s">
        <v>421</v>
      </c>
      <c r="B92" s="18" t="s">
        <v>142</v>
      </c>
      <c r="C92" s="65"/>
      <c r="D92" s="64"/>
      <c r="E92" s="18">
        <v>26</v>
      </c>
      <c r="F92" s="18">
        <v>15</v>
      </c>
      <c r="G92" s="18">
        <v>751</v>
      </c>
      <c r="H92" s="65">
        <v>1</v>
      </c>
      <c r="I92" s="18">
        <v>4.3099999999999996</v>
      </c>
      <c r="J92" s="18">
        <v>2.4</v>
      </c>
      <c r="K92" s="18">
        <v>25</v>
      </c>
      <c r="L92" s="18">
        <v>1.32</v>
      </c>
      <c r="M92" s="18">
        <v>0.96</v>
      </c>
      <c r="N92" s="18">
        <v>2.2799999999999998</v>
      </c>
      <c r="O92" s="18">
        <v>13.9</v>
      </c>
      <c r="P92" s="18">
        <v>20.97</v>
      </c>
      <c r="Q92" s="18">
        <v>80</v>
      </c>
      <c r="R92" s="18">
        <v>8.15</v>
      </c>
      <c r="S92" s="65">
        <v>69.12</v>
      </c>
      <c r="T92" s="18">
        <v>0.24</v>
      </c>
      <c r="U92" s="18">
        <v>4.1900000000000004</v>
      </c>
      <c r="V92" s="18">
        <v>65.709999999999994</v>
      </c>
      <c r="W92" s="18">
        <v>3.6</v>
      </c>
      <c r="X92" s="18">
        <v>80</v>
      </c>
      <c r="Y92" s="15">
        <f t="shared" si="66"/>
        <v>7</v>
      </c>
      <c r="Z92" s="15">
        <v>17</v>
      </c>
      <c r="AA92" s="158">
        <f t="shared" si="67"/>
        <v>0.41176470588235292</v>
      </c>
      <c r="AB92" s="76"/>
      <c r="AC92" s="77"/>
      <c r="AD92" s="8">
        <f t="shared" si="68"/>
        <v>0.41470588235294115</v>
      </c>
      <c r="AE92" s="20">
        <f t="shared" si="69"/>
        <v>7.05</v>
      </c>
      <c r="AF92" s="84" t="str">
        <f t="shared" si="49"/>
        <v>0</v>
      </c>
      <c r="AG92" s="84" t="str">
        <f t="shared" si="50"/>
        <v>0</v>
      </c>
      <c r="AH92" s="84" t="str">
        <f t="shared" si="51"/>
        <v>0</v>
      </c>
      <c r="AI92" s="84" t="str">
        <f t="shared" si="52"/>
        <v>0</v>
      </c>
      <c r="AJ92" s="84" t="str">
        <f t="shared" si="53"/>
        <v>0</v>
      </c>
      <c r="AK92" s="84">
        <f t="shared" si="54"/>
        <v>1.25</v>
      </c>
      <c r="AL92" s="84">
        <f t="shared" si="55"/>
        <v>0.8</v>
      </c>
      <c r="AM92" s="84" t="str">
        <f t="shared" si="56"/>
        <v>0</v>
      </c>
      <c r="AN92" s="84" t="str">
        <f t="shared" si="57"/>
        <v>0</v>
      </c>
      <c r="AO92" s="84">
        <f t="shared" si="58"/>
        <v>1</v>
      </c>
      <c r="AP92" s="84" t="str">
        <f t="shared" si="59"/>
        <v>0</v>
      </c>
      <c r="AQ92" s="84">
        <f t="shared" si="60"/>
        <v>1</v>
      </c>
      <c r="AR92" s="84">
        <f t="shared" si="61"/>
        <v>1</v>
      </c>
      <c r="AS92" s="84" t="str">
        <f t="shared" si="62"/>
        <v>0</v>
      </c>
      <c r="AT92" s="84">
        <f t="shared" si="63"/>
        <v>1</v>
      </c>
      <c r="AU92" s="84" t="str">
        <f t="shared" si="64"/>
        <v>0</v>
      </c>
      <c r="AV92" s="84">
        <f t="shared" si="65"/>
        <v>1</v>
      </c>
    </row>
    <row r="93" spans="1:48" ht="15.75" customHeight="1" x14ac:dyDescent="0.15">
      <c r="A93" s="18" t="s">
        <v>461</v>
      </c>
      <c r="B93" s="18" t="s">
        <v>46</v>
      </c>
      <c r="C93" s="65"/>
      <c r="D93" s="64"/>
      <c r="E93" s="18">
        <v>27</v>
      </c>
      <c r="F93" s="18">
        <v>28</v>
      </c>
      <c r="G93" s="18">
        <v>2023</v>
      </c>
      <c r="H93" s="65">
        <v>0</v>
      </c>
      <c r="I93" s="18">
        <v>9.65</v>
      </c>
      <c r="J93" s="18">
        <v>3.03</v>
      </c>
      <c r="K93" s="18">
        <v>36.76</v>
      </c>
      <c r="L93" s="18">
        <v>4.8899999999999997</v>
      </c>
      <c r="M93" s="18">
        <v>0.93</v>
      </c>
      <c r="N93" s="18">
        <v>0.22</v>
      </c>
      <c r="O93" s="18">
        <v>17.88</v>
      </c>
      <c r="P93" s="18">
        <v>36.299999999999997</v>
      </c>
      <c r="Q93" s="18">
        <v>74.02</v>
      </c>
      <c r="R93" s="18">
        <v>13.79</v>
      </c>
      <c r="S93" s="65">
        <v>57.42</v>
      </c>
      <c r="T93" s="18">
        <v>0.04</v>
      </c>
      <c r="U93" s="18">
        <v>7.87</v>
      </c>
      <c r="V93" s="18">
        <v>57.63</v>
      </c>
      <c r="W93" s="18">
        <v>7.25</v>
      </c>
      <c r="X93" s="18">
        <v>60.74</v>
      </c>
      <c r="Y93" s="15">
        <f t="shared" si="66"/>
        <v>7</v>
      </c>
      <c r="Z93" s="15">
        <v>17</v>
      </c>
      <c r="AA93" s="158">
        <f t="shared" si="67"/>
        <v>0.41176470588235292</v>
      </c>
      <c r="AB93" s="76"/>
      <c r="AC93" s="77"/>
      <c r="AD93" s="8">
        <f t="shared" si="68"/>
        <v>0.4029411764705883</v>
      </c>
      <c r="AE93" s="20">
        <f t="shared" si="69"/>
        <v>6.8500000000000014</v>
      </c>
      <c r="AF93" s="84" t="str">
        <f t="shared" si="49"/>
        <v>0</v>
      </c>
      <c r="AG93" s="84">
        <f t="shared" si="50"/>
        <v>1</v>
      </c>
      <c r="AH93" s="84" t="str">
        <f t="shared" si="51"/>
        <v>0</v>
      </c>
      <c r="AI93" s="84" t="str">
        <f t="shared" si="52"/>
        <v>0</v>
      </c>
      <c r="AJ93" s="84">
        <f t="shared" si="53"/>
        <v>1</v>
      </c>
      <c r="AK93" s="84">
        <f t="shared" si="54"/>
        <v>1.25</v>
      </c>
      <c r="AL93" s="84" t="str">
        <f t="shared" si="55"/>
        <v>0</v>
      </c>
      <c r="AM93" s="84" t="str">
        <f t="shared" si="56"/>
        <v>0</v>
      </c>
      <c r="AN93" s="84">
        <f t="shared" si="57"/>
        <v>0.9</v>
      </c>
      <c r="AO93" s="84" t="str">
        <f t="shared" si="58"/>
        <v>0</v>
      </c>
      <c r="AP93" s="84">
        <f t="shared" si="59"/>
        <v>0.9</v>
      </c>
      <c r="AQ93" s="84" t="str">
        <f t="shared" si="60"/>
        <v>0</v>
      </c>
      <c r="AR93" s="84" t="str">
        <f t="shared" si="61"/>
        <v>0</v>
      </c>
      <c r="AS93" s="84">
        <f t="shared" si="62"/>
        <v>0.9</v>
      </c>
      <c r="AT93" s="84" t="str">
        <f t="shared" si="63"/>
        <v>0</v>
      </c>
      <c r="AU93" s="84">
        <f t="shared" si="64"/>
        <v>0.9</v>
      </c>
      <c r="AV93" s="84" t="str">
        <f t="shared" si="65"/>
        <v>0</v>
      </c>
    </row>
    <row r="94" spans="1:48" ht="15.75" customHeight="1" x14ac:dyDescent="0.15">
      <c r="A94" s="18" t="s">
        <v>314</v>
      </c>
      <c r="B94" s="18" t="s">
        <v>77</v>
      </c>
      <c r="C94" s="65"/>
      <c r="D94" s="64"/>
      <c r="E94" s="18">
        <v>22</v>
      </c>
      <c r="F94" s="18">
        <v>29</v>
      </c>
      <c r="G94" s="18">
        <v>2219</v>
      </c>
      <c r="H94" s="65">
        <v>1</v>
      </c>
      <c r="I94" s="18">
        <v>8.27</v>
      </c>
      <c r="J94" s="18">
        <v>6.25</v>
      </c>
      <c r="K94" s="18">
        <v>40.909999999999997</v>
      </c>
      <c r="L94" s="18">
        <v>3.69</v>
      </c>
      <c r="M94" s="18">
        <v>0.69</v>
      </c>
      <c r="N94" s="18">
        <v>0.49</v>
      </c>
      <c r="O94" s="18">
        <v>14.8</v>
      </c>
      <c r="P94" s="18">
        <v>30.95</v>
      </c>
      <c r="Q94" s="18">
        <v>66.709999999999994</v>
      </c>
      <c r="R94" s="18">
        <v>15.41</v>
      </c>
      <c r="S94" s="65">
        <v>59.47</v>
      </c>
      <c r="T94" s="18">
        <v>0.12</v>
      </c>
      <c r="U94" s="18">
        <v>7.3</v>
      </c>
      <c r="V94" s="18">
        <v>60.56</v>
      </c>
      <c r="W94" s="18">
        <v>7.3</v>
      </c>
      <c r="X94" s="18">
        <v>74.44</v>
      </c>
      <c r="Y94" s="15">
        <f t="shared" si="66"/>
        <v>7</v>
      </c>
      <c r="Z94" s="15">
        <v>17</v>
      </c>
      <c r="AA94" s="158">
        <f t="shared" si="67"/>
        <v>0.41176470588235292</v>
      </c>
      <c r="AB94" s="76"/>
      <c r="AC94" s="77"/>
      <c r="AD94" s="8">
        <f t="shared" si="68"/>
        <v>0.40294117647058819</v>
      </c>
      <c r="AE94" s="20">
        <f t="shared" si="69"/>
        <v>6.85</v>
      </c>
      <c r="AF94" s="84" t="str">
        <f t="shared" si="49"/>
        <v>0</v>
      </c>
      <c r="AG94" s="84" t="str">
        <f t="shared" si="50"/>
        <v>0</v>
      </c>
      <c r="AH94" s="84">
        <f t="shared" si="51"/>
        <v>0.9</v>
      </c>
      <c r="AI94" s="84" t="str">
        <f t="shared" si="52"/>
        <v>0</v>
      </c>
      <c r="AJ94" s="84" t="str">
        <f t="shared" si="53"/>
        <v>0</v>
      </c>
      <c r="AK94" s="84">
        <f t="shared" si="54"/>
        <v>1.25</v>
      </c>
      <c r="AL94" s="84" t="str">
        <f t="shared" si="55"/>
        <v>0</v>
      </c>
      <c r="AM94" s="84" t="str">
        <f t="shared" si="56"/>
        <v>0</v>
      </c>
      <c r="AN94" s="84" t="str">
        <f t="shared" si="57"/>
        <v>0</v>
      </c>
      <c r="AO94" s="84" t="str">
        <f t="shared" si="58"/>
        <v>0</v>
      </c>
      <c r="AP94" s="84">
        <f t="shared" si="59"/>
        <v>0.9</v>
      </c>
      <c r="AQ94" s="84" t="str">
        <f t="shared" si="60"/>
        <v>0</v>
      </c>
      <c r="AR94" s="84" t="str">
        <f t="shared" si="61"/>
        <v>0</v>
      </c>
      <c r="AS94" s="84">
        <f t="shared" si="62"/>
        <v>0.9</v>
      </c>
      <c r="AT94" s="84">
        <f t="shared" si="63"/>
        <v>1</v>
      </c>
      <c r="AU94" s="84">
        <f t="shared" si="64"/>
        <v>0.9</v>
      </c>
      <c r="AV94" s="84">
        <f t="shared" si="65"/>
        <v>1</v>
      </c>
    </row>
    <row r="95" spans="1:48" ht="15.75" customHeight="1" x14ac:dyDescent="0.15">
      <c r="A95" s="18" t="s">
        <v>92</v>
      </c>
      <c r="B95" s="18" t="s">
        <v>88</v>
      </c>
      <c r="C95" s="65"/>
      <c r="D95" s="64"/>
      <c r="E95" s="18">
        <v>19</v>
      </c>
      <c r="F95" s="18">
        <v>12</v>
      </c>
      <c r="G95" s="18">
        <v>1017</v>
      </c>
      <c r="H95" s="65">
        <v>2</v>
      </c>
      <c r="I95" s="18">
        <v>9.51</v>
      </c>
      <c r="J95" s="18">
        <v>1.36</v>
      </c>
      <c r="K95" s="18">
        <v>7.14</v>
      </c>
      <c r="L95" s="18">
        <v>3.69</v>
      </c>
      <c r="M95" s="18">
        <v>1.46</v>
      </c>
      <c r="N95" s="18">
        <v>1.36</v>
      </c>
      <c r="O95" s="18">
        <v>11.55</v>
      </c>
      <c r="P95" s="18">
        <v>22.14</v>
      </c>
      <c r="Q95" s="18">
        <v>75.88</v>
      </c>
      <c r="R95" s="18">
        <v>4.8499999999999996</v>
      </c>
      <c r="S95" s="65">
        <v>54</v>
      </c>
      <c r="T95" s="18">
        <v>0.28999999999999998</v>
      </c>
      <c r="U95" s="18">
        <v>1.65</v>
      </c>
      <c r="V95" s="18">
        <v>58.82</v>
      </c>
      <c r="W95" s="18">
        <v>1.94</v>
      </c>
      <c r="X95" s="18">
        <v>60</v>
      </c>
      <c r="Y95" s="15">
        <f t="shared" si="66"/>
        <v>6</v>
      </c>
      <c r="Z95" s="15">
        <v>17</v>
      </c>
      <c r="AA95" s="158">
        <f t="shared" si="67"/>
        <v>0.35294117647058826</v>
      </c>
      <c r="AB95" s="76"/>
      <c r="AC95" s="77"/>
      <c r="AD95" s="8">
        <f t="shared" si="68"/>
        <v>0.32941176470588235</v>
      </c>
      <c r="AE95" s="20">
        <f t="shared" si="69"/>
        <v>5.6</v>
      </c>
      <c r="AF95" s="84">
        <f t="shared" si="49"/>
        <v>0.8</v>
      </c>
      <c r="AG95" s="84">
        <f t="shared" si="50"/>
        <v>1</v>
      </c>
      <c r="AH95" s="84" t="str">
        <f t="shared" si="51"/>
        <v>0</v>
      </c>
      <c r="AI95" s="84" t="str">
        <f t="shared" si="52"/>
        <v>0</v>
      </c>
      <c r="AJ95" s="84" t="str">
        <f t="shared" si="53"/>
        <v>0</v>
      </c>
      <c r="AK95" s="84" t="str">
        <f t="shared" si="54"/>
        <v>0</v>
      </c>
      <c r="AL95" s="84">
        <f t="shared" si="55"/>
        <v>0.8</v>
      </c>
      <c r="AM95" s="84" t="str">
        <f t="shared" si="56"/>
        <v>0</v>
      </c>
      <c r="AN95" s="84" t="str">
        <f t="shared" si="57"/>
        <v>0</v>
      </c>
      <c r="AO95" s="84">
        <f t="shared" si="58"/>
        <v>1</v>
      </c>
      <c r="AP95" s="84" t="str">
        <f t="shared" si="59"/>
        <v>0</v>
      </c>
      <c r="AQ95" s="84" t="str">
        <f t="shared" si="60"/>
        <v>0</v>
      </c>
      <c r="AR95" s="84">
        <f t="shared" si="61"/>
        <v>1</v>
      </c>
      <c r="AS95" s="84" t="str">
        <f t="shared" si="62"/>
        <v>0</v>
      </c>
      <c r="AT95" s="84">
        <f t="shared" si="63"/>
        <v>1</v>
      </c>
      <c r="AU95" s="84" t="str">
        <f t="shared" si="64"/>
        <v>0</v>
      </c>
      <c r="AV95" s="84" t="str">
        <f t="shared" si="65"/>
        <v>0</v>
      </c>
    </row>
    <row r="96" spans="1:48" ht="15.75" customHeight="1" x14ac:dyDescent="0.15">
      <c r="A96" s="18" t="s">
        <v>381</v>
      </c>
      <c r="B96" s="18" t="s">
        <v>38</v>
      </c>
      <c r="C96" s="65"/>
      <c r="D96" s="64"/>
      <c r="E96" s="18">
        <v>17</v>
      </c>
      <c r="F96" s="18">
        <v>6</v>
      </c>
      <c r="G96" s="18">
        <v>152</v>
      </c>
      <c r="H96" s="65">
        <v>0</v>
      </c>
      <c r="I96" s="18">
        <v>8.8800000000000008</v>
      </c>
      <c r="J96" s="18">
        <v>4.1399999999999997</v>
      </c>
      <c r="K96" s="18">
        <v>28.57</v>
      </c>
      <c r="L96" s="18">
        <v>3.55</v>
      </c>
      <c r="M96" s="18">
        <v>1.78</v>
      </c>
      <c r="N96" s="18">
        <v>0</v>
      </c>
      <c r="O96" s="18">
        <v>21.32</v>
      </c>
      <c r="P96" s="18">
        <v>36.71</v>
      </c>
      <c r="Q96" s="18">
        <v>85.48</v>
      </c>
      <c r="R96" s="18">
        <v>8.2899999999999991</v>
      </c>
      <c r="S96" s="65">
        <v>85.71</v>
      </c>
      <c r="T96" s="18">
        <v>0</v>
      </c>
      <c r="U96" s="18">
        <v>3.55</v>
      </c>
      <c r="V96" s="18">
        <v>83.33</v>
      </c>
      <c r="W96" s="18">
        <v>5.33</v>
      </c>
      <c r="X96" s="18">
        <v>66.67</v>
      </c>
      <c r="Y96" s="15">
        <f t="shared" si="66"/>
        <v>6</v>
      </c>
      <c r="Z96" s="15">
        <v>17</v>
      </c>
      <c r="AA96" s="158">
        <f t="shared" si="67"/>
        <v>0.35294117647058826</v>
      </c>
      <c r="AB96" s="76"/>
      <c r="AC96" s="77"/>
      <c r="AD96" s="8">
        <f t="shared" si="68"/>
        <v>0.3411764705882353</v>
      </c>
      <c r="AE96" s="20">
        <f t="shared" si="69"/>
        <v>5.8</v>
      </c>
      <c r="AF96" s="84" t="str">
        <f t="shared" si="49"/>
        <v>0</v>
      </c>
      <c r="AG96" s="84" t="str">
        <f t="shared" si="50"/>
        <v>0</v>
      </c>
      <c r="AH96" s="84">
        <f t="shared" si="51"/>
        <v>0.9</v>
      </c>
      <c r="AI96" s="84" t="str">
        <f t="shared" si="52"/>
        <v>0</v>
      </c>
      <c r="AJ96" s="84" t="str">
        <f t="shared" si="53"/>
        <v>0</v>
      </c>
      <c r="AK96" s="84" t="str">
        <f t="shared" si="54"/>
        <v>0</v>
      </c>
      <c r="AL96" s="84" t="str">
        <f t="shared" si="55"/>
        <v>0</v>
      </c>
      <c r="AM96" s="84">
        <f t="shared" si="56"/>
        <v>1</v>
      </c>
      <c r="AN96" s="84">
        <f t="shared" si="57"/>
        <v>0.9</v>
      </c>
      <c r="AO96" s="84">
        <f t="shared" si="58"/>
        <v>1</v>
      </c>
      <c r="AP96" s="84" t="str">
        <f t="shared" si="59"/>
        <v>0</v>
      </c>
      <c r="AQ96" s="84">
        <f t="shared" si="60"/>
        <v>1</v>
      </c>
      <c r="AR96" s="84" t="str">
        <f t="shared" si="61"/>
        <v>0</v>
      </c>
      <c r="AS96" s="84" t="str">
        <f t="shared" si="62"/>
        <v>0</v>
      </c>
      <c r="AT96" s="84">
        <f t="shared" si="63"/>
        <v>1</v>
      </c>
      <c r="AU96" s="84" t="str">
        <f t="shared" si="64"/>
        <v>0</v>
      </c>
      <c r="AV96" s="84" t="str">
        <f t="shared" si="65"/>
        <v>0</v>
      </c>
    </row>
    <row r="97" spans="1:48" ht="15.75" customHeight="1" x14ac:dyDescent="0.15">
      <c r="A97" s="18" t="s">
        <v>244</v>
      </c>
      <c r="B97" s="18" t="s">
        <v>91</v>
      </c>
      <c r="C97" s="65"/>
      <c r="D97" s="64"/>
      <c r="E97" s="18">
        <v>20</v>
      </c>
      <c r="F97" s="18">
        <v>14</v>
      </c>
      <c r="G97" s="18">
        <v>335</v>
      </c>
      <c r="H97" s="65">
        <v>0</v>
      </c>
      <c r="I97" s="18">
        <v>11.01</v>
      </c>
      <c r="J97" s="18">
        <v>1.07</v>
      </c>
      <c r="K97" s="18">
        <v>0</v>
      </c>
      <c r="L97" s="18">
        <v>6.18</v>
      </c>
      <c r="M97" s="18">
        <v>1.61</v>
      </c>
      <c r="N97" s="18">
        <v>0.27</v>
      </c>
      <c r="O97" s="18">
        <v>19.34</v>
      </c>
      <c r="P97" s="18">
        <v>35.19</v>
      </c>
      <c r="Q97" s="18">
        <v>69.47</v>
      </c>
      <c r="R97" s="18">
        <v>16.66</v>
      </c>
      <c r="S97" s="65">
        <v>50</v>
      </c>
      <c r="T97" s="18">
        <v>0.27</v>
      </c>
      <c r="U97" s="18">
        <v>5.64</v>
      </c>
      <c r="V97" s="18">
        <v>52.38</v>
      </c>
      <c r="W97" s="18">
        <v>8.8699999999999992</v>
      </c>
      <c r="X97" s="18">
        <v>60.61</v>
      </c>
      <c r="Y97" s="15">
        <f t="shared" si="66"/>
        <v>6</v>
      </c>
      <c r="Z97" s="15">
        <v>17</v>
      </c>
      <c r="AA97" s="158">
        <f t="shared" si="67"/>
        <v>0.35294117647058826</v>
      </c>
      <c r="AB97" s="76"/>
      <c r="AC97" s="77"/>
      <c r="AD97" s="8">
        <f t="shared" si="68"/>
        <v>0.33529411764705885</v>
      </c>
      <c r="AE97" s="20">
        <f t="shared" si="69"/>
        <v>5.7</v>
      </c>
      <c r="AF97" s="84" t="str">
        <f t="shared" si="49"/>
        <v>0</v>
      </c>
      <c r="AG97" s="84">
        <f t="shared" si="50"/>
        <v>1</v>
      </c>
      <c r="AH97" s="84" t="str">
        <f t="shared" si="51"/>
        <v>0</v>
      </c>
      <c r="AI97" s="84" t="str">
        <f t="shared" si="52"/>
        <v>0</v>
      </c>
      <c r="AJ97" s="84">
        <f t="shared" si="53"/>
        <v>1</v>
      </c>
      <c r="AK97" s="84" t="str">
        <f t="shared" si="54"/>
        <v>0</v>
      </c>
      <c r="AL97" s="84" t="str">
        <f t="shared" si="55"/>
        <v>0</v>
      </c>
      <c r="AM97" s="84" t="str">
        <f t="shared" si="56"/>
        <v>0</v>
      </c>
      <c r="AN97" s="84">
        <f t="shared" si="57"/>
        <v>0.9</v>
      </c>
      <c r="AO97" s="84" t="str">
        <f t="shared" si="58"/>
        <v>0</v>
      </c>
      <c r="AP97" s="84">
        <f t="shared" si="59"/>
        <v>0.9</v>
      </c>
      <c r="AQ97" s="84" t="str">
        <f t="shared" si="60"/>
        <v>0</v>
      </c>
      <c r="AR97" s="84">
        <f t="shared" si="61"/>
        <v>1</v>
      </c>
      <c r="AS97" s="84" t="str">
        <f t="shared" si="62"/>
        <v>0</v>
      </c>
      <c r="AT97" s="84" t="str">
        <f t="shared" si="63"/>
        <v>0</v>
      </c>
      <c r="AU97" s="84">
        <f t="shared" si="64"/>
        <v>0.9</v>
      </c>
      <c r="AV97" s="84" t="str">
        <f t="shared" si="65"/>
        <v>0</v>
      </c>
    </row>
    <row r="98" spans="1:48" ht="15.75" customHeight="1" x14ac:dyDescent="0.15">
      <c r="A98" s="18" t="s">
        <v>190</v>
      </c>
      <c r="B98" s="18" t="s">
        <v>91</v>
      </c>
      <c r="C98" s="65"/>
      <c r="D98" s="64"/>
      <c r="E98" s="18">
        <v>20</v>
      </c>
      <c r="F98" s="18">
        <v>14</v>
      </c>
      <c r="G98" s="18">
        <v>1062</v>
      </c>
      <c r="H98" s="65">
        <v>1</v>
      </c>
      <c r="I98" s="18">
        <v>7.12</v>
      </c>
      <c r="J98" s="18">
        <v>1.53</v>
      </c>
      <c r="K98" s="18">
        <v>33.33</v>
      </c>
      <c r="L98" s="18">
        <v>3.56</v>
      </c>
      <c r="M98" s="18">
        <v>1.53</v>
      </c>
      <c r="N98" s="18">
        <v>0.59</v>
      </c>
      <c r="O98" s="18">
        <v>25.34</v>
      </c>
      <c r="P98" s="18">
        <v>38.22</v>
      </c>
      <c r="Q98" s="18">
        <v>75.83</v>
      </c>
      <c r="R98" s="18">
        <v>13.22</v>
      </c>
      <c r="S98" s="65">
        <v>52.56</v>
      </c>
      <c r="T98" s="18">
        <v>0.17</v>
      </c>
      <c r="U98" s="18">
        <v>7.63</v>
      </c>
      <c r="V98" s="18">
        <v>46.67</v>
      </c>
      <c r="W98" s="18">
        <v>6.61</v>
      </c>
      <c r="X98" s="18">
        <v>60.26</v>
      </c>
      <c r="Y98" s="15">
        <f t="shared" si="66"/>
        <v>6</v>
      </c>
      <c r="Z98" s="15">
        <v>17</v>
      </c>
      <c r="AA98" s="158">
        <f t="shared" si="67"/>
        <v>0.35294117647058826</v>
      </c>
      <c r="AB98" s="76"/>
      <c r="AC98" s="77"/>
      <c r="AD98" s="8">
        <f t="shared" si="68"/>
        <v>0.3294117647058824</v>
      </c>
      <c r="AE98" s="20">
        <f t="shared" si="69"/>
        <v>5.6000000000000005</v>
      </c>
      <c r="AF98" s="84" t="str">
        <f t="shared" ref="AF98:AF129" si="70">IF(H98&gt;=H$151,AF$1,"0")</f>
        <v>0</v>
      </c>
      <c r="AG98" s="84" t="str">
        <f t="shared" ref="AG98:AG129" si="71">IF(I98&gt;=I$151,AG$1,"0")</f>
        <v>0</v>
      </c>
      <c r="AH98" s="84" t="str">
        <f t="shared" ref="AH98:AH129" si="72">IF(J98&gt;=J$151,AH$1,"0")</f>
        <v>0</v>
      </c>
      <c r="AI98" s="84" t="str">
        <f t="shared" ref="AI98:AI129" si="73">IF(K98&gt;=K$151,AI$1,"0")</f>
        <v>0</v>
      </c>
      <c r="AJ98" s="84" t="str">
        <f t="shared" ref="AJ98:AJ129" si="74">IF(L98&gt;=L$151,AJ$1,"0")</f>
        <v>0</v>
      </c>
      <c r="AK98" s="84" t="str">
        <f t="shared" ref="AK98:AK129" si="75">IF(M98&lt;=M$151,AK$1,"0")</f>
        <v>0</v>
      </c>
      <c r="AL98" s="84" t="str">
        <f t="shared" ref="AL98:AL129" si="76">IF(N98&gt;=N$151,AL$1,"0")</f>
        <v>0</v>
      </c>
      <c r="AM98" s="84">
        <f t="shared" ref="AM98:AM129" si="77">IF(O98&gt;=O$151,AM$1,"0")</f>
        <v>1</v>
      </c>
      <c r="AN98" s="84">
        <f t="shared" ref="AN98:AN129" si="78">IF(P98&gt;=P$151,AN$1,"0")</f>
        <v>0.9</v>
      </c>
      <c r="AO98" s="84">
        <f t="shared" ref="AO98:AO129" si="79">IF(Q98&gt;=Q$151,AO$1,"0")</f>
        <v>1</v>
      </c>
      <c r="AP98" s="84">
        <f t="shared" ref="AP98:AP129" si="80">IF(R98&gt;=R$151,AP$1,"0")</f>
        <v>0.9</v>
      </c>
      <c r="AQ98" s="84" t="str">
        <f t="shared" ref="AQ98:AQ129" si="81">IF(S98&gt;=S$151,AQ$1,"0")</f>
        <v>0</v>
      </c>
      <c r="AR98" s="84" t="str">
        <f t="shared" ref="AR98:AR129" si="82">IF(T98&gt;=T$151,AR$1,"0")</f>
        <v>0</v>
      </c>
      <c r="AS98" s="84">
        <f t="shared" ref="AS98:AS129" si="83">IF(U98&gt;=U$151,AS$1,"0")</f>
        <v>0.9</v>
      </c>
      <c r="AT98" s="84" t="str">
        <f t="shared" ref="AT98:AT129" si="84">IF(V98&gt;=V$151,AT$1,"0")</f>
        <v>0</v>
      </c>
      <c r="AU98" s="84">
        <f t="shared" ref="AU98:AU129" si="85">IF(W98&gt;=W$151,AU$1,"0")</f>
        <v>0.9</v>
      </c>
      <c r="AV98" s="84" t="str">
        <f t="shared" ref="AV98:AV129" si="86">IF(X98&gt;=X$151,AV$1,"0")</f>
        <v>0</v>
      </c>
    </row>
    <row r="99" spans="1:48" ht="15.75" customHeight="1" x14ac:dyDescent="0.15">
      <c r="A99" s="18" t="s">
        <v>245</v>
      </c>
      <c r="B99" s="18" t="s">
        <v>58</v>
      </c>
      <c r="C99" s="65"/>
      <c r="D99" s="64"/>
      <c r="E99" s="18">
        <v>24</v>
      </c>
      <c r="F99" s="18">
        <v>32</v>
      </c>
      <c r="G99" s="18">
        <v>2478</v>
      </c>
      <c r="H99" s="65">
        <v>1</v>
      </c>
      <c r="I99" s="18">
        <v>12.7</v>
      </c>
      <c r="J99" s="18">
        <v>4.1100000000000003</v>
      </c>
      <c r="K99" s="18">
        <v>55.05</v>
      </c>
      <c r="L99" s="18">
        <v>5.5</v>
      </c>
      <c r="M99" s="18">
        <v>1.24</v>
      </c>
      <c r="N99" s="18">
        <v>0.41</v>
      </c>
      <c r="O99" s="18">
        <v>19.260000000000002</v>
      </c>
      <c r="P99" s="18">
        <v>33.96</v>
      </c>
      <c r="Q99" s="18">
        <v>83.02</v>
      </c>
      <c r="R99" s="18">
        <v>11.68</v>
      </c>
      <c r="S99" s="65">
        <v>72.900000000000006</v>
      </c>
      <c r="T99" s="18">
        <v>0.04</v>
      </c>
      <c r="U99" s="18">
        <v>4.22</v>
      </c>
      <c r="V99" s="18">
        <v>66.959999999999994</v>
      </c>
      <c r="W99" s="18">
        <v>5.13</v>
      </c>
      <c r="X99" s="18">
        <v>66.180000000000007</v>
      </c>
      <c r="Y99" s="15">
        <f t="shared" si="66"/>
        <v>6</v>
      </c>
      <c r="Z99" s="15">
        <v>17</v>
      </c>
      <c r="AA99" s="158">
        <f t="shared" si="67"/>
        <v>0.35294117647058826</v>
      </c>
      <c r="AB99" s="76"/>
      <c r="AC99" s="77"/>
      <c r="AD99" s="8">
        <f t="shared" si="68"/>
        <v>0.34705882352941181</v>
      </c>
      <c r="AE99" s="20">
        <f t="shared" si="69"/>
        <v>5.9</v>
      </c>
      <c r="AF99" s="84" t="str">
        <f t="shared" si="70"/>
        <v>0</v>
      </c>
      <c r="AG99" s="84">
        <f t="shared" si="71"/>
        <v>1</v>
      </c>
      <c r="AH99" s="84" t="str">
        <f t="shared" si="72"/>
        <v>0</v>
      </c>
      <c r="AI99" s="84">
        <f t="shared" si="73"/>
        <v>0.9</v>
      </c>
      <c r="AJ99" s="84">
        <f t="shared" si="74"/>
        <v>1</v>
      </c>
      <c r="AK99" s="84" t="str">
        <f t="shared" si="75"/>
        <v>0</v>
      </c>
      <c r="AL99" s="84" t="str">
        <f t="shared" si="76"/>
        <v>0</v>
      </c>
      <c r="AM99" s="84" t="str">
        <f t="shared" si="77"/>
        <v>0</v>
      </c>
      <c r="AN99" s="84" t="str">
        <f t="shared" si="78"/>
        <v>0</v>
      </c>
      <c r="AO99" s="84">
        <f t="shared" si="79"/>
        <v>1</v>
      </c>
      <c r="AP99" s="84" t="str">
        <f t="shared" si="80"/>
        <v>0</v>
      </c>
      <c r="AQ99" s="84">
        <f t="shared" si="81"/>
        <v>1</v>
      </c>
      <c r="AR99" s="84" t="str">
        <f t="shared" si="82"/>
        <v>0</v>
      </c>
      <c r="AS99" s="84" t="str">
        <f t="shared" si="83"/>
        <v>0</v>
      </c>
      <c r="AT99" s="84">
        <f t="shared" si="84"/>
        <v>1</v>
      </c>
      <c r="AU99" s="84" t="str">
        <f t="shared" si="85"/>
        <v>0</v>
      </c>
      <c r="AV99" s="84" t="str">
        <f t="shared" si="86"/>
        <v>0</v>
      </c>
    </row>
    <row r="100" spans="1:48" ht="15.75" customHeight="1" x14ac:dyDescent="0.15">
      <c r="A100" s="18" t="s">
        <v>388</v>
      </c>
      <c r="B100" s="18" t="s">
        <v>144</v>
      </c>
      <c r="C100" s="65"/>
      <c r="D100" s="64"/>
      <c r="E100" s="18">
        <v>19</v>
      </c>
      <c r="F100" s="18">
        <v>8</v>
      </c>
      <c r="G100" s="18">
        <v>335</v>
      </c>
      <c r="H100" s="65">
        <v>0</v>
      </c>
      <c r="I100" s="18">
        <v>6.18</v>
      </c>
      <c r="J100" s="18">
        <v>4.3</v>
      </c>
      <c r="K100" s="18">
        <v>50</v>
      </c>
      <c r="L100" s="18">
        <v>2.42</v>
      </c>
      <c r="M100" s="18">
        <v>0.81</v>
      </c>
      <c r="N100" s="18">
        <v>0</v>
      </c>
      <c r="O100" s="18">
        <v>14.24</v>
      </c>
      <c r="P100" s="18">
        <v>27.94</v>
      </c>
      <c r="Q100" s="18">
        <v>78.849999999999994</v>
      </c>
      <c r="R100" s="18">
        <v>9.4</v>
      </c>
      <c r="S100" s="65">
        <v>57.14</v>
      </c>
      <c r="T100" s="18">
        <v>0</v>
      </c>
      <c r="U100" s="18">
        <v>5.37</v>
      </c>
      <c r="V100" s="18">
        <v>65</v>
      </c>
      <c r="W100" s="18">
        <v>5.0999999999999996</v>
      </c>
      <c r="X100" s="18">
        <v>73.680000000000007</v>
      </c>
      <c r="Y100" s="15">
        <f t="shared" si="66"/>
        <v>6</v>
      </c>
      <c r="Z100" s="15">
        <v>17</v>
      </c>
      <c r="AA100" s="158">
        <f t="shared" si="67"/>
        <v>0.35294117647058826</v>
      </c>
      <c r="AB100" s="76"/>
      <c r="AC100" s="77"/>
      <c r="AD100" s="8">
        <f t="shared" si="68"/>
        <v>0.35588235294117648</v>
      </c>
      <c r="AE100" s="20">
        <f t="shared" si="69"/>
        <v>6.05</v>
      </c>
      <c r="AF100" s="84" t="str">
        <f t="shared" si="70"/>
        <v>0</v>
      </c>
      <c r="AG100" s="84" t="str">
        <f t="shared" si="71"/>
        <v>0</v>
      </c>
      <c r="AH100" s="84">
        <f t="shared" si="72"/>
        <v>0.9</v>
      </c>
      <c r="AI100" s="84">
        <f t="shared" si="73"/>
        <v>0.9</v>
      </c>
      <c r="AJ100" s="84" t="str">
        <f t="shared" si="74"/>
        <v>0</v>
      </c>
      <c r="AK100" s="84">
        <f t="shared" si="75"/>
        <v>1.25</v>
      </c>
      <c r="AL100" s="84" t="str">
        <f t="shared" si="76"/>
        <v>0</v>
      </c>
      <c r="AM100" s="84" t="str">
        <f t="shared" si="77"/>
        <v>0</v>
      </c>
      <c r="AN100" s="84" t="str">
        <f t="shared" si="78"/>
        <v>0</v>
      </c>
      <c r="AO100" s="84">
        <f t="shared" si="79"/>
        <v>1</v>
      </c>
      <c r="AP100" s="84" t="str">
        <f t="shared" si="80"/>
        <v>0</v>
      </c>
      <c r="AQ100" s="84" t="str">
        <f t="shared" si="81"/>
        <v>0</v>
      </c>
      <c r="AR100" s="84" t="str">
        <f t="shared" si="82"/>
        <v>0</v>
      </c>
      <c r="AS100" s="84" t="str">
        <f t="shared" si="83"/>
        <v>0</v>
      </c>
      <c r="AT100" s="84">
        <f t="shared" si="84"/>
        <v>1</v>
      </c>
      <c r="AU100" s="84" t="str">
        <f t="shared" si="85"/>
        <v>0</v>
      </c>
      <c r="AV100" s="84">
        <f t="shared" si="86"/>
        <v>1</v>
      </c>
    </row>
    <row r="101" spans="1:48" ht="15.75" customHeight="1" x14ac:dyDescent="0.15">
      <c r="A101" s="18" t="s">
        <v>250</v>
      </c>
      <c r="B101" s="18" t="s">
        <v>56</v>
      </c>
      <c r="C101" s="65"/>
      <c r="D101" s="64"/>
      <c r="E101" s="18">
        <v>22</v>
      </c>
      <c r="F101" s="18">
        <v>27</v>
      </c>
      <c r="G101" s="18">
        <v>1542</v>
      </c>
      <c r="H101" s="65">
        <v>3</v>
      </c>
      <c r="I101" s="18">
        <v>8.86</v>
      </c>
      <c r="J101" s="18">
        <v>1.98</v>
      </c>
      <c r="K101" s="18">
        <v>37.5</v>
      </c>
      <c r="L101" s="18">
        <v>4.09</v>
      </c>
      <c r="M101" s="18">
        <v>0.81</v>
      </c>
      <c r="N101" s="18">
        <v>0.68</v>
      </c>
      <c r="O101" s="18">
        <v>17.23</v>
      </c>
      <c r="P101" s="18">
        <v>29.88</v>
      </c>
      <c r="Q101" s="18">
        <v>78.42</v>
      </c>
      <c r="R101" s="18">
        <v>8.68</v>
      </c>
      <c r="S101" s="65">
        <v>61.43</v>
      </c>
      <c r="T101" s="18">
        <v>0.25</v>
      </c>
      <c r="U101" s="18">
        <v>4.83</v>
      </c>
      <c r="V101" s="18">
        <v>62.82</v>
      </c>
      <c r="W101" s="18">
        <v>5.14</v>
      </c>
      <c r="X101" s="18">
        <v>66.27</v>
      </c>
      <c r="Y101" s="15">
        <f t="shared" si="66"/>
        <v>6</v>
      </c>
      <c r="Z101" s="15">
        <v>17</v>
      </c>
      <c r="AA101" s="158">
        <f t="shared" si="67"/>
        <v>0.35294117647058826</v>
      </c>
      <c r="AB101" s="76"/>
      <c r="AC101" s="77"/>
      <c r="AD101" s="8">
        <f t="shared" si="68"/>
        <v>0.35588235294117648</v>
      </c>
      <c r="AE101" s="20">
        <f t="shared" si="69"/>
        <v>6.05</v>
      </c>
      <c r="AF101" s="84">
        <f t="shared" si="70"/>
        <v>0.8</v>
      </c>
      <c r="AG101" s="84" t="str">
        <f t="shared" si="71"/>
        <v>0</v>
      </c>
      <c r="AH101" s="84" t="str">
        <f t="shared" si="72"/>
        <v>0</v>
      </c>
      <c r="AI101" s="84" t="str">
        <f t="shared" si="73"/>
        <v>0</v>
      </c>
      <c r="AJ101" s="84" t="str">
        <f t="shared" si="74"/>
        <v>0</v>
      </c>
      <c r="AK101" s="84">
        <f t="shared" si="75"/>
        <v>1.25</v>
      </c>
      <c r="AL101" s="84" t="str">
        <f t="shared" si="76"/>
        <v>0</v>
      </c>
      <c r="AM101" s="84" t="str">
        <f t="shared" si="77"/>
        <v>0</v>
      </c>
      <c r="AN101" s="84" t="str">
        <f t="shared" si="78"/>
        <v>0</v>
      </c>
      <c r="AO101" s="84">
        <f t="shared" si="79"/>
        <v>1</v>
      </c>
      <c r="AP101" s="84" t="str">
        <f t="shared" si="80"/>
        <v>0</v>
      </c>
      <c r="AQ101" s="84">
        <f t="shared" si="81"/>
        <v>1</v>
      </c>
      <c r="AR101" s="84">
        <f t="shared" si="82"/>
        <v>1</v>
      </c>
      <c r="AS101" s="84" t="str">
        <f t="shared" si="83"/>
        <v>0</v>
      </c>
      <c r="AT101" s="84">
        <f t="shared" si="84"/>
        <v>1</v>
      </c>
      <c r="AU101" s="84" t="str">
        <f t="shared" si="85"/>
        <v>0</v>
      </c>
      <c r="AV101" s="84" t="str">
        <f t="shared" si="86"/>
        <v>0</v>
      </c>
    </row>
    <row r="102" spans="1:48" ht="15.75" customHeight="1" x14ac:dyDescent="0.15">
      <c r="A102" s="18" t="s">
        <v>270</v>
      </c>
      <c r="B102" s="18" t="s">
        <v>40</v>
      </c>
      <c r="C102" s="65"/>
      <c r="D102" s="64"/>
      <c r="E102" s="18">
        <v>33</v>
      </c>
      <c r="F102" s="18">
        <v>11</v>
      </c>
      <c r="G102" s="18">
        <v>513</v>
      </c>
      <c r="H102" s="65">
        <v>1</v>
      </c>
      <c r="I102" s="18">
        <v>16.670000000000002</v>
      </c>
      <c r="J102" s="18">
        <v>7.54</v>
      </c>
      <c r="K102" s="18">
        <v>46.51</v>
      </c>
      <c r="L102" s="18">
        <v>8.07</v>
      </c>
      <c r="M102" s="18">
        <v>2.2799999999999998</v>
      </c>
      <c r="N102" s="18">
        <v>0.18</v>
      </c>
      <c r="O102" s="18">
        <v>18.420000000000002</v>
      </c>
      <c r="P102" s="18">
        <v>35.44</v>
      </c>
      <c r="Q102" s="18">
        <v>75.25</v>
      </c>
      <c r="R102" s="18">
        <v>11.93</v>
      </c>
      <c r="S102" s="65">
        <v>55.88</v>
      </c>
      <c r="T102" s="18">
        <v>0.18</v>
      </c>
      <c r="U102" s="18">
        <v>3.68</v>
      </c>
      <c r="V102" s="18">
        <v>57.14</v>
      </c>
      <c r="W102" s="18">
        <v>5.79</v>
      </c>
      <c r="X102" s="18">
        <v>57.58</v>
      </c>
      <c r="Y102" s="15">
        <f t="shared" si="66"/>
        <v>6</v>
      </c>
      <c r="Z102" s="15">
        <v>17</v>
      </c>
      <c r="AA102" s="158">
        <f t="shared" si="67"/>
        <v>0.35294117647058826</v>
      </c>
      <c r="AB102" s="76"/>
      <c r="AC102" s="77"/>
      <c r="AD102" s="8">
        <f t="shared" si="68"/>
        <v>0.33529411764705885</v>
      </c>
      <c r="AE102" s="20">
        <f t="shared" si="69"/>
        <v>5.7</v>
      </c>
      <c r="AF102" s="84" t="str">
        <f t="shared" si="70"/>
        <v>0</v>
      </c>
      <c r="AG102" s="84">
        <f t="shared" si="71"/>
        <v>1</v>
      </c>
      <c r="AH102" s="84">
        <f t="shared" si="72"/>
        <v>0.9</v>
      </c>
      <c r="AI102" s="84">
        <f t="shared" si="73"/>
        <v>0.9</v>
      </c>
      <c r="AJ102" s="84">
        <f t="shared" si="74"/>
        <v>1</v>
      </c>
      <c r="AK102" s="84" t="str">
        <f t="shared" si="75"/>
        <v>0</v>
      </c>
      <c r="AL102" s="84" t="str">
        <f t="shared" si="76"/>
        <v>0</v>
      </c>
      <c r="AM102" s="84" t="str">
        <f t="shared" si="77"/>
        <v>0</v>
      </c>
      <c r="AN102" s="84">
        <f t="shared" si="78"/>
        <v>0.9</v>
      </c>
      <c r="AO102" s="84">
        <f t="shared" si="79"/>
        <v>1</v>
      </c>
      <c r="AP102" s="84" t="str">
        <f t="shared" si="80"/>
        <v>0</v>
      </c>
      <c r="AQ102" s="84" t="str">
        <f t="shared" si="81"/>
        <v>0</v>
      </c>
      <c r="AR102" s="84" t="str">
        <f t="shared" si="82"/>
        <v>0</v>
      </c>
      <c r="AS102" s="84" t="str">
        <f t="shared" si="83"/>
        <v>0</v>
      </c>
      <c r="AT102" s="84" t="str">
        <f t="shared" si="84"/>
        <v>0</v>
      </c>
      <c r="AU102" s="84" t="str">
        <f t="shared" si="85"/>
        <v>0</v>
      </c>
      <c r="AV102" s="84" t="str">
        <f t="shared" si="86"/>
        <v>0</v>
      </c>
    </row>
    <row r="103" spans="1:48" ht="15.75" customHeight="1" x14ac:dyDescent="0.15">
      <c r="A103" s="18" t="s">
        <v>424</v>
      </c>
      <c r="B103" s="18" t="s">
        <v>42</v>
      </c>
      <c r="C103" s="65"/>
      <c r="D103" s="64"/>
      <c r="E103" s="18">
        <v>27</v>
      </c>
      <c r="F103" s="18">
        <v>23</v>
      </c>
      <c r="G103" s="18">
        <v>1435</v>
      </c>
      <c r="H103" s="65">
        <v>0</v>
      </c>
      <c r="I103" s="18">
        <v>8.83</v>
      </c>
      <c r="J103" s="18">
        <v>2.68</v>
      </c>
      <c r="K103" s="18">
        <v>57.5</v>
      </c>
      <c r="L103" s="18">
        <v>4.88</v>
      </c>
      <c r="M103" s="18">
        <v>0.87</v>
      </c>
      <c r="N103" s="18">
        <v>0.4</v>
      </c>
      <c r="O103" s="18">
        <v>10.84</v>
      </c>
      <c r="P103" s="18">
        <v>22.28</v>
      </c>
      <c r="Q103" s="18">
        <v>76.88</v>
      </c>
      <c r="R103" s="18">
        <v>9.3699999999999992</v>
      </c>
      <c r="S103" s="65">
        <v>68.569999999999993</v>
      </c>
      <c r="T103" s="18">
        <v>0</v>
      </c>
      <c r="U103" s="18">
        <v>4.42</v>
      </c>
      <c r="V103" s="18">
        <v>65.150000000000006</v>
      </c>
      <c r="W103" s="18">
        <v>3.75</v>
      </c>
      <c r="X103" s="18">
        <v>64.290000000000006</v>
      </c>
      <c r="Y103" s="15">
        <f t="shared" si="66"/>
        <v>6</v>
      </c>
      <c r="Z103" s="15">
        <v>17</v>
      </c>
      <c r="AA103" s="158">
        <f t="shared" si="67"/>
        <v>0.35294117647058826</v>
      </c>
      <c r="AB103" s="76"/>
      <c r="AC103" s="77"/>
      <c r="AD103" s="8">
        <f t="shared" si="68"/>
        <v>0.36176470588235299</v>
      </c>
      <c r="AE103" s="20">
        <f t="shared" si="69"/>
        <v>6.15</v>
      </c>
      <c r="AF103" s="84" t="str">
        <f t="shared" si="70"/>
        <v>0</v>
      </c>
      <c r="AG103" s="84" t="str">
        <f t="shared" si="71"/>
        <v>0</v>
      </c>
      <c r="AH103" s="84" t="str">
        <f t="shared" si="72"/>
        <v>0</v>
      </c>
      <c r="AI103" s="84">
        <f t="shared" si="73"/>
        <v>0.9</v>
      </c>
      <c r="AJ103" s="84">
        <f t="shared" si="74"/>
        <v>1</v>
      </c>
      <c r="AK103" s="84">
        <f t="shared" si="75"/>
        <v>1.25</v>
      </c>
      <c r="AL103" s="84" t="str">
        <f t="shared" si="76"/>
        <v>0</v>
      </c>
      <c r="AM103" s="84" t="str">
        <f t="shared" si="77"/>
        <v>0</v>
      </c>
      <c r="AN103" s="84" t="str">
        <f t="shared" si="78"/>
        <v>0</v>
      </c>
      <c r="AO103" s="84">
        <f t="shared" si="79"/>
        <v>1</v>
      </c>
      <c r="AP103" s="84" t="str">
        <f t="shared" si="80"/>
        <v>0</v>
      </c>
      <c r="AQ103" s="84">
        <f t="shared" si="81"/>
        <v>1</v>
      </c>
      <c r="AR103" s="84" t="str">
        <f t="shared" si="82"/>
        <v>0</v>
      </c>
      <c r="AS103" s="84" t="str">
        <f t="shared" si="83"/>
        <v>0</v>
      </c>
      <c r="AT103" s="84">
        <f t="shared" si="84"/>
        <v>1</v>
      </c>
      <c r="AU103" s="84" t="str">
        <f t="shared" si="85"/>
        <v>0</v>
      </c>
      <c r="AV103" s="84" t="str">
        <f t="shared" si="86"/>
        <v>0</v>
      </c>
    </row>
    <row r="104" spans="1:48" ht="15.75" customHeight="1" x14ac:dyDescent="0.15">
      <c r="A104" s="18" t="s">
        <v>199</v>
      </c>
      <c r="B104" s="18" t="s">
        <v>51</v>
      </c>
      <c r="C104" s="65"/>
      <c r="D104" s="64"/>
      <c r="E104" s="18">
        <v>20</v>
      </c>
      <c r="F104" s="18">
        <v>9</v>
      </c>
      <c r="G104" s="18">
        <v>349</v>
      </c>
      <c r="H104" s="65">
        <v>0</v>
      </c>
      <c r="I104" s="18">
        <v>7.74</v>
      </c>
      <c r="J104" s="18">
        <v>2.06</v>
      </c>
      <c r="K104" s="18">
        <v>25</v>
      </c>
      <c r="L104" s="18">
        <v>3.09</v>
      </c>
      <c r="M104" s="18">
        <v>1.29</v>
      </c>
      <c r="N104" s="18">
        <v>0.52</v>
      </c>
      <c r="O104" s="18">
        <v>20.63</v>
      </c>
      <c r="P104" s="18">
        <v>33.78</v>
      </c>
      <c r="Q104" s="18">
        <v>83.21</v>
      </c>
      <c r="R104" s="18">
        <v>8.77</v>
      </c>
      <c r="S104" s="65">
        <v>76.47</v>
      </c>
      <c r="T104" s="18">
        <v>0.26</v>
      </c>
      <c r="U104" s="18">
        <v>2.3199999999999998</v>
      </c>
      <c r="V104" s="18">
        <v>77.78</v>
      </c>
      <c r="W104" s="18">
        <v>3.09</v>
      </c>
      <c r="X104" s="18">
        <v>75</v>
      </c>
      <c r="Y104" s="15">
        <f t="shared" si="66"/>
        <v>6</v>
      </c>
      <c r="Z104" s="15">
        <v>17</v>
      </c>
      <c r="AA104" s="158">
        <f t="shared" si="67"/>
        <v>0.35294117647058826</v>
      </c>
      <c r="AB104" s="76"/>
      <c r="AC104" s="77"/>
      <c r="AD104" s="8">
        <f t="shared" si="68"/>
        <v>0.35294117647058826</v>
      </c>
      <c r="AE104" s="20">
        <f t="shared" si="69"/>
        <v>6</v>
      </c>
      <c r="AF104" s="84" t="str">
        <f t="shared" si="70"/>
        <v>0</v>
      </c>
      <c r="AG104" s="84" t="str">
        <f t="shared" si="71"/>
        <v>0</v>
      </c>
      <c r="AH104" s="84" t="str">
        <f t="shared" si="72"/>
        <v>0</v>
      </c>
      <c r="AI104" s="84" t="str">
        <f t="shared" si="73"/>
        <v>0</v>
      </c>
      <c r="AJ104" s="84" t="str">
        <f t="shared" si="74"/>
        <v>0</v>
      </c>
      <c r="AK104" s="84" t="str">
        <f t="shared" si="75"/>
        <v>0</v>
      </c>
      <c r="AL104" s="84" t="str">
        <f t="shared" si="76"/>
        <v>0</v>
      </c>
      <c r="AM104" s="84">
        <f t="shared" si="77"/>
        <v>1</v>
      </c>
      <c r="AN104" s="84" t="str">
        <f t="shared" si="78"/>
        <v>0</v>
      </c>
      <c r="AO104" s="84">
        <f t="shared" si="79"/>
        <v>1</v>
      </c>
      <c r="AP104" s="84" t="str">
        <f t="shared" si="80"/>
        <v>0</v>
      </c>
      <c r="AQ104" s="84">
        <f t="shared" si="81"/>
        <v>1</v>
      </c>
      <c r="AR104" s="84">
        <f t="shared" si="82"/>
        <v>1</v>
      </c>
      <c r="AS104" s="84" t="str">
        <f t="shared" si="83"/>
        <v>0</v>
      </c>
      <c r="AT104" s="84">
        <f t="shared" si="84"/>
        <v>1</v>
      </c>
      <c r="AU104" s="84" t="str">
        <f t="shared" si="85"/>
        <v>0</v>
      </c>
      <c r="AV104" s="84">
        <f t="shared" si="86"/>
        <v>1</v>
      </c>
    </row>
    <row r="105" spans="1:48" ht="15.75" customHeight="1" x14ac:dyDescent="0.15">
      <c r="A105" s="18" t="s">
        <v>440</v>
      </c>
      <c r="B105" s="18" t="s">
        <v>63</v>
      </c>
      <c r="C105" s="65"/>
      <c r="D105" s="64"/>
      <c r="E105" s="18">
        <v>34</v>
      </c>
      <c r="F105" s="18">
        <v>20</v>
      </c>
      <c r="G105" s="18">
        <v>1004</v>
      </c>
      <c r="H105" s="65">
        <v>0</v>
      </c>
      <c r="I105" s="18">
        <v>14.52</v>
      </c>
      <c r="J105" s="18">
        <v>7.08</v>
      </c>
      <c r="K105" s="18">
        <v>64.56</v>
      </c>
      <c r="L105" s="18">
        <v>7.26</v>
      </c>
      <c r="M105" s="18">
        <v>1.43</v>
      </c>
      <c r="N105" s="18">
        <v>0.54</v>
      </c>
      <c r="O105" s="18">
        <v>11.21</v>
      </c>
      <c r="P105" s="18">
        <v>30.39</v>
      </c>
      <c r="Q105" s="18">
        <v>69.03</v>
      </c>
      <c r="R105" s="18">
        <v>14.61</v>
      </c>
      <c r="S105" s="65">
        <v>53.37</v>
      </c>
      <c r="T105" s="18">
        <v>0.09</v>
      </c>
      <c r="U105" s="18">
        <v>6.19</v>
      </c>
      <c r="V105" s="18">
        <v>46.38</v>
      </c>
      <c r="W105" s="18">
        <v>6.9</v>
      </c>
      <c r="X105" s="18">
        <v>55.84</v>
      </c>
      <c r="Y105" s="15">
        <f t="shared" si="66"/>
        <v>6</v>
      </c>
      <c r="Z105" s="15">
        <v>17</v>
      </c>
      <c r="AA105" s="158">
        <f t="shared" si="67"/>
        <v>0.35294117647058826</v>
      </c>
      <c r="AB105" s="76"/>
      <c r="AC105" s="77"/>
      <c r="AD105" s="8">
        <f t="shared" si="68"/>
        <v>0.3294117647058824</v>
      </c>
      <c r="AE105" s="20">
        <f t="shared" si="69"/>
        <v>5.6000000000000005</v>
      </c>
      <c r="AF105" s="84" t="str">
        <f t="shared" si="70"/>
        <v>0</v>
      </c>
      <c r="AG105" s="84">
        <f t="shared" si="71"/>
        <v>1</v>
      </c>
      <c r="AH105" s="84">
        <f t="shared" si="72"/>
        <v>0.9</v>
      </c>
      <c r="AI105" s="84">
        <f t="shared" si="73"/>
        <v>0.9</v>
      </c>
      <c r="AJ105" s="84">
        <f t="shared" si="74"/>
        <v>1</v>
      </c>
      <c r="AK105" s="84" t="str">
        <f t="shared" si="75"/>
        <v>0</v>
      </c>
      <c r="AL105" s="84" t="str">
        <f t="shared" si="76"/>
        <v>0</v>
      </c>
      <c r="AM105" s="84" t="str">
        <f t="shared" si="77"/>
        <v>0</v>
      </c>
      <c r="AN105" s="84" t="str">
        <f t="shared" si="78"/>
        <v>0</v>
      </c>
      <c r="AO105" s="84" t="str">
        <f t="shared" si="79"/>
        <v>0</v>
      </c>
      <c r="AP105" s="84">
        <f t="shared" si="80"/>
        <v>0.9</v>
      </c>
      <c r="AQ105" s="84" t="str">
        <f t="shared" si="81"/>
        <v>0</v>
      </c>
      <c r="AR105" s="84" t="str">
        <f t="shared" si="82"/>
        <v>0</v>
      </c>
      <c r="AS105" s="84" t="str">
        <f t="shared" si="83"/>
        <v>0</v>
      </c>
      <c r="AT105" s="84" t="str">
        <f t="shared" si="84"/>
        <v>0</v>
      </c>
      <c r="AU105" s="84">
        <f t="shared" si="85"/>
        <v>0.9</v>
      </c>
      <c r="AV105" s="84" t="str">
        <f t="shared" si="86"/>
        <v>0</v>
      </c>
    </row>
    <row r="106" spans="1:48" ht="15.75" customHeight="1" x14ac:dyDescent="0.15">
      <c r="A106" s="18" t="s">
        <v>383</v>
      </c>
      <c r="B106" s="18" t="s">
        <v>72</v>
      </c>
      <c r="C106" s="65"/>
      <c r="D106" s="64"/>
      <c r="E106" s="18">
        <v>21</v>
      </c>
      <c r="F106" s="18">
        <v>10</v>
      </c>
      <c r="G106" s="18">
        <v>425</v>
      </c>
      <c r="H106" s="65">
        <v>2</v>
      </c>
      <c r="I106" s="18">
        <v>6.35</v>
      </c>
      <c r="J106" s="18">
        <v>2.12</v>
      </c>
      <c r="K106" s="18">
        <v>20</v>
      </c>
      <c r="L106" s="18">
        <v>2.54</v>
      </c>
      <c r="M106" s="18">
        <v>0.64</v>
      </c>
      <c r="N106" s="18">
        <v>2.12</v>
      </c>
      <c r="O106" s="18">
        <v>13.34</v>
      </c>
      <c r="P106" s="18">
        <v>24.35</v>
      </c>
      <c r="Q106" s="18">
        <v>67.83</v>
      </c>
      <c r="R106" s="18">
        <v>7.2</v>
      </c>
      <c r="S106" s="65">
        <v>50</v>
      </c>
      <c r="T106" s="18">
        <v>1.91</v>
      </c>
      <c r="U106" s="18">
        <v>2.75</v>
      </c>
      <c r="V106" s="18">
        <v>53.85</v>
      </c>
      <c r="W106" s="18">
        <v>6.78</v>
      </c>
      <c r="X106" s="18">
        <v>78.13</v>
      </c>
      <c r="Y106" s="15">
        <f t="shared" si="66"/>
        <v>6</v>
      </c>
      <c r="Z106" s="15">
        <v>17</v>
      </c>
      <c r="AA106" s="158">
        <f t="shared" si="67"/>
        <v>0.35294117647058826</v>
      </c>
      <c r="AB106" s="76"/>
      <c r="AC106" s="77"/>
      <c r="AD106" s="8">
        <f t="shared" si="68"/>
        <v>0.33823529411764708</v>
      </c>
      <c r="AE106" s="20">
        <f t="shared" si="69"/>
        <v>5.75</v>
      </c>
      <c r="AF106" s="84">
        <f t="shared" si="70"/>
        <v>0.8</v>
      </c>
      <c r="AG106" s="84" t="str">
        <f t="shared" si="71"/>
        <v>0</v>
      </c>
      <c r="AH106" s="84" t="str">
        <f t="shared" si="72"/>
        <v>0</v>
      </c>
      <c r="AI106" s="84" t="str">
        <f t="shared" si="73"/>
        <v>0</v>
      </c>
      <c r="AJ106" s="84" t="str">
        <f t="shared" si="74"/>
        <v>0</v>
      </c>
      <c r="AK106" s="84">
        <f t="shared" si="75"/>
        <v>1.25</v>
      </c>
      <c r="AL106" s="84">
        <f t="shared" si="76"/>
        <v>0.8</v>
      </c>
      <c r="AM106" s="84" t="str">
        <f t="shared" si="77"/>
        <v>0</v>
      </c>
      <c r="AN106" s="84" t="str">
        <f t="shared" si="78"/>
        <v>0</v>
      </c>
      <c r="AO106" s="84" t="str">
        <f t="shared" si="79"/>
        <v>0</v>
      </c>
      <c r="AP106" s="84" t="str">
        <f t="shared" si="80"/>
        <v>0</v>
      </c>
      <c r="AQ106" s="84" t="str">
        <f t="shared" si="81"/>
        <v>0</v>
      </c>
      <c r="AR106" s="84">
        <f t="shared" si="82"/>
        <v>1</v>
      </c>
      <c r="AS106" s="84" t="str">
        <f t="shared" si="83"/>
        <v>0</v>
      </c>
      <c r="AT106" s="84" t="str">
        <f t="shared" si="84"/>
        <v>0</v>
      </c>
      <c r="AU106" s="84">
        <f t="shared" si="85"/>
        <v>0.9</v>
      </c>
      <c r="AV106" s="84">
        <f t="shared" si="86"/>
        <v>1</v>
      </c>
    </row>
    <row r="107" spans="1:48" ht="15.75" customHeight="1" x14ac:dyDescent="0.15">
      <c r="A107" s="18" t="s">
        <v>313</v>
      </c>
      <c r="B107" s="18" t="s">
        <v>142</v>
      </c>
      <c r="C107" s="65"/>
      <c r="D107" s="64"/>
      <c r="E107" s="18">
        <v>25</v>
      </c>
      <c r="F107" s="18">
        <v>19</v>
      </c>
      <c r="G107" s="18">
        <v>1026</v>
      </c>
      <c r="H107" s="65">
        <v>1</v>
      </c>
      <c r="I107" s="18">
        <v>9.73</v>
      </c>
      <c r="J107" s="18">
        <v>3.49</v>
      </c>
      <c r="K107" s="18">
        <v>34.21</v>
      </c>
      <c r="L107" s="18">
        <v>5.6</v>
      </c>
      <c r="M107" s="18">
        <v>1.19</v>
      </c>
      <c r="N107" s="18">
        <v>0.73</v>
      </c>
      <c r="O107" s="18">
        <v>18.46</v>
      </c>
      <c r="P107" s="18">
        <v>31.32</v>
      </c>
      <c r="Q107" s="18">
        <v>60.12</v>
      </c>
      <c r="R107" s="18">
        <v>14.14</v>
      </c>
      <c r="S107" s="65">
        <v>44.81</v>
      </c>
      <c r="T107" s="18">
        <v>0.09</v>
      </c>
      <c r="U107" s="18">
        <v>8.17</v>
      </c>
      <c r="V107" s="18">
        <v>38.200000000000003</v>
      </c>
      <c r="W107" s="18">
        <v>7.16</v>
      </c>
      <c r="X107" s="18">
        <v>57.69</v>
      </c>
      <c r="Y107" s="15">
        <f t="shared" si="66"/>
        <v>6</v>
      </c>
      <c r="Z107" s="15">
        <v>17</v>
      </c>
      <c r="AA107" s="158">
        <f t="shared" si="67"/>
        <v>0.35294117647058826</v>
      </c>
      <c r="AB107" s="76"/>
      <c r="AC107" s="77"/>
      <c r="AD107" s="8">
        <f t="shared" si="68"/>
        <v>0.35000000000000009</v>
      </c>
      <c r="AE107" s="20">
        <f t="shared" si="69"/>
        <v>5.9500000000000011</v>
      </c>
      <c r="AF107" s="84" t="str">
        <f t="shared" si="70"/>
        <v>0</v>
      </c>
      <c r="AG107" s="84">
        <f t="shared" si="71"/>
        <v>1</v>
      </c>
      <c r="AH107" s="84" t="str">
        <f t="shared" si="72"/>
        <v>0</v>
      </c>
      <c r="AI107" s="84" t="str">
        <f t="shared" si="73"/>
        <v>0</v>
      </c>
      <c r="AJ107" s="84">
        <f t="shared" si="74"/>
        <v>1</v>
      </c>
      <c r="AK107" s="84">
        <f t="shared" si="75"/>
        <v>1.25</v>
      </c>
      <c r="AL107" s="84" t="str">
        <f t="shared" si="76"/>
        <v>0</v>
      </c>
      <c r="AM107" s="84" t="str">
        <f t="shared" si="77"/>
        <v>0</v>
      </c>
      <c r="AN107" s="84" t="str">
        <f t="shared" si="78"/>
        <v>0</v>
      </c>
      <c r="AO107" s="84" t="str">
        <f t="shared" si="79"/>
        <v>0</v>
      </c>
      <c r="AP107" s="84">
        <f t="shared" si="80"/>
        <v>0.9</v>
      </c>
      <c r="AQ107" s="84" t="str">
        <f t="shared" si="81"/>
        <v>0</v>
      </c>
      <c r="AR107" s="84" t="str">
        <f t="shared" si="82"/>
        <v>0</v>
      </c>
      <c r="AS107" s="84">
        <f t="shared" si="83"/>
        <v>0.9</v>
      </c>
      <c r="AT107" s="84" t="str">
        <f t="shared" si="84"/>
        <v>0</v>
      </c>
      <c r="AU107" s="84">
        <f t="shared" si="85"/>
        <v>0.9</v>
      </c>
      <c r="AV107" s="84" t="str">
        <f t="shared" si="86"/>
        <v>0</v>
      </c>
    </row>
    <row r="108" spans="1:48" ht="15.75" customHeight="1" x14ac:dyDescent="0.15">
      <c r="A108" s="18" t="s">
        <v>375</v>
      </c>
      <c r="B108" s="18" t="s">
        <v>40</v>
      </c>
      <c r="C108" s="65"/>
      <c r="D108" s="64"/>
      <c r="E108" s="18">
        <v>25</v>
      </c>
      <c r="F108" s="18">
        <v>6</v>
      </c>
      <c r="G108" s="18">
        <v>211</v>
      </c>
      <c r="H108" s="65">
        <v>0</v>
      </c>
      <c r="I108" s="18">
        <v>7.25</v>
      </c>
      <c r="J108" s="18">
        <v>4.2699999999999996</v>
      </c>
      <c r="K108" s="18">
        <v>80</v>
      </c>
      <c r="L108" s="18">
        <v>5.12</v>
      </c>
      <c r="M108" s="18">
        <v>0.85</v>
      </c>
      <c r="N108" s="18">
        <v>0</v>
      </c>
      <c r="O108" s="18">
        <v>18.34</v>
      </c>
      <c r="P108" s="18">
        <v>31.56</v>
      </c>
      <c r="Q108" s="18">
        <v>82.43</v>
      </c>
      <c r="R108" s="18">
        <v>10.24</v>
      </c>
      <c r="S108" s="65">
        <v>58.33</v>
      </c>
      <c r="T108" s="18">
        <v>0</v>
      </c>
      <c r="U108" s="18">
        <v>5.55</v>
      </c>
      <c r="V108" s="18">
        <v>46.15</v>
      </c>
      <c r="W108" s="18">
        <v>5.55</v>
      </c>
      <c r="X108" s="18">
        <v>69.23</v>
      </c>
      <c r="Y108" s="15">
        <f t="shared" ref="Y108:Y139" si="87">COUNTIF(AF108:AV108,"&gt;0")</f>
        <v>6</v>
      </c>
      <c r="Z108" s="15">
        <v>17</v>
      </c>
      <c r="AA108" s="158">
        <f t="shared" ref="AA108:AA139" si="88">Y108/Z108</f>
        <v>0.35294117647058826</v>
      </c>
      <c r="AB108" s="76"/>
      <c r="AC108" s="77"/>
      <c r="AD108" s="8">
        <f t="shared" ref="AD108:AD139" si="89">AE108/Z108</f>
        <v>0.35588235294117648</v>
      </c>
      <c r="AE108" s="20">
        <f t="shared" ref="AE108:AE139" si="90">SUM(AF108:AV108)</f>
        <v>6.05</v>
      </c>
      <c r="AF108" s="84" t="str">
        <f t="shared" si="70"/>
        <v>0</v>
      </c>
      <c r="AG108" s="84" t="str">
        <f t="shared" si="71"/>
        <v>0</v>
      </c>
      <c r="AH108" s="84">
        <f t="shared" si="72"/>
        <v>0.9</v>
      </c>
      <c r="AI108" s="84">
        <f t="shared" si="73"/>
        <v>0.9</v>
      </c>
      <c r="AJ108" s="84">
        <f t="shared" si="74"/>
        <v>1</v>
      </c>
      <c r="AK108" s="84">
        <f t="shared" si="75"/>
        <v>1.25</v>
      </c>
      <c r="AL108" s="84" t="str">
        <f t="shared" si="76"/>
        <v>0</v>
      </c>
      <c r="AM108" s="84" t="str">
        <f t="shared" si="77"/>
        <v>0</v>
      </c>
      <c r="AN108" s="84" t="str">
        <f t="shared" si="78"/>
        <v>0</v>
      </c>
      <c r="AO108" s="84">
        <f t="shared" si="79"/>
        <v>1</v>
      </c>
      <c r="AP108" s="84" t="str">
        <f t="shared" si="80"/>
        <v>0</v>
      </c>
      <c r="AQ108" s="84" t="str">
        <f t="shared" si="81"/>
        <v>0</v>
      </c>
      <c r="AR108" s="84" t="str">
        <f t="shared" si="82"/>
        <v>0</v>
      </c>
      <c r="AS108" s="84" t="str">
        <f t="shared" si="83"/>
        <v>0</v>
      </c>
      <c r="AT108" s="84" t="str">
        <f t="shared" si="84"/>
        <v>0</v>
      </c>
      <c r="AU108" s="84" t="str">
        <f t="shared" si="85"/>
        <v>0</v>
      </c>
      <c r="AV108" s="84">
        <f t="shared" si="86"/>
        <v>1</v>
      </c>
    </row>
    <row r="109" spans="1:48" ht="15.75" customHeight="1" x14ac:dyDescent="0.15">
      <c r="A109" s="18" t="s">
        <v>378</v>
      </c>
      <c r="B109" s="18" t="s">
        <v>379</v>
      </c>
      <c r="C109" s="65"/>
      <c r="D109" s="64"/>
      <c r="E109" s="18">
        <v>20</v>
      </c>
      <c r="F109" s="18">
        <v>33</v>
      </c>
      <c r="G109" s="18">
        <v>2508</v>
      </c>
      <c r="H109" s="65">
        <v>1</v>
      </c>
      <c r="I109" s="18">
        <v>7.44</v>
      </c>
      <c r="J109" s="18">
        <v>2.98</v>
      </c>
      <c r="K109" s="18">
        <v>30</v>
      </c>
      <c r="L109" s="18">
        <v>3.95</v>
      </c>
      <c r="M109" s="18">
        <v>1.1499999999999999</v>
      </c>
      <c r="N109" s="18">
        <v>1.04</v>
      </c>
      <c r="O109" s="18">
        <v>16.86</v>
      </c>
      <c r="P109" s="18">
        <v>29.81</v>
      </c>
      <c r="Q109" s="18">
        <v>76.28</v>
      </c>
      <c r="R109" s="18">
        <v>9.7899999999999991</v>
      </c>
      <c r="S109" s="65">
        <v>55.89</v>
      </c>
      <c r="T109" s="18">
        <v>0.22</v>
      </c>
      <c r="U109" s="18">
        <v>4.76</v>
      </c>
      <c r="V109" s="18">
        <v>57.81</v>
      </c>
      <c r="W109" s="18">
        <v>4.99</v>
      </c>
      <c r="X109" s="18">
        <v>69.400000000000006</v>
      </c>
      <c r="Y109" s="15">
        <f t="shared" si="87"/>
        <v>5</v>
      </c>
      <c r="Z109" s="15">
        <v>17</v>
      </c>
      <c r="AA109" s="158">
        <f t="shared" si="88"/>
        <v>0.29411764705882354</v>
      </c>
      <c r="AB109" s="76"/>
      <c r="AC109" s="77"/>
      <c r="AD109" s="8">
        <f t="shared" si="89"/>
        <v>0.29705882352941176</v>
      </c>
      <c r="AE109" s="20">
        <f t="shared" si="90"/>
        <v>5.05</v>
      </c>
      <c r="AF109" s="84" t="str">
        <f t="shared" si="70"/>
        <v>0</v>
      </c>
      <c r="AG109" s="84" t="str">
        <f t="shared" si="71"/>
        <v>0</v>
      </c>
      <c r="AH109" s="84" t="str">
        <f t="shared" si="72"/>
        <v>0</v>
      </c>
      <c r="AI109" s="84" t="str">
        <f t="shared" si="73"/>
        <v>0</v>
      </c>
      <c r="AJ109" s="84" t="str">
        <f t="shared" si="74"/>
        <v>0</v>
      </c>
      <c r="AK109" s="84">
        <f t="shared" si="75"/>
        <v>1.25</v>
      </c>
      <c r="AL109" s="84">
        <f t="shared" si="76"/>
        <v>0.8</v>
      </c>
      <c r="AM109" s="84" t="str">
        <f t="shared" si="77"/>
        <v>0</v>
      </c>
      <c r="AN109" s="84" t="str">
        <f t="shared" si="78"/>
        <v>0</v>
      </c>
      <c r="AO109" s="84">
        <f t="shared" si="79"/>
        <v>1</v>
      </c>
      <c r="AP109" s="84" t="str">
        <f t="shared" si="80"/>
        <v>0</v>
      </c>
      <c r="AQ109" s="84" t="str">
        <f t="shared" si="81"/>
        <v>0</v>
      </c>
      <c r="AR109" s="84" t="str">
        <f t="shared" si="82"/>
        <v>0</v>
      </c>
      <c r="AS109" s="84" t="str">
        <f t="shared" si="83"/>
        <v>0</v>
      </c>
      <c r="AT109" s="84">
        <f t="shared" si="84"/>
        <v>1</v>
      </c>
      <c r="AU109" s="84" t="str">
        <f t="shared" si="85"/>
        <v>0</v>
      </c>
      <c r="AV109" s="84">
        <f t="shared" si="86"/>
        <v>1</v>
      </c>
    </row>
    <row r="110" spans="1:48" ht="15.75" customHeight="1" x14ac:dyDescent="0.15">
      <c r="A110" s="18" t="s">
        <v>382</v>
      </c>
      <c r="B110" s="18" t="s">
        <v>42</v>
      </c>
      <c r="C110" s="65"/>
      <c r="D110" s="64"/>
      <c r="E110" s="18">
        <v>25</v>
      </c>
      <c r="F110" s="18">
        <v>31</v>
      </c>
      <c r="G110" s="18">
        <v>2612</v>
      </c>
      <c r="H110" s="65">
        <v>1</v>
      </c>
      <c r="I110" s="18">
        <v>6.47</v>
      </c>
      <c r="J110" s="18">
        <v>2.46</v>
      </c>
      <c r="K110" s="18">
        <v>61.19</v>
      </c>
      <c r="L110" s="18">
        <v>2.3199999999999998</v>
      </c>
      <c r="M110" s="18">
        <v>1.18</v>
      </c>
      <c r="N110" s="18">
        <v>0.88</v>
      </c>
      <c r="O110" s="18">
        <v>17.03</v>
      </c>
      <c r="P110" s="18">
        <v>30.6</v>
      </c>
      <c r="Q110" s="18">
        <v>86.3</v>
      </c>
      <c r="R110" s="18">
        <v>5.81</v>
      </c>
      <c r="S110" s="65">
        <v>65.819999999999993</v>
      </c>
      <c r="T110" s="18">
        <v>0.18</v>
      </c>
      <c r="U110" s="18">
        <v>2.61</v>
      </c>
      <c r="V110" s="18">
        <v>70.42</v>
      </c>
      <c r="W110" s="18">
        <v>2.76</v>
      </c>
      <c r="X110" s="18">
        <v>61.33</v>
      </c>
      <c r="Y110" s="15">
        <f t="shared" si="87"/>
        <v>5</v>
      </c>
      <c r="Z110" s="15">
        <v>17</v>
      </c>
      <c r="AA110" s="158">
        <f t="shared" si="88"/>
        <v>0.29411764705882354</v>
      </c>
      <c r="AB110" s="76"/>
      <c r="AC110" s="77"/>
      <c r="AD110" s="8">
        <f t="shared" si="89"/>
        <v>0.30294117647058827</v>
      </c>
      <c r="AE110" s="20">
        <f t="shared" si="90"/>
        <v>5.15</v>
      </c>
      <c r="AF110" s="84" t="str">
        <f t="shared" si="70"/>
        <v>0</v>
      </c>
      <c r="AG110" s="84" t="str">
        <f t="shared" si="71"/>
        <v>0</v>
      </c>
      <c r="AH110" s="84" t="str">
        <f t="shared" si="72"/>
        <v>0</v>
      </c>
      <c r="AI110" s="84">
        <f t="shared" si="73"/>
        <v>0.9</v>
      </c>
      <c r="AJ110" s="84" t="str">
        <f t="shared" si="74"/>
        <v>0</v>
      </c>
      <c r="AK110" s="84">
        <f t="shared" si="75"/>
        <v>1.25</v>
      </c>
      <c r="AL110" s="84" t="str">
        <f t="shared" si="76"/>
        <v>0</v>
      </c>
      <c r="AM110" s="84" t="str">
        <f t="shared" si="77"/>
        <v>0</v>
      </c>
      <c r="AN110" s="84" t="str">
        <f t="shared" si="78"/>
        <v>0</v>
      </c>
      <c r="AO110" s="84">
        <f t="shared" si="79"/>
        <v>1</v>
      </c>
      <c r="AP110" s="84" t="str">
        <f t="shared" si="80"/>
        <v>0</v>
      </c>
      <c r="AQ110" s="84">
        <f t="shared" si="81"/>
        <v>1</v>
      </c>
      <c r="AR110" s="84" t="str">
        <f t="shared" si="82"/>
        <v>0</v>
      </c>
      <c r="AS110" s="84" t="str">
        <f t="shared" si="83"/>
        <v>0</v>
      </c>
      <c r="AT110" s="84">
        <f t="shared" si="84"/>
        <v>1</v>
      </c>
      <c r="AU110" s="84" t="str">
        <f t="shared" si="85"/>
        <v>0</v>
      </c>
      <c r="AV110" s="84" t="str">
        <f t="shared" si="86"/>
        <v>0</v>
      </c>
    </row>
    <row r="111" spans="1:48" ht="15.75" customHeight="1" x14ac:dyDescent="0.15">
      <c r="A111" s="18" t="s">
        <v>385</v>
      </c>
      <c r="B111" s="18" t="s">
        <v>91</v>
      </c>
      <c r="C111" s="65"/>
      <c r="D111" s="64"/>
      <c r="E111" s="18">
        <v>33</v>
      </c>
      <c r="F111" s="18">
        <v>16</v>
      </c>
      <c r="G111" s="18">
        <v>1330</v>
      </c>
      <c r="H111" s="65">
        <v>0</v>
      </c>
      <c r="I111" s="18">
        <v>8.66</v>
      </c>
      <c r="J111" s="18">
        <v>8.8000000000000007</v>
      </c>
      <c r="K111" s="18">
        <v>34.619999999999997</v>
      </c>
      <c r="L111" s="18">
        <v>5.01</v>
      </c>
      <c r="M111" s="18">
        <v>1.62</v>
      </c>
      <c r="N111" s="18">
        <v>0.47</v>
      </c>
      <c r="O111" s="18">
        <v>14.41</v>
      </c>
      <c r="P111" s="18">
        <v>30.05</v>
      </c>
      <c r="Q111" s="18">
        <v>80.86</v>
      </c>
      <c r="R111" s="18">
        <v>6.29</v>
      </c>
      <c r="S111" s="65">
        <v>68.819999999999993</v>
      </c>
      <c r="T111" s="18">
        <v>0</v>
      </c>
      <c r="U111" s="18">
        <v>3.38</v>
      </c>
      <c r="V111" s="18">
        <v>58</v>
      </c>
      <c r="W111" s="18">
        <v>3.92</v>
      </c>
      <c r="X111" s="18">
        <v>48.28</v>
      </c>
      <c r="Y111" s="15">
        <f t="shared" si="87"/>
        <v>5</v>
      </c>
      <c r="Z111" s="15">
        <v>17</v>
      </c>
      <c r="AA111" s="158">
        <f t="shared" si="88"/>
        <v>0.29411764705882354</v>
      </c>
      <c r="AB111" s="76"/>
      <c r="AC111" s="77"/>
      <c r="AD111" s="8">
        <f t="shared" si="89"/>
        <v>0.28823529411764709</v>
      </c>
      <c r="AE111" s="20">
        <f t="shared" si="90"/>
        <v>4.9000000000000004</v>
      </c>
      <c r="AF111" s="84" t="str">
        <f t="shared" si="70"/>
        <v>0</v>
      </c>
      <c r="AG111" s="84" t="str">
        <f t="shared" si="71"/>
        <v>0</v>
      </c>
      <c r="AH111" s="84">
        <f t="shared" si="72"/>
        <v>0.9</v>
      </c>
      <c r="AI111" s="84" t="str">
        <f t="shared" si="73"/>
        <v>0</v>
      </c>
      <c r="AJ111" s="84">
        <f t="shared" si="74"/>
        <v>1</v>
      </c>
      <c r="AK111" s="84" t="str">
        <f t="shared" si="75"/>
        <v>0</v>
      </c>
      <c r="AL111" s="84" t="str">
        <f t="shared" si="76"/>
        <v>0</v>
      </c>
      <c r="AM111" s="84" t="str">
        <f t="shared" si="77"/>
        <v>0</v>
      </c>
      <c r="AN111" s="84" t="str">
        <f t="shared" si="78"/>
        <v>0</v>
      </c>
      <c r="AO111" s="84">
        <f t="shared" si="79"/>
        <v>1</v>
      </c>
      <c r="AP111" s="84" t="str">
        <f t="shared" si="80"/>
        <v>0</v>
      </c>
      <c r="AQ111" s="84">
        <f t="shared" si="81"/>
        <v>1</v>
      </c>
      <c r="AR111" s="84" t="str">
        <f t="shared" si="82"/>
        <v>0</v>
      </c>
      <c r="AS111" s="84" t="str">
        <f t="shared" si="83"/>
        <v>0</v>
      </c>
      <c r="AT111" s="84">
        <f t="shared" si="84"/>
        <v>1</v>
      </c>
      <c r="AU111" s="84" t="str">
        <f t="shared" si="85"/>
        <v>0</v>
      </c>
      <c r="AV111" s="84" t="str">
        <f t="shared" si="86"/>
        <v>0</v>
      </c>
    </row>
    <row r="112" spans="1:48" ht="15.75" customHeight="1" x14ac:dyDescent="0.15">
      <c r="A112" s="18" t="s">
        <v>392</v>
      </c>
      <c r="B112" s="18" t="s">
        <v>68</v>
      </c>
      <c r="C112" s="65"/>
      <c r="D112" s="64"/>
      <c r="E112" s="18">
        <v>17</v>
      </c>
      <c r="F112" s="18">
        <v>10</v>
      </c>
      <c r="G112" s="18">
        <v>375</v>
      </c>
      <c r="H112" s="65">
        <v>0</v>
      </c>
      <c r="I112" s="18">
        <v>7</v>
      </c>
      <c r="J112" s="18">
        <v>0.97</v>
      </c>
      <c r="K112" s="18">
        <v>25</v>
      </c>
      <c r="L112" s="18">
        <v>1.21</v>
      </c>
      <c r="M112" s="18">
        <v>0.24</v>
      </c>
      <c r="N112" s="18">
        <v>0.24</v>
      </c>
      <c r="O112" s="18">
        <v>22.92</v>
      </c>
      <c r="P112" s="18">
        <v>34.75</v>
      </c>
      <c r="Q112" s="18">
        <v>74.31</v>
      </c>
      <c r="R112" s="18">
        <v>8.69</v>
      </c>
      <c r="S112" s="65">
        <v>52.78</v>
      </c>
      <c r="T112" s="18">
        <v>0.48</v>
      </c>
      <c r="U112" s="18">
        <v>6.03</v>
      </c>
      <c r="V112" s="18">
        <v>60</v>
      </c>
      <c r="W112" s="18">
        <v>5.55</v>
      </c>
      <c r="X112" s="18">
        <v>78.260000000000005</v>
      </c>
      <c r="Y112" s="15">
        <f t="shared" si="87"/>
        <v>5</v>
      </c>
      <c r="Z112" s="15">
        <v>17</v>
      </c>
      <c r="AA112" s="158">
        <f t="shared" si="88"/>
        <v>0.29411764705882354</v>
      </c>
      <c r="AB112" s="76"/>
      <c r="AC112" s="77"/>
      <c r="AD112" s="8">
        <f t="shared" si="89"/>
        <v>0.30882352941176472</v>
      </c>
      <c r="AE112" s="20">
        <f t="shared" si="90"/>
        <v>5.25</v>
      </c>
      <c r="AF112" s="84" t="str">
        <f t="shared" si="70"/>
        <v>0</v>
      </c>
      <c r="AG112" s="84" t="str">
        <f t="shared" si="71"/>
        <v>0</v>
      </c>
      <c r="AH112" s="84" t="str">
        <f t="shared" si="72"/>
        <v>0</v>
      </c>
      <c r="AI112" s="84" t="str">
        <f t="shared" si="73"/>
        <v>0</v>
      </c>
      <c r="AJ112" s="84" t="str">
        <f t="shared" si="74"/>
        <v>0</v>
      </c>
      <c r="AK112" s="84">
        <f t="shared" si="75"/>
        <v>1.25</v>
      </c>
      <c r="AL112" s="84" t="str">
        <f t="shared" si="76"/>
        <v>0</v>
      </c>
      <c r="AM112" s="84">
        <f t="shared" si="77"/>
        <v>1</v>
      </c>
      <c r="AN112" s="84" t="str">
        <f t="shared" si="78"/>
        <v>0</v>
      </c>
      <c r="AO112" s="84" t="str">
        <f t="shared" si="79"/>
        <v>0</v>
      </c>
      <c r="AP112" s="84" t="str">
        <f t="shared" si="80"/>
        <v>0</v>
      </c>
      <c r="AQ112" s="84" t="str">
        <f t="shared" si="81"/>
        <v>0</v>
      </c>
      <c r="AR112" s="84">
        <f t="shared" si="82"/>
        <v>1</v>
      </c>
      <c r="AS112" s="84" t="str">
        <f t="shared" si="83"/>
        <v>0</v>
      </c>
      <c r="AT112" s="84">
        <f t="shared" si="84"/>
        <v>1</v>
      </c>
      <c r="AU112" s="84" t="str">
        <f t="shared" si="85"/>
        <v>0</v>
      </c>
      <c r="AV112" s="84">
        <f t="shared" si="86"/>
        <v>1</v>
      </c>
    </row>
    <row r="113" spans="1:48" ht="15.75" customHeight="1" x14ac:dyDescent="0.15">
      <c r="A113" s="18" t="s">
        <v>256</v>
      </c>
      <c r="B113" s="18" t="s">
        <v>56</v>
      </c>
      <c r="C113" s="65"/>
      <c r="D113" s="64"/>
      <c r="E113" s="18">
        <v>29</v>
      </c>
      <c r="F113" s="18">
        <v>22</v>
      </c>
      <c r="G113" s="18">
        <v>1098</v>
      </c>
      <c r="H113" s="65">
        <v>1</v>
      </c>
      <c r="I113" s="18">
        <v>8.2799999999999994</v>
      </c>
      <c r="J113" s="18">
        <v>2.46</v>
      </c>
      <c r="K113" s="18">
        <v>46.67</v>
      </c>
      <c r="L113" s="18">
        <v>3.61</v>
      </c>
      <c r="M113" s="18">
        <v>1.48</v>
      </c>
      <c r="N113" s="18">
        <v>0.41</v>
      </c>
      <c r="O113" s="18">
        <v>21.56</v>
      </c>
      <c r="P113" s="18">
        <v>34.92</v>
      </c>
      <c r="Q113" s="18">
        <v>75.59</v>
      </c>
      <c r="R113" s="18">
        <v>11.56</v>
      </c>
      <c r="S113" s="65">
        <v>52.48</v>
      </c>
      <c r="T113" s="18">
        <v>0.25</v>
      </c>
      <c r="U113" s="18">
        <v>6.23</v>
      </c>
      <c r="V113" s="18">
        <v>50</v>
      </c>
      <c r="W113" s="18">
        <v>5.98</v>
      </c>
      <c r="X113" s="18">
        <v>63.01</v>
      </c>
      <c r="Y113" s="15">
        <f t="shared" si="87"/>
        <v>5</v>
      </c>
      <c r="Z113" s="15">
        <v>17</v>
      </c>
      <c r="AA113" s="158">
        <f t="shared" si="88"/>
        <v>0.29411764705882354</v>
      </c>
      <c r="AB113" s="76"/>
      <c r="AC113" s="77"/>
      <c r="AD113" s="8">
        <f t="shared" si="89"/>
        <v>0.28235294117647058</v>
      </c>
      <c r="AE113" s="20">
        <f t="shared" si="90"/>
        <v>4.8</v>
      </c>
      <c r="AF113" s="84" t="str">
        <f t="shared" si="70"/>
        <v>0</v>
      </c>
      <c r="AG113" s="84" t="str">
        <f t="shared" si="71"/>
        <v>0</v>
      </c>
      <c r="AH113" s="84" t="str">
        <f t="shared" si="72"/>
        <v>0</v>
      </c>
      <c r="AI113" s="84">
        <f t="shared" si="73"/>
        <v>0.9</v>
      </c>
      <c r="AJ113" s="84" t="str">
        <f t="shared" si="74"/>
        <v>0</v>
      </c>
      <c r="AK113" s="84" t="str">
        <f t="shared" si="75"/>
        <v>0</v>
      </c>
      <c r="AL113" s="84" t="str">
        <f t="shared" si="76"/>
        <v>0</v>
      </c>
      <c r="AM113" s="84">
        <f t="shared" si="77"/>
        <v>1</v>
      </c>
      <c r="AN113" s="84" t="str">
        <f t="shared" si="78"/>
        <v>0</v>
      </c>
      <c r="AO113" s="84">
        <f t="shared" si="79"/>
        <v>1</v>
      </c>
      <c r="AP113" s="84" t="str">
        <f t="shared" si="80"/>
        <v>0</v>
      </c>
      <c r="AQ113" s="84" t="str">
        <f t="shared" si="81"/>
        <v>0</v>
      </c>
      <c r="AR113" s="84">
        <f t="shared" si="82"/>
        <v>1</v>
      </c>
      <c r="AS113" s="84">
        <f t="shared" si="83"/>
        <v>0.9</v>
      </c>
      <c r="AT113" s="84" t="str">
        <f t="shared" si="84"/>
        <v>0</v>
      </c>
      <c r="AU113" s="84" t="str">
        <f t="shared" si="85"/>
        <v>0</v>
      </c>
      <c r="AV113" s="84" t="str">
        <f t="shared" si="86"/>
        <v>0</v>
      </c>
    </row>
    <row r="114" spans="1:48" ht="15.75" customHeight="1" x14ac:dyDescent="0.15">
      <c r="A114" s="18" t="s">
        <v>401</v>
      </c>
      <c r="B114" s="18" t="s">
        <v>68</v>
      </c>
      <c r="C114" s="65"/>
      <c r="D114" s="64"/>
      <c r="E114" s="18">
        <v>26</v>
      </c>
      <c r="F114" s="18">
        <v>27</v>
      </c>
      <c r="G114" s="18">
        <v>1262</v>
      </c>
      <c r="H114" s="65">
        <v>1</v>
      </c>
      <c r="I114" s="18">
        <v>3.03</v>
      </c>
      <c r="J114" s="18">
        <v>3.24</v>
      </c>
      <c r="K114" s="18">
        <v>31.11</v>
      </c>
      <c r="L114" s="18">
        <v>1.22</v>
      </c>
      <c r="M114" s="18">
        <v>0.57999999999999996</v>
      </c>
      <c r="N114" s="18">
        <v>2.23</v>
      </c>
      <c r="O114" s="18">
        <v>17.8</v>
      </c>
      <c r="P114" s="18">
        <v>24.36</v>
      </c>
      <c r="Q114" s="18">
        <v>82.25</v>
      </c>
      <c r="R114" s="18">
        <v>5.62</v>
      </c>
      <c r="S114" s="65">
        <v>71.790000000000006</v>
      </c>
      <c r="T114" s="18">
        <v>0.14000000000000001</v>
      </c>
      <c r="U114" s="18">
        <v>2.16</v>
      </c>
      <c r="V114" s="18">
        <v>80</v>
      </c>
      <c r="W114" s="18">
        <v>3.39</v>
      </c>
      <c r="X114" s="18">
        <v>63.83</v>
      </c>
      <c r="Y114" s="15">
        <f t="shared" si="87"/>
        <v>5</v>
      </c>
      <c r="Z114" s="15">
        <v>17</v>
      </c>
      <c r="AA114" s="158">
        <f t="shared" si="88"/>
        <v>0.29411764705882354</v>
      </c>
      <c r="AB114" s="76"/>
      <c r="AC114" s="77"/>
      <c r="AD114" s="8">
        <f t="shared" si="89"/>
        <v>0.29705882352941176</v>
      </c>
      <c r="AE114" s="20">
        <f t="shared" si="90"/>
        <v>5.05</v>
      </c>
      <c r="AF114" s="84" t="str">
        <f t="shared" si="70"/>
        <v>0</v>
      </c>
      <c r="AG114" s="84" t="str">
        <f t="shared" si="71"/>
        <v>0</v>
      </c>
      <c r="AH114" s="84" t="str">
        <f t="shared" si="72"/>
        <v>0</v>
      </c>
      <c r="AI114" s="84" t="str">
        <f t="shared" si="73"/>
        <v>0</v>
      </c>
      <c r="AJ114" s="84" t="str">
        <f t="shared" si="74"/>
        <v>0</v>
      </c>
      <c r="AK114" s="84">
        <f t="shared" si="75"/>
        <v>1.25</v>
      </c>
      <c r="AL114" s="84">
        <f t="shared" si="76"/>
        <v>0.8</v>
      </c>
      <c r="AM114" s="84" t="str">
        <f t="shared" si="77"/>
        <v>0</v>
      </c>
      <c r="AN114" s="84" t="str">
        <f t="shared" si="78"/>
        <v>0</v>
      </c>
      <c r="AO114" s="84">
        <f t="shared" si="79"/>
        <v>1</v>
      </c>
      <c r="AP114" s="84" t="str">
        <f t="shared" si="80"/>
        <v>0</v>
      </c>
      <c r="AQ114" s="84">
        <f t="shared" si="81"/>
        <v>1</v>
      </c>
      <c r="AR114" s="84" t="str">
        <f t="shared" si="82"/>
        <v>0</v>
      </c>
      <c r="AS114" s="84" t="str">
        <f t="shared" si="83"/>
        <v>0</v>
      </c>
      <c r="AT114" s="84">
        <f t="shared" si="84"/>
        <v>1</v>
      </c>
      <c r="AU114" s="84" t="str">
        <f t="shared" si="85"/>
        <v>0</v>
      </c>
      <c r="AV114" s="84" t="str">
        <f t="shared" si="86"/>
        <v>0</v>
      </c>
    </row>
    <row r="115" spans="1:48" ht="15.75" customHeight="1" x14ac:dyDescent="0.15">
      <c r="A115" s="18" t="s">
        <v>264</v>
      </c>
      <c r="B115" s="18" t="s">
        <v>38</v>
      </c>
      <c r="C115" s="65"/>
      <c r="D115" s="64"/>
      <c r="E115" s="18">
        <v>19</v>
      </c>
      <c r="F115" s="18">
        <v>13</v>
      </c>
      <c r="G115" s="18">
        <v>624</v>
      </c>
      <c r="H115" s="65">
        <v>1</v>
      </c>
      <c r="I115" s="18">
        <v>8.8000000000000007</v>
      </c>
      <c r="J115" s="18">
        <v>3.61</v>
      </c>
      <c r="K115" s="18">
        <v>48</v>
      </c>
      <c r="L115" s="18">
        <v>3.46</v>
      </c>
      <c r="M115" s="18">
        <v>1.01</v>
      </c>
      <c r="N115" s="18">
        <v>1.3</v>
      </c>
      <c r="O115" s="18">
        <v>15.29</v>
      </c>
      <c r="P115" s="18">
        <v>25.1</v>
      </c>
      <c r="Q115" s="18">
        <v>69.540000000000006</v>
      </c>
      <c r="R115" s="18">
        <v>8.8000000000000007</v>
      </c>
      <c r="S115" s="65">
        <v>50.82</v>
      </c>
      <c r="T115" s="18">
        <v>0.43</v>
      </c>
      <c r="U115" s="18">
        <v>3.89</v>
      </c>
      <c r="V115" s="18">
        <v>40.74</v>
      </c>
      <c r="W115" s="18">
        <v>3.46</v>
      </c>
      <c r="X115" s="18">
        <v>75</v>
      </c>
      <c r="Y115" s="15">
        <f t="shared" si="87"/>
        <v>5</v>
      </c>
      <c r="Z115" s="15">
        <v>17</v>
      </c>
      <c r="AA115" s="158">
        <f t="shared" si="88"/>
        <v>0.29411764705882354</v>
      </c>
      <c r="AB115" s="76"/>
      <c r="AC115" s="77"/>
      <c r="AD115" s="8">
        <f t="shared" si="89"/>
        <v>0.29117647058823531</v>
      </c>
      <c r="AE115" s="20">
        <f t="shared" si="90"/>
        <v>4.95</v>
      </c>
      <c r="AF115" s="84" t="str">
        <f t="shared" si="70"/>
        <v>0</v>
      </c>
      <c r="AG115" s="84" t="str">
        <f t="shared" si="71"/>
        <v>0</v>
      </c>
      <c r="AH115" s="84" t="str">
        <f t="shared" si="72"/>
        <v>0</v>
      </c>
      <c r="AI115" s="84">
        <f t="shared" si="73"/>
        <v>0.9</v>
      </c>
      <c r="AJ115" s="84" t="str">
        <f t="shared" si="74"/>
        <v>0</v>
      </c>
      <c r="AK115" s="84">
        <f t="shared" si="75"/>
        <v>1.25</v>
      </c>
      <c r="AL115" s="84">
        <f t="shared" si="76"/>
        <v>0.8</v>
      </c>
      <c r="AM115" s="84" t="str">
        <f t="shared" si="77"/>
        <v>0</v>
      </c>
      <c r="AN115" s="84" t="str">
        <f t="shared" si="78"/>
        <v>0</v>
      </c>
      <c r="AO115" s="84" t="str">
        <f t="shared" si="79"/>
        <v>0</v>
      </c>
      <c r="AP115" s="84" t="str">
        <f t="shared" si="80"/>
        <v>0</v>
      </c>
      <c r="AQ115" s="84" t="str">
        <f t="shared" si="81"/>
        <v>0</v>
      </c>
      <c r="AR115" s="84">
        <f t="shared" si="82"/>
        <v>1</v>
      </c>
      <c r="AS115" s="84" t="str">
        <f t="shared" si="83"/>
        <v>0</v>
      </c>
      <c r="AT115" s="84" t="str">
        <f t="shared" si="84"/>
        <v>0</v>
      </c>
      <c r="AU115" s="84" t="str">
        <f t="shared" si="85"/>
        <v>0</v>
      </c>
      <c r="AV115" s="84">
        <f t="shared" si="86"/>
        <v>1</v>
      </c>
    </row>
    <row r="116" spans="1:48" ht="15.75" customHeight="1" x14ac:dyDescent="0.15">
      <c r="A116" s="18" t="s">
        <v>431</v>
      </c>
      <c r="B116" s="18" t="s">
        <v>44</v>
      </c>
      <c r="C116" s="65"/>
      <c r="D116" s="64"/>
      <c r="E116" s="18">
        <v>17</v>
      </c>
      <c r="F116" s="18">
        <v>15</v>
      </c>
      <c r="G116" s="18">
        <v>664</v>
      </c>
      <c r="H116" s="65">
        <v>3</v>
      </c>
      <c r="I116" s="18">
        <v>6.64</v>
      </c>
      <c r="J116" s="18">
        <v>2.17</v>
      </c>
      <c r="K116" s="18">
        <v>31.25</v>
      </c>
      <c r="L116" s="18">
        <v>2.71</v>
      </c>
      <c r="M116" s="18">
        <v>1.08</v>
      </c>
      <c r="N116" s="18">
        <v>1.22</v>
      </c>
      <c r="O116" s="18">
        <v>18.98</v>
      </c>
      <c r="P116" s="18">
        <v>29.95</v>
      </c>
      <c r="Q116" s="18">
        <v>74.66</v>
      </c>
      <c r="R116" s="18">
        <v>9.35</v>
      </c>
      <c r="S116" s="65">
        <v>59.42</v>
      </c>
      <c r="T116" s="18">
        <v>0.14000000000000001</v>
      </c>
      <c r="U116" s="18">
        <v>3.8</v>
      </c>
      <c r="V116" s="18">
        <v>67.86</v>
      </c>
      <c r="W116" s="18">
        <v>4.47</v>
      </c>
      <c r="X116" s="18">
        <v>69.7</v>
      </c>
      <c r="Y116" s="15">
        <f t="shared" si="87"/>
        <v>5</v>
      </c>
      <c r="Z116" s="15">
        <v>17</v>
      </c>
      <c r="AA116" s="158">
        <f t="shared" si="88"/>
        <v>0.29411764705882354</v>
      </c>
      <c r="AB116" s="76"/>
      <c r="AC116" s="77"/>
      <c r="AD116" s="8">
        <f t="shared" si="89"/>
        <v>0.28529411764705881</v>
      </c>
      <c r="AE116" s="20">
        <f t="shared" si="90"/>
        <v>4.8499999999999996</v>
      </c>
      <c r="AF116" s="84">
        <f t="shared" si="70"/>
        <v>0.8</v>
      </c>
      <c r="AG116" s="84" t="str">
        <f t="shared" si="71"/>
        <v>0</v>
      </c>
      <c r="AH116" s="84" t="str">
        <f t="shared" si="72"/>
        <v>0</v>
      </c>
      <c r="AI116" s="84" t="str">
        <f t="shared" si="73"/>
        <v>0</v>
      </c>
      <c r="AJ116" s="84" t="str">
        <f t="shared" si="74"/>
        <v>0</v>
      </c>
      <c r="AK116" s="84">
        <f t="shared" si="75"/>
        <v>1.25</v>
      </c>
      <c r="AL116" s="84">
        <f t="shared" si="76"/>
        <v>0.8</v>
      </c>
      <c r="AM116" s="84" t="str">
        <f t="shared" si="77"/>
        <v>0</v>
      </c>
      <c r="AN116" s="84" t="str">
        <f t="shared" si="78"/>
        <v>0</v>
      </c>
      <c r="AO116" s="84" t="str">
        <f t="shared" si="79"/>
        <v>0</v>
      </c>
      <c r="AP116" s="84" t="str">
        <f t="shared" si="80"/>
        <v>0</v>
      </c>
      <c r="AQ116" s="84" t="str">
        <f t="shared" si="81"/>
        <v>0</v>
      </c>
      <c r="AR116" s="84" t="str">
        <f t="shared" si="82"/>
        <v>0</v>
      </c>
      <c r="AS116" s="84" t="str">
        <f t="shared" si="83"/>
        <v>0</v>
      </c>
      <c r="AT116" s="84">
        <f t="shared" si="84"/>
        <v>1</v>
      </c>
      <c r="AU116" s="84" t="str">
        <f t="shared" si="85"/>
        <v>0</v>
      </c>
      <c r="AV116" s="84">
        <f t="shared" si="86"/>
        <v>1</v>
      </c>
    </row>
    <row r="117" spans="1:48" ht="15.75" customHeight="1" x14ac:dyDescent="0.15">
      <c r="A117" s="18" t="s">
        <v>360</v>
      </c>
      <c r="B117" s="18" t="s">
        <v>77</v>
      </c>
      <c r="C117" s="65"/>
      <c r="D117" s="64"/>
      <c r="E117" s="18">
        <v>36</v>
      </c>
      <c r="F117" s="18">
        <v>29</v>
      </c>
      <c r="G117" s="18">
        <v>2531</v>
      </c>
      <c r="H117" s="65">
        <v>3</v>
      </c>
      <c r="I117" s="18">
        <v>8.85</v>
      </c>
      <c r="J117" s="18">
        <v>9.7799999999999994</v>
      </c>
      <c r="K117" s="18">
        <v>55.27</v>
      </c>
      <c r="L117" s="18">
        <v>4.9800000000000004</v>
      </c>
      <c r="M117" s="18">
        <v>0.82</v>
      </c>
      <c r="N117" s="18">
        <v>0.6</v>
      </c>
      <c r="O117" s="18">
        <v>6.08</v>
      </c>
      <c r="P117" s="18">
        <v>19.45</v>
      </c>
      <c r="Q117" s="18">
        <v>66.540000000000006</v>
      </c>
      <c r="R117" s="18">
        <v>10.1</v>
      </c>
      <c r="S117" s="65">
        <v>53.87</v>
      </c>
      <c r="T117" s="18">
        <v>0.14000000000000001</v>
      </c>
      <c r="U117" s="18">
        <v>3.56</v>
      </c>
      <c r="V117" s="18">
        <v>52</v>
      </c>
      <c r="W117" s="18">
        <v>4.3</v>
      </c>
      <c r="X117" s="18">
        <v>64.459999999999994</v>
      </c>
      <c r="Y117" s="15">
        <f t="shared" si="87"/>
        <v>5</v>
      </c>
      <c r="Z117" s="15">
        <v>17</v>
      </c>
      <c r="AA117" s="158">
        <f t="shared" si="88"/>
        <v>0.29411764705882354</v>
      </c>
      <c r="AB117" s="76"/>
      <c r="AC117" s="77"/>
      <c r="AD117" s="8">
        <f t="shared" si="89"/>
        <v>0.28529411764705881</v>
      </c>
      <c r="AE117" s="20">
        <f t="shared" si="90"/>
        <v>4.8499999999999996</v>
      </c>
      <c r="AF117" s="84">
        <f t="shared" si="70"/>
        <v>0.8</v>
      </c>
      <c r="AG117" s="84" t="str">
        <f t="shared" si="71"/>
        <v>0</v>
      </c>
      <c r="AH117" s="84">
        <f t="shared" si="72"/>
        <v>0.9</v>
      </c>
      <c r="AI117" s="84">
        <f t="shared" si="73"/>
        <v>0.9</v>
      </c>
      <c r="AJ117" s="84">
        <f t="shared" si="74"/>
        <v>1</v>
      </c>
      <c r="AK117" s="84">
        <f t="shared" si="75"/>
        <v>1.25</v>
      </c>
      <c r="AL117" s="84" t="str">
        <f t="shared" si="76"/>
        <v>0</v>
      </c>
      <c r="AM117" s="84" t="str">
        <f t="shared" si="77"/>
        <v>0</v>
      </c>
      <c r="AN117" s="84" t="str">
        <f t="shared" si="78"/>
        <v>0</v>
      </c>
      <c r="AO117" s="84" t="str">
        <f t="shared" si="79"/>
        <v>0</v>
      </c>
      <c r="AP117" s="84" t="str">
        <f t="shared" si="80"/>
        <v>0</v>
      </c>
      <c r="AQ117" s="84" t="str">
        <f t="shared" si="81"/>
        <v>0</v>
      </c>
      <c r="AR117" s="84" t="str">
        <f t="shared" si="82"/>
        <v>0</v>
      </c>
      <c r="AS117" s="84" t="str">
        <f t="shared" si="83"/>
        <v>0</v>
      </c>
      <c r="AT117" s="84" t="str">
        <f t="shared" si="84"/>
        <v>0</v>
      </c>
      <c r="AU117" s="84" t="str">
        <f t="shared" si="85"/>
        <v>0</v>
      </c>
      <c r="AV117" s="84" t="str">
        <f t="shared" si="86"/>
        <v>0</v>
      </c>
    </row>
    <row r="118" spans="1:48" ht="15.75" customHeight="1" x14ac:dyDescent="0.15">
      <c r="A118" s="18" t="s">
        <v>442</v>
      </c>
      <c r="B118" s="18" t="s">
        <v>75</v>
      </c>
      <c r="C118" s="65"/>
      <c r="D118" s="64"/>
      <c r="E118" s="18">
        <v>30</v>
      </c>
      <c r="F118" s="18">
        <v>31</v>
      </c>
      <c r="G118" s="18">
        <v>2299</v>
      </c>
      <c r="H118" s="65">
        <v>2</v>
      </c>
      <c r="I118" s="18">
        <v>11.47</v>
      </c>
      <c r="J118" s="18">
        <v>5.68</v>
      </c>
      <c r="K118" s="18">
        <v>42.76</v>
      </c>
      <c r="L118" s="18">
        <v>5.48</v>
      </c>
      <c r="M118" s="18">
        <v>2.11</v>
      </c>
      <c r="N118" s="18">
        <v>0.39</v>
      </c>
      <c r="O118" s="18">
        <v>10.96</v>
      </c>
      <c r="P118" s="18">
        <v>27.01</v>
      </c>
      <c r="Q118" s="18">
        <v>69.86</v>
      </c>
      <c r="R118" s="18">
        <v>12.57</v>
      </c>
      <c r="S118" s="65">
        <v>56.39</v>
      </c>
      <c r="T118" s="18">
        <v>0.12</v>
      </c>
      <c r="U118" s="18">
        <v>5.6</v>
      </c>
      <c r="V118" s="18">
        <v>57.34</v>
      </c>
      <c r="W118" s="18">
        <v>6.11</v>
      </c>
      <c r="X118" s="18">
        <v>68.59</v>
      </c>
      <c r="Y118" s="15">
        <f t="shared" si="87"/>
        <v>5</v>
      </c>
      <c r="Z118" s="15">
        <v>17</v>
      </c>
      <c r="AA118" s="158">
        <f t="shared" si="88"/>
        <v>0.29411764705882354</v>
      </c>
      <c r="AB118" s="76"/>
      <c r="AC118" s="77"/>
      <c r="AD118" s="8">
        <f t="shared" si="89"/>
        <v>0.27058823529411763</v>
      </c>
      <c r="AE118" s="20">
        <f t="shared" si="90"/>
        <v>4.5999999999999996</v>
      </c>
      <c r="AF118" s="84">
        <f t="shared" si="70"/>
        <v>0.8</v>
      </c>
      <c r="AG118" s="84">
        <f t="shared" si="71"/>
        <v>1</v>
      </c>
      <c r="AH118" s="84">
        <f t="shared" si="72"/>
        <v>0.9</v>
      </c>
      <c r="AI118" s="84">
        <f t="shared" si="73"/>
        <v>0.9</v>
      </c>
      <c r="AJ118" s="84">
        <f t="shared" si="74"/>
        <v>1</v>
      </c>
      <c r="AK118" s="84" t="str">
        <f t="shared" si="75"/>
        <v>0</v>
      </c>
      <c r="AL118" s="84" t="str">
        <f t="shared" si="76"/>
        <v>0</v>
      </c>
      <c r="AM118" s="84" t="str">
        <f t="shared" si="77"/>
        <v>0</v>
      </c>
      <c r="AN118" s="84" t="str">
        <f t="shared" si="78"/>
        <v>0</v>
      </c>
      <c r="AO118" s="84" t="str">
        <f t="shared" si="79"/>
        <v>0</v>
      </c>
      <c r="AP118" s="84" t="str">
        <f t="shared" si="80"/>
        <v>0</v>
      </c>
      <c r="AQ118" s="84" t="str">
        <f t="shared" si="81"/>
        <v>0</v>
      </c>
      <c r="AR118" s="84" t="str">
        <f t="shared" si="82"/>
        <v>0</v>
      </c>
      <c r="AS118" s="84" t="str">
        <f t="shared" si="83"/>
        <v>0</v>
      </c>
      <c r="AT118" s="84" t="str">
        <f t="shared" si="84"/>
        <v>0</v>
      </c>
      <c r="AU118" s="84" t="str">
        <f t="shared" si="85"/>
        <v>0</v>
      </c>
      <c r="AV118" s="84" t="str">
        <f t="shared" si="86"/>
        <v>0</v>
      </c>
    </row>
    <row r="119" spans="1:48" ht="15.75" customHeight="1" x14ac:dyDescent="0.15">
      <c r="A119" s="18" t="s">
        <v>48</v>
      </c>
      <c r="B119" s="18" t="s">
        <v>142</v>
      </c>
      <c r="C119" s="65"/>
      <c r="D119" s="64"/>
      <c r="E119" s="18">
        <v>19</v>
      </c>
      <c r="F119" s="18">
        <v>16</v>
      </c>
      <c r="G119" s="18">
        <v>1486</v>
      </c>
      <c r="H119" s="65">
        <v>1</v>
      </c>
      <c r="I119" s="18">
        <v>8.18</v>
      </c>
      <c r="J119" s="18">
        <v>3.51</v>
      </c>
      <c r="K119" s="18">
        <v>41.38</v>
      </c>
      <c r="L119" s="18">
        <v>3.51</v>
      </c>
      <c r="M119" s="18">
        <v>1.64</v>
      </c>
      <c r="N119" s="18">
        <v>1.45</v>
      </c>
      <c r="O119" s="18">
        <v>17.75</v>
      </c>
      <c r="P119" s="18">
        <v>31.62</v>
      </c>
      <c r="Q119" s="18">
        <v>69.16</v>
      </c>
      <c r="R119" s="18">
        <v>13.14</v>
      </c>
      <c r="S119" s="65">
        <v>52.07</v>
      </c>
      <c r="T119" s="18">
        <v>0.24</v>
      </c>
      <c r="U119" s="18">
        <v>7.27</v>
      </c>
      <c r="V119" s="18">
        <v>55</v>
      </c>
      <c r="W119" s="18">
        <v>7.21</v>
      </c>
      <c r="X119" s="18">
        <v>64.709999999999994</v>
      </c>
      <c r="Y119" s="15">
        <f t="shared" si="87"/>
        <v>5</v>
      </c>
      <c r="Z119" s="15">
        <v>17</v>
      </c>
      <c r="AA119" s="158">
        <f t="shared" si="88"/>
        <v>0.29411764705882354</v>
      </c>
      <c r="AB119" s="76"/>
      <c r="AC119" s="77"/>
      <c r="AD119" s="8">
        <f t="shared" si="89"/>
        <v>0.26470588235294118</v>
      </c>
      <c r="AE119" s="20">
        <f t="shared" si="90"/>
        <v>4.5</v>
      </c>
      <c r="AF119" s="84" t="str">
        <f t="shared" si="70"/>
        <v>0</v>
      </c>
      <c r="AG119" s="84" t="str">
        <f t="shared" si="71"/>
        <v>0</v>
      </c>
      <c r="AH119" s="84" t="str">
        <f t="shared" si="72"/>
        <v>0</v>
      </c>
      <c r="AI119" s="84" t="str">
        <f t="shared" si="73"/>
        <v>0</v>
      </c>
      <c r="AJ119" s="84" t="str">
        <f t="shared" si="74"/>
        <v>0</v>
      </c>
      <c r="AK119" s="84" t="str">
        <f t="shared" si="75"/>
        <v>0</v>
      </c>
      <c r="AL119" s="84">
        <f t="shared" si="76"/>
        <v>0.8</v>
      </c>
      <c r="AM119" s="84" t="str">
        <f t="shared" si="77"/>
        <v>0</v>
      </c>
      <c r="AN119" s="84" t="str">
        <f t="shared" si="78"/>
        <v>0</v>
      </c>
      <c r="AO119" s="84" t="str">
        <f t="shared" si="79"/>
        <v>0</v>
      </c>
      <c r="AP119" s="84">
        <f t="shared" si="80"/>
        <v>0.9</v>
      </c>
      <c r="AQ119" s="84" t="str">
        <f t="shared" si="81"/>
        <v>0</v>
      </c>
      <c r="AR119" s="84">
        <f t="shared" si="82"/>
        <v>1</v>
      </c>
      <c r="AS119" s="84">
        <f t="shared" si="83"/>
        <v>0.9</v>
      </c>
      <c r="AT119" s="84" t="str">
        <f t="shared" si="84"/>
        <v>0</v>
      </c>
      <c r="AU119" s="84">
        <f t="shared" si="85"/>
        <v>0.9</v>
      </c>
      <c r="AV119" s="84" t="str">
        <f t="shared" si="86"/>
        <v>0</v>
      </c>
    </row>
    <row r="120" spans="1:48" ht="15.75" customHeight="1" x14ac:dyDescent="0.15">
      <c r="A120" s="18" t="s">
        <v>447</v>
      </c>
      <c r="B120" s="18" t="s">
        <v>63</v>
      </c>
      <c r="C120" s="65"/>
      <c r="D120" s="64"/>
      <c r="E120" s="18">
        <v>23</v>
      </c>
      <c r="F120" s="18">
        <v>8</v>
      </c>
      <c r="G120" s="18">
        <v>279</v>
      </c>
      <c r="H120" s="65">
        <v>0</v>
      </c>
      <c r="I120" s="18">
        <v>11.29</v>
      </c>
      <c r="J120" s="18">
        <v>4.1900000000000004</v>
      </c>
      <c r="K120" s="18">
        <v>30.77</v>
      </c>
      <c r="L120" s="18">
        <v>4.84</v>
      </c>
      <c r="M120" s="18">
        <v>0.65</v>
      </c>
      <c r="N120" s="18">
        <v>1.94</v>
      </c>
      <c r="O120" s="18">
        <v>13.23</v>
      </c>
      <c r="P120" s="18">
        <v>24.84</v>
      </c>
      <c r="Q120" s="18">
        <v>62.34</v>
      </c>
      <c r="R120" s="18">
        <v>8.39</v>
      </c>
      <c r="S120" s="65">
        <v>50</v>
      </c>
      <c r="T120" s="18">
        <v>0</v>
      </c>
      <c r="U120" s="18">
        <v>3.55</v>
      </c>
      <c r="V120" s="18">
        <v>45.45</v>
      </c>
      <c r="W120" s="18">
        <v>5.48</v>
      </c>
      <c r="X120" s="18">
        <v>58.82</v>
      </c>
      <c r="Y120" s="15">
        <f t="shared" si="87"/>
        <v>5</v>
      </c>
      <c r="Z120" s="15">
        <v>17</v>
      </c>
      <c r="AA120" s="158">
        <f t="shared" si="88"/>
        <v>0.29411764705882354</v>
      </c>
      <c r="AB120" s="76"/>
      <c r="AC120" s="77"/>
      <c r="AD120" s="8">
        <f t="shared" si="89"/>
        <v>0.29117647058823531</v>
      </c>
      <c r="AE120" s="20">
        <f t="shared" si="90"/>
        <v>4.95</v>
      </c>
      <c r="AF120" s="84" t="str">
        <f t="shared" si="70"/>
        <v>0</v>
      </c>
      <c r="AG120" s="84">
        <f t="shared" si="71"/>
        <v>1</v>
      </c>
      <c r="AH120" s="84">
        <f t="shared" si="72"/>
        <v>0.9</v>
      </c>
      <c r="AI120" s="84" t="str">
        <f t="shared" si="73"/>
        <v>0</v>
      </c>
      <c r="AJ120" s="84">
        <f t="shared" si="74"/>
        <v>1</v>
      </c>
      <c r="AK120" s="84">
        <f t="shared" si="75"/>
        <v>1.25</v>
      </c>
      <c r="AL120" s="84">
        <f t="shared" si="76"/>
        <v>0.8</v>
      </c>
      <c r="AM120" s="84" t="str">
        <f t="shared" si="77"/>
        <v>0</v>
      </c>
      <c r="AN120" s="84" t="str">
        <f t="shared" si="78"/>
        <v>0</v>
      </c>
      <c r="AO120" s="84" t="str">
        <f t="shared" si="79"/>
        <v>0</v>
      </c>
      <c r="AP120" s="84" t="str">
        <f t="shared" si="80"/>
        <v>0</v>
      </c>
      <c r="AQ120" s="84" t="str">
        <f t="shared" si="81"/>
        <v>0</v>
      </c>
      <c r="AR120" s="84" t="str">
        <f t="shared" si="82"/>
        <v>0</v>
      </c>
      <c r="AS120" s="84" t="str">
        <f t="shared" si="83"/>
        <v>0</v>
      </c>
      <c r="AT120" s="84" t="str">
        <f t="shared" si="84"/>
        <v>0</v>
      </c>
      <c r="AU120" s="84" t="str">
        <f t="shared" si="85"/>
        <v>0</v>
      </c>
      <c r="AV120" s="84" t="str">
        <f t="shared" si="86"/>
        <v>0</v>
      </c>
    </row>
    <row r="121" spans="1:48" ht="15.75" customHeight="1" x14ac:dyDescent="0.15">
      <c r="A121" s="18" t="s">
        <v>457</v>
      </c>
      <c r="B121" s="18" t="s">
        <v>46</v>
      </c>
      <c r="C121" s="65"/>
      <c r="D121" s="64"/>
      <c r="E121" s="18">
        <v>26</v>
      </c>
      <c r="F121" s="18">
        <v>31</v>
      </c>
      <c r="G121" s="18">
        <v>1744</v>
      </c>
      <c r="H121" s="65">
        <v>6</v>
      </c>
      <c r="I121" s="18">
        <v>6.3</v>
      </c>
      <c r="J121" s="18">
        <v>3.56</v>
      </c>
      <c r="K121" s="18">
        <v>26.09</v>
      </c>
      <c r="L121" s="18">
        <v>2.79</v>
      </c>
      <c r="M121" s="18">
        <v>1.03</v>
      </c>
      <c r="N121" s="18">
        <v>2.79</v>
      </c>
      <c r="O121" s="18">
        <v>15.02</v>
      </c>
      <c r="P121" s="18">
        <v>27.97</v>
      </c>
      <c r="Q121" s="18">
        <v>66.97</v>
      </c>
      <c r="R121" s="18">
        <v>8.4600000000000009</v>
      </c>
      <c r="S121" s="65">
        <v>48.78</v>
      </c>
      <c r="T121" s="18">
        <v>0.62</v>
      </c>
      <c r="U121" s="18">
        <v>4.59</v>
      </c>
      <c r="V121" s="18">
        <v>47.19</v>
      </c>
      <c r="W121" s="18">
        <v>4.49</v>
      </c>
      <c r="X121" s="18">
        <v>71.260000000000005</v>
      </c>
      <c r="Y121" s="15">
        <f t="shared" si="87"/>
        <v>5</v>
      </c>
      <c r="Z121" s="15">
        <v>17</v>
      </c>
      <c r="AA121" s="158">
        <f t="shared" si="88"/>
        <v>0.29411764705882354</v>
      </c>
      <c r="AB121" s="76"/>
      <c r="AC121" s="77"/>
      <c r="AD121" s="8">
        <f t="shared" si="89"/>
        <v>0.28529411764705881</v>
      </c>
      <c r="AE121" s="20">
        <f t="shared" si="90"/>
        <v>4.8499999999999996</v>
      </c>
      <c r="AF121" s="84">
        <f t="shared" si="70"/>
        <v>0.8</v>
      </c>
      <c r="AG121" s="84" t="str">
        <f t="shared" si="71"/>
        <v>0</v>
      </c>
      <c r="AH121" s="84" t="str">
        <f t="shared" si="72"/>
        <v>0</v>
      </c>
      <c r="AI121" s="84" t="str">
        <f t="shared" si="73"/>
        <v>0</v>
      </c>
      <c r="AJ121" s="84" t="str">
        <f t="shared" si="74"/>
        <v>0</v>
      </c>
      <c r="AK121" s="84">
        <f t="shared" si="75"/>
        <v>1.25</v>
      </c>
      <c r="AL121" s="84">
        <f t="shared" si="76"/>
        <v>0.8</v>
      </c>
      <c r="AM121" s="84" t="str">
        <f t="shared" si="77"/>
        <v>0</v>
      </c>
      <c r="AN121" s="84" t="str">
        <f t="shared" si="78"/>
        <v>0</v>
      </c>
      <c r="AO121" s="84" t="str">
        <f t="shared" si="79"/>
        <v>0</v>
      </c>
      <c r="AP121" s="84" t="str">
        <f t="shared" si="80"/>
        <v>0</v>
      </c>
      <c r="AQ121" s="84" t="str">
        <f t="shared" si="81"/>
        <v>0</v>
      </c>
      <c r="AR121" s="84">
        <f t="shared" si="82"/>
        <v>1</v>
      </c>
      <c r="AS121" s="84" t="str">
        <f t="shared" si="83"/>
        <v>0</v>
      </c>
      <c r="AT121" s="84" t="str">
        <f t="shared" si="84"/>
        <v>0</v>
      </c>
      <c r="AU121" s="84" t="str">
        <f t="shared" si="85"/>
        <v>0</v>
      </c>
      <c r="AV121" s="84">
        <f t="shared" si="86"/>
        <v>1</v>
      </c>
    </row>
    <row r="122" spans="1:48" ht="15.75" customHeight="1" x14ac:dyDescent="0.15">
      <c r="A122" s="18" t="s">
        <v>458</v>
      </c>
      <c r="B122" s="18" t="s">
        <v>72</v>
      </c>
      <c r="C122" s="65"/>
      <c r="D122" s="64"/>
      <c r="E122" s="18">
        <v>23</v>
      </c>
      <c r="F122" s="18">
        <v>19</v>
      </c>
      <c r="G122" s="18">
        <v>1142</v>
      </c>
      <c r="H122" s="65">
        <v>1</v>
      </c>
      <c r="I122" s="18">
        <v>8.59</v>
      </c>
      <c r="J122" s="18">
        <v>3.63</v>
      </c>
      <c r="K122" s="18">
        <v>36.96</v>
      </c>
      <c r="L122" s="18">
        <v>2.6</v>
      </c>
      <c r="M122" s="18">
        <v>2.44</v>
      </c>
      <c r="N122" s="18">
        <v>2.0499999999999998</v>
      </c>
      <c r="O122" s="18">
        <v>20.96</v>
      </c>
      <c r="P122" s="18">
        <v>34.200000000000003</v>
      </c>
      <c r="Q122" s="18">
        <v>75.81</v>
      </c>
      <c r="R122" s="18">
        <v>11.51</v>
      </c>
      <c r="S122" s="65">
        <v>61.64</v>
      </c>
      <c r="T122" s="18">
        <v>0.24</v>
      </c>
      <c r="U122" s="18">
        <v>4.96</v>
      </c>
      <c r="V122" s="18">
        <v>50.79</v>
      </c>
      <c r="W122" s="18">
        <v>3.86</v>
      </c>
      <c r="X122" s="18">
        <v>67.349999999999994</v>
      </c>
      <c r="Y122" s="15">
        <f t="shared" si="87"/>
        <v>5</v>
      </c>
      <c r="Z122" s="15">
        <v>17</v>
      </c>
      <c r="AA122" s="158">
        <f t="shared" si="88"/>
        <v>0.29411764705882354</v>
      </c>
      <c r="AB122" s="76"/>
      <c r="AC122" s="77"/>
      <c r="AD122" s="8">
        <f t="shared" si="89"/>
        <v>0.28235294117647058</v>
      </c>
      <c r="AE122" s="20">
        <f t="shared" si="90"/>
        <v>4.8</v>
      </c>
      <c r="AF122" s="84" t="str">
        <f t="shared" si="70"/>
        <v>0</v>
      </c>
      <c r="AG122" s="84" t="str">
        <f t="shared" si="71"/>
        <v>0</v>
      </c>
      <c r="AH122" s="84" t="str">
        <f t="shared" si="72"/>
        <v>0</v>
      </c>
      <c r="AI122" s="84" t="str">
        <f t="shared" si="73"/>
        <v>0</v>
      </c>
      <c r="AJ122" s="84" t="str">
        <f t="shared" si="74"/>
        <v>0</v>
      </c>
      <c r="AK122" s="84" t="str">
        <f t="shared" si="75"/>
        <v>0</v>
      </c>
      <c r="AL122" s="84">
        <f t="shared" si="76"/>
        <v>0.8</v>
      </c>
      <c r="AM122" s="84">
        <f t="shared" si="77"/>
        <v>1</v>
      </c>
      <c r="AN122" s="84" t="str">
        <f t="shared" si="78"/>
        <v>0</v>
      </c>
      <c r="AO122" s="84">
        <f t="shared" si="79"/>
        <v>1</v>
      </c>
      <c r="AP122" s="84" t="str">
        <f t="shared" si="80"/>
        <v>0</v>
      </c>
      <c r="AQ122" s="84">
        <f t="shared" si="81"/>
        <v>1</v>
      </c>
      <c r="AR122" s="84">
        <f t="shared" si="82"/>
        <v>1</v>
      </c>
      <c r="AS122" s="84" t="str">
        <f t="shared" si="83"/>
        <v>0</v>
      </c>
      <c r="AT122" s="84" t="str">
        <f t="shared" si="84"/>
        <v>0</v>
      </c>
      <c r="AU122" s="84" t="str">
        <f t="shared" si="85"/>
        <v>0</v>
      </c>
      <c r="AV122" s="84" t="str">
        <f t="shared" si="86"/>
        <v>0</v>
      </c>
    </row>
    <row r="123" spans="1:48" ht="15.75" customHeight="1" x14ac:dyDescent="0.15">
      <c r="A123" s="18" t="s">
        <v>387</v>
      </c>
      <c r="B123" s="18" t="s">
        <v>56</v>
      </c>
      <c r="C123" s="65"/>
      <c r="D123" s="64"/>
      <c r="E123" s="18">
        <v>23</v>
      </c>
      <c r="F123" s="18">
        <v>28</v>
      </c>
      <c r="G123" s="18">
        <v>1333</v>
      </c>
      <c r="H123" s="65">
        <v>0</v>
      </c>
      <c r="I123" s="18">
        <v>9.83</v>
      </c>
      <c r="J123" s="18">
        <v>5.0199999999999996</v>
      </c>
      <c r="K123" s="18">
        <v>31.34</v>
      </c>
      <c r="L123" s="18">
        <v>4.3499999999999996</v>
      </c>
      <c r="M123" s="18">
        <v>0.98</v>
      </c>
      <c r="N123" s="18">
        <v>0.53</v>
      </c>
      <c r="O123" s="18">
        <v>11.7</v>
      </c>
      <c r="P123" s="18">
        <v>25.87</v>
      </c>
      <c r="Q123" s="18">
        <v>71.3</v>
      </c>
      <c r="R123" s="18">
        <v>10.35</v>
      </c>
      <c r="S123" s="65">
        <v>58.7</v>
      </c>
      <c r="T123" s="18">
        <v>0.08</v>
      </c>
      <c r="U123" s="18">
        <v>4.13</v>
      </c>
      <c r="V123" s="18">
        <v>47.27</v>
      </c>
      <c r="W123" s="18">
        <v>4.2</v>
      </c>
      <c r="X123" s="18">
        <v>60.71</v>
      </c>
      <c r="Y123" s="15">
        <f t="shared" si="87"/>
        <v>4</v>
      </c>
      <c r="Z123" s="15">
        <v>17</v>
      </c>
      <c r="AA123" s="158">
        <f t="shared" si="88"/>
        <v>0.23529411764705882</v>
      </c>
      <c r="AB123" s="76"/>
      <c r="AC123" s="77"/>
      <c r="AD123" s="8">
        <f t="shared" si="89"/>
        <v>0.24411764705882355</v>
      </c>
      <c r="AE123" s="20">
        <f t="shared" si="90"/>
        <v>4.1500000000000004</v>
      </c>
      <c r="AF123" s="84" t="str">
        <f t="shared" si="70"/>
        <v>0</v>
      </c>
      <c r="AG123" s="84">
        <f t="shared" si="71"/>
        <v>1</v>
      </c>
      <c r="AH123" s="84">
        <f t="shared" si="72"/>
        <v>0.9</v>
      </c>
      <c r="AI123" s="84" t="str">
        <f t="shared" si="73"/>
        <v>0</v>
      </c>
      <c r="AJ123" s="84">
        <f t="shared" si="74"/>
        <v>1</v>
      </c>
      <c r="AK123" s="84">
        <f t="shared" si="75"/>
        <v>1.25</v>
      </c>
      <c r="AL123" s="84" t="str">
        <f t="shared" si="76"/>
        <v>0</v>
      </c>
      <c r="AM123" s="84" t="str">
        <f t="shared" si="77"/>
        <v>0</v>
      </c>
      <c r="AN123" s="84" t="str">
        <f t="shared" si="78"/>
        <v>0</v>
      </c>
      <c r="AO123" s="84" t="str">
        <f t="shared" si="79"/>
        <v>0</v>
      </c>
      <c r="AP123" s="84" t="str">
        <f t="shared" si="80"/>
        <v>0</v>
      </c>
      <c r="AQ123" s="84" t="str">
        <f t="shared" si="81"/>
        <v>0</v>
      </c>
      <c r="AR123" s="84" t="str">
        <f t="shared" si="82"/>
        <v>0</v>
      </c>
      <c r="AS123" s="84" t="str">
        <f t="shared" si="83"/>
        <v>0</v>
      </c>
      <c r="AT123" s="84" t="str">
        <f t="shared" si="84"/>
        <v>0</v>
      </c>
      <c r="AU123" s="84" t="str">
        <f t="shared" si="85"/>
        <v>0</v>
      </c>
      <c r="AV123" s="84" t="str">
        <f t="shared" si="86"/>
        <v>0</v>
      </c>
    </row>
    <row r="124" spans="1:48" ht="15.75" customHeight="1" x14ac:dyDescent="0.15">
      <c r="A124" s="18" t="s">
        <v>390</v>
      </c>
      <c r="B124" s="18" t="s">
        <v>56</v>
      </c>
      <c r="C124" s="65"/>
      <c r="D124" s="64"/>
      <c r="E124" s="18">
        <v>25</v>
      </c>
      <c r="F124" s="18">
        <v>35</v>
      </c>
      <c r="G124" s="18">
        <v>2011</v>
      </c>
      <c r="H124" s="65">
        <v>5</v>
      </c>
      <c r="I124" s="18">
        <v>6.68</v>
      </c>
      <c r="J124" s="18">
        <v>3.15</v>
      </c>
      <c r="K124" s="18">
        <v>40.630000000000003</v>
      </c>
      <c r="L124" s="18">
        <v>3.19</v>
      </c>
      <c r="M124" s="18">
        <v>0.88</v>
      </c>
      <c r="N124" s="18">
        <v>1.47</v>
      </c>
      <c r="O124" s="18">
        <v>13.76</v>
      </c>
      <c r="P124" s="18">
        <v>24.68</v>
      </c>
      <c r="Q124" s="18">
        <v>71.709999999999994</v>
      </c>
      <c r="R124" s="18">
        <v>8.6999999999999993</v>
      </c>
      <c r="S124" s="65">
        <v>55.37</v>
      </c>
      <c r="T124" s="18">
        <v>0.28999999999999998</v>
      </c>
      <c r="U124" s="18">
        <v>4.37</v>
      </c>
      <c r="V124" s="18">
        <v>55.06</v>
      </c>
      <c r="W124" s="18">
        <v>4.18</v>
      </c>
      <c r="X124" s="18">
        <v>67.06</v>
      </c>
      <c r="Y124" s="15">
        <f t="shared" si="87"/>
        <v>4</v>
      </c>
      <c r="Z124" s="15">
        <v>17</v>
      </c>
      <c r="AA124" s="158">
        <f t="shared" si="88"/>
        <v>0.23529411764705882</v>
      </c>
      <c r="AB124" s="76"/>
      <c r="AC124" s="77"/>
      <c r="AD124" s="8">
        <f t="shared" si="89"/>
        <v>0.22647058823529409</v>
      </c>
      <c r="AE124" s="20">
        <f t="shared" si="90"/>
        <v>3.8499999999999996</v>
      </c>
      <c r="AF124" s="84">
        <f t="shared" si="70"/>
        <v>0.8</v>
      </c>
      <c r="AG124" s="84" t="str">
        <f t="shared" si="71"/>
        <v>0</v>
      </c>
      <c r="AH124" s="84" t="str">
        <f t="shared" si="72"/>
        <v>0</v>
      </c>
      <c r="AI124" s="84" t="str">
        <f t="shared" si="73"/>
        <v>0</v>
      </c>
      <c r="AJ124" s="84" t="str">
        <f t="shared" si="74"/>
        <v>0</v>
      </c>
      <c r="AK124" s="84">
        <f t="shared" si="75"/>
        <v>1.25</v>
      </c>
      <c r="AL124" s="84">
        <f t="shared" si="76"/>
        <v>0.8</v>
      </c>
      <c r="AM124" s="84" t="str">
        <f t="shared" si="77"/>
        <v>0</v>
      </c>
      <c r="AN124" s="84" t="str">
        <f t="shared" si="78"/>
        <v>0</v>
      </c>
      <c r="AO124" s="84" t="str">
        <f t="shared" si="79"/>
        <v>0</v>
      </c>
      <c r="AP124" s="84" t="str">
        <f t="shared" si="80"/>
        <v>0</v>
      </c>
      <c r="AQ124" s="84" t="str">
        <f t="shared" si="81"/>
        <v>0</v>
      </c>
      <c r="AR124" s="84">
        <f t="shared" si="82"/>
        <v>1</v>
      </c>
      <c r="AS124" s="84" t="str">
        <f t="shared" si="83"/>
        <v>0</v>
      </c>
      <c r="AT124" s="84" t="str">
        <f t="shared" si="84"/>
        <v>0</v>
      </c>
      <c r="AU124" s="84" t="str">
        <f t="shared" si="85"/>
        <v>0</v>
      </c>
      <c r="AV124" s="84" t="str">
        <f t="shared" si="86"/>
        <v>0</v>
      </c>
    </row>
    <row r="125" spans="1:48" ht="15.75" customHeight="1" x14ac:dyDescent="0.15">
      <c r="A125" s="18" t="s">
        <v>409</v>
      </c>
      <c r="B125" s="18" t="s">
        <v>410</v>
      </c>
      <c r="C125" s="65"/>
      <c r="D125" s="64"/>
      <c r="E125" s="18">
        <v>26</v>
      </c>
      <c r="F125" s="18">
        <v>12</v>
      </c>
      <c r="G125" s="18">
        <v>901</v>
      </c>
      <c r="H125" s="65">
        <v>3</v>
      </c>
      <c r="I125" s="18">
        <v>7.79</v>
      </c>
      <c r="J125" s="18">
        <v>3.3</v>
      </c>
      <c r="K125" s="18">
        <v>24.24</v>
      </c>
      <c r="L125" s="18">
        <v>3.6</v>
      </c>
      <c r="M125" s="18">
        <v>1.2</v>
      </c>
      <c r="N125" s="18">
        <v>1.7</v>
      </c>
      <c r="O125" s="18">
        <v>13.39</v>
      </c>
      <c r="P125" s="18">
        <v>23.17</v>
      </c>
      <c r="Q125" s="18">
        <v>65.52</v>
      </c>
      <c r="R125" s="18">
        <v>8.49</v>
      </c>
      <c r="S125" s="65">
        <v>57.65</v>
      </c>
      <c r="T125" s="18">
        <v>0.6</v>
      </c>
      <c r="U125" s="18">
        <v>3.4</v>
      </c>
      <c r="V125" s="18">
        <v>47.06</v>
      </c>
      <c r="W125" s="18">
        <v>4.4000000000000004</v>
      </c>
      <c r="X125" s="18">
        <v>65.91</v>
      </c>
      <c r="Y125" s="15">
        <f t="shared" si="87"/>
        <v>4</v>
      </c>
      <c r="Z125" s="15">
        <v>17</v>
      </c>
      <c r="AA125" s="158">
        <f t="shared" si="88"/>
        <v>0.23529411764705882</v>
      </c>
      <c r="AB125" s="76"/>
      <c r="AC125" s="77"/>
      <c r="AD125" s="8">
        <f t="shared" si="89"/>
        <v>0.22647058823529409</v>
      </c>
      <c r="AE125" s="20">
        <f t="shared" si="90"/>
        <v>3.8499999999999996</v>
      </c>
      <c r="AF125" s="84">
        <f t="shared" si="70"/>
        <v>0.8</v>
      </c>
      <c r="AG125" s="84" t="str">
        <f t="shared" si="71"/>
        <v>0</v>
      </c>
      <c r="AH125" s="84" t="str">
        <f t="shared" si="72"/>
        <v>0</v>
      </c>
      <c r="AI125" s="84" t="str">
        <f t="shared" si="73"/>
        <v>0</v>
      </c>
      <c r="AJ125" s="84" t="str">
        <f t="shared" si="74"/>
        <v>0</v>
      </c>
      <c r="AK125" s="84">
        <f t="shared" si="75"/>
        <v>1.25</v>
      </c>
      <c r="AL125" s="84">
        <f t="shared" si="76"/>
        <v>0.8</v>
      </c>
      <c r="AM125" s="84" t="str">
        <f t="shared" si="77"/>
        <v>0</v>
      </c>
      <c r="AN125" s="84" t="str">
        <f t="shared" si="78"/>
        <v>0</v>
      </c>
      <c r="AO125" s="84" t="str">
        <f t="shared" si="79"/>
        <v>0</v>
      </c>
      <c r="AP125" s="84" t="str">
        <f t="shared" si="80"/>
        <v>0</v>
      </c>
      <c r="AQ125" s="84" t="str">
        <f t="shared" si="81"/>
        <v>0</v>
      </c>
      <c r="AR125" s="84">
        <f t="shared" si="82"/>
        <v>1</v>
      </c>
      <c r="AS125" s="84" t="str">
        <f t="shared" si="83"/>
        <v>0</v>
      </c>
      <c r="AT125" s="84" t="str">
        <f t="shared" si="84"/>
        <v>0</v>
      </c>
      <c r="AU125" s="84" t="str">
        <f t="shared" si="85"/>
        <v>0</v>
      </c>
      <c r="AV125" s="84" t="str">
        <f t="shared" si="86"/>
        <v>0</v>
      </c>
    </row>
    <row r="126" spans="1:48" ht="15.75" customHeight="1" x14ac:dyDescent="0.15">
      <c r="A126" s="18" t="s">
        <v>412</v>
      </c>
      <c r="B126" s="18" t="s">
        <v>56</v>
      </c>
      <c r="C126" s="65"/>
      <c r="D126" s="64"/>
      <c r="E126" s="18">
        <v>35</v>
      </c>
      <c r="F126" s="18">
        <v>8</v>
      </c>
      <c r="G126" s="18">
        <v>500</v>
      </c>
      <c r="H126" s="65">
        <v>0</v>
      </c>
      <c r="I126" s="18">
        <v>7.9</v>
      </c>
      <c r="J126" s="18">
        <v>3.95</v>
      </c>
      <c r="K126" s="18">
        <v>33.33</v>
      </c>
      <c r="L126" s="18">
        <v>3.95</v>
      </c>
      <c r="M126" s="18">
        <v>0.66</v>
      </c>
      <c r="N126" s="18">
        <v>0</v>
      </c>
      <c r="O126" s="18">
        <v>20.2</v>
      </c>
      <c r="P126" s="18">
        <v>35.78</v>
      </c>
      <c r="Q126" s="18">
        <v>79.14</v>
      </c>
      <c r="R126" s="18">
        <v>11.85</v>
      </c>
      <c r="S126" s="65">
        <v>46.3</v>
      </c>
      <c r="T126" s="18">
        <v>0</v>
      </c>
      <c r="U126" s="18">
        <v>5.93</v>
      </c>
      <c r="V126" s="18">
        <v>55.56</v>
      </c>
      <c r="W126" s="18">
        <v>6.15</v>
      </c>
      <c r="X126" s="18">
        <v>53.57</v>
      </c>
      <c r="Y126" s="15">
        <f t="shared" si="87"/>
        <v>4</v>
      </c>
      <c r="Z126" s="15">
        <v>17</v>
      </c>
      <c r="AA126" s="158">
        <f t="shared" si="88"/>
        <v>0.23529411764705882</v>
      </c>
      <c r="AB126" s="76"/>
      <c r="AC126" s="77"/>
      <c r="AD126" s="8">
        <f t="shared" si="89"/>
        <v>0.24411764705882355</v>
      </c>
      <c r="AE126" s="20">
        <f t="shared" si="90"/>
        <v>4.1500000000000004</v>
      </c>
      <c r="AF126" s="84" t="str">
        <f t="shared" si="70"/>
        <v>0</v>
      </c>
      <c r="AG126" s="84" t="str">
        <f t="shared" si="71"/>
        <v>0</v>
      </c>
      <c r="AH126" s="84" t="str">
        <f t="shared" si="72"/>
        <v>0</v>
      </c>
      <c r="AI126" s="84" t="str">
        <f t="shared" si="73"/>
        <v>0</v>
      </c>
      <c r="AJ126" s="84" t="str">
        <f t="shared" si="74"/>
        <v>0</v>
      </c>
      <c r="AK126" s="84">
        <f t="shared" si="75"/>
        <v>1.25</v>
      </c>
      <c r="AL126" s="84" t="str">
        <f t="shared" si="76"/>
        <v>0</v>
      </c>
      <c r="AM126" s="84">
        <f t="shared" si="77"/>
        <v>1</v>
      </c>
      <c r="AN126" s="84">
        <f t="shared" si="78"/>
        <v>0.9</v>
      </c>
      <c r="AO126" s="84">
        <f t="shared" si="79"/>
        <v>1</v>
      </c>
      <c r="AP126" s="84" t="str">
        <f t="shared" si="80"/>
        <v>0</v>
      </c>
      <c r="AQ126" s="84" t="str">
        <f t="shared" si="81"/>
        <v>0</v>
      </c>
      <c r="AR126" s="84" t="str">
        <f t="shared" si="82"/>
        <v>0</v>
      </c>
      <c r="AS126" s="84" t="str">
        <f t="shared" si="83"/>
        <v>0</v>
      </c>
      <c r="AT126" s="84" t="str">
        <f t="shared" si="84"/>
        <v>0</v>
      </c>
      <c r="AU126" s="84" t="str">
        <f t="shared" si="85"/>
        <v>0</v>
      </c>
      <c r="AV126" s="84" t="str">
        <f t="shared" si="86"/>
        <v>0</v>
      </c>
    </row>
    <row r="127" spans="1:48" ht="15.75" customHeight="1" x14ac:dyDescent="0.15">
      <c r="A127" s="18" t="s">
        <v>435</v>
      </c>
      <c r="B127" s="18" t="s">
        <v>46</v>
      </c>
      <c r="C127" s="65"/>
      <c r="D127" s="64"/>
      <c r="E127" s="18">
        <v>21</v>
      </c>
      <c r="F127" s="18">
        <v>10</v>
      </c>
      <c r="G127" s="18">
        <v>388</v>
      </c>
      <c r="H127" s="65">
        <v>1</v>
      </c>
      <c r="I127" s="18">
        <v>4.6399999999999997</v>
      </c>
      <c r="J127" s="18">
        <v>4.41</v>
      </c>
      <c r="K127" s="18">
        <v>15.79</v>
      </c>
      <c r="L127" s="18">
        <v>1.86</v>
      </c>
      <c r="M127" s="18">
        <v>0.7</v>
      </c>
      <c r="N127" s="18">
        <v>1.39</v>
      </c>
      <c r="O127" s="18">
        <v>13.69</v>
      </c>
      <c r="P127" s="18">
        <v>22.27</v>
      </c>
      <c r="Q127" s="18">
        <v>59.38</v>
      </c>
      <c r="R127" s="18">
        <v>4.6399999999999997</v>
      </c>
      <c r="S127" s="65">
        <v>40</v>
      </c>
      <c r="T127" s="18">
        <v>0.7</v>
      </c>
      <c r="U127" s="18">
        <v>1.86</v>
      </c>
      <c r="V127" s="18">
        <v>50</v>
      </c>
      <c r="W127" s="18">
        <v>4.41</v>
      </c>
      <c r="X127" s="18">
        <v>57.89</v>
      </c>
      <c r="Y127" s="15">
        <f t="shared" si="87"/>
        <v>4</v>
      </c>
      <c r="Z127" s="15">
        <v>17</v>
      </c>
      <c r="AA127" s="158">
        <f t="shared" si="88"/>
        <v>0.23529411764705882</v>
      </c>
      <c r="AB127" s="76"/>
      <c r="AC127" s="77"/>
      <c r="AD127" s="8">
        <f t="shared" si="89"/>
        <v>0.2323529411764706</v>
      </c>
      <c r="AE127" s="20">
        <f t="shared" si="90"/>
        <v>3.95</v>
      </c>
      <c r="AF127" s="84" t="str">
        <f t="shared" si="70"/>
        <v>0</v>
      </c>
      <c r="AG127" s="84" t="str">
        <f t="shared" si="71"/>
        <v>0</v>
      </c>
      <c r="AH127" s="84">
        <f t="shared" si="72"/>
        <v>0.9</v>
      </c>
      <c r="AI127" s="84" t="str">
        <f t="shared" si="73"/>
        <v>0</v>
      </c>
      <c r="AJ127" s="84" t="str">
        <f t="shared" si="74"/>
        <v>0</v>
      </c>
      <c r="AK127" s="84">
        <f t="shared" si="75"/>
        <v>1.25</v>
      </c>
      <c r="AL127" s="84">
        <f t="shared" si="76"/>
        <v>0.8</v>
      </c>
      <c r="AM127" s="84" t="str">
        <f t="shared" si="77"/>
        <v>0</v>
      </c>
      <c r="AN127" s="84" t="str">
        <f t="shared" si="78"/>
        <v>0</v>
      </c>
      <c r="AO127" s="84" t="str">
        <f t="shared" si="79"/>
        <v>0</v>
      </c>
      <c r="AP127" s="84" t="str">
        <f t="shared" si="80"/>
        <v>0</v>
      </c>
      <c r="AQ127" s="84" t="str">
        <f t="shared" si="81"/>
        <v>0</v>
      </c>
      <c r="AR127" s="84">
        <f t="shared" si="82"/>
        <v>1</v>
      </c>
      <c r="AS127" s="84" t="str">
        <f t="shared" si="83"/>
        <v>0</v>
      </c>
      <c r="AT127" s="84" t="str">
        <f t="shared" si="84"/>
        <v>0</v>
      </c>
      <c r="AU127" s="84" t="str">
        <f t="shared" si="85"/>
        <v>0</v>
      </c>
      <c r="AV127" s="84" t="str">
        <f t="shared" si="86"/>
        <v>0</v>
      </c>
    </row>
    <row r="128" spans="1:48" ht="15.75" customHeight="1" x14ac:dyDescent="0.15">
      <c r="A128" s="18" t="s">
        <v>446</v>
      </c>
      <c r="B128" s="18" t="s">
        <v>44</v>
      </c>
      <c r="C128" s="65"/>
      <c r="D128" s="64"/>
      <c r="E128" s="18">
        <v>31</v>
      </c>
      <c r="F128" s="18">
        <v>25</v>
      </c>
      <c r="G128" s="18">
        <v>933</v>
      </c>
      <c r="H128" s="65">
        <v>0</v>
      </c>
      <c r="I128" s="18">
        <v>6.75</v>
      </c>
      <c r="J128" s="18">
        <v>8.49</v>
      </c>
      <c r="K128" s="18">
        <v>32.950000000000003</v>
      </c>
      <c r="L128" s="18">
        <v>3.47</v>
      </c>
      <c r="M128" s="18">
        <v>1.45</v>
      </c>
      <c r="N128" s="18">
        <v>1.74</v>
      </c>
      <c r="O128" s="18">
        <v>16.5</v>
      </c>
      <c r="P128" s="18">
        <v>29.81</v>
      </c>
      <c r="Q128" s="18">
        <v>77.02</v>
      </c>
      <c r="R128" s="18">
        <v>9.94</v>
      </c>
      <c r="S128" s="65">
        <v>54.37</v>
      </c>
      <c r="T128" s="18">
        <v>0.39</v>
      </c>
      <c r="U128" s="18">
        <v>5.1100000000000003</v>
      </c>
      <c r="V128" s="18">
        <v>47.17</v>
      </c>
      <c r="W128" s="18">
        <v>4.24</v>
      </c>
      <c r="X128" s="18">
        <v>68.180000000000007</v>
      </c>
      <c r="Y128" s="15">
        <f t="shared" si="87"/>
        <v>4</v>
      </c>
      <c r="Z128" s="15">
        <v>17</v>
      </c>
      <c r="AA128" s="158">
        <f t="shared" si="88"/>
        <v>0.23529411764705882</v>
      </c>
      <c r="AB128" s="76"/>
      <c r="AC128" s="77"/>
      <c r="AD128" s="8">
        <f t="shared" si="89"/>
        <v>0.21764705882352942</v>
      </c>
      <c r="AE128" s="20">
        <f t="shared" si="90"/>
        <v>3.7</v>
      </c>
      <c r="AF128" s="84" t="str">
        <f t="shared" si="70"/>
        <v>0</v>
      </c>
      <c r="AG128" s="84" t="str">
        <f t="shared" si="71"/>
        <v>0</v>
      </c>
      <c r="AH128" s="84">
        <f t="shared" si="72"/>
        <v>0.9</v>
      </c>
      <c r="AI128" s="84" t="str">
        <f t="shared" si="73"/>
        <v>0</v>
      </c>
      <c r="AJ128" s="84" t="str">
        <f t="shared" si="74"/>
        <v>0</v>
      </c>
      <c r="AK128" s="84" t="str">
        <f t="shared" si="75"/>
        <v>0</v>
      </c>
      <c r="AL128" s="84">
        <f t="shared" si="76"/>
        <v>0.8</v>
      </c>
      <c r="AM128" s="84" t="str">
        <f t="shared" si="77"/>
        <v>0</v>
      </c>
      <c r="AN128" s="84" t="str">
        <f t="shared" si="78"/>
        <v>0</v>
      </c>
      <c r="AO128" s="84">
        <f t="shared" si="79"/>
        <v>1</v>
      </c>
      <c r="AP128" s="84" t="str">
        <f t="shared" si="80"/>
        <v>0</v>
      </c>
      <c r="AQ128" s="84" t="str">
        <f t="shared" si="81"/>
        <v>0</v>
      </c>
      <c r="AR128" s="84">
        <f t="shared" si="82"/>
        <v>1</v>
      </c>
      <c r="AS128" s="84" t="str">
        <f t="shared" si="83"/>
        <v>0</v>
      </c>
      <c r="AT128" s="84" t="str">
        <f t="shared" si="84"/>
        <v>0</v>
      </c>
      <c r="AU128" s="84" t="str">
        <f t="shared" si="85"/>
        <v>0</v>
      </c>
      <c r="AV128" s="84" t="str">
        <f t="shared" si="86"/>
        <v>0</v>
      </c>
    </row>
    <row r="129" spans="1:48" ht="15.75" customHeight="1" x14ac:dyDescent="0.15">
      <c r="A129" s="18" t="s">
        <v>306</v>
      </c>
      <c r="B129" s="18" t="s">
        <v>77</v>
      </c>
      <c r="C129" s="65"/>
      <c r="D129" s="64"/>
      <c r="E129" s="18">
        <v>27</v>
      </c>
      <c r="F129" s="18">
        <v>7</v>
      </c>
      <c r="G129" s="18">
        <v>568</v>
      </c>
      <c r="H129" s="65">
        <v>1</v>
      </c>
      <c r="I129" s="18">
        <v>8.56</v>
      </c>
      <c r="J129" s="18">
        <v>3.64</v>
      </c>
      <c r="K129" s="18">
        <v>39.130000000000003</v>
      </c>
      <c r="L129" s="18">
        <v>3.8</v>
      </c>
      <c r="M129" s="18">
        <v>0.63</v>
      </c>
      <c r="N129" s="18">
        <v>1.27</v>
      </c>
      <c r="O129" s="18">
        <v>19.489999999999998</v>
      </c>
      <c r="P129" s="18">
        <v>28.68</v>
      </c>
      <c r="Q129" s="18">
        <v>67.400000000000006</v>
      </c>
      <c r="R129" s="18">
        <v>9.67</v>
      </c>
      <c r="S129" s="65">
        <v>52.46</v>
      </c>
      <c r="T129" s="18">
        <v>0.32</v>
      </c>
      <c r="U129" s="18">
        <v>3.8</v>
      </c>
      <c r="V129" s="18">
        <v>54.17</v>
      </c>
      <c r="W129" s="18">
        <v>5.23</v>
      </c>
      <c r="X129" s="18">
        <v>75.760000000000005</v>
      </c>
      <c r="Y129" s="15">
        <f t="shared" si="87"/>
        <v>4</v>
      </c>
      <c r="Z129" s="15">
        <v>17</v>
      </c>
      <c r="AA129" s="158">
        <f t="shared" si="88"/>
        <v>0.23529411764705882</v>
      </c>
      <c r="AB129" s="76"/>
      <c r="AC129" s="77"/>
      <c r="AD129" s="8">
        <f t="shared" si="89"/>
        <v>0.23823529411764705</v>
      </c>
      <c r="AE129" s="20">
        <f t="shared" si="90"/>
        <v>4.05</v>
      </c>
      <c r="AF129" s="84" t="str">
        <f t="shared" si="70"/>
        <v>0</v>
      </c>
      <c r="AG129" s="84" t="str">
        <f t="shared" si="71"/>
        <v>0</v>
      </c>
      <c r="AH129" s="84" t="str">
        <f t="shared" si="72"/>
        <v>0</v>
      </c>
      <c r="AI129" s="84" t="str">
        <f t="shared" si="73"/>
        <v>0</v>
      </c>
      <c r="AJ129" s="84" t="str">
        <f t="shared" si="74"/>
        <v>0</v>
      </c>
      <c r="AK129" s="84">
        <f t="shared" si="75"/>
        <v>1.25</v>
      </c>
      <c r="AL129" s="84">
        <f t="shared" si="76"/>
        <v>0.8</v>
      </c>
      <c r="AM129" s="84" t="str">
        <f t="shared" si="77"/>
        <v>0</v>
      </c>
      <c r="AN129" s="84" t="str">
        <f t="shared" si="78"/>
        <v>0</v>
      </c>
      <c r="AO129" s="84" t="str">
        <f t="shared" si="79"/>
        <v>0</v>
      </c>
      <c r="AP129" s="84" t="str">
        <f t="shared" si="80"/>
        <v>0</v>
      </c>
      <c r="AQ129" s="84" t="str">
        <f t="shared" si="81"/>
        <v>0</v>
      </c>
      <c r="AR129" s="84">
        <f t="shared" si="82"/>
        <v>1</v>
      </c>
      <c r="AS129" s="84" t="str">
        <f t="shared" si="83"/>
        <v>0</v>
      </c>
      <c r="AT129" s="84" t="str">
        <f t="shared" si="84"/>
        <v>0</v>
      </c>
      <c r="AU129" s="84" t="str">
        <f t="shared" si="85"/>
        <v>0</v>
      </c>
      <c r="AV129" s="84">
        <f t="shared" si="86"/>
        <v>1</v>
      </c>
    </row>
    <row r="130" spans="1:48" ht="15.75" customHeight="1" x14ac:dyDescent="0.15">
      <c r="A130" s="18" t="s">
        <v>450</v>
      </c>
      <c r="B130" s="18" t="s">
        <v>63</v>
      </c>
      <c r="C130" s="65"/>
      <c r="D130" s="64"/>
      <c r="E130" s="18">
        <v>24</v>
      </c>
      <c r="F130" s="18">
        <v>31</v>
      </c>
      <c r="G130" s="18">
        <v>1959</v>
      </c>
      <c r="H130" s="65">
        <v>1</v>
      </c>
      <c r="I130" s="18">
        <v>7.72</v>
      </c>
      <c r="J130" s="18">
        <v>6.57</v>
      </c>
      <c r="K130" s="18">
        <v>48.25</v>
      </c>
      <c r="L130" s="18">
        <v>2.76</v>
      </c>
      <c r="M130" s="18">
        <v>1.24</v>
      </c>
      <c r="N130" s="18">
        <v>1.47</v>
      </c>
      <c r="O130" s="18">
        <v>11.85</v>
      </c>
      <c r="P130" s="18">
        <v>25.5</v>
      </c>
      <c r="Q130" s="18">
        <v>62.34</v>
      </c>
      <c r="R130" s="18">
        <v>10.98</v>
      </c>
      <c r="S130" s="65">
        <v>50.21</v>
      </c>
      <c r="T130" s="18">
        <v>0.28000000000000003</v>
      </c>
      <c r="U130" s="18">
        <v>4</v>
      </c>
      <c r="V130" s="18">
        <v>43.68</v>
      </c>
      <c r="W130" s="18">
        <v>4.92</v>
      </c>
      <c r="X130" s="18">
        <v>68.22</v>
      </c>
      <c r="Y130" s="15">
        <f t="shared" si="87"/>
        <v>4</v>
      </c>
      <c r="Z130" s="15">
        <v>17</v>
      </c>
      <c r="AA130" s="158">
        <f t="shared" si="88"/>
        <v>0.23529411764705882</v>
      </c>
      <c r="AB130" s="76"/>
      <c r="AC130" s="77"/>
      <c r="AD130" s="8">
        <f t="shared" si="89"/>
        <v>0.21176470588235294</v>
      </c>
      <c r="AE130" s="20">
        <f t="shared" si="90"/>
        <v>3.6</v>
      </c>
      <c r="AF130" s="84" t="str">
        <f t="shared" ref="AF130:AF148" si="91">IF(H130&gt;=H$151,AF$1,"0")</f>
        <v>0</v>
      </c>
      <c r="AG130" s="84" t="str">
        <f t="shared" ref="AG130:AG148" si="92">IF(I130&gt;=I$151,AG$1,"0")</f>
        <v>0</v>
      </c>
      <c r="AH130" s="84">
        <f t="shared" ref="AH130:AH148" si="93">IF(J130&gt;=J$151,AH$1,"0")</f>
        <v>0.9</v>
      </c>
      <c r="AI130" s="84">
        <f t="shared" ref="AI130:AI148" si="94">IF(K130&gt;=K$151,AI$1,"0")</f>
        <v>0.9</v>
      </c>
      <c r="AJ130" s="84" t="str">
        <f t="shared" ref="AJ130:AJ148" si="95">IF(L130&gt;=L$151,AJ$1,"0")</f>
        <v>0</v>
      </c>
      <c r="AK130" s="84" t="str">
        <f t="shared" ref="AK130:AK148" si="96">IF(M130&lt;=M$151,AK$1,"0")</f>
        <v>0</v>
      </c>
      <c r="AL130" s="84">
        <f t="shared" ref="AL130:AL148" si="97">IF(N130&gt;=N$151,AL$1,"0")</f>
        <v>0.8</v>
      </c>
      <c r="AM130" s="84" t="str">
        <f t="shared" ref="AM130:AM148" si="98">IF(O130&gt;=O$151,AM$1,"0")</f>
        <v>0</v>
      </c>
      <c r="AN130" s="84" t="str">
        <f t="shared" ref="AN130:AN148" si="99">IF(P130&gt;=P$151,AN$1,"0")</f>
        <v>0</v>
      </c>
      <c r="AO130" s="84" t="str">
        <f t="shared" ref="AO130:AO148" si="100">IF(Q130&gt;=Q$151,AO$1,"0")</f>
        <v>0</v>
      </c>
      <c r="AP130" s="84" t="str">
        <f t="shared" ref="AP130:AP148" si="101">IF(R130&gt;=R$151,AP$1,"0")</f>
        <v>0</v>
      </c>
      <c r="AQ130" s="84" t="str">
        <f t="shared" ref="AQ130:AQ148" si="102">IF(S130&gt;=S$151,AQ$1,"0")</f>
        <v>0</v>
      </c>
      <c r="AR130" s="84">
        <f t="shared" ref="AR130:AR148" si="103">IF(T130&gt;=T$151,AR$1,"0")</f>
        <v>1</v>
      </c>
      <c r="AS130" s="84" t="str">
        <f t="shared" ref="AS130:AS148" si="104">IF(U130&gt;=U$151,AS$1,"0")</f>
        <v>0</v>
      </c>
      <c r="AT130" s="84" t="str">
        <f t="shared" ref="AT130:AT148" si="105">IF(V130&gt;=V$151,AT$1,"0")</f>
        <v>0</v>
      </c>
      <c r="AU130" s="84" t="str">
        <f t="shared" ref="AU130:AU148" si="106">IF(W130&gt;=W$151,AU$1,"0")</f>
        <v>0</v>
      </c>
      <c r="AV130" s="84" t="str">
        <f t="shared" ref="AV130:AV148" si="107">IF(X130&gt;=X$151,AV$1,"0")</f>
        <v>0</v>
      </c>
    </row>
    <row r="131" spans="1:48" ht="15.75" customHeight="1" x14ac:dyDescent="0.15">
      <c r="A131" s="18" t="s">
        <v>62</v>
      </c>
      <c r="B131" s="18" t="s">
        <v>63</v>
      </c>
      <c r="C131" s="65"/>
      <c r="D131" s="64"/>
      <c r="E131" s="18">
        <v>26</v>
      </c>
      <c r="F131" s="18">
        <v>35</v>
      </c>
      <c r="G131" s="18">
        <v>3140</v>
      </c>
      <c r="H131" s="65">
        <v>1</v>
      </c>
      <c r="I131" s="18">
        <v>10.52</v>
      </c>
      <c r="J131" s="18">
        <v>7.14</v>
      </c>
      <c r="K131" s="18">
        <v>54.62</v>
      </c>
      <c r="L131" s="18">
        <v>4.87</v>
      </c>
      <c r="M131" s="18">
        <v>1.23</v>
      </c>
      <c r="N131" s="18">
        <v>0.69</v>
      </c>
      <c r="O131" s="18">
        <v>10.63</v>
      </c>
      <c r="P131" s="18">
        <v>24.25</v>
      </c>
      <c r="Q131" s="18">
        <v>62.53</v>
      </c>
      <c r="R131" s="18">
        <v>12.3</v>
      </c>
      <c r="S131" s="65">
        <v>48.95</v>
      </c>
      <c r="T131" s="18">
        <v>0.09</v>
      </c>
      <c r="U131" s="18">
        <v>5.3</v>
      </c>
      <c r="V131" s="18">
        <v>44.86</v>
      </c>
      <c r="W131" s="18">
        <v>6.16</v>
      </c>
      <c r="X131" s="18">
        <v>56.28</v>
      </c>
      <c r="Y131" s="15">
        <f t="shared" si="87"/>
        <v>4</v>
      </c>
      <c r="Z131" s="15">
        <v>17</v>
      </c>
      <c r="AA131" s="158">
        <f t="shared" si="88"/>
        <v>0.23529411764705882</v>
      </c>
      <c r="AB131" s="76"/>
      <c r="AC131" s="77"/>
      <c r="AD131" s="8">
        <f t="shared" si="89"/>
        <v>0.22352941176470587</v>
      </c>
      <c r="AE131" s="20">
        <f t="shared" si="90"/>
        <v>3.8</v>
      </c>
      <c r="AF131" s="84" t="str">
        <f t="shared" si="91"/>
        <v>0</v>
      </c>
      <c r="AG131" s="84">
        <f t="shared" si="92"/>
        <v>1</v>
      </c>
      <c r="AH131" s="84">
        <f t="shared" si="93"/>
        <v>0.9</v>
      </c>
      <c r="AI131" s="84">
        <f t="shared" si="94"/>
        <v>0.9</v>
      </c>
      <c r="AJ131" s="84">
        <f t="shared" si="95"/>
        <v>1</v>
      </c>
      <c r="AK131" s="84" t="str">
        <f t="shared" si="96"/>
        <v>0</v>
      </c>
      <c r="AL131" s="84" t="str">
        <f t="shared" si="97"/>
        <v>0</v>
      </c>
      <c r="AM131" s="84" t="str">
        <f t="shared" si="98"/>
        <v>0</v>
      </c>
      <c r="AN131" s="84" t="str">
        <f t="shared" si="99"/>
        <v>0</v>
      </c>
      <c r="AO131" s="84" t="str">
        <f t="shared" si="100"/>
        <v>0</v>
      </c>
      <c r="AP131" s="84" t="str">
        <f t="shared" si="101"/>
        <v>0</v>
      </c>
      <c r="AQ131" s="84" t="str">
        <f t="shared" si="102"/>
        <v>0</v>
      </c>
      <c r="AR131" s="84" t="str">
        <f t="shared" si="103"/>
        <v>0</v>
      </c>
      <c r="AS131" s="84" t="str">
        <f t="shared" si="104"/>
        <v>0</v>
      </c>
      <c r="AT131" s="84" t="str">
        <f t="shared" si="105"/>
        <v>0</v>
      </c>
      <c r="AU131" s="84" t="str">
        <f t="shared" si="106"/>
        <v>0</v>
      </c>
      <c r="AV131" s="84" t="str">
        <f t="shared" si="107"/>
        <v>0</v>
      </c>
    </row>
    <row r="132" spans="1:48" ht="15.75" customHeight="1" x14ac:dyDescent="0.15">
      <c r="A132" s="18" t="s">
        <v>405</v>
      </c>
      <c r="B132" s="18" t="s">
        <v>91</v>
      </c>
      <c r="C132" s="65"/>
      <c r="D132" s="64"/>
      <c r="E132" s="18">
        <v>19</v>
      </c>
      <c r="F132" s="18">
        <v>14</v>
      </c>
      <c r="G132" s="18">
        <v>545</v>
      </c>
      <c r="H132" s="65">
        <v>0</v>
      </c>
      <c r="I132" s="18">
        <v>10.73</v>
      </c>
      <c r="J132" s="18">
        <v>1.98</v>
      </c>
      <c r="K132" s="18">
        <v>25</v>
      </c>
      <c r="L132" s="18">
        <v>4.79</v>
      </c>
      <c r="M132" s="18">
        <v>0.99</v>
      </c>
      <c r="N132" s="18">
        <v>0.33</v>
      </c>
      <c r="O132" s="18">
        <v>10.9</v>
      </c>
      <c r="P132" s="18">
        <v>21.96</v>
      </c>
      <c r="Q132" s="18">
        <v>63.16</v>
      </c>
      <c r="R132" s="18">
        <v>10.4</v>
      </c>
      <c r="S132" s="65">
        <v>52.38</v>
      </c>
      <c r="T132" s="18">
        <v>0</v>
      </c>
      <c r="U132" s="18">
        <v>3.96</v>
      </c>
      <c r="V132" s="18">
        <v>37.5</v>
      </c>
      <c r="W132" s="18">
        <v>4.62</v>
      </c>
      <c r="X132" s="18">
        <v>53.57</v>
      </c>
      <c r="Y132" s="15">
        <f t="shared" si="87"/>
        <v>3</v>
      </c>
      <c r="Z132" s="15">
        <v>17</v>
      </c>
      <c r="AA132" s="158">
        <f t="shared" si="88"/>
        <v>0.17647058823529413</v>
      </c>
      <c r="AB132" s="76"/>
      <c r="AC132" s="77"/>
      <c r="AD132" s="8">
        <f t="shared" si="89"/>
        <v>0.19117647058823528</v>
      </c>
      <c r="AE132" s="20">
        <f t="shared" si="90"/>
        <v>3.25</v>
      </c>
      <c r="AF132" s="84" t="str">
        <f t="shared" si="91"/>
        <v>0</v>
      </c>
      <c r="AG132" s="84">
        <f t="shared" si="92"/>
        <v>1</v>
      </c>
      <c r="AH132" s="84" t="str">
        <f t="shared" si="93"/>
        <v>0</v>
      </c>
      <c r="AI132" s="84" t="str">
        <f t="shared" si="94"/>
        <v>0</v>
      </c>
      <c r="AJ132" s="84">
        <f t="shared" si="95"/>
        <v>1</v>
      </c>
      <c r="AK132" s="84">
        <f t="shared" si="96"/>
        <v>1.25</v>
      </c>
      <c r="AL132" s="84" t="str">
        <f t="shared" si="97"/>
        <v>0</v>
      </c>
      <c r="AM132" s="84" t="str">
        <f t="shared" si="98"/>
        <v>0</v>
      </c>
      <c r="AN132" s="84" t="str">
        <f t="shared" si="99"/>
        <v>0</v>
      </c>
      <c r="AO132" s="84" t="str">
        <f t="shared" si="100"/>
        <v>0</v>
      </c>
      <c r="AP132" s="84" t="str">
        <f t="shared" si="101"/>
        <v>0</v>
      </c>
      <c r="AQ132" s="84" t="str">
        <f t="shared" si="102"/>
        <v>0</v>
      </c>
      <c r="AR132" s="84" t="str">
        <f t="shared" si="103"/>
        <v>0</v>
      </c>
      <c r="AS132" s="84" t="str">
        <f t="shared" si="104"/>
        <v>0</v>
      </c>
      <c r="AT132" s="84" t="str">
        <f t="shared" si="105"/>
        <v>0</v>
      </c>
      <c r="AU132" s="84" t="str">
        <f t="shared" si="106"/>
        <v>0</v>
      </c>
      <c r="AV132" s="84" t="str">
        <f t="shared" si="107"/>
        <v>0</v>
      </c>
    </row>
    <row r="133" spans="1:48" ht="15.75" customHeight="1" x14ac:dyDescent="0.15">
      <c r="A133" s="18" t="s">
        <v>421</v>
      </c>
      <c r="B133" s="18" t="s">
        <v>142</v>
      </c>
      <c r="C133" s="65"/>
      <c r="D133" s="64"/>
      <c r="E133" s="18">
        <v>26</v>
      </c>
      <c r="F133" s="18">
        <v>14</v>
      </c>
      <c r="G133" s="18">
        <v>1121</v>
      </c>
      <c r="H133" s="65">
        <v>0</v>
      </c>
      <c r="I133" s="18">
        <v>5.62</v>
      </c>
      <c r="J133" s="18">
        <v>2.25</v>
      </c>
      <c r="K133" s="18">
        <v>17.86</v>
      </c>
      <c r="L133" s="18">
        <v>2.97</v>
      </c>
      <c r="M133" s="18">
        <v>0.72</v>
      </c>
      <c r="N133" s="18">
        <v>0.72</v>
      </c>
      <c r="O133" s="18">
        <v>13.01</v>
      </c>
      <c r="P133" s="18">
        <v>23.36</v>
      </c>
      <c r="Q133" s="18">
        <v>75.95</v>
      </c>
      <c r="R133" s="18">
        <v>8.83</v>
      </c>
      <c r="S133" s="65">
        <v>57.27</v>
      </c>
      <c r="T133" s="18">
        <v>0.24</v>
      </c>
      <c r="U133" s="18">
        <v>4.17</v>
      </c>
      <c r="V133" s="18">
        <v>53.85</v>
      </c>
      <c r="W133" s="18">
        <v>3.77</v>
      </c>
      <c r="X133" s="18">
        <v>65.959999999999994</v>
      </c>
      <c r="Y133" s="15">
        <f t="shared" si="87"/>
        <v>3</v>
      </c>
      <c r="Z133" s="15">
        <v>17</v>
      </c>
      <c r="AA133" s="158">
        <f t="shared" si="88"/>
        <v>0.17647058823529413</v>
      </c>
      <c r="AB133" s="76"/>
      <c r="AC133" s="77"/>
      <c r="AD133" s="8">
        <f t="shared" si="89"/>
        <v>0.19117647058823528</v>
      </c>
      <c r="AE133" s="20">
        <f t="shared" si="90"/>
        <v>3.25</v>
      </c>
      <c r="AF133" s="84" t="str">
        <f t="shared" si="91"/>
        <v>0</v>
      </c>
      <c r="AG133" s="84" t="str">
        <f t="shared" si="92"/>
        <v>0</v>
      </c>
      <c r="AH133" s="84" t="str">
        <f t="shared" si="93"/>
        <v>0</v>
      </c>
      <c r="AI133" s="84" t="str">
        <f t="shared" si="94"/>
        <v>0</v>
      </c>
      <c r="AJ133" s="84" t="str">
        <f t="shared" si="95"/>
        <v>0</v>
      </c>
      <c r="AK133" s="84">
        <f t="shared" si="96"/>
        <v>1.25</v>
      </c>
      <c r="AL133" s="84" t="str">
        <f t="shared" si="97"/>
        <v>0</v>
      </c>
      <c r="AM133" s="84" t="str">
        <f t="shared" si="98"/>
        <v>0</v>
      </c>
      <c r="AN133" s="84" t="str">
        <f t="shared" si="99"/>
        <v>0</v>
      </c>
      <c r="AO133" s="84">
        <f t="shared" si="100"/>
        <v>1</v>
      </c>
      <c r="AP133" s="84" t="str">
        <f t="shared" si="101"/>
        <v>0</v>
      </c>
      <c r="AQ133" s="84" t="str">
        <f t="shared" si="102"/>
        <v>0</v>
      </c>
      <c r="AR133" s="84">
        <f t="shared" si="103"/>
        <v>1</v>
      </c>
      <c r="AS133" s="84" t="str">
        <f t="shared" si="104"/>
        <v>0</v>
      </c>
      <c r="AT133" s="84" t="str">
        <f t="shared" si="105"/>
        <v>0</v>
      </c>
      <c r="AU133" s="84" t="str">
        <f t="shared" si="106"/>
        <v>0</v>
      </c>
      <c r="AV133" s="84" t="str">
        <f t="shared" si="107"/>
        <v>0</v>
      </c>
    </row>
    <row r="134" spans="1:48" ht="15.75" customHeight="1" x14ac:dyDescent="0.15">
      <c r="A134" s="18" t="s">
        <v>430</v>
      </c>
      <c r="B134" s="18" t="s">
        <v>46</v>
      </c>
      <c r="C134" s="65"/>
      <c r="D134" s="64"/>
      <c r="E134" s="18">
        <v>22</v>
      </c>
      <c r="F134" s="18">
        <v>32</v>
      </c>
      <c r="G134" s="18">
        <v>2410</v>
      </c>
      <c r="H134" s="65">
        <v>4</v>
      </c>
      <c r="I134" s="18">
        <v>7.54</v>
      </c>
      <c r="J134" s="18">
        <v>4.07</v>
      </c>
      <c r="K134" s="18">
        <v>27.52</v>
      </c>
      <c r="L134" s="18">
        <v>2.54</v>
      </c>
      <c r="M134" s="18">
        <v>1.46</v>
      </c>
      <c r="N134" s="18">
        <v>1.87</v>
      </c>
      <c r="O134" s="18">
        <v>12.29</v>
      </c>
      <c r="P134" s="18">
        <v>24.68</v>
      </c>
      <c r="Q134" s="18">
        <v>65.2</v>
      </c>
      <c r="R134" s="18">
        <v>9</v>
      </c>
      <c r="S134" s="65">
        <v>48.55</v>
      </c>
      <c r="T134" s="18">
        <v>0.37</v>
      </c>
      <c r="U134" s="18">
        <v>4.33</v>
      </c>
      <c r="V134" s="18">
        <v>43.1</v>
      </c>
      <c r="W134" s="18">
        <v>4.22</v>
      </c>
      <c r="X134" s="18">
        <v>60.18</v>
      </c>
      <c r="Y134" s="15">
        <f t="shared" si="87"/>
        <v>3</v>
      </c>
      <c r="Z134" s="15">
        <v>17</v>
      </c>
      <c r="AA134" s="158">
        <f t="shared" si="88"/>
        <v>0.17647058823529413</v>
      </c>
      <c r="AB134" s="76"/>
      <c r="AC134" s="77"/>
      <c r="AD134" s="8">
        <f t="shared" si="89"/>
        <v>0.15294117647058825</v>
      </c>
      <c r="AE134" s="20">
        <f t="shared" si="90"/>
        <v>2.6</v>
      </c>
      <c r="AF134" s="84">
        <f t="shared" si="91"/>
        <v>0.8</v>
      </c>
      <c r="AG134" s="84" t="str">
        <f t="shared" si="92"/>
        <v>0</v>
      </c>
      <c r="AH134" s="84" t="str">
        <f t="shared" si="93"/>
        <v>0</v>
      </c>
      <c r="AI134" s="84" t="str">
        <f t="shared" si="94"/>
        <v>0</v>
      </c>
      <c r="AJ134" s="84" t="str">
        <f t="shared" si="95"/>
        <v>0</v>
      </c>
      <c r="AK134" s="84" t="str">
        <f t="shared" si="96"/>
        <v>0</v>
      </c>
      <c r="AL134" s="84">
        <f t="shared" si="97"/>
        <v>0.8</v>
      </c>
      <c r="AM134" s="84" t="str">
        <f t="shared" si="98"/>
        <v>0</v>
      </c>
      <c r="AN134" s="84" t="str">
        <f t="shared" si="99"/>
        <v>0</v>
      </c>
      <c r="AO134" s="84" t="str">
        <f t="shared" si="100"/>
        <v>0</v>
      </c>
      <c r="AP134" s="84" t="str">
        <f t="shared" si="101"/>
        <v>0</v>
      </c>
      <c r="AQ134" s="84" t="str">
        <f t="shared" si="102"/>
        <v>0</v>
      </c>
      <c r="AR134" s="84">
        <f t="shared" si="103"/>
        <v>1</v>
      </c>
      <c r="AS134" s="84" t="str">
        <f t="shared" si="104"/>
        <v>0</v>
      </c>
      <c r="AT134" s="84" t="str">
        <f t="shared" si="105"/>
        <v>0</v>
      </c>
      <c r="AU134" s="84" t="str">
        <f t="shared" si="106"/>
        <v>0</v>
      </c>
      <c r="AV134" s="84" t="str">
        <f t="shared" si="107"/>
        <v>0</v>
      </c>
    </row>
    <row r="135" spans="1:48" ht="15.75" customHeight="1" x14ac:dyDescent="0.15">
      <c r="A135" s="18" t="s">
        <v>445</v>
      </c>
      <c r="B135" s="18" t="s">
        <v>40</v>
      </c>
      <c r="C135" s="65"/>
      <c r="D135" s="64"/>
      <c r="E135" s="18">
        <v>32</v>
      </c>
      <c r="F135" s="18">
        <v>18</v>
      </c>
      <c r="G135" s="18">
        <v>668</v>
      </c>
      <c r="H135" s="65">
        <v>1</v>
      </c>
      <c r="I135" s="18">
        <v>6.33</v>
      </c>
      <c r="J135" s="18">
        <v>4.99</v>
      </c>
      <c r="K135" s="18">
        <v>24.32</v>
      </c>
      <c r="L135" s="18">
        <v>2.56</v>
      </c>
      <c r="M135" s="18">
        <v>2.02</v>
      </c>
      <c r="N135" s="18">
        <v>3.37</v>
      </c>
      <c r="O135" s="18">
        <v>15.63</v>
      </c>
      <c r="P135" s="18">
        <v>22.5</v>
      </c>
      <c r="Q135" s="18">
        <v>59.88</v>
      </c>
      <c r="R135" s="18">
        <v>7.95</v>
      </c>
      <c r="S135" s="65">
        <v>33.9</v>
      </c>
      <c r="T135" s="18">
        <v>0.54</v>
      </c>
      <c r="U135" s="18">
        <v>3.91</v>
      </c>
      <c r="V135" s="18">
        <v>31.03</v>
      </c>
      <c r="W135" s="18">
        <v>4.3099999999999996</v>
      </c>
      <c r="X135" s="18">
        <v>50</v>
      </c>
      <c r="Y135" s="15">
        <f t="shared" si="87"/>
        <v>3</v>
      </c>
      <c r="Z135" s="15">
        <v>17</v>
      </c>
      <c r="AA135" s="158">
        <f t="shared" si="88"/>
        <v>0.17647058823529413</v>
      </c>
      <c r="AB135" s="76"/>
      <c r="AC135" s="77"/>
      <c r="AD135" s="8">
        <f t="shared" si="89"/>
        <v>0.15882352941176472</v>
      </c>
      <c r="AE135" s="20">
        <f t="shared" si="90"/>
        <v>2.7</v>
      </c>
      <c r="AF135" s="84" t="str">
        <f t="shared" si="91"/>
        <v>0</v>
      </c>
      <c r="AG135" s="84" t="str">
        <f t="shared" si="92"/>
        <v>0</v>
      </c>
      <c r="AH135" s="84">
        <f t="shared" si="93"/>
        <v>0.9</v>
      </c>
      <c r="AI135" s="84" t="str">
        <f t="shared" si="94"/>
        <v>0</v>
      </c>
      <c r="AJ135" s="84" t="str">
        <f t="shared" si="95"/>
        <v>0</v>
      </c>
      <c r="AK135" s="84" t="str">
        <f t="shared" si="96"/>
        <v>0</v>
      </c>
      <c r="AL135" s="84">
        <f t="shared" si="97"/>
        <v>0.8</v>
      </c>
      <c r="AM135" s="84" t="str">
        <f t="shared" si="98"/>
        <v>0</v>
      </c>
      <c r="AN135" s="84" t="str">
        <f t="shared" si="99"/>
        <v>0</v>
      </c>
      <c r="AO135" s="84" t="str">
        <f t="shared" si="100"/>
        <v>0</v>
      </c>
      <c r="AP135" s="84" t="str">
        <f t="shared" si="101"/>
        <v>0</v>
      </c>
      <c r="AQ135" s="84" t="str">
        <f t="shared" si="102"/>
        <v>0</v>
      </c>
      <c r="AR135" s="84">
        <f t="shared" si="103"/>
        <v>1</v>
      </c>
      <c r="AS135" s="84" t="str">
        <f t="shared" si="104"/>
        <v>0</v>
      </c>
      <c r="AT135" s="84" t="str">
        <f t="shared" si="105"/>
        <v>0</v>
      </c>
      <c r="AU135" s="84" t="str">
        <f t="shared" si="106"/>
        <v>0</v>
      </c>
      <c r="AV135" s="84" t="str">
        <f t="shared" si="107"/>
        <v>0</v>
      </c>
    </row>
    <row r="136" spans="1:48" ht="15.75" customHeight="1" x14ac:dyDescent="0.15">
      <c r="A136" s="18" t="s">
        <v>452</v>
      </c>
      <c r="B136" s="18" t="s">
        <v>72</v>
      </c>
      <c r="C136" s="65"/>
      <c r="D136" s="64"/>
      <c r="E136" s="18">
        <v>18</v>
      </c>
      <c r="F136" s="18">
        <v>8</v>
      </c>
      <c r="G136" s="18">
        <v>336</v>
      </c>
      <c r="H136" s="65">
        <v>0</v>
      </c>
      <c r="I136" s="18">
        <v>8.3000000000000007</v>
      </c>
      <c r="J136" s="18">
        <v>2.95</v>
      </c>
      <c r="K136" s="18">
        <v>18.18</v>
      </c>
      <c r="L136" s="18">
        <v>2.68</v>
      </c>
      <c r="M136" s="18">
        <v>1.88</v>
      </c>
      <c r="N136" s="18">
        <v>0.27</v>
      </c>
      <c r="O136" s="18">
        <v>9.3800000000000008</v>
      </c>
      <c r="P136" s="18">
        <v>22.23</v>
      </c>
      <c r="Q136" s="18">
        <v>77.11</v>
      </c>
      <c r="R136" s="18">
        <v>9.91</v>
      </c>
      <c r="S136" s="65">
        <v>59.46</v>
      </c>
      <c r="T136" s="18">
        <v>0</v>
      </c>
      <c r="U136" s="18">
        <v>3.21</v>
      </c>
      <c r="V136" s="18">
        <v>66.67</v>
      </c>
      <c r="W136" s="18">
        <v>4.0199999999999996</v>
      </c>
      <c r="X136" s="18">
        <v>86.67</v>
      </c>
      <c r="Y136" s="15">
        <f t="shared" si="87"/>
        <v>3</v>
      </c>
      <c r="Z136" s="15">
        <v>17</v>
      </c>
      <c r="AA136" s="158">
        <f t="shared" si="88"/>
        <v>0.17647058823529413</v>
      </c>
      <c r="AB136" s="76"/>
      <c r="AC136" s="77"/>
      <c r="AD136" s="8">
        <f t="shared" si="89"/>
        <v>0.17647058823529413</v>
      </c>
      <c r="AE136" s="20">
        <f t="shared" si="90"/>
        <v>3</v>
      </c>
      <c r="AF136" s="84" t="str">
        <f t="shared" si="91"/>
        <v>0</v>
      </c>
      <c r="AG136" s="84" t="str">
        <f t="shared" si="92"/>
        <v>0</v>
      </c>
      <c r="AH136" s="84" t="str">
        <f t="shared" si="93"/>
        <v>0</v>
      </c>
      <c r="AI136" s="84" t="str">
        <f t="shared" si="94"/>
        <v>0</v>
      </c>
      <c r="AJ136" s="84" t="str">
        <f t="shared" si="95"/>
        <v>0</v>
      </c>
      <c r="AK136" s="84" t="str">
        <f t="shared" si="96"/>
        <v>0</v>
      </c>
      <c r="AL136" s="84" t="str">
        <f t="shared" si="97"/>
        <v>0</v>
      </c>
      <c r="AM136" s="84" t="str">
        <f t="shared" si="98"/>
        <v>0</v>
      </c>
      <c r="AN136" s="84" t="str">
        <f t="shared" si="99"/>
        <v>0</v>
      </c>
      <c r="AO136" s="84">
        <f t="shared" si="100"/>
        <v>1</v>
      </c>
      <c r="AP136" s="84" t="str">
        <f t="shared" si="101"/>
        <v>0</v>
      </c>
      <c r="AQ136" s="84" t="str">
        <f t="shared" si="102"/>
        <v>0</v>
      </c>
      <c r="AR136" s="84" t="str">
        <f t="shared" si="103"/>
        <v>0</v>
      </c>
      <c r="AS136" s="84" t="str">
        <f t="shared" si="104"/>
        <v>0</v>
      </c>
      <c r="AT136" s="84">
        <f t="shared" si="105"/>
        <v>1</v>
      </c>
      <c r="AU136" s="84" t="str">
        <f t="shared" si="106"/>
        <v>0</v>
      </c>
      <c r="AV136" s="84">
        <f t="shared" si="107"/>
        <v>1</v>
      </c>
    </row>
    <row r="137" spans="1:48" ht="15.75" customHeight="1" x14ac:dyDescent="0.15">
      <c r="A137" s="18" t="s">
        <v>453</v>
      </c>
      <c r="B137" s="18" t="s">
        <v>63</v>
      </c>
      <c r="C137" s="65"/>
      <c r="D137" s="64"/>
      <c r="E137" s="18">
        <v>31</v>
      </c>
      <c r="F137" s="18">
        <v>25</v>
      </c>
      <c r="G137" s="18">
        <v>1576</v>
      </c>
      <c r="H137" s="65">
        <v>1</v>
      </c>
      <c r="I137" s="18">
        <v>7.94</v>
      </c>
      <c r="J137" s="18">
        <v>7.08</v>
      </c>
      <c r="K137" s="18">
        <v>18.55</v>
      </c>
      <c r="L137" s="18">
        <v>2.68</v>
      </c>
      <c r="M137" s="18">
        <v>1.6</v>
      </c>
      <c r="N137" s="18">
        <v>1.1399999999999999</v>
      </c>
      <c r="O137" s="18">
        <v>9.48</v>
      </c>
      <c r="P137" s="18">
        <v>19.07</v>
      </c>
      <c r="Q137" s="18">
        <v>64.069999999999993</v>
      </c>
      <c r="R137" s="18">
        <v>6.8</v>
      </c>
      <c r="S137" s="65">
        <v>49.58</v>
      </c>
      <c r="T137" s="18">
        <v>0.46</v>
      </c>
      <c r="U137" s="18">
        <v>2.23</v>
      </c>
      <c r="V137" s="18">
        <v>46.15</v>
      </c>
      <c r="W137" s="18">
        <v>2.8</v>
      </c>
      <c r="X137" s="18">
        <v>55.1</v>
      </c>
      <c r="Y137" s="15">
        <f t="shared" si="87"/>
        <v>3</v>
      </c>
      <c r="Z137" s="15">
        <v>17</v>
      </c>
      <c r="AA137" s="158">
        <f t="shared" si="88"/>
        <v>0.17647058823529413</v>
      </c>
      <c r="AB137" s="76"/>
      <c r="AC137" s="77"/>
      <c r="AD137" s="8">
        <f t="shared" si="89"/>
        <v>0.15882352941176472</v>
      </c>
      <c r="AE137" s="20">
        <f t="shared" si="90"/>
        <v>2.7</v>
      </c>
      <c r="AF137" s="84" t="str">
        <f t="shared" si="91"/>
        <v>0</v>
      </c>
      <c r="AG137" s="84" t="str">
        <f t="shared" si="92"/>
        <v>0</v>
      </c>
      <c r="AH137" s="84">
        <f t="shared" si="93"/>
        <v>0.9</v>
      </c>
      <c r="AI137" s="84" t="str">
        <f t="shared" si="94"/>
        <v>0</v>
      </c>
      <c r="AJ137" s="84" t="str">
        <f t="shared" si="95"/>
        <v>0</v>
      </c>
      <c r="AK137" s="84" t="str">
        <f t="shared" si="96"/>
        <v>0</v>
      </c>
      <c r="AL137" s="84">
        <f t="shared" si="97"/>
        <v>0.8</v>
      </c>
      <c r="AM137" s="84" t="str">
        <f t="shared" si="98"/>
        <v>0</v>
      </c>
      <c r="AN137" s="84" t="str">
        <f t="shared" si="99"/>
        <v>0</v>
      </c>
      <c r="AO137" s="84" t="str">
        <f t="shared" si="100"/>
        <v>0</v>
      </c>
      <c r="AP137" s="84" t="str">
        <f t="shared" si="101"/>
        <v>0</v>
      </c>
      <c r="AQ137" s="84" t="str">
        <f t="shared" si="102"/>
        <v>0</v>
      </c>
      <c r="AR137" s="84">
        <f t="shared" si="103"/>
        <v>1</v>
      </c>
      <c r="AS137" s="84" t="str">
        <f t="shared" si="104"/>
        <v>0</v>
      </c>
      <c r="AT137" s="84" t="str">
        <f t="shared" si="105"/>
        <v>0</v>
      </c>
      <c r="AU137" s="84" t="str">
        <f t="shared" si="106"/>
        <v>0</v>
      </c>
      <c r="AV137" s="84" t="str">
        <f t="shared" si="107"/>
        <v>0</v>
      </c>
    </row>
    <row r="138" spans="1:48" ht="15.75" customHeight="1" x14ac:dyDescent="0.15">
      <c r="A138" s="18" t="s">
        <v>273</v>
      </c>
      <c r="B138" s="18" t="s">
        <v>63</v>
      </c>
      <c r="C138" s="65"/>
      <c r="D138" s="64"/>
      <c r="E138" s="18">
        <v>27</v>
      </c>
      <c r="F138" s="18">
        <v>7</v>
      </c>
      <c r="G138" s="18">
        <v>466</v>
      </c>
      <c r="H138" s="65">
        <v>0</v>
      </c>
      <c r="I138" s="18">
        <v>8.69</v>
      </c>
      <c r="J138" s="18">
        <v>8.11</v>
      </c>
      <c r="K138" s="18">
        <v>42.86</v>
      </c>
      <c r="L138" s="18">
        <v>4.4400000000000004</v>
      </c>
      <c r="M138" s="18">
        <v>1.35</v>
      </c>
      <c r="N138" s="18">
        <v>0.77</v>
      </c>
      <c r="O138" s="18">
        <v>10.43</v>
      </c>
      <c r="P138" s="18">
        <v>23.56</v>
      </c>
      <c r="Q138" s="18">
        <v>57.38</v>
      </c>
      <c r="R138" s="18">
        <v>11.78</v>
      </c>
      <c r="S138" s="65">
        <v>47.54</v>
      </c>
      <c r="T138" s="18">
        <v>0.19</v>
      </c>
      <c r="U138" s="18">
        <v>3.86</v>
      </c>
      <c r="V138" s="18">
        <v>45</v>
      </c>
      <c r="W138" s="18">
        <v>6.18</v>
      </c>
      <c r="X138" s="18">
        <v>65.63</v>
      </c>
      <c r="Y138" s="15">
        <f t="shared" si="87"/>
        <v>3</v>
      </c>
      <c r="Z138" s="15">
        <v>17</v>
      </c>
      <c r="AA138" s="158">
        <f t="shared" si="88"/>
        <v>0.17647058823529413</v>
      </c>
      <c r="AB138" s="76"/>
      <c r="AC138" s="77"/>
      <c r="AD138" s="8">
        <f t="shared" si="89"/>
        <v>0.16470588235294117</v>
      </c>
      <c r="AE138" s="20">
        <f t="shared" si="90"/>
        <v>2.8</v>
      </c>
      <c r="AF138" s="84" t="str">
        <f t="shared" si="91"/>
        <v>0</v>
      </c>
      <c r="AG138" s="84" t="str">
        <f t="shared" si="92"/>
        <v>0</v>
      </c>
      <c r="AH138" s="84">
        <f t="shared" si="93"/>
        <v>0.9</v>
      </c>
      <c r="AI138" s="84">
        <f t="shared" si="94"/>
        <v>0.9</v>
      </c>
      <c r="AJ138" s="84">
        <f t="shared" si="95"/>
        <v>1</v>
      </c>
      <c r="AK138" s="84" t="str">
        <f t="shared" si="96"/>
        <v>0</v>
      </c>
      <c r="AL138" s="84" t="str">
        <f t="shared" si="97"/>
        <v>0</v>
      </c>
      <c r="AM138" s="84" t="str">
        <f t="shared" si="98"/>
        <v>0</v>
      </c>
      <c r="AN138" s="84" t="str">
        <f t="shared" si="99"/>
        <v>0</v>
      </c>
      <c r="AO138" s="84" t="str">
        <f t="shared" si="100"/>
        <v>0</v>
      </c>
      <c r="AP138" s="84" t="str">
        <f t="shared" si="101"/>
        <v>0</v>
      </c>
      <c r="AQ138" s="84" t="str">
        <f t="shared" si="102"/>
        <v>0</v>
      </c>
      <c r="AR138" s="84" t="str">
        <f t="shared" si="103"/>
        <v>0</v>
      </c>
      <c r="AS138" s="84" t="str">
        <f t="shared" si="104"/>
        <v>0</v>
      </c>
      <c r="AT138" s="84" t="str">
        <f t="shared" si="105"/>
        <v>0</v>
      </c>
      <c r="AU138" s="84" t="str">
        <f t="shared" si="106"/>
        <v>0</v>
      </c>
      <c r="AV138" s="84" t="str">
        <f t="shared" si="107"/>
        <v>0</v>
      </c>
    </row>
    <row r="139" spans="1:48" ht="15.75" customHeight="1" x14ac:dyDescent="0.15">
      <c r="A139" s="18" t="s">
        <v>247</v>
      </c>
      <c r="B139" s="18" t="s">
        <v>56</v>
      </c>
      <c r="C139" s="65"/>
      <c r="D139" s="64"/>
      <c r="E139" s="18" t="s">
        <v>228</v>
      </c>
      <c r="F139" s="18">
        <v>14</v>
      </c>
      <c r="G139" s="18">
        <v>392</v>
      </c>
      <c r="H139" s="65">
        <v>0</v>
      </c>
      <c r="I139" s="18">
        <v>7.12</v>
      </c>
      <c r="J139" s="18">
        <v>1.38</v>
      </c>
      <c r="K139" s="18">
        <v>50</v>
      </c>
      <c r="L139" s="18">
        <v>2.5299999999999998</v>
      </c>
      <c r="M139" s="18">
        <v>1.61</v>
      </c>
      <c r="N139" s="18">
        <v>0.23</v>
      </c>
      <c r="O139" s="18">
        <v>17.45</v>
      </c>
      <c r="P139" s="18">
        <v>29.85</v>
      </c>
      <c r="Q139" s="18">
        <v>64.62</v>
      </c>
      <c r="R139" s="18">
        <v>9.18</v>
      </c>
      <c r="S139" s="65">
        <v>50</v>
      </c>
      <c r="T139" s="18">
        <v>0</v>
      </c>
      <c r="U139" s="18">
        <v>4.13</v>
      </c>
      <c r="V139" s="18">
        <v>61.11</v>
      </c>
      <c r="W139" s="18">
        <v>5.28</v>
      </c>
      <c r="X139" s="18">
        <v>60.87</v>
      </c>
      <c r="Y139" s="15">
        <f t="shared" si="87"/>
        <v>2</v>
      </c>
      <c r="Z139" s="15">
        <v>17</v>
      </c>
      <c r="AA139" s="158">
        <f t="shared" si="88"/>
        <v>0.11764705882352941</v>
      </c>
      <c r="AB139" s="76"/>
      <c r="AC139" s="77"/>
      <c r="AD139" s="8">
        <f t="shared" si="89"/>
        <v>0.11176470588235293</v>
      </c>
      <c r="AE139" s="20">
        <f t="shared" si="90"/>
        <v>1.9</v>
      </c>
      <c r="AF139" s="84" t="str">
        <f t="shared" si="91"/>
        <v>0</v>
      </c>
      <c r="AG139" s="84" t="str">
        <f t="shared" si="92"/>
        <v>0</v>
      </c>
      <c r="AH139" s="84" t="str">
        <f t="shared" si="93"/>
        <v>0</v>
      </c>
      <c r="AI139" s="84">
        <f t="shared" si="94"/>
        <v>0.9</v>
      </c>
      <c r="AJ139" s="84" t="str">
        <f t="shared" si="95"/>
        <v>0</v>
      </c>
      <c r="AK139" s="84" t="str">
        <f t="shared" si="96"/>
        <v>0</v>
      </c>
      <c r="AL139" s="84" t="str">
        <f t="shared" si="97"/>
        <v>0</v>
      </c>
      <c r="AM139" s="84" t="str">
        <f t="shared" si="98"/>
        <v>0</v>
      </c>
      <c r="AN139" s="84" t="str">
        <f t="shared" si="99"/>
        <v>0</v>
      </c>
      <c r="AO139" s="84" t="str">
        <f t="shared" si="100"/>
        <v>0</v>
      </c>
      <c r="AP139" s="84" t="str">
        <f t="shared" si="101"/>
        <v>0</v>
      </c>
      <c r="AQ139" s="84" t="str">
        <f t="shared" si="102"/>
        <v>0</v>
      </c>
      <c r="AR139" s="84" t="str">
        <f t="shared" si="103"/>
        <v>0</v>
      </c>
      <c r="AS139" s="84" t="str">
        <f t="shared" si="104"/>
        <v>0</v>
      </c>
      <c r="AT139" s="84">
        <f t="shared" si="105"/>
        <v>1</v>
      </c>
      <c r="AU139" s="84" t="str">
        <f t="shared" si="106"/>
        <v>0</v>
      </c>
      <c r="AV139" s="84" t="str">
        <f t="shared" si="107"/>
        <v>0</v>
      </c>
    </row>
    <row r="140" spans="1:48" ht="15.75" customHeight="1" x14ac:dyDescent="0.15">
      <c r="A140" s="18" t="s">
        <v>402</v>
      </c>
      <c r="B140" s="18" t="s">
        <v>38</v>
      </c>
      <c r="C140" s="65"/>
      <c r="D140" s="64"/>
      <c r="E140" s="18">
        <v>24</v>
      </c>
      <c r="F140" s="18">
        <v>36</v>
      </c>
      <c r="G140" s="18">
        <v>2585</v>
      </c>
      <c r="H140" s="65">
        <v>0</v>
      </c>
      <c r="I140" s="18">
        <v>8.6999999999999993</v>
      </c>
      <c r="J140" s="18">
        <v>6.37</v>
      </c>
      <c r="K140" s="18">
        <v>53.01</v>
      </c>
      <c r="L140" s="18">
        <v>4.04</v>
      </c>
      <c r="M140" s="18">
        <v>1.5</v>
      </c>
      <c r="N140" s="18">
        <v>0.56000000000000005</v>
      </c>
      <c r="O140" s="18">
        <v>18.07</v>
      </c>
      <c r="P140" s="18">
        <v>31.4</v>
      </c>
      <c r="Q140" s="18">
        <v>74.72</v>
      </c>
      <c r="R140" s="18">
        <v>11.38</v>
      </c>
      <c r="S140" s="65">
        <v>58.41</v>
      </c>
      <c r="T140" s="18">
        <v>0.17</v>
      </c>
      <c r="U140" s="18">
        <v>4.8</v>
      </c>
      <c r="V140" s="18">
        <v>56.52</v>
      </c>
      <c r="W140" s="18">
        <v>5.5</v>
      </c>
      <c r="X140" s="18">
        <v>55.7</v>
      </c>
      <c r="Y140" s="15">
        <f t="shared" ref="Y140:Y145" si="108">COUNTIF(AF140:AV140,"&gt;0")</f>
        <v>2</v>
      </c>
      <c r="Z140" s="15">
        <v>17</v>
      </c>
      <c r="AA140" s="158">
        <f t="shared" ref="AA140:AA171" si="109">Y140/Z140</f>
        <v>0.11764705882352941</v>
      </c>
      <c r="AB140" s="76"/>
      <c r="AC140" s="77"/>
      <c r="AD140" s="8">
        <f t="shared" ref="AD140:AD171" si="110">AE140/Z140</f>
        <v>0.10588235294117647</v>
      </c>
      <c r="AE140" s="20">
        <f t="shared" ref="AE140:AE171" si="111">SUM(AF140:AV140)</f>
        <v>1.8</v>
      </c>
      <c r="AF140" s="84" t="str">
        <f t="shared" si="91"/>
        <v>0</v>
      </c>
      <c r="AG140" s="84" t="str">
        <f t="shared" si="92"/>
        <v>0</v>
      </c>
      <c r="AH140" s="84">
        <f t="shared" si="93"/>
        <v>0.9</v>
      </c>
      <c r="AI140" s="84">
        <f t="shared" si="94"/>
        <v>0.9</v>
      </c>
      <c r="AJ140" s="84" t="str">
        <f t="shared" si="95"/>
        <v>0</v>
      </c>
      <c r="AK140" s="84" t="str">
        <f t="shared" si="96"/>
        <v>0</v>
      </c>
      <c r="AL140" s="84" t="str">
        <f t="shared" si="97"/>
        <v>0</v>
      </c>
      <c r="AM140" s="84" t="str">
        <f t="shared" si="98"/>
        <v>0</v>
      </c>
      <c r="AN140" s="84" t="str">
        <f t="shared" si="99"/>
        <v>0</v>
      </c>
      <c r="AO140" s="84" t="str">
        <f t="shared" si="100"/>
        <v>0</v>
      </c>
      <c r="AP140" s="84" t="str">
        <f t="shared" si="101"/>
        <v>0</v>
      </c>
      <c r="AQ140" s="84" t="str">
        <f t="shared" si="102"/>
        <v>0</v>
      </c>
      <c r="AR140" s="84" t="str">
        <f t="shared" si="103"/>
        <v>0</v>
      </c>
      <c r="AS140" s="84" t="str">
        <f t="shared" si="104"/>
        <v>0</v>
      </c>
      <c r="AT140" s="84" t="str">
        <f t="shared" si="105"/>
        <v>0</v>
      </c>
      <c r="AU140" s="84" t="str">
        <f t="shared" si="106"/>
        <v>0</v>
      </c>
      <c r="AV140" s="84" t="str">
        <f t="shared" si="107"/>
        <v>0</v>
      </c>
    </row>
    <row r="141" spans="1:48" ht="15.75" customHeight="1" x14ac:dyDescent="0.15">
      <c r="A141" s="18" t="s">
        <v>417</v>
      </c>
      <c r="B141" s="18" t="s">
        <v>133</v>
      </c>
      <c r="C141" s="65"/>
      <c r="D141" s="64"/>
      <c r="E141" s="18">
        <v>21</v>
      </c>
      <c r="F141" s="18">
        <v>15</v>
      </c>
      <c r="G141" s="18">
        <v>554</v>
      </c>
      <c r="H141" s="65">
        <v>1</v>
      </c>
      <c r="I141" s="18">
        <v>8.9700000000000006</v>
      </c>
      <c r="J141" s="18">
        <v>2.82</v>
      </c>
      <c r="K141" s="18">
        <v>17.649999999999999</v>
      </c>
      <c r="L141" s="18">
        <v>2.3199999999999998</v>
      </c>
      <c r="M141" s="18">
        <v>2.99</v>
      </c>
      <c r="N141" s="18">
        <v>1.1599999999999999</v>
      </c>
      <c r="O141" s="18">
        <v>14.11</v>
      </c>
      <c r="P141" s="18">
        <v>26.4</v>
      </c>
      <c r="Q141" s="18">
        <v>70.44</v>
      </c>
      <c r="R141" s="18">
        <v>7.97</v>
      </c>
      <c r="S141" s="65">
        <v>45.83</v>
      </c>
      <c r="T141" s="18">
        <v>0.17</v>
      </c>
      <c r="U141" s="18">
        <v>3.65</v>
      </c>
      <c r="V141" s="18">
        <v>40.909999999999997</v>
      </c>
      <c r="W141" s="18">
        <v>3.32</v>
      </c>
      <c r="X141" s="18">
        <v>50</v>
      </c>
      <c r="Y141" s="15">
        <f t="shared" si="108"/>
        <v>2</v>
      </c>
      <c r="Z141" s="15">
        <v>17</v>
      </c>
      <c r="AA141" s="158">
        <f t="shared" si="109"/>
        <v>0.11764705882352941</v>
      </c>
      <c r="AB141" s="76"/>
      <c r="AC141" s="77"/>
      <c r="AD141" s="8">
        <f t="shared" si="110"/>
        <v>0.10588235294117647</v>
      </c>
      <c r="AE141" s="20">
        <f t="shared" si="111"/>
        <v>1.8</v>
      </c>
      <c r="AF141" s="84" t="str">
        <f t="shared" si="91"/>
        <v>0</v>
      </c>
      <c r="AG141" s="84">
        <f t="shared" si="92"/>
        <v>1</v>
      </c>
      <c r="AH141" s="84" t="str">
        <f t="shared" si="93"/>
        <v>0</v>
      </c>
      <c r="AI141" s="84" t="str">
        <f t="shared" si="94"/>
        <v>0</v>
      </c>
      <c r="AJ141" s="84" t="str">
        <f t="shared" si="95"/>
        <v>0</v>
      </c>
      <c r="AK141" s="84" t="str">
        <f t="shared" si="96"/>
        <v>0</v>
      </c>
      <c r="AL141" s="84">
        <f t="shared" si="97"/>
        <v>0.8</v>
      </c>
      <c r="AM141" s="84" t="str">
        <f t="shared" si="98"/>
        <v>0</v>
      </c>
      <c r="AN141" s="84" t="str">
        <f t="shared" si="99"/>
        <v>0</v>
      </c>
      <c r="AO141" s="84" t="str">
        <f t="shared" si="100"/>
        <v>0</v>
      </c>
      <c r="AP141" s="84" t="str">
        <f t="shared" si="101"/>
        <v>0</v>
      </c>
      <c r="AQ141" s="84" t="str">
        <f t="shared" si="102"/>
        <v>0</v>
      </c>
      <c r="AR141" s="84" t="str">
        <f t="shared" si="103"/>
        <v>0</v>
      </c>
      <c r="AS141" s="84" t="str">
        <f t="shared" si="104"/>
        <v>0</v>
      </c>
      <c r="AT141" s="84" t="str">
        <f t="shared" si="105"/>
        <v>0</v>
      </c>
      <c r="AU141" s="84" t="str">
        <f t="shared" si="106"/>
        <v>0</v>
      </c>
      <c r="AV141" s="84" t="str">
        <f t="shared" si="107"/>
        <v>0</v>
      </c>
    </row>
    <row r="142" spans="1:48" ht="15.75" customHeight="1" x14ac:dyDescent="0.15">
      <c r="A142" s="18" t="s">
        <v>451</v>
      </c>
      <c r="B142" s="18" t="s">
        <v>63</v>
      </c>
      <c r="C142" s="65"/>
      <c r="D142" s="64"/>
      <c r="E142" s="18">
        <v>30</v>
      </c>
      <c r="F142" s="18">
        <v>33</v>
      </c>
      <c r="G142" s="18">
        <v>2100</v>
      </c>
      <c r="H142" s="65">
        <v>1</v>
      </c>
      <c r="I142" s="18">
        <v>8.44</v>
      </c>
      <c r="J142" s="18">
        <v>9.99</v>
      </c>
      <c r="K142" s="18">
        <v>38.630000000000003</v>
      </c>
      <c r="L142" s="18">
        <v>4.03</v>
      </c>
      <c r="M142" s="18">
        <v>1.33</v>
      </c>
      <c r="N142" s="18">
        <v>1.07</v>
      </c>
      <c r="O142" s="18">
        <v>11.06</v>
      </c>
      <c r="P142" s="18">
        <v>24.17</v>
      </c>
      <c r="Q142" s="18">
        <v>66.84</v>
      </c>
      <c r="R142" s="18">
        <v>10.16</v>
      </c>
      <c r="S142" s="65">
        <v>54.43</v>
      </c>
      <c r="T142" s="18">
        <v>0.17</v>
      </c>
      <c r="U142" s="18">
        <v>4.03</v>
      </c>
      <c r="V142" s="18">
        <v>51.06</v>
      </c>
      <c r="W142" s="18">
        <v>4.54</v>
      </c>
      <c r="X142" s="18">
        <v>66.040000000000006</v>
      </c>
      <c r="Y142" s="15">
        <f t="shared" si="108"/>
        <v>2</v>
      </c>
      <c r="Z142" s="15">
        <v>17</v>
      </c>
      <c r="AA142" s="158">
        <f t="shared" si="109"/>
        <v>0.11764705882352941</v>
      </c>
      <c r="AB142" s="76"/>
      <c r="AC142" s="77"/>
      <c r="AD142" s="8">
        <f t="shared" si="110"/>
        <v>0.1</v>
      </c>
      <c r="AE142" s="20">
        <f t="shared" si="111"/>
        <v>1.7000000000000002</v>
      </c>
      <c r="AF142" s="84" t="str">
        <f t="shared" si="91"/>
        <v>0</v>
      </c>
      <c r="AG142" s="84" t="str">
        <f t="shared" si="92"/>
        <v>0</v>
      </c>
      <c r="AH142" s="84">
        <f t="shared" si="93"/>
        <v>0.9</v>
      </c>
      <c r="AI142" s="84" t="str">
        <f t="shared" si="94"/>
        <v>0</v>
      </c>
      <c r="AJ142" s="84" t="str">
        <f t="shared" si="95"/>
        <v>0</v>
      </c>
      <c r="AK142" s="84" t="str">
        <f t="shared" si="96"/>
        <v>0</v>
      </c>
      <c r="AL142" s="84">
        <f t="shared" si="97"/>
        <v>0.8</v>
      </c>
      <c r="AM142" s="84" t="str">
        <f t="shared" si="98"/>
        <v>0</v>
      </c>
      <c r="AN142" s="84" t="str">
        <f t="shared" si="99"/>
        <v>0</v>
      </c>
      <c r="AO142" s="84" t="str">
        <f t="shared" si="100"/>
        <v>0</v>
      </c>
      <c r="AP142" s="84" t="str">
        <f t="shared" si="101"/>
        <v>0</v>
      </c>
      <c r="AQ142" s="84" t="str">
        <f t="shared" si="102"/>
        <v>0</v>
      </c>
      <c r="AR142" s="84" t="str">
        <f t="shared" si="103"/>
        <v>0</v>
      </c>
      <c r="AS142" s="84" t="str">
        <f t="shared" si="104"/>
        <v>0</v>
      </c>
      <c r="AT142" s="84" t="str">
        <f t="shared" si="105"/>
        <v>0</v>
      </c>
      <c r="AU142" s="84" t="str">
        <f t="shared" si="106"/>
        <v>0</v>
      </c>
      <c r="AV142" s="84" t="str">
        <f t="shared" si="107"/>
        <v>0</v>
      </c>
    </row>
    <row r="143" spans="1:48" ht="15.75" customHeight="1" x14ac:dyDescent="0.15">
      <c r="A143" s="18" t="s">
        <v>404</v>
      </c>
      <c r="B143" s="18" t="s">
        <v>91</v>
      </c>
      <c r="C143" s="65"/>
      <c r="D143" s="64"/>
      <c r="E143" s="18">
        <v>37</v>
      </c>
      <c r="F143" s="18">
        <v>10</v>
      </c>
      <c r="G143" s="18">
        <v>331</v>
      </c>
      <c r="H143" s="65">
        <v>0</v>
      </c>
      <c r="I143" s="18">
        <v>6.53</v>
      </c>
      <c r="J143" s="18">
        <v>4.08</v>
      </c>
      <c r="K143" s="18">
        <v>33.33</v>
      </c>
      <c r="L143" s="18">
        <v>2.99</v>
      </c>
      <c r="M143" s="18">
        <v>0.54</v>
      </c>
      <c r="N143" s="18">
        <v>0.82</v>
      </c>
      <c r="O143" s="18">
        <v>10.33</v>
      </c>
      <c r="P143" s="18">
        <v>23.11</v>
      </c>
      <c r="Q143" s="18">
        <v>63.53</v>
      </c>
      <c r="R143" s="18">
        <v>10.6</v>
      </c>
      <c r="S143" s="65">
        <v>51.28</v>
      </c>
      <c r="T143" s="18">
        <v>0</v>
      </c>
      <c r="U143" s="18">
        <v>4.08</v>
      </c>
      <c r="V143" s="18">
        <v>46.67</v>
      </c>
      <c r="W143" s="18">
        <v>4.62</v>
      </c>
      <c r="X143" s="18">
        <v>41.18</v>
      </c>
      <c r="Y143" s="15">
        <f t="shared" si="108"/>
        <v>1</v>
      </c>
      <c r="Z143" s="15">
        <v>17</v>
      </c>
      <c r="AA143" s="158">
        <f t="shared" si="109"/>
        <v>5.8823529411764705E-2</v>
      </c>
      <c r="AB143" s="76"/>
      <c r="AC143" s="77"/>
      <c r="AD143" s="8">
        <f t="shared" si="110"/>
        <v>7.3529411764705885E-2</v>
      </c>
      <c r="AE143" s="20">
        <f t="shared" si="111"/>
        <v>1.25</v>
      </c>
      <c r="AF143" s="84" t="str">
        <f t="shared" si="91"/>
        <v>0</v>
      </c>
      <c r="AG143" s="84" t="str">
        <f t="shared" si="92"/>
        <v>0</v>
      </c>
      <c r="AH143" s="84" t="str">
        <f t="shared" si="93"/>
        <v>0</v>
      </c>
      <c r="AI143" s="84" t="str">
        <f t="shared" si="94"/>
        <v>0</v>
      </c>
      <c r="AJ143" s="84" t="str">
        <f t="shared" si="95"/>
        <v>0</v>
      </c>
      <c r="AK143" s="84">
        <f t="shared" si="96"/>
        <v>1.25</v>
      </c>
      <c r="AL143" s="84" t="str">
        <f t="shared" si="97"/>
        <v>0</v>
      </c>
      <c r="AM143" s="84" t="str">
        <f t="shared" si="98"/>
        <v>0</v>
      </c>
      <c r="AN143" s="84" t="str">
        <f t="shared" si="99"/>
        <v>0</v>
      </c>
      <c r="AO143" s="84" t="str">
        <f t="shared" si="100"/>
        <v>0</v>
      </c>
      <c r="AP143" s="84" t="str">
        <f t="shared" si="101"/>
        <v>0</v>
      </c>
      <c r="AQ143" s="84" t="str">
        <f t="shared" si="102"/>
        <v>0</v>
      </c>
      <c r="AR143" s="84" t="str">
        <f t="shared" si="103"/>
        <v>0</v>
      </c>
      <c r="AS143" s="84" t="str">
        <f t="shared" si="104"/>
        <v>0</v>
      </c>
      <c r="AT143" s="84" t="str">
        <f t="shared" si="105"/>
        <v>0</v>
      </c>
      <c r="AU143" s="84" t="str">
        <f t="shared" si="106"/>
        <v>0</v>
      </c>
      <c r="AV143" s="84" t="str">
        <f t="shared" si="107"/>
        <v>0</v>
      </c>
    </row>
    <row r="144" spans="1:48" ht="15.75" customHeight="1" x14ac:dyDescent="0.15">
      <c r="A144" s="18" t="s">
        <v>429</v>
      </c>
      <c r="B144" s="18" t="s">
        <v>379</v>
      </c>
      <c r="C144" s="65"/>
      <c r="D144" s="64"/>
      <c r="E144" s="18">
        <v>24</v>
      </c>
      <c r="F144" s="18">
        <v>14</v>
      </c>
      <c r="G144" s="18">
        <v>1298</v>
      </c>
      <c r="H144" s="65">
        <v>0</v>
      </c>
      <c r="I144" s="18">
        <v>8.6</v>
      </c>
      <c r="J144" s="18">
        <v>2.2200000000000002</v>
      </c>
      <c r="K144" s="18">
        <v>15.63</v>
      </c>
      <c r="L144" s="18">
        <v>3.33</v>
      </c>
      <c r="M144" s="18">
        <v>1.39</v>
      </c>
      <c r="N144" s="18">
        <v>0.83</v>
      </c>
      <c r="O144" s="18">
        <v>14.14</v>
      </c>
      <c r="P144" s="18">
        <v>26.35</v>
      </c>
      <c r="Q144" s="18">
        <v>70</v>
      </c>
      <c r="R144" s="18">
        <v>10.47</v>
      </c>
      <c r="S144" s="65">
        <v>56.95</v>
      </c>
      <c r="T144" s="18">
        <v>7.0000000000000007E-2</v>
      </c>
      <c r="U144" s="18">
        <v>4.78</v>
      </c>
      <c r="V144" s="18">
        <v>52.17</v>
      </c>
      <c r="W144" s="18">
        <v>4.37</v>
      </c>
      <c r="X144" s="18">
        <v>69.84</v>
      </c>
      <c r="Y144" s="15">
        <f t="shared" si="108"/>
        <v>1</v>
      </c>
      <c r="Z144" s="15">
        <v>17</v>
      </c>
      <c r="AA144" s="158">
        <f t="shared" si="109"/>
        <v>5.8823529411764705E-2</v>
      </c>
      <c r="AB144" s="76"/>
      <c r="AC144" s="77"/>
      <c r="AD144" s="8">
        <f t="shared" si="110"/>
        <v>5.8823529411764705E-2</v>
      </c>
      <c r="AE144" s="20">
        <f t="shared" si="111"/>
        <v>1</v>
      </c>
      <c r="AF144" s="84" t="str">
        <f t="shared" si="91"/>
        <v>0</v>
      </c>
      <c r="AG144" s="84" t="str">
        <f t="shared" si="92"/>
        <v>0</v>
      </c>
      <c r="AH144" s="84" t="str">
        <f t="shared" si="93"/>
        <v>0</v>
      </c>
      <c r="AI144" s="84" t="str">
        <f t="shared" si="94"/>
        <v>0</v>
      </c>
      <c r="AJ144" s="84" t="str">
        <f t="shared" si="95"/>
        <v>0</v>
      </c>
      <c r="AK144" s="84" t="str">
        <f t="shared" si="96"/>
        <v>0</v>
      </c>
      <c r="AL144" s="84" t="str">
        <f t="shared" si="97"/>
        <v>0</v>
      </c>
      <c r="AM144" s="84" t="str">
        <f t="shared" si="98"/>
        <v>0</v>
      </c>
      <c r="AN144" s="84" t="str">
        <f t="shared" si="99"/>
        <v>0</v>
      </c>
      <c r="AO144" s="84" t="str">
        <f t="shared" si="100"/>
        <v>0</v>
      </c>
      <c r="AP144" s="84" t="str">
        <f t="shared" si="101"/>
        <v>0</v>
      </c>
      <c r="AQ144" s="84" t="str">
        <f t="shared" si="102"/>
        <v>0</v>
      </c>
      <c r="AR144" s="84" t="str">
        <f t="shared" si="103"/>
        <v>0</v>
      </c>
      <c r="AS144" s="84" t="str">
        <f t="shared" si="104"/>
        <v>0</v>
      </c>
      <c r="AT144" s="84" t="str">
        <f t="shared" si="105"/>
        <v>0</v>
      </c>
      <c r="AU144" s="84" t="str">
        <f t="shared" si="106"/>
        <v>0</v>
      </c>
      <c r="AV144" s="84">
        <f t="shared" si="107"/>
        <v>1</v>
      </c>
    </row>
    <row r="145" spans="1:48" ht="15.75" customHeight="1" x14ac:dyDescent="0.15">
      <c r="A145" s="18" t="s">
        <v>282</v>
      </c>
      <c r="B145" s="18" t="s">
        <v>77</v>
      </c>
      <c r="C145" s="65"/>
      <c r="D145" s="64"/>
      <c r="E145" s="18">
        <v>21</v>
      </c>
      <c r="F145" s="18">
        <v>6</v>
      </c>
      <c r="G145" s="18">
        <v>351</v>
      </c>
      <c r="H145" s="65">
        <v>0</v>
      </c>
      <c r="I145" s="18">
        <v>7.69</v>
      </c>
      <c r="J145" s="18">
        <v>3.33</v>
      </c>
      <c r="K145" s="18">
        <v>53.85</v>
      </c>
      <c r="L145" s="18">
        <v>3.59</v>
      </c>
      <c r="M145" s="18">
        <v>1.28</v>
      </c>
      <c r="N145" s="18">
        <v>0.77</v>
      </c>
      <c r="O145" s="18">
        <v>7.44</v>
      </c>
      <c r="P145" s="18">
        <v>21.54</v>
      </c>
      <c r="Q145" s="18">
        <v>59.52</v>
      </c>
      <c r="R145" s="18">
        <v>10.51</v>
      </c>
      <c r="S145" s="65">
        <v>53.66</v>
      </c>
      <c r="T145" s="18">
        <v>0</v>
      </c>
      <c r="U145" s="18">
        <v>4.3600000000000003</v>
      </c>
      <c r="V145" s="18">
        <v>47.06</v>
      </c>
      <c r="W145" s="18">
        <v>6.15</v>
      </c>
      <c r="X145" s="18">
        <v>41.67</v>
      </c>
      <c r="Y145" s="15">
        <f t="shared" si="108"/>
        <v>1</v>
      </c>
      <c r="Z145" s="15">
        <v>17</v>
      </c>
      <c r="AA145" s="158">
        <f t="shared" si="109"/>
        <v>5.8823529411764705E-2</v>
      </c>
      <c r="AB145" s="76"/>
      <c r="AC145" s="77"/>
      <c r="AD145" s="8">
        <f t="shared" si="110"/>
        <v>5.2941176470588235E-2</v>
      </c>
      <c r="AE145" s="20">
        <f t="shared" si="111"/>
        <v>0.9</v>
      </c>
      <c r="AF145" s="84" t="str">
        <f t="shared" si="91"/>
        <v>0</v>
      </c>
      <c r="AG145" s="84" t="str">
        <f t="shared" si="92"/>
        <v>0</v>
      </c>
      <c r="AH145" s="84" t="str">
        <f t="shared" si="93"/>
        <v>0</v>
      </c>
      <c r="AI145" s="84">
        <f t="shared" si="94"/>
        <v>0.9</v>
      </c>
      <c r="AJ145" s="84" t="str">
        <f t="shared" si="95"/>
        <v>0</v>
      </c>
      <c r="AK145" s="84" t="str">
        <f t="shared" si="96"/>
        <v>0</v>
      </c>
      <c r="AL145" s="84" t="str">
        <f t="shared" si="97"/>
        <v>0</v>
      </c>
      <c r="AM145" s="84" t="str">
        <f t="shared" si="98"/>
        <v>0</v>
      </c>
      <c r="AN145" s="84" t="str">
        <f t="shared" si="99"/>
        <v>0</v>
      </c>
      <c r="AO145" s="84" t="str">
        <f t="shared" si="100"/>
        <v>0</v>
      </c>
      <c r="AP145" s="84" t="str">
        <f t="shared" si="101"/>
        <v>0</v>
      </c>
      <c r="AQ145" s="84" t="str">
        <f t="shared" si="102"/>
        <v>0</v>
      </c>
      <c r="AR145" s="84" t="str">
        <f t="shared" si="103"/>
        <v>0</v>
      </c>
      <c r="AS145" s="84" t="str">
        <f t="shared" si="104"/>
        <v>0</v>
      </c>
      <c r="AT145" s="84" t="str">
        <f t="shared" si="105"/>
        <v>0</v>
      </c>
      <c r="AU145" s="84" t="str">
        <f t="shared" si="106"/>
        <v>0</v>
      </c>
      <c r="AV145" s="84" t="str">
        <f t="shared" si="107"/>
        <v>0</v>
      </c>
    </row>
    <row r="146" spans="1:48" ht="15.75" customHeight="1" x14ac:dyDescent="0.15">
      <c r="A146" s="18"/>
      <c r="B146" s="18"/>
      <c r="C146" s="65"/>
      <c r="D146" s="64"/>
      <c r="E146" s="18"/>
      <c r="F146" s="18"/>
      <c r="G146" s="18"/>
      <c r="H146" s="65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65"/>
      <c r="T146" s="18"/>
      <c r="U146" s="18"/>
      <c r="V146" s="18"/>
      <c r="W146" s="18"/>
      <c r="X146" s="18"/>
      <c r="Y146" s="15">
        <v>0</v>
      </c>
      <c r="Z146" s="15">
        <v>17</v>
      </c>
      <c r="AA146" s="78">
        <f t="shared" ref="AA146:AA148" si="112">Y146/Z146</f>
        <v>0</v>
      </c>
      <c r="AB146" s="76"/>
      <c r="AC146" s="77"/>
      <c r="AD146" s="8">
        <f t="shared" ref="AD146:AD148" si="113">AE146/Z146</f>
        <v>7.3529411764705885E-2</v>
      </c>
      <c r="AE146" s="20">
        <f t="shared" ref="AE146:AE148" si="114">SUM(AF146:AV146)</f>
        <v>1.25</v>
      </c>
      <c r="AF146" s="84" t="str">
        <f t="shared" si="91"/>
        <v>0</v>
      </c>
      <c r="AG146" s="84" t="str">
        <f t="shared" si="92"/>
        <v>0</v>
      </c>
      <c r="AH146" s="84" t="str">
        <f t="shared" si="93"/>
        <v>0</v>
      </c>
      <c r="AI146" s="84" t="str">
        <f t="shared" si="94"/>
        <v>0</v>
      </c>
      <c r="AJ146" s="84" t="str">
        <f t="shared" si="95"/>
        <v>0</v>
      </c>
      <c r="AK146" s="84">
        <f t="shared" si="96"/>
        <v>1.25</v>
      </c>
      <c r="AL146" s="84" t="str">
        <f t="shared" si="97"/>
        <v>0</v>
      </c>
      <c r="AM146" s="84" t="str">
        <f t="shared" si="98"/>
        <v>0</v>
      </c>
      <c r="AN146" s="84" t="str">
        <f t="shared" si="99"/>
        <v>0</v>
      </c>
      <c r="AO146" s="84" t="str">
        <f t="shared" si="100"/>
        <v>0</v>
      </c>
      <c r="AP146" s="84" t="str">
        <f t="shared" si="101"/>
        <v>0</v>
      </c>
      <c r="AQ146" s="84" t="str">
        <f t="shared" si="102"/>
        <v>0</v>
      </c>
      <c r="AR146" s="84" t="str">
        <f t="shared" si="103"/>
        <v>0</v>
      </c>
      <c r="AS146" s="84" t="str">
        <f t="shared" si="104"/>
        <v>0</v>
      </c>
      <c r="AT146" s="84" t="str">
        <f t="shared" si="105"/>
        <v>0</v>
      </c>
      <c r="AU146" s="84" t="str">
        <f t="shared" si="106"/>
        <v>0</v>
      </c>
      <c r="AV146" s="84" t="str">
        <f t="shared" si="107"/>
        <v>0</v>
      </c>
    </row>
    <row r="147" spans="1:48" ht="15.75" customHeight="1" x14ac:dyDescent="0.15">
      <c r="A147" s="18"/>
      <c r="B147" s="18"/>
      <c r="C147" s="65"/>
      <c r="D147" s="64"/>
      <c r="E147" s="18"/>
      <c r="F147" s="18"/>
      <c r="G147" s="18"/>
      <c r="H147" s="65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65"/>
      <c r="T147" s="18"/>
      <c r="U147" s="18"/>
      <c r="V147" s="18"/>
      <c r="W147" s="18"/>
      <c r="X147" s="18"/>
      <c r="Y147" s="15">
        <v>0</v>
      </c>
      <c r="Z147" s="15">
        <v>17</v>
      </c>
      <c r="AA147" s="78">
        <f t="shared" si="112"/>
        <v>0</v>
      </c>
      <c r="AB147" s="76"/>
      <c r="AC147" s="77"/>
      <c r="AD147" s="8">
        <f t="shared" si="113"/>
        <v>7.3529411764705885E-2</v>
      </c>
      <c r="AE147" s="20">
        <f t="shared" si="114"/>
        <v>1.25</v>
      </c>
      <c r="AF147" s="84" t="str">
        <f t="shared" si="91"/>
        <v>0</v>
      </c>
      <c r="AG147" s="84" t="str">
        <f t="shared" si="92"/>
        <v>0</v>
      </c>
      <c r="AH147" s="84" t="str">
        <f t="shared" si="93"/>
        <v>0</v>
      </c>
      <c r="AI147" s="84" t="str">
        <f t="shared" si="94"/>
        <v>0</v>
      </c>
      <c r="AJ147" s="84" t="str">
        <f t="shared" si="95"/>
        <v>0</v>
      </c>
      <c r="AK147" s="84">
        <f t="shared" si="96"/>
        <v>1.25</v>
      </c>
      <c r="AL147" s="84" t="str">
        <f t="shared" si="97"/>
        <v>0</v>
      </c>
      <c r="AM147" s="84" t="str">
        <f t="shared" si="98"/>
        <v>0</v>
      </c>
      <c r="AN147" s="84" t="str">
        <f t="shared" si="99"/>
        <v>0</v>
      </c>
      <c r="AO147" s="84" t="str">
        <f t="shared" si="100"/>
        <v>0</v>
      </c>
      <c r="AP147" s="84" t="str">
        <f t="shared" si="101"/>
        <v>0</v>
      </c>
      <c r="AQ147" s="84" t="str">
        <f t="shared" si="102"/>
        <v>0</v>
      </c>
      <c r="AR147" s="84" t="str">
        <f t="shared" si="103"/>
        <v>0</v>
      </c>
      <c r="AS147" s="84" t="str">
        <f t="shared" si="104"/>
        <v>0</v>
      </c>
      <c r="AT147" s="84" t="str">
        <f t="shared" si="105"/>
        <v>0</v>
      </c>
      <c r="AU147" s="84" t="str">
        <f t="shared" si="106"/>
        <v>0</v>
      </c>
      <c r="AV147" s="84" t="str">
        <f t="shared" si="107"/>
        <v>0</v>
      </c>
    </row>
    <row r="148" spans="1:48" ht="15.75" customHeight="1" x14ac:dyDescent="0.15">
      <c r="A148" s="18"/>
      <c r="B148" s="18"/>
      <c r="C148" s="65"/>
      <c r="D148" s="64"/>
      <c r="E148" s="18"/>
      <c r="F148" s="18"/>
      <c r="G148" s="18"/>
      <c r="H148" s="65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65"/>
      <c r="T148" s="18"/>
      <c r="U148" s="18"/>
      <c r="V148" s="18"/>
      <c r="W148" s="18"/>
      <c r="X148" s="18"/>
      <c r="Y148" s="15">
        <v>0</v>
      </c>
      <c r="Z148" s="15">
        <v>17</v>
      </c>
      <c r="AA148" s="78">
        <f t="shared" si="112"/>
        <v>0</v>
      </c>
      <c r="AB148" s="76"/>
      <c r="AC148" s="77"/>
      <c r="AD148" s="8">
        <f t="shared" si="113"/>
        <v>7.3529411764705885E-2</v>
      </c>
      <c r="AE148" s="20">
        <f t="shared" si="114"/>
        <v>1.25</v>
      </c>
      <c r="AF148" s="84" t="str">
        <f t="shared" si="91"/>
        <v>0</v>
      </c>
      <c r="AG148" s="84" t="str">
        <f t="shared" si="92"/>
        <v>0</v>
      </c>
      <c r="AH148" s="84" t="str">
        <f t="shared" si="93"/>
        <v>0</v>
      </c>
      <c r="AI148" s="84" t="str">
        <f t="shared" si="94"/>
        <v>0</v>
      </c>
      <c r="AJ148" s="84" t="str">
        <f t="shared" si="95"/>
        <v>0</v>
      </c>
      <c r="AK148" s="84">
        <f t="shared" si="96"/>
        <v>1.25</v>
      </c>
      <c r="AL148" s="84" t="str">
        <f t="shared" si="97"/>
        <v>0</v>
      </c>
      <c r="AM148" s="84" t="str">
        <f t="shared" si="98"/>
        <v>0</v>
      </c>
      <c r="AN148" s="84" t="str">
        <f t="shared" si="99"/>
        <v>0</v>
      </c>
      <c r="AO148" s="84" t="str">
        <f t="shared" si="100"/>
        <v>0</v>
      </c>
      <c r="AP148" s="84" t="str">
        <f t="shared" si="101"/>
        <v>0</v>
      </c>
      <c r="AQ148" s="84" t="str">
        <f t="shared" si="102"/>
        <v>0</v>
      </c>
      <c r="AR148" s="84" t="str">
        <f t="shared" si="103"/>
        <v>0</v>
      </c>
      <c r="AS148" s="84" t="str">
        <f t="shared" si="104"/>
        <v>0</v>
      </c>
      <c r="AT148" s="84" t="str">
        <f t="shared" si="105"/>
        <v>0</v>
      </c>
      <c r="AU148" s="84" t="str">
        <f t="shared" si="106"/>
        <v>0</v>
      </c>
      <c r="AV148" s="84" t="str">
        <f t="shared" si="107"/>
        <v>0</v>
      </c>
    </row>
    <row r="149" spans="1:48" ht="15.75" customHeight="1" x14ac:dyDescent="0.1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6"/>
      <c r="Z149" s="16"/>
      <c r="AA149" s="16"/>
      <c r="AB149" s="10"/>
      <c r="AC149" s="9"/>
      <c r="AD149" s="9"/>
      <c r="AE149" s="9"/>
    </row>
    <row r="150" spans="1:48" ht="15.75" customHeight="1" x14ac:dyDescent="0.2">
      <c r="A150" s="179" t="s">
        <v>112</v>
      </c>
      <c r="B150" s="163"/>
      <c r="C150" s="163"/>
      <c r="D150" s="164"/>
      <c r="E150" s="67">
        <f t="shared" ref="E150:X150" si="115">AVERAGE(E2:E7)</f>
        <v>27</v>
      </c>
      <c r="F150" s="67">
        <f t="shared" si="115"/>
        <v>26.5</v>
      </c>
      <c r="G150" s="67">
        <f t="shared" si="115"/>
        <v>2216.5</v>
      </c>
      <c r="H150" s="67">
        <f t="shared" si="115"/>
        <v>1.1666666666666667</v>
      </c>
      <c r="I150" s="67">
        <f t="shared" si="115"/>
        <v>9.081666666666667</v>
      </c>
      <c r="J150" s="67">
        <f t="shared" si="115"/>
        <v>4.246666666666667</v>
      </c>
      <c r="K150" s="67">
        <f t="shared" si="115"/>
        <v>41.591666666666669</v>
      </c>
      <c r="L150" s="67">
        <f t="shared" si="115"/>
        <v>4.1733333333333329</v>
      </c>
      <c r="M150" s="67">
        <f t="shared" si="115"/>
        <v>1.1216666666666668</v>
      </c>
      <c r="N150" s="67">
        <f t="shared" si="115"/>
        <v>1.1100000000000001</v>
      </c>
      <c r="O150" s="67">
        <f t="shared" si="115"/>
        <v>16.703333333333337</v>
      </c>
      <c r="P150" s="67">
        <f t="shared" si="115"/>
        <v>32.738333333333337</v>
      </c>
      <c r="Q150" s="67">
        <f t="shared" si="115"/>
        <v>71.62</v>
      </c>
      <c r="R150" s="67">
        <f t="shared" si="115"/>
        <v>13.476666666666668</v>
      </c>
      <c r="S150" s="67">
        <f t="shared" si="115"/>
        <v>57.938333333333333</v>
      </c>
      <c r="T150" s="67">
        <f t="shared" si="115"/>
        <v>0.17666666666666667</v>
      </c>
      <c r="U150" s="67">
        <f t="shared" si="115"/>
        <v>6.2049999999999992</v>
      </c>
      <c r="V150" s="67">
        <f t="shared" si="115"/>
        <v>51.966666666666661</v>
      </c>
      <c r="W150" s="67">
        <f t="shared" si="115"/>
        <v>6.4900000000000011</v>
      </c>
      <c r="X150" s="67">
        <f t="shared" si="115"/>
        <v>65.855000000000004</v>
      </c>
      <c r="Y150" s="15"/>
      <c r="Z150" s="15"/>
      <c r="AA150" s="15"/>
      <c r="AB150" s="12"/>
      <c r="AC150" s="8"/>
      <c r="AD150" s="8"/>
      <c r="AE150" s="8"/>
    </row>
    <row r="151" spans="1:48" ht="15.75" customHeight="1" x14ac:dyDescent="0.2">
      <c r="A151" s="180" t="s">
        <v>113</v>
      </c>
      <c r="B151" s="163"/>
      <c r="C151" s="163"/>
      <c r="D151" s="164"/>
      <c r="E151" s="58">
        <f t="shared" ref="E151:X151" si="116">AVERAGE(E12:E145)</f>
        <v>26.390977443609021</v>
      </c>
      <c r="F151" s="58">
        <f t="shared" si="116"/>
        <v>21.82089552238806</v>
      </c>
      <c r="G151" s="58">
        <f t="shared" si="116"/>
        <v>1565.2611940298507</v>
      </c>
      <c r="H151" s="58">
        <f t="shared" si="116"/>
        <v>1.2985074626865671</v>
      </c>
      <c r="I151" s="58">
        <f t="shared" si="116"/>
        <v>8.8916417910447745</v>
      </c>
      <c r="J151" s="58">
        <f t="shared" si="116"/>
        <v>4.1328358208955249</v>
      </c>
      <c r="K151" s="58">
        <f t="shared" si="116"/>
        <v>42.530746268656721</v>
      </c>
      <c r="L151" s="58">
        <f t="shared" si="116"/>
        <v>4.1143283582089545</v>
      </c>
      <c r="M151" s="58">
        <f t="shared" si="116"/>
        <v>1.2210447761194025</v>
      </c>
      <c r="N151" s="58">
        <f t="shared" si="116"/>
        <v>0.95925373134328329</v>
      </c>
      <c r="O151" s="58">
        <f t="shared" si="116"/>
        <v>20.017089552238801</v>
      </c>
      <c r="P151" s="58">
        <f t="shared" si="116"/>
        <v>34.975820895522396</v>
      </c>
      <c r="Q151" s="58">
        <f t="shared" si="116"/>
        <v>75.001268656716405</v>
      </c>
      <c r="R151" s="58">
        <f t="shared" si="116"/>
        <v>12.961268656716424</v>
      </c>
      <c r="S151" s="58">
        <f t="shared" si="116"/>
        <v>60.651940298507455</v>
      </c>
      <c r="T151" s="58">
        <f t="shared" si="116"/>
        <v>0.22850746268656719</v>
      </c>
      <c r="U151" s="58">
        <f t="shared" si="116"/>
        <v>6.2035820895522322</v>
      </c>
      <c r="V151" s="58">
        <f t="shared" si="116"/>
        <v>57.739552238805985</v>
      </c>
      <c r="W151" s="58">
        <f t="shared" si="116"/>
        <v>6.5822388059701469</v>
      </c>
      <c r="X151" s="58">
        <f t="shared" si="116"/>
        <v>68.614029850746306</v>
      </c>
      <c r="Y151" s="20"/>
      <c r="Z151" s="20"/>
      <c r="AA151" s="20"/>
      <c r="AB151" s="12"/>
      <c r="AC151" s="8"/>
      <c r="AD151" s="8"/>
      <c r="AE151" s="8"/>
    </row>
    <row r="152" spans="1:48" ht="15.75" customHeight="1" x14ac:dyDescent="0.2">
      <c r="A152" s="181" t="s">
        <v>114</v>
      </c>
      <c r="B152" s="163"/>
      <c r="C152" s="163"/>
      <c r="D152" s="164"/>
      <c r="E152" s="59">
        <f t="shared" ref="E152:X152" si="117">E151</f>
        <v>26.390977443609021</v>
      </c>
      <c r="F152" s="59">
        <f t="shared" si="117"/>
        <v>21.82089552238806</v>
      </c>
      <c r="G152" s="59">
        <f t="shared" si="117"/>
        <v>1565.2611940298507</v>
      </c>
      <c r="H152" s="59">
        <f t="shared" si="117"/>
        <v>1.2985074626865671</v>
      </c>
      <c r="I152" s="59">
        <f t="shared" si="117"/>
        <v>8.8916417910447745</v>
      </c>
      <c r="J152" s="59">
        <f t="shared" si="117"/>
        <v>4.1328358208955249</v>
      </c>
      <c r="K152" s="59">
        <f t="shared" si="117"/>
        <v>42.530746268656721</v>
      </c>
      <c r="L152" s="59">
        <f t="shared" si="117"/>
        <v>4.1143283582089545</v>
      </c>
      <c r="M152" s="59">
        <f t="shared" si="117"/>
        <v>1.2210447761194025</v>
      </c>
      <c r="N152" s="59">
        <f t="shared" si="117"/>
        <v>0.95925373134328329</v>
      </c>
      <c r="O152" s="59">
        <f t="shared" si="117"/>
        <v>20.017089552238801</v>
      </c>
      <c r="P152" s="59">
        <f t="shared" si="117"/>
        <v>34.975820895522396</v>
      </c>
      <c r="Q152" s="59">
        <f t="shared" si="117"/>
        <v>75.001268656716405</v>
      </c>
      <c r="R152" s="59">
        <f t="shared" si="117"/>
        <v>12.961268656716424</v>
      </c>
      <c r="S152" s="59">
        <f t="shared" si="117"/>
        <v>60.651940298507455</v>
      </c>
      <c r="T152" s="59">
        <f t="shared" si="117"/>
        <v>0.22850746268656719</v>
      </c>
      <c r="U152" s="59">
        <f t="shared" si="117"/>
        <v>6.2035820895522322</v>
      </c>
      <c r="V152" s="59">
        <f t="shared" si="117"/>
        <v>57.739552238805985</v>
      </c>
      <c r="W152" s="59">
        <f t="shared" si="117"/>
        <v>6.5822388059701469</v>
      </c>
      <c r="X152" s="59">
        <f t="shared" si="117"/>
        <v>68.614029850746306</v>
      </c>
      <c r="Y152" s="107"/>
      <c r="Z152" s="107"/>
      <c r="AA152" s="107"/>
      <c r="AB152" s="108"/>
      <c r="AC152" s="98"/>
      <c r="AD152" s="98"/>
      <c r="AE152" s="98"/>
    </row>
    <row r="153" spans="1:48" ht="15.75" customHeight="1" x14ac:dyDescent="0.15">
      <c r="A153" s="167" t="s">
        <v>115</v>
      </c>
      <c r="B153" s="168"/>
      <c r="C153" s="168"/>
      <c r="D153" s="169"/>
      <c r="E153" s="81"/>
      <c r="F153" s="81"/>
      <c r="G153" s="81"/>
      <c r="H153" s="65">
        <v>0.8</v>
      </c>
      <c r="I153" s="18">
        <v>1</v>
      </c>
      <c r="J153" s="18">
        <v>0.9</v>
      </c>
      <c r="K153" s="18">
        <v>0.9</v>
      </c>
      <c r="L153" s="18">
        <v>1</v>
      </c>
      <c r="M153" s="18">
        <v>1.25</v>
      </c>
      <c r="N153" s="18">
        <v>0.8</v>
      </c>
      <c r="O153" s="18">
        <v>1</v>
      </c>
      <c r="P153" s="18">
        <v>0.9</v>
      </c>
      <c r="Q153" s="18">
        <v>1</v>
      </c>
      <c r="R153" s="18">
        <v>0.9</v>
      </c>
      <c r="S153" s="65">
        <v>1</v>
      </c>
      <c r="T153" s="65">
        <v>1</v>
      </c>
      <c r="U153" s="18">
        <v>0.9</v>
      </c>
      <c r="V153" s="18">
        <v>1</v>
      </c>
      <c r="W153" s="18">
        <v>0.9</v>
      </c>
      <c r="X153" s="106">
        <v>1</v>
      </c>
      <c r="Y153" s="86"/>
      <c r="Z153" s="87"/>
      <c r="AA153" s="87"/>
      <c r="AB153" s="87"/>
      <c r="AC153" s="87"/>
      <c r="AD153" s="87"/>
      <c r="AE153" s="87"/>
      <c r="AF153" s="92"/>
    </row>
    <row r="154" spans="1:48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</row>
    <row r="155" spans="1:48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</row>
    <row r="156" spans="1:48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</row>
    <row r="157" spans="1:48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</row>
    <row r="158" spans="1:48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</row>
    <row r="159" spans="1:48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</row>
    <row r="160" spans="1:48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21"/>
      <c r="X160" s="85"/>
      <c r="Y160" s="85"/>
      <c r="Z160" s="85"/>
      <c r="AA160" s="85"/>
      <c r="AB160" s="85"/>
      <c r="AC160" s="85"/>
    </row>
    <row r="161" spans="1:29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</row>
    <row r="162" spans="1:29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</row>
    <row r="163" spans="1:29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</row>
    <row r="164" spans="1:29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</row>
    <row r="165" spans="1:29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</row>
    <row r="166" spans="1:29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</row>
    <row r="167" spans="1:29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</row>
    <row r="168" spans="1:29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</row>
    <row r="169" spans="1:29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</row>
    <row r="170" spans="1:29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</row>
    <row r="171" spans="1:29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</row>
    <row r="172" spans="1:29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</row>
    <row r="173" spans="1:29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</row>
    <row r="174" spans="1:29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</row>
    <row r="175" spans="1:29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</row>
    <row r="176" spans="1:29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</row>
    <row r="177" spans="1:29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</row>
    <row r="178" spans="1:29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</row>
    <row r="179" spans="1:29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</row>
    <row r="180" spans="1:29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</row>
    <row r="181" spans="1:29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</row>
    <row r="182" spans="1:29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</row>
    <row r="183" spans="1:29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</row>
    <row r="184" spans="1:29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</row>
    <row r="185" spans="1:29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</row>
    <row r="186" spans="1:29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</row>
    <row r="187" spans="1:29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</row>
    <row r="188" spans="1:29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</row>
    <row r="189" spans="1:29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</row>
    <row r="190" spans="1:29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</row>
    <row r="191" spans="1:29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</row>
    <row r="192" spans="1:29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</row>
    <row r="193" spans="1:29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</row>
    <row r="194" spans="1:29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</row>
    <row r="195" spans="1:29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</row>
    <row r="196" spans="1:29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</row>
    <row r="197" spans="1:29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</row>
    <row r="198" spans="1:29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</row>
    <row r="199" spans="1:29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</row>
    <row r="200" spans="1:29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</row>
    <row r="201" spans="1:29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</row>
    <row r="202" spans="1:29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</row>
    <row r="203" spans="1:29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</row>
    <row r="204" spans="1:29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</row>
    <row r="205" spans="1:29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</row>
    <row r="206" spans="1:29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</row>
    <row r="207" spans="1:29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</row>
    <row r="208" spans="1:29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</row>
    <row r="209" spans="1:29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</row>
    <row r="210" spans="1:29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</row>
    <row r="211" spans="1:29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</row>
    <row r="212" spans="1:29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</row>
    <row r="213" spans="1:29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</row>
    <row r="214" spans="1:29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</row>
    <row r="215" spans="1:29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</row>
    <row r="216" spans="1:29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</row>
    <row r="217" spans="1:29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</row>
    <row r="218" spans="1:29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</row>
    <row r="219" spans="1:29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</row>
    <row r="220" spans="1:29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</row>
    <row r="221" spans="1:29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</row>
    <row r="222" spans="1:29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</row>
    <row r="223" spans="1:29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</row>
    <row r="224" spans="1:29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</row>
    <row r="225" spans="1:29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</row>
    <row r="226" spans="1:29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</row>
    <row r="227" spans="1:29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</row>
    <row r="228" spans="1:29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</row>
    <row r="229" spans="1:29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</row>
    <row r="230" spans="1:29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</row>
    <row r="231" spans="1:29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</row>
    <row r="232" spans="1:29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</row>
    <row r="233" spans="1:29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</row>
    <row r="234" spans="1:29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</row>
    <row r="235" spans="1:29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</row>
    <row r="236" spans="1:29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</row>
    <row r="237" spans="1:29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</row>
    <row r="238" spans="1:29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</row>
    <row r="239" spans="1:29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</row>
    <row r="240" spans="1:29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</row>
    <row r="241" spans="1:29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</row>
    <row r="242" spans="1:29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</row>
    <row r="243" spans="1:29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</row>
    <row r="244" spans="1:29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</row>
    <row r="245" spans="1:29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</row>
    <row r="246" spans="1:29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</row>
    <row r="247" spans="1:29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</row>
    <row r="248" spans="1:29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</row>
    <row r="249" spans="1:29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</row>
    <row r="250" spans="1:29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</row>
    <row r="251" spans="1:29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</row>
    <row r="252" spans="1:29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</row>
    <row r="253" spans="1:29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</row>
    <row r="254" spans="1:29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</row>
    <row r="255" spans="1:29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</row>
    <row r="256" spans="1:29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</row>
    <row r="257" spans="1:29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</row>
    <row r="258" spans="1:29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</row>
    <row r="259" spans="1:29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</row>
    <row r="260" spans="1:29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</row>
    <row r="261" spans="1:29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</row>
    <row r="262" spans="1:29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</row>
    <row r="263" spans="1:29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</row>
    <row r="264" spans="1:29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</row>
    <row r="265" spans="1:29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</row>
    <row r="266" spans="1:29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</row>
    <row r="267" spans="1:29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</row>
    <row r="268" spans="1:29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</row>
    <row r="269" spans="1:29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</row>
    <row r="270" spans="1:29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</row>
    <row r="271" spans="1:29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</row>
    <row r="272" spans="1:29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</row>
    <row r="273" spans="1:29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</row>
    <row r="274" spans="1:29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</row>
    <row r="275" spans="1:29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</row>
    <row r="276" spans="1:29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</row>
    <row r="277" spans="1:29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</row>
    <row r="278" spans="1:29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</row>
    <row r="279" spans="1:29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</row>
    <row r="280" spans="1:29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</row>
    <row r="281" spans="1:29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</row>
    <row r="282" spans="1:29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</row>
    <row r="283" spans="1:29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</row>
    <row r="284" spans="1:29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</row>
    <row r="285" spans="1:29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</row>
    <row r="286" spans="1:29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</row>
    <row r="287" spans="1:29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</row>
    <row r="288" spans="1:29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</row>
    <row r="289" spans="1:29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</row>
    <row r="290" spans="1:29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</row>
    <row r="291" spans="1:29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</row>
    <row r="292" spans="1:29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</row>
    <row r="293" spans="1:29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</row>
    <row r="294" spans="1:29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</row>
    <row r="295" spans="1:29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</row>
    <row r="296" spans="1:29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</row>
    <row r="297" spans="1:29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</row>
    <row r="298" spans="1:29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</row>
    <row r="299" spans="1:29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</row>
    <row r="300" spans="1:29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</row>
    <row r="301" spans="1:29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</row>
    <row r="302" spans="1:29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</row>
    <row r="303" spans="1:29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</row>
    <row r="304" spans="1:29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</row>
    <row r="305" spans="1:29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</row>
    <row r="306" spans="1:29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</row>
    <row r="307" spans="1:29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</row>
    <row r="308" spans="1:29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</row>
    <row r="309" spans="1:29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</row>
    <row r="310" spans="1:29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</row>
    <row r="311" spans="1:29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</row>
    <row r="312" spans="1:29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</row>
    <row r="313" spans="1:29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</row>
    <row r="314" spans="1:29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</row>
    <row r="315" spans="1:29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</row>
    <row r="316" spans="1:29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</row>
    <row r="317" spans="1:29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</row>
    <row r="318" spans="1:29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</row>
    <row r="319" spans="1:29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</row>
    <row r="320" spans="1:29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</row>
    <row r="321" spans="1:29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</row>
    <row r="322" spans="1:29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</row>
    <row r="323" spans="1:29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</row>
    <row r="324" spans="1:29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</row>
    <row r="325" spans="1:29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</row>
    <row r="326" spans="1:29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</row>
    <row r="327" spans="1:29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</row>
    <row r="328" spans="1:29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</row>
    <row r="329" spans="1:29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</row>
    <row r="330" spans="1:29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</row>
    <row r="331" spans="1:29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</row>
    <row r="332" spans="1:29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</row>
    <row r="333" spans="1:29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</row>
    <row r="334" spans="1:29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</row>
    <row r="335" spans="1:29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</row>
    <row r="336" spans="1:29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</row>
    <row r="337" spans="1:29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</row>
    <row r="338" spans="1:29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</row>
    <row r="339" spans="1:29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</row>
    <row r="340" spans="1:29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</row>
    <row r="341" spans="1:29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</row>
    <row r="342" spans="1:29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</row>
    <row r="343" spans="1:29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</row>
    <row r="344" spans="1:29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</row>
    <row r="345" spans="1:29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</row>
    <row r="346" spans="1:29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</row>
    <row r="347" spans="1:29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</row>
    <row r="348" spans="1:29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</row>
    <row r="349" spans="1:29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</row>
    <row r="350" spans="1:29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</row>
    <row r="351" spans="1:29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</row>
    <row r="352" spans="1:29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</row>
    <row r="353" spans="1:29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</row>
    <row r="354" spans="1:29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</row>
    <row r="355" spans="1:29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</row>
    <row r="356" spans="1:29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</row>
    <row r="357" spans="1:29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</row>
    <row r="358" spans="1:29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</row>
    <row r="359" spans="1:29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</row>
    <row r="360" spans="1:29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</row>
    <row r="361" spans="1:29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</row>
    <row r="362" spans="1:29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</row>
    <row r="363" spans="1:29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</row>
    <row r="364" spans="1:29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</row>
    <row r="365" spans="1:29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</row>
    <row r="366" spans="1:29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</row>
    <row r="367" spans="1:29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</row>
    <row r="368" spans="1:29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</row>
    <row r="369" spans="1:29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</row>
    <row r="370" spans="1:29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</row>
    <row r="371" spans="1:29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</row>
    <row r="372" spans="1:29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</row>
    <row r="373" spans="1:29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</row>
    <row r="374" spans="1:29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</row>
    <row r="375" spans="1:29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</row>
    <row r="376" spans="1:29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</row>
    <row r="377" spans="1:29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</row>
    <row r="378" spans="1:29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</row>
    <row r="379" spans="1:29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</row>
    <row r="380" spans="1:29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</row>
    <row r="381" spans="1:29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</row>
    <row r="382" spans="1:29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</row>
    <row r="383" spans="1:29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</row>
    <row r="384" spans="1:29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</row>
    <row r="385" spans="1:29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</row>
    <row r="386" spans="1:29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</row>
    <row r="387" spans="1:29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</row>
    <row r="388" spans="1:29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</row>
    <row r="389" spans="1:29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</row>
    <row r="390" spans="1:29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</row>
    <row r="391" spans="1:29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</row>
    <row r="392" spans="1:29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</row>
    <row r="393" spans="1:29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</row>
    <row r="394" spans="1:29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</row>
    <row r="395" spans="1:29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</row>
    <row r="396" spans="1:29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</row>
    <row r="397" spans="1:29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</row>
    <row r="398" spans="1:29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</row>
    <row r="399" spans="1:29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</row>
    <row r="400" spans="1:29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</row>
    <row r="401" spans="1:29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</row>
    <row r="402" spans="1:29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</row>
    <row r="403" spans="1:29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</row>
    <row r="404" spans="1:29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</row>
    <row r="405" spans="1:29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</row>
    <row r="406" spans="1:29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</row>
    <row r="407" spans="1:29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</row>
    <row r="408" spans="1:29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</row>
    <row r="409" spans="1:29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</row>
    <row r="410" spans="1:29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</row>
    <row r="411" spans="1:29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</row>
    <row r="412" spans="1:29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</row>
    <row r="413" spans="1:29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</row>
    <row r="414" spans="1:29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</row>
    <row r="415" spans="1:29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</row>
    <row r="416" spans="1:29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</row>
    <row r="417" spans="1:29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</row>
    <row r="418" spans="1:29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</row>
    <row r="419" spans="1:29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</row>
    <row r="420" spans="1:29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</row>
    <row r="421" spans="1:29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</row>
    <row r="422" spans="1:29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</row>
    <row r="423" spans="1:29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</row>
    <row r="424" spans="1:29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</row>
    <row r="425" spans="1:29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</row>
    <row r="426" spans="1:29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</row>
    <row r="427" spans="1:29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</row>
    <row r="428" spans="1:29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</row>
    <row r="429" spans="1:29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</row>
    <row r="430" spans="1:29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</row>
    <row r="431" spans="1:29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</row>
    <row r="432" spans="1:29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</row>
    <row r="433" spans="1:29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</row>
    <row r="434" spans="1:29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</row>
    <row r="435" spans="1:29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</row>
    <row r="436" spans="1:29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</row>
    <row r="437" spans="1:29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</row>
    <row r="438" spans="1:29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</row>
    <row r="439" spans="1:29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</row>
    <row r="440" spans="1:29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</row>
    <row r="441" spans="1:29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</row>
    <row r="442" spans="1:29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</row>
    <row r="443" spans="1:29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</row>
    <row r="444" spans="1:29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</row>
    <row r="445" spans="1:29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</row>
    <row r="446" spans="1:29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</row>
    <row r="447" spans="1:29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</row>
    <row r="448" spans="1:29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</row>
    <row r="449" spans="1:29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</row>
    <row r="450" spans="1:29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</row>
    <row r="451" spans="1:29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</row>
    <row r="452" spans="1:29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</row>
    <row r="453" spans="1:29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</row>
    <row r="454" spans="1:29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</row>
    <row r="455" spans="1:29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</row>
    <row r="456" spans="1:29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</row>
    <row r="457" spans="1:29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</row>
    <row r="458" spans="1:29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</row>
    <row r="459" spans="1:29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</row>
    <row r="460" spans="1:29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</row>
    <row r="461" spans="1:29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</row>
    <row r="462" spans="1:29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</row>
    <row r="463" spans="1:29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</row>
    <row r="464" spans="1:29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</row>
    <row r="465" spans="1:29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</row>
    <row r="466" spans="1:29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</row>
    <row r="467" spans="1:29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</row>
    <row r="468" spans="1:29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</row>
    <row r="469" spans="1:29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</row>
    <row r="470" spans="1:29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</row>
    <row r="471" spans="1:29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</row>
    <row r="472" spans="1:29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</row>
    <row r="473" spans="1:29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</row>
    <row r="474" spans="1:29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</row>
    <row r="475" spans="1:29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</row>
    <row r="476" spans="1:29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</row>
    <row r="477" spans="1:29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</row>
    <row r="478" spans="1:29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</row>
    <row r="479" spans="1:29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</row>
    <row r="480" spans="1:29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</row>
    <row r="481" spans="1:29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</row>
    <row r="482" spans="1:29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</row>
    <row r="483" spans="1:29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</row>
    <row r="484" spans="1:29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</row>
    <row r="485" spans="1:29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</row>
    <row r="486" spans="1:29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</row>
    <row r="487" spans="1:29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</row>
    <row r="488" spans="1:29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</row>
    <row r="489" spans="1:29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</row>
    <row r="490" spans="1:29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</row>
    <row r="491" spans="1:29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</row>
    <row r="492" spans="1:29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</row>
    <row r="493" spans="1:29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</row>
    <row r="494" spans="1:29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</row>
    <row r="495" spans="1:29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</row>
    <row r="496" spans="1:29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</row>
    <row r="497" spans="1:29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</row>
    <row r="498" spans="1:29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</row>
    <row r="499" spans="1:29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</row>
    <row r="500" spans="1:29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</row>
    <row r="501" spans="1:29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</row>
    <row r="502" spans="1:29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</row>
    <row r="503" spans="1:29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</row>
    <row r="504" spans="1:29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</row>
    <row r="505" spans="1:29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</row>
    <row r="506" spans="1:29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</row>
    <row r="507" spans="1:29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</row>
    <row r="508" spans="1:29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</row>
    <row r="509" spans="1:29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</row>
    <row r="510" spans="1:29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</row>
    <row r="511" spans="1:29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</row>
    <row r="512" spans="1:29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</row>
    <row r="513" spans="1:29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</row>
    <row r="514" spans="1:29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</row>
    <row r="515" spans="1:29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</row>
    <row r="516" spans="1:29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</row>
    <row r="517" spans="1:29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</row>
    <row r="518" spans="1:29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</row>
    <row r="519" spans="1:29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</row>
    <row r="520" spans="1:29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</row>
    <row r="521" spans="1:29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</row>
    <row r="522" spans="1:29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</row>
    <row r="523" spans="1:29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</row>
    <row r="524" spans="1:29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</row>
    <row r="525" spans="1:29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</row>
    <row r="526" spans="1:29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</row>
    <row r="527" spans="1:29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</row>
    <row r="528" spans="1:29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</row>
    <row r="529" spans="1:29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</row>
    <row r="530" spans="1:29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</row>
    <row r="531" spans="1:29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</row>
    <row r="532" spans="1:29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</row>
    <row r="533" spans="1:29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</row>
    <row r="534" spans="1:29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</row>
    <row r="535" spans="1:29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</row>
    <row r="536" spans="1:29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</row>
    <row r="537" spans="1:29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</row>
    <row r="538" spans="1:29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</row>
    <row r="539" spans="1:29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</row>
    <row r="540" spans="1:29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</row>
    <row r="541" spans="1:29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</row>
    <row r="542" spans="1:29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</row>
    <row r="543" spans="1:29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</row>
    <row r="544" spans="1:29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</row>
    <row r="545" spans="1:29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</row>
    <row r="546" spans="1:29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</row>
    <row r="547" spans="1:29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</row>
    <row r="548" spans="1:29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</row>
    <row r="549" spans="1:29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</row>
    <row r="550" spans="1:29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</row>
    <row r="551" spans="1:29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</row>
    <row r="552" spans="1:29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</row>
    <row r="553" spans="1:29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</row>
    <row r="554" spans="1:29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</row>
    <row r="555" spans="1:29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</row>
    <row r="556" spans="1:29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</row>
    <row r="557" spans="1:29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</row>
    <row r="558" spans="1:29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</row>
    <row r="559" spans="1:29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</row>
    <row r="560" spans="1:29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</row>
    <row r="561" spans="1:29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</row>
    <row r="562" spans="1:29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</row>
    <row r="563" spans="1:29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</row>
    <row r="564" spans="1:29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</row>
    <row r="565" spans="1:29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</row>
    <row r="566" spans="1:29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</row>
    <row r="567" spans="1:29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</row>
    <row r="568" spans="1:29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</row>
    <row r="569" spans="1:29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</row>
    <row r="570" spans="1:29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</row>
    <row r="571" spans="1:29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</row>
    <row r="572" spans="1:29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</row>
    <row r="573" spans="1:29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</row>
    <row r="574" spans="1:29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</row>
    <row r="575" spans="1:29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</row>
    <row r="576" spans="1:29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</row>
    <row r="577" spans="1:29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</row>
    <row r="578" spans="1:29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</row>
    <row r="579" spans="1:29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</row>
    <row r="580" spans="1:29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</row>
    <row r="581" spans="1:29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</row>
    <row r="582" spans="1:29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</row>
    <row r="583" spans="1:29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</row>
    <row r="584" spans="1:29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</row>
    <row r="585" spans="1:29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</row>
    <row r="586" spans="1:29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</row>
    <row r="587" spans="1:29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</row>
    <row r="588" spans="1:29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</row>
    <row r="589" spans="1:29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</row>
    <row r="590" spans="1:29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</row>
    <row r="591" spans="1:29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</row>
    <row r="592" spans="1:29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</row>
    <row r="593" spans="1:29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</row>
    <row r="594" spans="1:29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</row>
    <row r="595" spans="1:29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</row>
    <row r="596" spans="1:29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</row>
    <row r="597" spans="1:29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</row>
    <row r="598" spans="1:29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</row>
    <row r="599" spans="1:29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</row>
    <row r="600" spans="1:29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</row>
    <row r="601" spans="1:29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</row>
    <row r="602" spans="1:29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</row>
    <row r="603" spans="1:29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</row>
    <row r="604" spans="1:29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</row>
    <row r="605" spans="1:29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</row>
    <row r="606" spans="1:29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</row>
    <row r="607" spans="1:29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</row>
    <row r="608" spans="1:29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</row>
    <row r="609" spans="1:29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</row>
    <row r="610" spans="1:29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</row>
    <row r="611" spans="1:29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</row>
    <row r="612" spans="1:29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</row>
    <row r="613" spans="1:29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</row>
    <row r="614" spans="1:29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</row>
    <row r="615" spans="1:29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</row>
    <row r="616" spans="1:29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</row>
    <row r="617" spans="1:29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</row>
    <row r="618" spans="1:29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</row>
    <row r="619" spans="1:29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</row>
    <row r="620" spans="1:29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</row>
    <row r="621" spans="1:29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</row>
    <row r="622" spans="1:29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</row>
    <row r="623" spans="1:29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</row>
    <row r="624" spans="1:29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</row>
    <row r="625" spans="1:29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</row>
    <row r="626" spans="1:29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</row>
    <row r="627" spans="1:29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</row>
    <row r="628" spans="1:29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</row>
    <row r="629" spans="1:29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</row>
    <row r="630" spans="1:29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</row>
    <row r="631" spans="1:29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</row>
    <row r="632" spans="1:29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</row>
    <row r="633" spans="1:29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</row>
    <row r="634" spans="1:29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</row>
    <row r="635" spans="1:29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</row>
    <row r="636" spans="1:29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</row>
    <row r="637" spans="1:29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</row>
    <row r="638" spans="1:29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</row>
    <row r="639" spans="1:29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</row>
    <row r="640" spans="1:29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</row>
    <row r="641" spans="1:29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</row>
    <row r="642" spans="1:29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</row>
    <row r="643" spans="1:29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</row>
    <row r="644" spans="1:29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</row>
    <row r="645" spans="1:29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</row>
    <row r="646" spans="1:29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</row>
    <row r="647" spans="1:29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</row>
    <row r="648" spans="1:29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</row>
    <row r="649" spans="1:29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</row>
    <row r="650" spans="1:29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</row>
    <row r="651" spans="1:29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</row>
    <row r="652" spans="1:29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</row>
    <row r="653" spans="1:29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</row>
    <row r="654" spans="1:29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</row>
    <row r="655" spans="1:29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</row>
    <row r="656" spans="1:29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</row>
    <row r="657" spans="1:29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</row>
    <row r="658" spans="1:29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</row>
    <row r="659" spans="1:29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</row>
    <row r="660" spans="1:29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</row>
    <row r="661" spans="1:29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</row>
    <row r="662" spans="1:29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</row>
    <row r="663" spans="1:29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</row>
    <row r="664" spans="1:29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</row>
    <row r="665" spans="1:29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</row>
    <row r="666" spans="1:29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</row>
    <row r="667" spans="1:29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</row>
    <row r="668" spans="1:29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</row>
    <row r="669" spans="1:29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</row>
    <row r="670" spans="1:29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</row>
    <row r="671" spans="1:29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</row>
    <row r="672" spans="1:29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</row>
    <row r="673" spans="1:29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</row>
    <row r="674" spans="1:29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</row>
    <row r="675" spans="1:29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</row>
    <row r="676" spans="1:29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</row>
    <row r="677" spans="1:29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</row>
    <row r="678" spans="1:29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</row>
    <row r="679" spans="1:29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</row>
    <row r="680" spans="1:29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</row>
    <row r="681" spans="1:29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</row>
    <row r="682" spans="1:29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</row>
    <row r="683" spans="1:29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</row>
    <row r="684" spans="1:29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</row>
    <row r="685" spans="1:29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</row>
    <row r="686" spans="1:29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</row>
    <row r="687" spans="1:29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</row>
    <row r="688" spans="1:29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</row>
    <row r="689" spans="1:29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</row>
    <row r="690" spans="1:29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</row>
    <row r="691" spans="1:29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</row>
    <row r="692" spans="1:29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</row>
    <row r="693" spans="1:29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</row>
    <row r="694" spans="1:29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</row>
    <row r="695" spans="1:29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</row>
    <row r="696" spans="1:29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</row>
    <row r="697" spans="1:29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</row>
    <row r="698" spans="1:29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</row>
    <row r="699" spans="1:29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</row>
    <row r="700" spans="1:29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</row>
    <row r="701" spans="1:29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</row>
    <row r="702" spans="1:29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</row>
    <row r="703" spans="1:29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</row>
    <row r="704" spans="1:29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</row>
    <row r="705" spans="1:29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</row>
    <row r="706" spans="1:29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</row>
    <row r="707" spans="1:29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</row>
    <row r="708" spans="1:29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</row>
    <row r="709" spans="1:29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</row>
    <row r="710" spans="1:29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</row>
    <row r="711" spans="1:29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</row>
    <row r="712" spans="1:29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</row>
    <row r="713" spans="1:29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</row>
    <row r="714" spans="1:29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</row>
    <row r="715" spans="1:29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</row>
    <row r="716" spans="1:29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</row>
    <row r="717" spans="1:29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</row>
    <row r="718" spans="1:29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</row>
    <row r="719" spans="1:29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</row>
    <row r="720" spans="1:29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</row>
    <row r="721" spans="1:29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</row>
    <row r="722" spans="1:29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</row>
    <row r="723" spans="1:29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</row>
    <row r="724" spans="1:29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</row>
    <row r="725" spans="1:29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</row>
    <row r="726" spans="1:29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</row>
    <row r="727" spans="1:29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</row>
    <row r="728" spans="1:29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</row>
    <row r="729" spans="1:29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</row>
    <row r="730" spans="1:29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</row>
    <row r="731" spans="1:29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</row>
    <row r="732" spans="1:29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</row>
    <row r="733" spans="1:29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</row>
    <row r="734" spans="1:29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</row>
    <row r="735" spans="1:29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</row>
    <row r="736" spans="1:29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</row>
    <row r="737" spans="1:29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</row>
    <row r="738" spans="1:29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</row>
    <row r="739" spans="1:29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</row>
    <row r="740" spans="1:29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</row>
    <row r="741" spans="1:29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</row>
    <row r="742" spans="1:29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</row>
    <row r="743" spans="1:29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</row>
    <row r="744" spans="1:29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</row>
    <row r="745" spans="1:29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</row>
    <row r="746" spans="1:29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</row>
    <row r="747" spans="1:29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</row>
    <row r="748" spans="1:29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</row>
    <row r="749" spans="1:29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</row>
    <row r="750" spans="1:29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</row>
    <row r="751" spans="1:29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</row>
    <row r="752" spans="1:29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</row>
    <row r="753" spans="1:29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</row>
    <row r="754" spans="1:29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</row>
    <row r="755" spans="1:29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</row>
    <row r="756" spans="1:29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</row>
    <row r="757" spans="1:29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</row>
    <row r="758" spans="1:29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</row>
    <row r="759" spans="1:29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</row>
    <row r="760" spans="1:29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</row>
    <row r="761" spans="1:29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</row>
    <row r="762" spans="1:29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</row>
    <row r="763" spans="1:29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</row>
    <row r="764" spans="1:29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</row>
    <row r="765" spans="1:29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</row>
    <row r="766" spans="1:29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</row>
    <row r="767" spans="1:29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</row>
    <row r="768" spans="1:29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</row>
    <row r="769" spans="1:29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</row>
    <row r="770" spans="1:29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</row>
    <row r="771" spans="1:29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</row>
    <row r="772" spans="1:29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</row>
    <row r="773" spans="1:29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</row>
    <row r="774" spans="1:29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</row>
    <row r="775" spans="1:29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</row>
    <row r="776" spans="1:29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</row>
    <row r="777" spans="1:29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</row>
    <row r="778" spans="1:29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</row>
    <row r="779" spans="1:29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</row>
    <row r="780" spans="1:29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</row>
    <row r="781" spans="1:29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</row>
    <row r="782" spans="1:29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</row>
    <row r="783" spans="1:29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</row>
    <row r="784" spans="1:29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</row>
    <row r="785" spans="1:29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</row>
    <row r="786" spans="1:29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</row>
    <row r="787" spans="1:29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</row>
    <row r="788" spans="1:29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</row>
    <row r="789" spans="1:29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</row>
    <row r="790" spans="1:29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</row>
    <row r="791" spans="1:29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</row>
    <row r="792" spans="1:29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</row>
    <row r="793" spans="1:29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</row>
    <row r="794" spans="1:29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</row>
    <row r="795" spans="1:29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</row>
    <row r="796" spans="1:29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</row>
    <row r="797" spans="1:29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</row>
    <row r="798" spans="1:29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</row>
    <row r="799" spans="1:29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</row>
    <row r="800" spans="1:29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</row>
    <row r="801" spans="1:29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</row>
    <row r="802" spans="1:29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</row>
    <row r="803" spans="1:29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</row>
    <row r="804" spans="1:29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</row>
    <row r="805" spans="1:29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</row>
    <row r="806" spans="1:29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</row>
    <row r="807" spans="1:29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</row>
    <row r="808" spans="1:29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</row>
    <row r="809" spans="1:29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</row>
    <row r="810" spans="1:29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</row>
    <row r="811" spans="1:29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</row>
    <row r="812" spans="1:29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</row>
    <row r="813" spans="1:29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</row>
    <row r="814" spans="1:29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</row>
    <row r="815" spans="1:29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</row>
    <row r="816" spans="1:29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</row>
    <row r="817" spans="1:29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</row>
    <row r="818" spans="1:29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</row>
    <row r="819" spans="1:29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</row>
    <row r="820" spans="1:29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</row>
    <row r="821" spans="1:29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</row>
    <row r="822" spans="1:29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</row>
    <row r="823" spans="1:29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</row>
    <row r="824" spans="1:29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</row>
    <row r="825" spans="1:29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</row>
    <row r="826" spans="1:29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</row>
    <row r="827" spans="1:29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</row>
    <row r="828" spans="1:29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</row>
    <row r="829" spans="1:29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</row>
    <row r="830" spans="1:29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</row>
    <row r="831" spans="1:29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</row>
    <row r="832" spans="1:29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</row>
    <row r="833" spans="1:29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</row>
    <row r="834" spans="1:29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</row>
    <row r="835" spans="1:29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</row>
    <row r="836" spans="1:29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</row>
    <row r="837" spans="1:29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</row>
    <row r="838" spans="1:29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</row>
    <row r="839" spans="1:29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</row>
    <row r="840" spans="1:29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</row>
    <row r="841" spans="1:29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</row>
    <row r="842" spans="1:29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</row>
    <row r="843" spans="1:29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</row>
    <row r="844" spans="1:29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</row>
    <row r="845" spans="1:29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</row>
    <row r="846" spans="1:29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</row>
    <row r="847" spans="1:29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</row>
    <row r="848" spans="1:29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</row>
    <row r="849" spans="1:29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</row>
    <row r="850" spans="1:29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</row>
    <row r="851" spans="1:29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</row>
    <row r="852" spans="1:29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</row>
    <row r="853" spans="1:29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</row>
    <row r="854" spans="1:29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</row>
    <row r="855" spans="1:29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</row>
    <row r="856" spans="1:29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</row>
    <row r="857" spans="1:29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</row>
    <row r="858" spans="1:29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</row>
    <row r="859" spans="1:29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</row>
    <row r="860" spans="1:29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</row>
    <row r="861" spans="1:29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</row>
    <row r="862" spans="1:29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</row>
    <row r="863" spans="1:29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</row>
    <row r="864" spans="1:29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</row>
    <row r="865" spans="1:29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</row>
    <row r="866" spans="1:29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</row>
    <row r="867" spans="1:29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</row>
    <row r="868" spans="1:29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</row>
    <row r="869" spans="1:29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</row>
    <row r="870" spans="1:29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</row>
    <row r="871" spans="1:29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</row>
    <row r="872" spans="1:29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</row>
    <row r="873" spans="1:29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</row>
    <row r="874" spans="1:29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</row>
    <row r="875" spans="1:29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</row>
    <row r="876" spans="1:29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</row>
    <row r="877" spans="1:29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</row>
    <row r="878" spans="1:29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</row>
    <row r="879" spans="1:29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</row>
    <row r="880" spans="1:29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</row>
    <row r="881" spans="1:29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</row>
    <row r="882" spans="1:29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</row>
    <row r="883" spans="1:29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</row>
    <row r="884" spans="1:29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</row>
    <row r="885" spans="1:29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</row>
    <row r="886" spans="1:29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</row>
    <row r="887" spans="1:29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</row>
    <row r="888" spans="1:29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</row>
    <row r="889" spans="1:29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</row>
    <row r="890" spans="1:29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</row>
    <row r="891" spans="1:29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</row>
    <row r="892" spans="1:29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</row>
    <row r="893" spans="1:29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</row>
    <row r="894" spans="1:29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</row>
    <row r="895" spans="1:29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</row>
    <row r="896" spans="1:29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</row>
    <row r="897" spans="1:29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</row>
    <row r="898" spans="1:29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</row>
    <row r="899" spans="1:29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</row>
    <row r="900" spans="1:29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</row>
    <row r="901" spans="1:29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</row>
    <row r="902" spans="1:29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</row>
    <row r="903" spans="1:29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</row>
    <row r="904" spans="1:29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</row>
    <row r="905" spans="1:29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</row>
    <row r="906" spans="1:29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</row>
    <row r="907" spans="1:29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</row>
    <row r="908" spans="1:29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</row>
    <row r="909" spans="1:29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</row>
    <row r="910" spans="1:29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</row>
    <row r="911" spans="1:29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</row>
    <row r="912" spans="1:29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</row>
    <row r="913" spans="1:29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</row>
    <row r="914" spans="1:29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</row>
    <row r="915" spans="1:29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</row>
    <row r="916" spans="1:29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</row>
    <row r="917" spans="1:29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</row>
    <row r="918" spans="1:29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</row>
    <row r="919" spans="1:29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</row>
    <row r="920" spans="1:29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</row>
    <row r="921" spans="1:29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</row>
    <row r="922" spans="1:29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</row>
    <row r="923" spans="1:29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</row>
    <row r="924" spans="1:29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</row>
    <row r="925" spans="1:29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</row>
    <row r="926" spans="1:29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</row>
    <row r="927" spans="1:29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</row>
    <row r="928" spans="1:29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</row>
    <row r="929" spans="1:29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</row>
    <row r="930" spans="1:29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</row>
    <row r="931" spans="1:29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</row>
    <row r="932" spans="1:29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</row>
    <row r="933" spans="1:29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</row>
    <row r="934" spans="1:29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</row>
    <row r="935" spans="1:29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</row>
    <row r="936" spans="1:29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</row>
    <row r="937" spans="1:29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</row>
    <row r="938" spans="1:29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</row>
    <row r="939" spans="1:29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</row>
    <row r="940" spans="1:29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</row>
    <row r="941" spans="1:29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</row>
    <row r="942" spans="1:29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</row>
    <row r="943" spans="1:29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</row>
    <row r="944" spans="1:29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</row>
    <row r="945" spans="1:29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</row>
    <row r="946" spans="1:29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</row>
    <row r="947" spans="1:29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</row>
    <row r="948" spans="1:29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</row>
    <row r="949" spans="1:29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</row>
    <row r="950" spans="1:29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</row>
    <row r="951" spans="1:29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</row>
    <row r="952" spans="1:29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</row>
    <row r="953" spans="1:29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</row>
    <row r="954" spans="1:29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</row>
    <row r="955" spans="1:29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</row>
    <row r="956" spans="1:29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</row>
    <row r="957" spans="1:29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</row>
    <row r="958" spans="1:29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</row>
    <row r="959" spans="1:29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</row>
    <row r="960" spans="1:29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</row>
    <row r="961" spans="1:29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</row>
    <row r="962" spans="1:29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</row>
    <row r="963" spans="1:29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</row>
    <row r="964" spans="1:29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</row>
    <row r="965" spans="1:29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</row>
    <row r="966" spans="1:29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</row>
    <row r="967" spans="1:29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</row>
    <row r="968" spans="1:29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</row>
    <row r="969" spans="1:29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</row>
    <row r="970" spans="1:29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</row>
    <row r="971" spans="1:29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</row>
    <row r="972" spans="1:29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</row>
    <row r="973" spans="1:29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</row>
    <row r="974" spans="1:29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</row>
    <row r="975" spans="1:29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</row>
    <row r="976" spans="1:29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</row>
    <row r="977" spans="1:29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</row>
    <row r="978" spans="1:29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</row>
    <row r="979" spans="1:29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</row>
    <row r="980" spans="1:29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</row>
    <row r="981" spans="1:29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</row>
    <row r="982" spans="1:29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</row>
    <row r="983" spans="1:29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</row>
    <row r="984" spans="1:29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</row>
    <row r="985" spans="1:29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</row>
    <row r="986" spans="1:29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</row>
    <row r="987" spans="1:29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</row>
    <row r="988" spans="1:29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</row>
    <row r="989" spans="1:29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</row>
    <row r="990" spans="1:29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</row>
    <row r="991" spans="1:29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</row>
    <row r="992" spans="1:29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</row>
    <row r="993" spans="1:29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</row>
    <row r="994" spans="1:29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</row>
    <row r="995" spans="1:29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</row>
    <row r="996" spans="1:29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</row>
    <row r="997" spans="1:29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</row>
    <row r="998" spans="1:29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</row>
    <row r="999" spans="1:29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</row>
    <row r="1000" spans="1:29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</row>
    <row r="1001" spans="1:29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</row>
    <row r="1002" spans="1:29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</row>
    <row r="1003" spans="1:29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</row>
    <row r="1004" spans="1:29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</row>
    <row r="1005" spans="1:29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</row>
    <row r="1006" spans="1:29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</row>
    <row r="1007" spans="1:29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</row>
    <row r="1008" spans="1:29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</row>
    <row r="1009" spans="1:29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</row>
    <row r="1010" spans="1:29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</row>
    <row r="1011" spans="1:29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</row>
    <row r="1012" spans="1:29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</row>
    <row r="1013" spans="1:29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</row>
    <row r="1014" spans="1:29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  <c r="AC1014" s="85"/>
    </row>
    <row r="1015" spans="1:29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  <c r="AB1015" s="85"/>
      <c r="AC1015" s="85"/>
    </row>
    <row r="1016" spans="1:29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  <c r="AB1016" s="85"/>
      <c r="AC1016" s="85"/>
    </row>
    <row r="1017" spans="1:29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  <c r="AB1017" s="85"/>
      <c r="AC1017" s="85"/>
    </row>
    <row r="1018" spans="1:29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  <c r="AB1018" s="85"/>
      <c r="AC1018" s="85"/>
    </row>
    <row r="1019" spans="1:29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  <c r="AC1019" s="85"/>
    </row>
    <row r="1020" spans="1:29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  <c r="AB1020" s="85"/>
      <c r="AC1020" s="85"/>
    </row>
    <row r="1021" spans="1:29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  <c r="AB1021" s="85"/>
      <c r="AC1021" s="85"/>
    </row>
    <row r="1022" spans="1:29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  <c r="AC1022" s="85"/>
    </row>
    <row r="1023" spans="1:29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  <c r="AB1023" s="85"/>
      <c r="AC1023" s="85"/>
    </row>
    <row r="1024" spans="1:29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  <c r="AB1024" s="85"/>
      <c r="AC1024" s="85"/>
    </row>
    <row r="1025" spans="1:29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  <c r="AC1025" s="85"/>
    </row>
    <row r="1026" spans="1:29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  <c r="AB1026" s="85"/>
      <c r="AC1026" s="85"/>
    </row>
    <row r="1027" spans="1:29" ht="15.7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  <c r="AB1027" s="85"/>
      <c r="AC1027" s="85"/>
    </row>
    <row r="1028" spans="1:29" ht="15.7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  <c r="AB1028" s="85"/>
      <c r="AC1028" s="85"/>
    </row>
    <row r="1029" spans="1:29" ht="15.7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  <c r="AC1029" s="85"/>
    </row>
    <row r="1030" spans="1:29" ht="15.7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  <c r="AB1030" s="85"/>
      <c r="AC1030" s="85"/>
    </row>
    <row r="1031" spans="1:29" ht="15.7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  <c r="AB1031" s="85"/>
      <c r="AC1031" s="85"/>
    </row>
    <row r="1032" spans="1:29" ht="15.7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  <c r="AC1032" s="85"/>
    </row>
    <row r="1033" spans="1:29" ht="15.7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  <c r="AC1033" s="85"/>
    </row>
    <row r="1034" spans="1:29" ht="15.7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  <c r="AB1034" s="85"/>
      <c r="AC1034" s="85"/>
    </row>
    <row r="1035" spans="1:29" ht="15.7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  <c r="AB1035" s="85"/>
      <c r="AC1035" s="85"/>
    </row>
    <row r="1036" spans="1:29" ht="15.7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  <c r="AB1036" s="85"/>
      <c r="AC1036" s="85"/>
    </row>
    <row r="1037" spans="1:29" ht="15.7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  <c r="AC1037" s="85"/>
    </row>
    <row r="1038" spans="1:29" ht="15.7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  <c r="AB1038" s="85"/>
      <c r="AC1038" s="85"/>
    </row>
    <row r="1039" spans="1:29" ht="15.7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  <c r="AB1039" s="85"/>
      <c r="AC1039" s="85"/>
    </row>
    <row r="1040" spans="1:29" ht="15.7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  <c r="AC1040" s="85"/>
    </row>
    <row r="1041" spans="1:29" ht="15.7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  <c r="AB1041" s="85"/>
      <c r="AC1041" s="85"/>
    </row>
    <row r="1042" spans="1:29" ht="15.7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  <c r="AC1042" s="85"/>
    </row>
    <row r="1043" spans="1:29" ht="15.7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  <c r="AB1043" s="85"/>
      <c r="AC1043" s="85"/>
    </row>
    <row r="1044" spans="1:29" ht="15.7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  <c r="AB1044" s="85"/>
      <c r="AC1044" s="85"/>
    </row>
    <row r="1045" spans="1:29" ht="15.7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  <c r="AC1045" s="85"/>
    </row>
    <row r="1046" spans="1:29" ht="15.7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  <c r="AB1046" s="85"/>
      <c r="AC1046" s="85"/>
    </row>
    <row r="1047" spans="1:29" ht="15.7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  <c r="AB1047" s="85"/>
      <c r="AC1047" s="85"/>
    </row>
    <row r="1048" spans="1:29" ht="15.7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  <c r="AB1048" s="85"/>
      <c r="AC1048" s="85"/>
    </row>
    <row r="1049" spans="1:29" ht="15.7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  <c r="AB1049" s="85"/>
      <c r="AC1049" s="85"/>
    </row>
    <row r="1050" spans="1:29" ht="15.7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  <c r="AC1050" s="85"/>
    </row>
    <row r="1051" spans="1:29" ht="15.7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  <c r="AC1051" s="85"/>
    </row>
    <row r="1052" spans="1:29" ht="15.7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  <c r="AB1052" s="85"/>
      <c r="AC1052" s="85"/>
    </row>
    <row r="1053" spans="1:29" ht="15.7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  <c r="AB1053" s="85"/>
      <c r="AC1053" s="85"/>
    </row>
    <row r="1054" spans="1:29" ht="15.7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  <c r="AB1054" s="85"/>
      <c r="AC1054" s="85"/>
    </row>
    <row r="1055" spans="1:29" ht="15.7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  <c r="AB1055" s="85"/>
      <c r="AC1055" s="85"/>
    </row>
    <row r="1056" spans="1:29" ht="15.7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  <c r="AB1056" s="85"/>
      <c r="AC1056" s="85"/>
    </row>
    <row r="1057" spans="1:29" ht="15.7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  <c r="AB1057" s="85"/>
      <c r="AC1057" s="85"/>
    </row>
    <row r="1058" spans="1:29" ht="15.7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  <c r="AB1058" s="85"/>
      <c r="AC1058" s="85"/>
    </row>
    <row r="1059" spans="1:29" ht="15.7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  <c r="AB1059" s="85"/>
      <c r="AC1059" s="85"/>
    </row>
    <row r="1060" spans="1:29" ht="15.7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  <c r="AB1060" s="85"/>
      <c r="AC1060" s="85"/>
    </row>
    <row r="1061" spans="1:29" ht="15.7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  <c r="AB1061" s="85"/>
      <c r="AC1061" s="85"/>
    </row>
    <row r="1062" spans="1:29" ht="15.7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  <c r="AB1062" s="85"/>
      <c r="AC1062" s="85"/>
    </row>
    <row r="1063" spans="1:29" ht="15.7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  <c r="AB1063" s="85"/>
      <c r="AC1063" s="85"/>
    </row>
    <row r="1064" spans="1:29" ht="15.7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  <c r="AB1064" s="85"/>
      <c r="AC1064" s="85"/>
    </row>
    <row r="1065" spans="1:29" ht="15.7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  <c r="AB1065" s="85"/>
      <c r="AC1065" s="85"/>
    </row>
    <row r="1066" spans="1:29" ht="15.7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  <c r="AB1066" s="85"/>
      <c r="AC1066" s="85"/>
    </row>
    <row r="1067" spans="1:29" ht="15.7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  <c r="AB1067" s="85"/>
      <c r="AC1067" s="85"/>
    </row>
    <row r="1068" spans="1:29" ht="15.7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  <c r="AB1068" s="85"/>
      <c r="AC1068" s="85"/>
    </row>
    <row r="1069" spans="1:29" ht="15.7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  <c r="AC1069" s="85"/>
    </row>
    <row r="1070" spans="1:29" ht="15.7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  <c r="AC1070" s="85"/>
    </row>
    <row r="1071" spans="1:29" ht="15.7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  <c r="AC1071" s="85"/>
    </row>
    <row r="1072" spans="1:29" ht="15.7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  <c r="AB1072" s="85"/>
      <c r="AC1072" s="85"/>
    </row>
    <row r="1073" spans="1:29" ht="15.7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  <c r="AB1073" s="85"/>
      <c r="AC1073" s="85"/>
    </row>
    <row r="1074" spans="1:29" ht="15.7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  <c r="AB1074" s="85"/>
      <c r="AC1074" s="85"/>
    </row>
    <row r="1075" spans="1:29" ht="15.7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  <c r="AB1075" s="85"/>
      <c r="AC1075" s="85"/>
    </row>
    <row r="1076" spans="1:29" ht="15.7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  <c r="Z1076" s="85"/>
      <c r="AA1076" s="85"/>
      <c r="AB1076" s="85"/>
      <c r="AC1076" s="85"/>
    </row>
    <row r="1077" spans="1:29" ht="15.7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  <c r="Z1077" s="85"/>
      <c r="AA1077" s="85"/>
      <c r="AB1077" s="85"/>
      <c r="AC1077" s="85"/>
    </row>
    <row r="1078" spans="1:29" ht="15.7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  <c r="AB1078" s="85"/>
      <c r="AC1078" s="85"/>
    </row>
    <row r="1079" spans="1:29" ht="15.7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  <c r="Z1079" s="85"/>
      <c r="AA1079" s="85"/>
      <c r="AB1079" s="85"/>
      <c r="AC1079" s="85"/>
    </row>
    <row r="1080" spans="1:29" ht="15.7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  <c r="Z1080" s="85"/>
      <c r="AA1080" s="85"/>
      <c r="AB1080" s="85"/>
      <c r="AC1080" s="85"/>
    </row>
    <row r="1081" spans="1:29" ht="15.7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  <c r="Z1081" s="85"/>
      <c r="AA1081" s="85"/>
      <c r="AB1081" s="85"/>
      <c r="AC1081" s="85"/>
    </row>
    <row r="1082" spans="1:29" ht="15.7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  <c r="Z1082" s="85"/>
      <c r="AA1082" s="85"/>
      <c r="AB1082" s="85"/>
      <c r="AC1082" s="85"/>
    </row>
    <row r="1083" spans="1:29" ht="15.7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  <c r="Z1083" s="85"/>
      <c r="AA1083" s="85"/>
      <c r="AB1083" s="85"/>
      <c r="AC1083" s="85"/>
    </row>
    <row r="1084" spans="1:29" ht="15.75" customHeight="1" x14ac:dyDescent="0.15">
      <c r="A1084" s="85"/>
      <c r="B1084" s="85"/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85"/>
      <c r="V1084" s="85"/>
      <c r="W1084" s="85"/>
      <c r="X1084" s="85"/>
      <c r="Y1084" s="85"/>
      <c r="Z1084" s="85"/>
      <c r="AA1084" s="85"/>
      <c r="AB1084" s="85"/>
      <c r="AC1084" s="85"/>
    </row>
    <row r="1085" spans="1:29" ht="15.75" customHeight="1" x14ac:dyDescent="0.15">
      <c r="A1085" s="85"/>
      <c r="B1085" s="85"/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85"/>
      <c r="V1085" s="85"/>
      <c r="W1085" s="85"/>
      <c r="X1085" s="85"/>
      <c r="Y1085" s="85"/>
      <c r="Z1085" s="85"/>
      <c r="AA1085" s="85"/>
      <c r="AB1085" s="85"/>
      <c r="AC1085" s="85"/>
    </row>
    <row r="1086" spans="1:29" ht="15.75" customHeight="1" x14ac:dyDescent="0.15">
      <c r="A1086" s="85"/>
      <c r="B1086" s="85"/>
      <c r="C1086" s="85"/>
      <c r="D1086" s="85"/>
      <c r="E1086" s="85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  <c r="V1086" s="85"/>
      <c r="W1086" s="85"/>
      <c r="X1086" s="85"/>
      <c r="Y1086" s="85"/>
      <c r="Z1086" s="85"/>
      <c r="AA1086" s="85"/>
      <c r="AB1086" s="85"/>
      <c r="AC1086" s="85"/>
    </row>
    <row r="1087" spans="1:29" ht="15.75" customHeight="1" x14ac:dyDescent="0.15">
      <c r="A1087" s="85"/>
      <c r="B1087" s="85"/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85"/>
      <c r="V1087" s="85"/>
      <c r="W1087" s="85"/>
      <c r="X1087" s="85"/>
      <c r="Y1087" s="85"/>
      <c r="Z1087" s="85"/>
      <c r="AA1087" s="85"/>
      <c r="AB1087" s="85"/>
      <c r="AC1087" s="85"/>
    </row>
    <row r="1088" spans="1:29" ht="15.75" customHeight="1" x14ac:dyDescent="0.15">
      <c r="A1088" s="85"/>
      <c r="B1088" s="85"/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85"/>
      <c r="V1088" s="85"/>
      <c r="W1088" s="85"/>
      <c r="X1088" s="85"/>
      <c r="Y1088" s="85"/>
      <c r="Z1088" s="85"/>
      <c r="AA1088" s="85"/>
      <c r="AB1088" s="85"/>
      <c r="AC1088" s="85"/>
    </row>
    <row r="1089" spans="1:29" ht="15.75" customHeight="1" x14ac:dyDescent="0.15">
      <c r="A1089" s="85"/>
      <c r="B1089" s="85"/>
      <c r="C1089" s="85"/>
      <c r="D1089" s="85"/>
      <c r="E1089" s="85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  <c r="V1089" s="85"/>
      <c r="W1089" s="85"/>
      <c r="X1089" s="85"/>
      <c r="Y1089" s="85"/>
      <c r="Z1089" s="85"/>
      <c r="AA1089" s="85"/>
      <c r="AB1089" s="85"/>
      <c r="AC1089" s="85"/>
    </row>
    <row r="1090" spans="1:29" ht="15.75" customHeight="1" x14ac:dyDescent="0.15">
      <c r="A1090" s="85"/>
      <c r="B1090" s="85"/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  <c r="AB1090" s="85"/>
      <c r="AC1090" s="85"/>
    </row>
    <row r="1091" spans="1:29" ht="15.75" customHeight="1" x14ac:dyDescent="0.15">
      <c r="A1091" s="85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  <c r="Z1091" s="85"/>
      <c r="AA1091" s="85"/>
      <c r="AB1091" s="85"/>
      <c r="AC1091" s="85"/>
    </row>
    <row r="1092" spans="1:29" ht="15.75" customHeight="1" x14ac:dyDescent="0.15">
      <c r="A1092" s="85"/>
      <c r="B1092" s="85"/>
      <c r="C1092" s="85"/>
      <c r="D1092" s="85"/>
      <c r="E1092" s="85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85"/>
      <c r="V1092" s="85"/>
      <c r="W1092" s="85"/>
      <c r="X1092" s="85"/>
      <c r="Y1092" s="85"/>
      <c r="Z1092" s="85"/>
      <c r="AA1092" s="85"/>
      <c r="AB1092" s="85"/>
      <c r="AC1092" s="85"/>
    </row>
    <row r="1093" spans="1:29" ht="15.75" customHeight="1" x14ac:dyDescent="0.15">
      <c r="A1093" s="85"/>
      <c r="B1093" s="85"/>
      <c r="C1093" s="85"/>
      <c r="D1093" s="85"/>
      <c r="E1093" s="85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85"/>
      <c r="V1093" s="85"/>
      <c r="W1093" s="85"/>
      <c r="X1093" s="85"/>
      <c r="Y1093" s="85"/>
      <c r="Z1093" s="85"/>
      <c r="AA1093" s="85"/>
      <c r="AB1093" s="85"/>
      <c r="AC1093" s="85"/>
    </row>
    <row r="1094" spans="1:29" ht="15.75" customHeight="1" x14ac:dyDescent="0.15">
      <c r="A1094" s="85"/>
      <c r="B1094" s="85"/>
      <c r="C1094" s="85"/>
      <c r="D1094" s="85"/>
      <c r="E1094" s="85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85"/>
      <c r="V1094" s="85"/>
      <c r="W1094" s="85"/>
      <c r="X1094" s="85"/>
      <c r="Y1094" s="85"/>
      <c r="Z1094" s="85"/>
      <c r="AA1094" s="85"/>
      <c r="AB1094" s="85"/>
      <c r="AC1094" s="85"/>
    </row>
    <row r="1095" spans="1:29" ht="15.75" customHeight="1" x14ac:dyDescent="0.15">
      <c r="A1095" s="85"/>
      <c r="B1095" s="85"/>
      <c r="C1095" s="85"/>
      <c r="D1095" s="85"/>
      <c r="E1095" s="85"/>
      <c r="F1095" s="85"/>
      <c r="G1095" s="85"/>
      <c r="H1095" s="85"/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  <c r="V1095" s="85"/>
      <c r="W1095" s="85"/>
      <c r="X1095" s="85"/>
      <c r="Y1095" s="85"/>
      <c r="Z1095" s="85"/>
      <c r="AA1095" s="85"/>
      <c r="AB1095" s="85"/>
      <c r="AC1095" s="85"/>
    </row>
    <row r="1096" spans="1:29" ht="15.75" customHeight="1" x14ac:dyDescent="0.15">
      <c r="A1096" s="85"/>
      <c r="B1096" s="85"/>
      <c r="C1096" s="85"/>
      <c r="D1096" s="85"/>
      <c r="E1096" s="85"/>
      <c r="F1096" s="85"/>
      <c r="G1096" s="85"/>
      <c r="H1096" s="85"/>
      <c r="I1096" s="85"/>
      <c r="J1096" s="85"/>
      <c r="K1096" s="85"/>
      <c r="L1096" s="85"/>
      <c r="M1096" s="85"/>
      <c r="N1096" s="85"/>
      <c r="O1096" s="85"/>
      <c r="P1096" s="85"/>
      <c r="Q1096" s="85"/>
      <c r="R1096" s="85"/>
      <c r="S1096" s="85"/>
      <c r="T1096" s="85"/>
      <c r="U1096" s="85"/>
      <c r="V1096" s="85"/>
      <c r="W1096" s="85"/>
      <c r="X1096" s="85"/>
      <c r="Y1096" s="85"/>
      <c r="Z1096" s="85"/>
      <c r="AA1096" s="85"/>
      <c r="AB1096" s="85"/>
      <c r="AC1096" s="85"/>
    </row>
    <row r="1097" spans="1:29" ht="15.75" customHeight="1" x14ac:dyDescent="0.15">
      <c r="A1097" s="85"/>
      <c r="B1097" s="85"/>
      <c r="C1097" s="85"/>
      <c r="D1097" s="85"/>
      <c r="E1097" s="85"/>
      <c r="F1097" s="85"/>
      <c r="G1097" s="85"/>
      <c r="H1097" s="85"/>
      <c r="I1097" s="85"/>
      <c r="J1097" s="85"/>
      <c r="K1097" s="85"/>
      <c r="L1097" s="85"/>
      <c r="M1097" s="85"/>
      <c r="N1097" s="85"/>
      <c r="O1097" s="85"/>
      <c r="P1097" s="85"/>
      <c r="Q1097" s="85"/>
      <c r="R1097" s="85"/>
      <c r="S1097" s="85"/>
      <c r="T1097" s="85"/>
      <c r="U1097" s="85"/>
      <c r="V1097" s="85"/>
      <c r="W1097" s="85"/>
      <c r="X1097" s="85"/>
      <c r="Y1097" s="85"/>
      <c r="Z1097" s="85"/>
      <c r="AA1097" s="85"/>
      <c r="AB1097" s="85"/>
      <c r="AC1097" s="85"/>
    </row>
    <row r="1098" spans="1:29" ht="15.75" customHeight="1" x14ac:dyDescent="0.15">
      <c r="A1098" s="85"/>
      <c r="B1098" s="85"/>
      <c r="C1098" s="85"/>
      <c r="D1098" s="85"/>
      <c r="E1098" s="85"/>
      <c r="F1098" s="85"/>
      <c r="G1098" s="85"/>
      <c r="H1098" s="85"/>
      <c r="I1098" s="85"/>
      <c r="J1098" s="85"/>
      <c r="K1098" s="85"/>
      <c r="L1098" s="85"/>
      <c r="M1098" s="85"/>
      <c r="N1098" s="85"/>
      <c r="O1098" s="85"/>
      <c r="P1098" s="85"/>
      <c r="Q1098" s="85"/>
      <c r="R1098" s="85"/>
      <c r="S1098" s="85"/>
      <c r="T1098" s="85"/>
      <c r="U1098" s="85"/>
      <c r="V1098" s="85"/>
      <c r="W1098" s="85"/>
      <c r="X1098" s="85"/>
      <c r="Y1098" s="85"/>
      <c r="Z1098" s="85"/>
      <c r="AA1098" s="85"/>
      <c r="AB1098" s="85"/>
      <c r="AC1098" s="85"/>
    </row>
    <row r="1099" spans="1:29" ht="15.75" customHeight="1" x14ac:dyDescent="0.15">
      <c r="A1099" s="85"/>
      <c r="B1099" s="85"/>
      <c r="C1099" s="85"/>
      <c r="D1099" s="85"/>
      <c r="E1099" s="85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85"/>
      <c r="Q1099" s="85"/>
      <c r="R1099" s="85"/>
      <c r="S1099" s="85"/>
      <c r="T1099" s="85"/>
      <c r="U1099" s="85"/>
      <c r="V1099" s="85"/>
      <c r="W1099" s="85"/>
      <c r="X1099" s="85"/>
      <c r="Y1099" s="85"/>
      <c r="Z1099" s="85"/>
      <c r="AA1099" s="85"/>
      <c r="AB1099" s="85"/>
      <c r="AC1099" s="85"/>
    </row>
    <row r="1100" spans="1:29" ht="15.75" customHeight="1" x14ac:dyDescent="0.15">
      <c r="A1100" s="85"/>
      <c r="B1100" s="85"/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85"/>
      <c r="V1100" s="85"/>
      <c r="W1100" s="85"/>
      <c r="X1100" s="85"/>
      <c r="Y1100" s="85"/>
      <c r="Z1100" s="85"/>
      <c r="AA1100" s="85"/>
      <c r="AB1100" s="85"/>
      <c r="AC1100" s="85"/>
    </row>
    <row r="1101" spans="1:29" ht="15.75" customHeight="1" x14ac:dyDescent="0.15">
      <c r="A1101" s="85"/>
      <c r="B1101" s="85"/>
      <c r="C1101" s="85"/>
      <c r="D1101" s="85"/>
      <c r="E1101" s="85"/>
      <c r="F1101" s="85"/>
      <c r="G1101" s="85"/>
      <c r="H1101" s="85"/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  <c r="V1101" s="85"/>
      <c r="W1101" s="85"/>
      <c r="X1101" s="85"/>
      <c r="Y1101" s="85"/>
      <c r="Z1101" s="85"/>
      <c r="AA1101" s="85"/>
      <c r="AB1101" s="85"/>
      <c r="AC1101" s="85"/>
    </row>
    <row r="1102" spans="1:29" ht="15.75" customHeight="1" x14ac:dyDescent="0.15">
      <c r="A1102" s="85"/>
      <c r="B1102" s="85"/>
      <c r="C1102" s="85"/>
      <c r="D1102" s="85"/>
      <c r="E1102" s="85"/>
      <c r="F1102" s="85"/>
      <c r="G1102" s="85"/>
      <c r="H1102" s="85"/>
      <c r="I1102" s="85"/>
      <c r="J1102" s="85"/>
      <c r="K1102" s="85"/>
      <c r="L1102" s="85"/>
      <c r="M1102" s="85"/>
      <c r="N1102" s="85"/>
      <c r="O1102" s="85"/>
      <c r="P1102" s="85"/>
      <c r="Q1102" s="85"/>
      <c r="R1102" s="85"/>
      <c r="S1102" s="85"/>
      <c r="T1102" s="85"/>
      <c r="U1102" s="85"/>
      <c r="V1102" s="85"/>
      <c r="W1102" s="85"/>
      <c r="X1102" s="85"/>
      <c r="Y1102" s="85"/>
      <c r="Z1102" s="85"/>
      <c r="AA1102" s="85"/>
      <c r="AB1102" s="85"/>
      <c r="AC1102" s="85"/>
    </row>
    <row r="1103" spans="1:29" ht="15.75" customHeight="1" x14ac:dyDescent="0.15">
      <c r="A1103" s="85"/>
      <c r="B1103" s="85"/>
      <c r="C1103" s="85"/>
      <c r="D1103" s="85"/>
      <c r="E1103" s="85"/>
      <c r="F1103" s="85"/>
      <c r="G1103" s="85"/>
      <c r="H1103" s="85"/>
      <c r="I1103" s="85"/>
      <c r="J1103" s="85"/>
      <c r="K1103" s="85"/>
      <c r="L1103" s="85"/>
      <c r="M1103" s="85"/>
      <c r="N1103" s="85"/>
      <c r="O1103" s="85"/>
      <c r="P1103" s="85"/>
      <c r="Q1103" s="85"/>
      <c r="R1103" s="85"/>
      <c r="S1103" s="85"/>
      <c r="T1103" s="85"/>
      <c r="U1103" s="85"/>
      <c r="V1103" s="85"/>
      <c r="W1103" s="85"/>
      <c r="X1103" s="85"/>
      <c r="Y1103" s="85"/>
      <c r="Z1103" s="85"/>
      <c r="AA1103" s="85"/>
      <c r="AB1103" s="85"/>
      <c r="AC1103" s="85"/>
    </row>
    <row r="1104" spans="1:29" ht="15.75" customHeight="1" x14ac:dyDescent="0.15">
      <c r="A1104" s="85"/>
      <c r="B1104" s="85"/>
      <c r="C1104" s="85"/>
      <c r="D1104" s="85"/>
      <c r="E1104" s="85"/>
      <c r="F1104" s="85"/>
      <c r="G1104" s="85"/>
      <c r="H1104" s="85"/>
      <c r="I1104" s="85"/>
      <c r="J1104" s="85"/>
      <c r="K1104" s="85"/>
      <c r="L1104" s="85"/>
      <c r="M1104" s="85"/>
      <c r="N1104" s="85"/>
      <c r="O1104" s="85"/>
      <c r="P1104" s="85"/>
      <c r="Q1104" s="85"/>
      <c r="R1104" s="85"/>
      <c r="S1104" s="85"/>
      <c r="T1104" s="85"/>
      <c r="U1104" s="85"/>
      <c r="V1104" s="85"/>
      <c r="W1104" s="85"/>
      <c r="X1104" s="85"/>
      <c r="Y1104" s="85"/>
      <c r="Z1104" s="85"/>
      <c r="AA1104" s="85"/>
      <c r="AB1104" s="85"/>
      <c r="AC1104" s="85"/>
    </row>
    <row r="1105" spans="1:29" ht="15.75" customHeight="1" x14ac:dyDescent="0.15">
      <c r="A1105" s="85"/>
      <c r="B1105" s="85"/>
      <c r="C1105" s="85"/>
      <c r="D1105" s="85"/>
      <c r="E1105" s="85"/>
      <c r="F1105" s="85"/>
      <c r="G1105" s="85"/>
      <c r="H1105" s="85"/>
      <c r="I1105" s="85"/>
      <c r="J1105" s="85"/>
      <c r="K1105" s="85"/>
      <c r="L1105" s="85"/>
      <c r="M1105" s="85"/>
      <c r="N1105" s="85"/>
      <c r="O1105" s="85"/>
      <c r="P1105" s="85"/>
      <c r="Q1105" s="85"/>
      <c r="R1105" s="85"/>
      <c r="S1105" s="85"/>
      <c r="T1105" s="85"/>
      <c r="U1105" s="85"/>
      <c r="V1105" s="85"/>
      <c r="W1105" s="85"/>
      <c r="X1105" s="85"/>
      <c r="Y1105" s="85"/>
      <c r="Z1105" s="85"/>
      <c r="AA1105" s="85"/>
      <c r="AB1105" s="85"/>
      <c r="AC1105" s="85"/>
    </row>
    <row r="1106" spans="1:29" ht="15.75" customHeight="1" x14ac:dyDescent="0.15">
      <c r="A1106" s="85"/>
      <c r="B1106" s="85"/>
      <c r="C1106" s="85"/>
      <c r="D1106" s="85"/>
      <c r="E1106" s="85"/>
      <c r="F1106" s="85"/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  <c r="V1106" s="85"/>
      <c r="W1106" s="85"/>
      <c r="X1106" s="85"/>
      <c r="Y1106" s="85"/>
      <c r="Z1106" s="85"/>
      <c r="AA1106" s="85"/>
      <c r="AB1106" s="85"/>
      <c r="AC1106" s="85"/>
    </row>
    <row r="1107" spans="1:29" ht="15.75" customHeight="1" x14ac:dyDescent="0.15">
      <c r="A1107" s="85"/>
      <c r="B1107" s="85"/>
      <c r="C1107" s="85"/>
      <c r="D1107" s="85"/>
      <c r="E1107" s="85"/>
      <c r="F1107" s="85"/>
      <c r="G1107" s="85"/>
      <c r="H1107" s="85"/>
      <c r="I1107" s="85"/>
      <c r="J1107" s="85"/>
      <c r="K1107" s="85"/>
      <c r="L1107" s="85"/>
      <c r="M1107" s="85"/>
      <c r="N1107" s="85"/>
      <c r="O1107" s="85"/>
      <c r="P1107" s="85"/>
      <c r="Q1107" s="85"/>
      <c r="R1107" s="85"/>
      <c r="S1107" s="85"/>
      <c r="T1107" s="85"/>
      <c r="U1107" s="85"/>
      <c r="V1107" s="85"/>
      <c r="W1107" s="85"/>
      <c r="X1107" s="85"/>
      <c r="Y1107" s="85"/>
      <c r="Z1107" s="85"/>
      <c r="AA1107" s="85"/>
      <c r="AB1107" s="85"/>
      <c r="AC1107" s="85"/>
    </row>
    <row r="1108" spans="1:29" ht="15.75" customHeight="1" x14ac:dyDescent="0.15">
      <c r="A1108" s="85"/>
      <c r="B1108" s="85"/>
      <c r="C1108" s="85"/>
      <c r="D1108" s="85"/>
      <c r="E1108" s="85"/>
      <c r="F1108" s="85"/>
      <c r="G1108" s="85"/>
      <c r="H1108" s="85"/>
      <c r="I1108" s="85"/>
      <c r="J1108" s="85"/>
      <c r="K1108" s="85"/>
      <c r="L1108" s="85"/>
      <c r="M1108" s="85"/>
      <c r="N1108" s="85"/>
      <c r="O1108" s="85"/>
      <c r="P1108" s="85"/>
      <c r="Q1108" s="85"/>
      <c r="R1108" s="85"/>
      <c r="S1108" s="85"/>
      <c r="T1108" s="85"/>
      <c r="U1108" s="85"/>
      <c r="V1108" s="85"/>
      <c r="W1108" s="85"/>
      <c r="X1108" s="85"/>
      <c r="Y1108" s="85"/>
      <c r="Z1108" s="85"/>
      <c r="AA1108" s="85"/>
      <c r="AB1108" s="85"/>
      <c r="AC1108" s="85"/>
    </row>
    <row r="1109" spans="1:29" ht="15.75" customHeight="1" x14ac:dyDescent="0.15">
      <c r="A1109" s="85"/>
      <c r="B1109" s="85"/>
      <c r="C1109" s="85"/>
      <c r="D1109" s="85"/>
      <c r="E1109" s="85"/>
      <c r="F1109" s="85"/>
      <c r="G1109" s="85"/>
      <c r="H1109" s="85"/>
      <c r="I1109" s="85"/>
      <c r="J1109" s="85"/>
      <c r="K1109" s="85"/>
      <c r="L1109" s="85"/>
      <c r="M1109" s="85"/>
      <c r="N1109" s="85"/>
      <c r="O1109" s="85"/>
      <c r="P1109" s="85"/>
      <c r="Q1109" s="85"/>
      <c r="R1109" s="85"/>
      <c r="S1109" s="85"/>
      <c r="T1109" s="85"/>
      <c r="U1109" s="85"/>
      <c r="V1109" s="85"/>
      <c r="W1109" s="85"/>
      <c r="X1109" s="85"/>
      <c r="Y1109" s="85"/>
      <c r="Z1109" s="85"/>
      <c r="AA1109" s="85"/>
      <c r="AB1109" s="85"/>
      <c r="AC1109" s="85"/>
    </row>
    <row r="1110" spans="1:29" ht="15.75" customHeight="1" x14ac:dyDescent="0.15">
      <c r="A1110" s="85"/>
      <c r="B1110" s="85"/>
      <c r="C1110" s="85"/>
      <c r="D1110" s="85"/>
      <c r="E1110" s="85"/>
      <c r="F1110" s="85"/>
      <c r="G1110" s="85"/>
      <c r="H1110" s="85"/>
      <c r="I1110" s="85"/>
      <c r="J1110" s="85"/>
      <c r="K1110" s="85"/>
      <c r="L1110" s="85"/>
      <c r="M1110" s="85"/>
      <c r="N1110" s="85"/>
      <c r="O1110" s="85"/>
      <c r="P1110" s="85"/>
      <c r="Q1110" s="85"/>
      <c r="R1110" s="85"/>
      <c r="S1110" s="85"/>
      <c r="T1110" s="85"/>
      <c r="U1110" s="85"/>
      <c r="V1110" s="85"/>
      <c r="W1110" s="85"/>
      <c r="X1110" s="85"/>
      <c r="Y1110" s="85"/>
      <c r="Z1110" s="85"/>
      <c r="AA1110" s="85"/>
      <c r="AB1110" s="85"/>
      <c r="AC1110" s="85"/>
    </row>
    <row r="1111" spans="1:29" ht="15.75" customHeight="1" x14ac:dyDescent="0.15">
      <c r="A1111" s="85"/>
      <c r="B1111" s="85"/>
      <c r="C1111" s="85"/>
      <c r="D1111" s="85"/>
      <c r="E1111" s="85"/>
      <c r="F1111" s="85"/>
      <c r="G1111" s="85"/>
      <c r="H1111" s="85"/>
      <c r="I1111" s="85"/>
      <c r="J1111" s="85"/>
      <c r="K1111" s="85"/>
      <c r="L1111" s="85"/>
      <c r="M1111" s="85"/>
      <c r="N1111" s="85"/>
      <c r="O1111" s="85"/>
      <c r="P1111" s="85"/>
      <c r="Q1111" s="85"/>
      <c r="R1111" s="85"/>
      <c r="S1111" s="85"/>
      <c r="T1111" s="85"/>
      <c r="U1111" s="85"/>
      <c r="V1111" s="85"/>
      <c r="W1111" s="85"/>
      <c r="X1111" s="85"/>
      <c r="Y1111" s="85"/>
      <c r="Z1111" s="85"/>
      <c r="AA1111" s="85"/>
      <c r="AB1111" s="85"/>
      <c r="AC1111" s="85"/>
    </row>
    <row r="1112" spans="1:29" ht="15.75" customHeight="1" x14ac:dyDescent="0.15">
      <c r="A1112" s="85"/>
      <c r="B1112" s="85"/>
      <c r="C1112" s="85"/>
      <c r="D1112" s="85"/>
      <c r="E1112" s="85"/>
      <c r="F1112" s="85"/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  <c r="V1112" s="85"/>
      <c r="W1112" s="85"/>
      <c r="X1112" s="85"/>
      <c r="Y1112" s="85"/>
      <c r="Z1112" s="85"/>
      <c r="AA1112" s="85"/>
      <c r="AB1112" s="85"/>
      <c r="AC1112" s="85"/>
    </row>
    <row r="1113" spans="1:29" ht="15.75" customHeight="1" x14ac:dyDescent="0.15">
      <c r="A1113" s="85"/>
      <c r="B1113" s="85"/>
      <c r="C1113" s="85"/>
      <c r="D1113" s="85"/>
      <c r="E1113" s="85"/>
      <c r="F1113" s="85"/>
      <c r="G1113" s="85"/>
      <c r="H1113" s="85"/>
      <c r="I1113" s="85"/>
      <c r="J1113" s="85"/>
      <c r="K1113" s="85"/>
      <c r="L1113" s="85"/>
      <c r="M1113" s="85"/>
      <c r="N1113" s="85"/>
      <c r="O1113" s="85"/>
      <c r="P1113" s="85"/>
      <c r="Q1113" s="85"/>
      <c r="R1113" s="85"/>
      <c r="S1113" s="85"/>
      <c r="T1113" s="85"/>
      <c r="U1113" s="85"/>
      <c r="V1113" s="85"/>
      <c r="W1113" s="85"/>
      <c r="X1113" s="85"/>
      <c r="Y1113" s="85"/>
      <c r="Z1113" s="85"/>
      <c r="AA1113" s="85"/>
      <c r="AB1113" s="85"/>
      <c r="AC1113" s="85"/>
    </row>
    <row r="1114" spans="1:29" ht="15.75" customHeight="1" x14ac:dyDescent="0.15">
      <c r="A1114" s="85"/>
      <c r="B1114" s="85"/>
      <c r="C1114" s="85"/>
      <c r="D1114" s="85"/>
      <c r="E1114" s="85"/>
      <c r="F1114" s="85"/>
      <c r="G1114" s="85"/>
      <c r="H1114" s="85"/>
      <c r="I1114" s="85"/>
      <c r="J1114" s="85"/>
      <c r="K1114" s="85"/>
      <c r="L1114" s="85"/>
      <c r="M1114" s="85"/>
      <c r="N1114" s="85"/>
      <c r="O1114" s="85"/>
      <c r="P1114" s="85"/>
      <c r="Q1114" s="85"/>
      <c r="R1114" s="85"/>
      <c r="S1114" s="85"/>
      <c r="T1114" s="85"/>
      <c r="U1114" s="85"/>
      <c r="V1114" s="85"/>
      <c r="W1114" s="85"/>
      <c r="X1114" s="85"/>
      <c r="Y1114" s="85"/>
      <c r="Z1114" s="85"/>
      <c r="AA1114" s="85"/>
      <c r="AB1114" s="85"/>
      <c r="AC1114" s="85"/>
    </row>
    <row r="1115" spans="1:29" ht="15.75" customHeight="1" x14ac:dyDescent="0.15">
      <c r="A1115" s="85"/>
      <c r="B1115" s="85"/>
      <c r="C1115" s="85"/>
      <c r="D1115" s="85"/>
      <c r="E1115" s="85"/>
      <c r="F1115" s="85"/>
      <c r="G1115" s="85"/>
      <c r="H1115" s="85"/>
      <c r="I1115" s="85"/>
      <c r="J1115" s="85"/>
      <c r="K1115" s="85"/>
      <c r="L1115" s="85"/>
      <c r="M1115" s="85"/>
      <c r="N1115" s="85"/>
      <c r="O1115" s="85"/>
      <c r="P1115" s="85"/>
      <c r="Q1115" s="85"/>
      <c r="R1115" s="85"/>
      <c r="S1115" s="85"/>
      <c r="T1115" s="85"/>
      <c r="U1115" s="85"/>
      <c r="V1115" s="85"/>
      <c r="W1115" s="85"/>
      <c r="X1115" s="85"/>
      <c r="Y1115" s="85"/>
      <c r="Z1115" s="85"/>
      <c r="AA1115" s="85"/>
      <c r="AB1115" s="85"/>
      <c r="AC1115" s="85"/>
    </row>
    <row r="1116" spans="1:29" ht="15.75" customHeight="1" x14ac:dyDescent="0.15">
      <c r="A1116" s="85"/>
      <c r="B1116" s="85"/>
      <c r="C1116" s="85"/>
      <c r="D1116" s="85"/>
      <c r="E1116" s="85"/>
      <c r="F1116" s="85"/>
      <c r="G1116" s="85"/>
      <c r="H1116" s="85"/>
      <c r="I1116" s="85"/>
      <c r="J1116" s="85"/>
      <c r="K1116" s="85"/>
      <c r="L1116" s="85"/>
      <c r="M1116" s="85"/>
      <c r="N1116" s="85"/>
      <c r="O1116" s="85"/>
      <c r="P1116" s="85"/>
      <c r="Q1116" s="85"/>
      <c r="R1116" s="85"/>
      <c r="S1116" s="85"/>
      <c r="T1116" s="85"/>
      <c r="U1116" s="85"/>
      <c r="V1116" s="85"/>
      <c r="W1116" s="85"/>
      <c r="X1116" s="85"/>
      <c r="Y1116" s="85"/>
      <c r="Z1116" s="85"/>
      <c r="AA1116" s="85"/>
      <c r="AB1116" s="85"/>
      <c r="AC1116" s="85"/>
    </row>
    <row r="1117" spans="1:29" ht="15.75" customHeight="1" x14ac:dyDescent="0.15">
      <c r="A1117" s="85"/>
      <c r="B1117" s="85"/>
      <c r="C1117" s="85"/>
      <c r="D1117" s="85"/>
      <c r="E1117" s="85"/>
      <c r="F1117" s="85"/>
      <c r="G1117" s="85"/>
      <c r="H1117" s="85"/>
      <c r="I1117" s="85"/>
      <c r="J1117" s="85"/>
      <c r="K1117" s="85"/>
      <c r="L1117" s="85"/>
      <c r="M1117" s="85"/>
      <c r="N1117" s="85"/>
      <c r="O1117" s="85"/>
      <c r="P1117" s="85"/>
      <c r="Q1117" s="85"/>
      <c r="R1117" s="85"/>
      <c r="S1117" s="85"/>
      <c r="T1117" s="85"/>
      <c r="U1117" s="85"/>
      <c r="V1117" s="85"/>
      <c r="W1117" s="85"/>
      <c r="X1117" s="85"/>
      <c r="Y1117" s="85"/>
      <c r="Z1117" s="85"/>
      <c r="AA1117" s="85"/>
      <c r="AB1117" s="85"/>
      <c r="AC1117" s="85"/>
    </row>
    <row r="1118" spans="1:29" ht="15.75" customHeight="1" x14ac:dyDescent="0.15">
      <c r="A1118" s="85"/>
      <c r="B1118" s="85"/>
      <c r="C1118" s="85"/>
      <c r="D1118" s="85"/>
      <c r="E1118" s="85"/>
      <c r="F1118" s="85"/>
      <c r="G1118" s="85"/>
      <c r="H1118" s="85"/>
      <c r="I1118" s="85"/>
      <c r="J1118" s="85"/>
      <c r="K1118" s="85"/>
      <c r="L1118" s="85"/>
      <c r="M1118" s="85"/>
      <c r="N1118" s="85"/>
      <c r="O1118" s="85"/>
      <c r="P1118" s="85"/>
      <c r="Q1118" s="85"/>
      <c r="R1118" s="85"/>
      <c r="S1118" s="85"/>
      <c r="T1118" s="85"/>
      <c r="U1118" s="85"/>
      <c r="V1118" s="85"/>
      <c r="W1118" s="85"/>
      <c r="X1118" s="85"/>
      <c r="Y1118" s="85"/>
      <c r="Z1118" s="85"/>
      <c r="AA1118" s="85"/>
      <c r="AB1118" s="85"/>
      <c r="AC1118" s="85"/>
    </row>
    <row r="1119" spans="1:29" ht="15.75" customHeight="1" x14ac:dyDescent="0.15">
      <c r="A1119" s="85"/>
      <c r="B1119" s="85"/>
      <c r="C1119" s="85"/>
      <c r="D1119" s="85"/>
      <c r="E1119" s="85"/>
      <c r="F1119" s="85"/>
      <c r="G1119" s="85"/>
      <c r="H1119" s="85"/>
      <c r="I1119" s="85"/>
      <c r="J1119" s="85"/>
      <c r="K1119" s="85"/>
      <c r="L1119" s="85"/>
      <c r="M1119" s="85"/>
      <c r="N1119" s="85"/>
      <c r="O1119" s="85"/>
      <c r="P1119" s="85"/>
      <c r="Q1119" s="85"/>
      <c r="R1119" s="85"/>
      <c r="S1119" s="85"/>
      <c r="T1119" s="85"/>
      <c r="U1119" s="85"/>
      <c r="V1119" s="85"/>
      <c r="W1119" s="85"/>
      <c r="X1119" s="85"/>
      <c r="Y1119" s="85"/>
      <c r="Z1119" s="85"/>
      <c r="AA1119" s="85"/>
      <c r="AB1119" s="85"/>
      <c r="AC1119" s="85"/>
    </row>
    <row r="1120" spans="1:29" ht="15.75" customHeight="1" x14ac:dyDescent="0.15">
      <c r="A1120" s="85"/>
      <c r="B1120" s="85"/>
      <c r="C1120" s="85"/>
      <c r="D1120" s="85"/>
      <c r="E1120" s="85"/>
      <c r="F1120" s="85"/>
      <c r="G1120" s="85"/>
      <c r="H1120" s="85"/>
      <c r="I1120" s="85"/>
      <c r="J1120" s="85"/>
      <c r="K1120" s="85"/>
      <c r="L1120" s="85"/>
      <c r="M1120" s="85"/>
      <c r="N1120" s="85"/>
      <c r="O1120" s="85"/>
      <c r="P1120" s="85"/>
      <c r="Q1120" s="85"/>
      <c r="R1120" s="85"/>
      <c r="S1120" s="85"/>
      <c r="T1120" s="85"/>
      <c r="U1120" s="85"/>
      <c r="V1120" s="85"/>
      <c r="W1120" s="85"/>
      <c r="X1120" s="85"/>
      <c r="Y1120" s="85"/>
      <c r="Z1120" s="85"/>
      <c r="AA1120" s="85"/>
      <c r="AB1120" s="85"/>
      <c r="AC1120" s="85"/>
    </row>
    <row r="1121" spans="1:29" ht="15.75" customHeight="1" x14ac:dyDescent="0.15">
      <c r="A1121" s="85"/>
      <c r="B1121" s="85"/>
      <c r="C1121" s="85"/>
      <c r="D1121" s="85"/>
      <c r="E1121" s="85"/>
      <c r="F1121" s="85"/>
      <c r="G1121" s="85"/>
      <c r="H1121" s="85"/>
      <c r="I1121" s="85"/>
      <c r="J1121" s="85"/>
      <c r="K1121" s="85"/>
      <c r="L1121" s="85"/>
      <c r="M1121" s="85"/>
      <c r="N1121" s="85"/>
      <c r="O1121" s="85"/>
      <c r="P1121" s="85"/>
      <c r="Q1121" s="85"/>
      <c r="R1121" s="85"/>
      <c r="S1121" s="85"/>
      <c r="T1121" s="85"/>
      <c r="U1121" s="85"/>
      <c r="V1121" s="85"/>
      <c r="W1121" s="85"/>
      <c r="X1121" s="85"/>
      <c r="Y1121" s="85"/>
      <c r="Z1121" s="85"/>
      <c r="AA1121" s="85"/>
      <c r="AB1121" s="85"/>
      <c r="AC1121" s="85"/>
    </row>
    <row r="1122" spans="1:29" ht="15.75" customHeight="1" x14ac:dyDescent="0.15">
      <c r="A1122" s="85"/>
      <c r="B1122" s="85"/>
      <c r="C1122" s="85"/>
      <c r="D1122" s="85"/>
      <c r="E1122" s="85"/>
      <c r="F1122" s="85"/>
      <c r="G1122" s="85"/>
      <c r="H1122" s="85"/>
      <c r="I1122" s="85"/>
      <c r="J1122" s="85"/>
      <c r="K1122" s="85"/>
      <c r="L1122" s="85"/>
      <c r="M1122" s="85"/>
      <c r="N1122" s="85"/>
      <c r="O1122" s="85"/>
      <c r="P1122" s="85"/>
      <c r="Q1122" s="85"/>
      <c r="R1122" s="85"/>
      <c r="S1122" s="85"/>
      <c r="T1122" s="85"/>
      <c r="U1122" s="85"/>
      <c r="V1122" s="85"/>
      <c r="W1122" s="85"/>
      <c r="X1122" s="85"/>
      <c r="Y1122" s="85"/>
      <c r="Z1122" s="85"/>
      <c r="AA1122" s="85"/>
      <c r="AB1122" s="85"/>
      <c r="AC1122" s="85"/>
    </row>
    <row r="1123" spans="1:29" ht="15.75" customHeight="1" x14ac:dyDescent="0.15">
      <c r="A1123" s="85"/>
      <c r="B1123" s="85"/>
      <c r="C1123" s="85"/>
      <c r="D1123" s="85"/>
      <c r="E1123" s="85"/>
      <c r="F1123" s="85"/>
      <c r="G1123" s="85"/>
      <c r="H1123" s="85"/>
      <c r="I1123" s="85"/>
      <c r="J1123" s="85"/>
      <c r="K1123" s="85"/>
      <c r="L1123" s="85"/>
      <c r="M1123" s="85"/>
      <c r="N1123" s="85"/>
      <c r="O1123" s="85"/>
      <c r="P1123" s="85"/>
      <c r="Q1123" s="85"/>
      <c r="R1123" s="85"/>
      <c r="S1123" s="85"/>
      <c r="T1123" s="85"/>
      <c r="U1123" s="85"/>
      <c r="V1123" s="85"/>
      <c r="W1123" s="85"/>
      <c r="X1123" s="85"/>
      <c r="Y1123" s="85"/>
      <c r="Z1123" s="85"/>
      <c r="AA1123" s="85"/>
      <c r="AB1123" s="85"/>
      <c r="AC1123" s="85"/>
    </row>
    <row r="1124" spans="1:29" ht="15.75" customHeight="1" x14ac:dyDescent="0.15">
      <c r="A1124" s="85"/>
      <c r="B1124" s="85"/>
      <c r="C1124" s="85"/>
      <c r="D1124" s="85"/>
      <c r="E1124" s="85"/>
      <c r="F1124" s="85"/>
      <c r="G1124" s="85"/>
      <c r="H1124" s="85"/>
      <c r="I1124" s="85"/>
      <c r="J1124" s="85"/>
      <c r="K1124" s="85"/>
      <c r="L1124" s="85"/>
      <c r="M1124" s="85"/>
      <c r="N1124" s="85"/>
      <c r="O1124" s="85"/>
      <c r="P1124" s="85"/>
      <c r="Q1124" s="85"/>
      <c r="R1124" s="85"/>
      <c r="S1124" s="85"/>
      <c r="T1124" s="85"/>
      <c r="U1124" s="85"/>
      <c r="V1124" s="85"/>
      <c r="W1124" s="85"/>
      <c r="X1124" s="85"/>
      <c r="Y1124" s="85"/>
      <c r="Z1124" s="85"/>
      <c r="AA1124" s="85"/>
      <c r="AB1124" s="85"/>
      <c r="AC1124" s="85"/>
    </row>
    <row r="1125" spans="1:29" ht="15.75" customHeight="1" x14ac:dyDescent="0.15">
      <c r="A1125" s="85"/>
      <c r="B1125" s="85"/>
      <c r="C1125" s="85"/>
      <c r="D1125" s="85"/>
      <c r="E1125" s="85"/>
      <c r="F1125" s="85"/>
      <c r="G1125" s="85"/>
      <c r="H1125" s="85"/>
      <c r="I1125" s="85"/>
      <c r="J1125" s="85"/>
      <c r="K1125" s="85"/>
      <c r="L1125" s="85"/>
      <c r="M1125" s="85"/>
      <c r="N1125" s="85"/>
      <c r="O1125" s="85"/>
      <c r="P1125" s="85"/>
      <c r="Q1125" s="85"/>
      <c r="R1125" s="85"/>
      <c r="S1125" s="85"/>
      <c r="T1125" s="85"/>
      <c r="U1125" s="85"/>
      <c r="V1125" s="85"/>
      <c r="W1125" s="85"/>
      <c r="X1125" s="85"/>
      <c r="Y1125" s="85"/>
      <c r="Z1125" s="85"/>
      <c r="AA1125" s="85"/>
      <c r="AB1125" s="85"/>
      <c r="AC1125" s="85"/>
    </row>
    <row r="1126" spans="1:29" ht="15.75" customHeight="1" x14ac:dyDescent="0.15">
      <c r="A1126" s="85"/>
      <c r="B1126" s="85"/>
      <c r="C1126" s="85"/>
      <c r="D1126" s="85"/>
      <c r="E1126" s="85"/>
      <c r="F1126" s="85"/>
      <c r="G1126" s="85"/>
      <c r="H1126" s="85"/>
      <c r="I1126" s="85"/>
      <c r="J1126" s="85"/>
      <c r="K1126" s="85"/>
      <c r="L1126" s="85"/>
      <c r="M1126" s="85"/>
      <c r="N1126" s="85"/>
      <c r="O1126" s="85"/>
      <c r="P1126" s="85"/>
      <c r="Q1126" s="85"/>
      <c r="R1126" s="85"/>
      <c r="S1126" s="85"/>
      <c r="T1126" s="85"/>
      <c r="U1126" s="85"/>
      <c r="V1126" s="85"/>
      <c r="W1126" s="85"/>
      <c r="X1126" s="85"/>
      <c r="Y1126" s="85"/>
      <c r="Z1126" s="85"/>
      <c r="AA1126" s="85"/>
      <c r="AB1126" s="85"/>
      <c r="AC1126" s="85"/>
    </row>
    <row r="1127" spans="1:29" ht="15.75" customHeight="1" x14ac:dyDescent="0.15">
      <c r="A1127" s="85"/>
      <c r="B1127" s="85"/>
      <c r="C1127" s="85"/>
      <c r="D1127" s="85"/>
      <c r="E1127" s="85"/>
      <c r="F1127" s="85"/>
      <c r="G1127" s="85"/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85"/>
      <c r="V1127" s="85"/>
      <c r="W1127" s="85"/>
      <c r="X1127" s="85"/>
      <c r="Y1127" s="85"/>
      <c r="Z1127" s="85"/>
      <c r="AA1127" s="85"/>
      <c r="AB1127" s="85"/>
      <c r="AC1127" s="85"/>
    </row>
    <row r="1128" spans="1:29" ht="15.75" customHeight="1" x14ac:dyDescent="0.15">
      <c r="A1128" s="85"/>
      <c r="B1128" s="85"/>
      <c r="C1128" s="85"/>
      <c r="D1128" s="85"/>
      <c r="E1128" s="85"/>
      <c r="F1128" s="85"/>
      <c r="G1128" s="85"/>
      <c r="H1128" s="85"/>
      <c r="I1128" s="85"/>
      <c r="J1128" s="85"/>
      <c r="K1128" s="85"/>
      <c r="L1128" s="85"/>
      <c r="M1128" s="85"/>
      <c r="N1128" s="85"/>
      <c r="O1128" s="85"/>
      <c r="P1128" s="85"/>
      <c r="Q1128" s="85"/>
      <c r="R1128" s="85"/>
      <c r="S1128" s="85"/>
      <c r="T1128" s="85"/>
      <c r="U1128" s="85"/>
      <c r="V1128" s="85"/>
      <c r="W1128" s="85"/>
      <c r="X1128" s="85"/>
      <c r="Y1128" s="85"/>
      <c r="Z1128" s="85"/>
      <c r="AA1128" s="85"/>
      <c r="AB1128" s="85"/>
      <c r="AC1128" s="85"/>
    </row>
    <row r="1129" spans="1:29" ht="15.75" customHeight="1" x14ac:dyDescent="0.15">
      <c r="A1129" s="85"/>
      <c r="B1129" s="85"/>
      <c r="C1129" s="85"/>
      <c r="D1129" s="85"/>
      <c r="E1129" s="85"/>
      <c r="F1129" s="85"/>
      <c r="G1129" s="85"/>
      <c r="H1129" s="85"/>
      <c r="I1129" s="85"/>
      <c r="J1129" s="85"/>
      <c r="K1129" s="85"/>
      <c r="L1129" s="85"/>
      <c r="M1129" s="85"/>
      <c r="N1129" s="85"/>
      <c r="O1129" s="85"/>
      <c r="P1129" s="85"/>
      <c r="Q1129" s="85"/>
      <c r="R1129" s="85"/>
      <c r="S1129" s="85"/>
      <c r="T1129" s="85"/>
      <c r="U1129" s="85"/>
      <c r="V1129" s="85"/>
      <c r="W1129" s="85"/>
      <c r="X1129" s="85"/>
      <c r="Y1129" s="85"/>
      <c r="Z1129" s="85"/>
      <c r="AA1129" s="85"/>
      <c r="AB1129" s="85"/>
      <c r="AC1129" s="85"/>
    </row>
    <row r="1130" spans="1:29" ht="15.75" customHeight="1" x14ac:dyDescent="0.15">
      <c r="A1130" s="85"/>
      <c r="B1130" s="85"/>
      <c r="C1130" s="85"/>
      <c r="D1130" s="85"/>
      <c r="E1130" s="85"/>
      <c r="F1130" s="85"/>
      <c r="G1130" s="85"/>
      <c r="H1130" s="85"/>
      <c r="I1130" s="85"/>
      <c r="J1130" s="85"/>
      <c r="K1130" s="85"/>
      <c r="L1130" s="85"/>
      <c r="M1130" s="85"/>
      <c r="N1130" s="85"/>
      <c r="O1130" s="85"/>
      <c r="P1130" s="85"/>
      <c r="Q1130" s="85"/>
      <c r="R1130" s="85"/>
      <c r="S1130" s="85"/>
      <c r="T1130" s="85"/>
      <c r="U1130" s="85"/>
      <c r="V1130" s="85"/>
      <c r="W1130" s="85"/>
      <c r="X1130" s="85"/>
      <c r="Y1130" s="85"/>
      <c r="Z1130" s="85"/>
      <c r="AA1130" s="85"/>
      <c r="AB1130" s="85"/>
      <c r="AC1130" s="85"/>
    </row>
    <row r="1131" spans="1:29" ht="15.75" customHeight="1" x14ac:dyDescent="0.15">
      <c r="A1131" s="85"/>
      <c r="B1131" s="85"/>
      <c r="C1131" s="85"/>
      <c r="D1131" s="85"/>
      <c r="E1131" s="85"/>
      <c r="F1131" s="85"/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85"/>
      <c r="V1131" s="85"/>
      <c r="W1131" s="85"/>
      <c r="X1131" s="85"/>
      <c r="Y1131" s="85"/>
      <c r="Z1131" s="85"/>
      <c r="AA1131" s="85"/>
      <c r="AB1131" s="85"/>
      <c r="AC1131" s="85"/>
    </row>
    <row r="1132" spans="1:29" ht="15.75" customHeight="1" x14ac:dyDescent="0.15">
      <c r="A1132" s="85"/>
      <c r="B1132" s="85"/>
      <c r="C1132" s="85"/>
      <c r="D1132" s="85"/>
      <c r="E1132" s="85"/>
      <c r="F1132" s="85"/>
      <c r="G1132" s="85"/>
      <c r="H1132" s="85"/>
      <c r="I1132" s="85"/>
      <c r="J1132" s="85"/>
      <c r="K1132" s="85"/>
      <c r="L1132" s="85"/>
      <c r="M1132" s="85"/>
      <c r="N1132" s="85"/>
      <c r="O1132" s="85"/>
      <c r="P1132" s="85"/>
      <c r="Q1132" s="85"/>
      <c r="R1132" s="85"/>
      <c r="S1132" s="85"/>
      <c r="T1132" s="85"/>
      <c r="U1132" s="85"/>
      <c r="V1132" s="85"/>
      <c r="W1132" s="85"/>
      <c r="X1132" s="85"/>
      <c r="Y1132" s="85"/>
      <c r="Z1132" s="85"/>
      <c r="AA1132" s="85"/>
      <c r="AB1132" s="85"/>
      <c r="AC1132" s="85"/>
    </row>
    <row r="1133" spans="1:29" ht="15.75" customHeight="1" x14ac:dyDescent="0.15">
      <c r="A1133" s="85"/>
      <c r="B1133" s="85"/>
      <c r="C1133" s="85"/>
      <c r="D1133" s="85"/>
      <c r="E1133" s="85"/>
      <c r="F1133" s="85"/>
      <c r="G1133" s="85"/>
      <c r="H1133" s="85"/>
      <c r="I1133" s="85"/>
      <c r="J1133" s="85"/>
      <c r="K1133" s="85"/>
      <c r="L1133" s="85"/>
      <c r="M1133" s="85"/>
      <c r="N1133" s="85"/>
      <c r="O1133" s="85"/>
      <c r="P1133" s="85"/>
      <c r="Q1133" s="85"/>
      <c r="R1133" s="85"/>
      <c r="S1133" s="85"/>
      <c r="T1133" s="85"/>
      <c r="U1133" s="85"/>
      <c r="V1133" s="85"/>
      <c r="W1133" s="85"/>
      <c r="X1133" s="85"/>
      <c r="Y1133" s="85"/>
      <c r="Z1133" s="85"/>
      <c r="AA1133" s="85"/>
      <c r="AB1133" s="85"/>
      <c r="AC1133" s="85"/>
    </row>
    <row r="1134" spans="1:29" ht="15.75" customHeight="1" x14ac:dyDescent="0.15">
      <c r="A1134" s="85"/>
      <c r="B1134" s="85"/>
      <c r="C1134" s="85"/>
      <c r="D1134" s="85"/>
      <c r="E1134" s="85"/>
      <c r="F1134" s="85"/>
      <c r="G1134" s="85"/>
      <c r="H1134" s="85"/>
      <c r="I1134" s="85"/>
      <c r="J1134" s="85"/>
      <c r="K1134" s="85"/>
      <c r="L1134" s="85"/>
      <c r="M1134" s="85"/>
      <c r="N1134" s="85"/>
      <c r="O1134" s="85"/>
      <c r="P1134" s="85"/>
      <c r="Q1134" s="85"/>
      <c r="R1134" s="85"/>
      <c r="S1134" s="85"/>
      <c r="T1134" s="85"/>
      <c r="U1134" s="85"/>
      <c r="V1134" s="85"/>
      <c r="W1134" s="85"/>
      <c r="X1134" s="85"/>
      <c r="Y1134" s="85"/>
      <c r="Z1134" s="85"/>
      <c r="AA1134" s="85"/>
      <c r="AB1134" s="85"/>
      <c r="AC1134" s="85"/>
    </row>
    <row r="1135" spans="1:29" ht="15" customHeight="1" x14ac:dyDescent="0.15">
      <c r="A1135" s="85"/>
      <c r="B1135" s="85"/>
      <c r="C1135" s="85"/>
      <c r="D1135" s="85"/>
      <c r="E1135" s="85"/>
      <c r="F1135" s="85"/>
      <c r="G1135" s="85"/>
      <c r="H1135" s="85"/>
      <c r="I1135" s="85"/>
      <c r="J1135" s="85"/>
      <c r="K1135" s="85"/>
      <c r="L1135" s="85"/>
      <c r="M1135" s="85"/>
      <c r="N1135" s="85"/>
      <c r="O1135" s="85"/>
      <c r="P1135" s="85"/>
      <c r="Q1135" s="85"/>
      <c r="R1135" s="85"/>
      <c r="S1135" s="85"/>
      <c r="T1135" s="85"/>
      <c r="U1135" s="85"/>
      <c r="V1135" s="85"/>
      <c r="W1135" s="85"/>
      <c r="X1135" s="85"/>
      <c r="Y1135" s="85"/>
      <c r="Z1135" s="85"/>
      <c r="AA1135" s="85"/>
      <c r="AB1135" s="85"/>
      <c r="AC1135" s="85"/>
    </row>
    <row r="1136" spans="1:29" ht="15" customHeight="1" x14ac:dyDescent="0.15">
      <c r="A1136" s="85"/>
      <c r="B1136" s="85"/>
      <c r="C1136" s="85"/>
      <c r="D1136" s="85"/>
      <c r="E1136" s="85"/>
      <c r="F1136" s="85"/>
      <c r="G1136" s="85"/>
      <c r="H1136" s="85"/>
      <c r="I1136" s="85"/>
      <c r="J1136" s="85"/>
      <c r="K1136" s="85"/>
      <c r="L1136" s="85"/>
      <c r="M1136" s="85"/>
      <c r="N1136" s="85"/>
      <c r="O1136" s="85"/>
      <c r="P1136" s="85"/>
      <c r="Q1136" s="85"/>
      <c r="R1136" s="85"/>
      <c r="S1136" s="85"/>
      <c r="T1136" s="85"/>
      <c r="U1136" s="85"/>
      <c r="V1136" s="85"/>
      <c r="W1136" s="85"/>
      <c r="X1136" s="85"/>
      <c r="Y1136" s="85"/>
      <c r="Z1136" s="85"/>
      <c r="AA1136" s="85"/>
      <c r="AB1136" s="85"/>
      <c r="AC1136" s="85"/>
    </row>
    <row r="1137" spans="1:29" ht="15" customHeight="1" x14ac:dyDescent="0.15">
      <c r="A1137" s="85"/>
      <c r="B1137" s="85"/>
      <c r="C1137" s="85"/>
      <c r="D1137" s="85"/>
      <c r="E1137" s="85"/>
      <c r="F1137" s="85"/>
      <c r="G1137" s="85"/>
      <c r="H1137" s="85"/>
      <c r="I1137" s="85"/>
      <c r="J1137" s="85"/>
      <c r="K1137" s="85"/>
      <c r="L1137" s="85"/>
      <c r="M1137" s="85"/>
      <c r="N1137" s="85"/>
      <c r="O1137" s="85"/>
      <c r="P1137" s="85"/>
      <c r="Q1137" s="85"/>
      <c r="R1137" s="85"/>
      <c r="S1137" s="85"/>
      <c r="T1137" s="85"/>
      <c r="U1137" s="85"/>
      <c r="V1137" s="85"/>
      <c r="W1137" s="85"/>
      <c r="X1137" s="85"/>
      <c r="Y1137" s="85"/>
      <c r="Z1137" s="85"/>
      <c r="AA1137" s="85"/>
      <c r="AB1137" s="85"/>
      <c r="AC1137" s="85"/>
    </row>
    <row r="1138" spans="1:29" ht="15" customHeight="1" x14ac:dyDescent="0.15">
      <c r="A1138" s="85"/>
      <c r="B1138" s="85"/>
      <c r="C1138" s="85"/>
      <c r="D1138" s="85"/>
      <c r="E1138" s="85"/>
      <c r="F1138" s="85"/>
      <c r="G1138" s="85"/>
      <c r="H1138" s="85"/>
      <c r="I1138" s="85"/>
      <c r="J1138" s="85"/>
      <c r="K1138" s="85"/>
      <c r="L1138" s="85"/>
      <c r="M1138" s="85"/>
      <c r="N1138" s="85"/>
      <c r="O1138" s="85"/>
      <c r="P1138" s="85"/>
      <c r="Q1138" s="85"/>
      <c r="R1138" s="85"/>
      <c r="S1138" s="85"/>
      <c r="T1138" s="85"/>
      <c r="U1138" s="85"/>
      <c r="V1138" s="85"/>
      <c r="W1138" s="85"/>
      <c r="X1138" s="85"/>
      <c r="Y1138" s="85"/>
      <c r="Z1138" s="85"/>
      <c r="AA1138" s="85"/>
      <c r="AB1138" s="85"/>
      <c r="AC1138" s="85"/>
    </row>
    <row r="1139" spans="1:29" ht="15" customHeight="1" x14ac:dyDescent="0.15">
      <c r="A1139" s="85"/>
      <c r="B1139" s="85"/>
      <c r="C1139" s="85"/>
      <c r="D1139" s="85"/>
      <c r="E1139" s="85"/>
      <c r="F1139" s="85"/>
      <c r="G1139" s="85"/>
      <c r="H1139" s="85"/>
      <c r="I1139" s="85"/>
      <c r="J1139" s="85"/>
      <c r="K1139" s="85"/>
      <c r="L1139" s="85"/>
      <c r="M1139" s="85"/>
      <c r="N1139" s="85"/>
      <c r="O1139" s="85"/>
      <c r="P1139" s="85"/>
      <c r="Q1139" s="85"/>
      <c r="R1139" s="85"/>
      <c r="S1139" s="85"/>
      <c r="T1139" s="85"/>
      <c r="U1139" s="85"/>
      <c r="V1139" s="85"/>
      <c r="W1139" s="85"/>
      <c r="X1139" s="85"/>
      <c r="Y1139" s="85"/>
      <c r="Z1139" s="85"/>
      <c r="AA1139" s="85"/>
      <c r="AB1139" s="85"/>
      <c r="AC1139" s="85"/>
    </row>
    <row r="1140" spans="1:29" ht="15" customHeight="1" x14ac:dyDescent="0.15">
      <c r="A1140" s="85"/>
      <c r="B1140" s="85"/>
      <c r="C1140" s="85"/>
      <c r="D1140" s="85"/>
      <c r="E1140" s="85"/>
      <c r="F1140" s="85"/>
      <c r="G1140" s="85"/>
      <c r="H1140" s="85"/>
      <c r="I1140" s="85"/>
      <c r="J1140" s="85"/>
      <c r="K1140" s="85"/>
      <c r="L1140" s="85"/>
      <c r="M1140" s="85"/>
      <c r="N1140" s="85"/>
      <c r="O1140" s="85"/>
      <c r="P1140" s="85"/>
      <c r="Q1140" s="85"/>
      <c r="R1140" s="85"/>
      <c r="S1140" s="85"/>
      <c r="T1140" s="85"/>
      <c r="U1140" s="85"/>
      <c r="V1140" s="85"/>
      <c r="W1140" s="85"/>
      <c r="X1140" s="85"/>
      <c r="Y1140" s="85"/>
      <c r="Z1140" s="85"/>
      <c r="AA1140" s="85"/>
      <c r="AB1140" s="85"/>
      <c r="AC1140" s="85"/>
    </row>
    <row r="1141" spans="1:29" ht="15" customHeight="1" x14ac:dyDescent="0.15">
      <c r="A1141" s="85"/>
      <c r="B1141" s="85"/>
      <c r="C1141" s="85"/>
      <c r="D1141" s="85"/>
      <c r="E1141" s="85"/>
      <c r="F1141" s="85"/>
      <c r="G1141" s="85"/>
      <c r="H1141" s="85"/>
      <c r="I1141" s="85"/>
      <c r="J1141" s="85"/>
      <c r="K1141" s="85"/>
      <c r="L1141" s="85"/>
      <c r="M1141" s="85"/>
      <c r="N1141" s="85"/>
      <c r="O1141" s="85"/>
      <c r="P1141" s="85"/>
      <c r="Q1141" s="85"/>
      <c r="R1141" s="85"/>
      <c r="S1141" s="85"/>
      <c r="T1141" s="85"/>
      <c r="U1141" s="85"/>
      <c r="V1141" s="85"/>
      <c r="W1141" s="85"/>
      <c r="X1141" s="85"/>
      <c r="Y1141" s="85"/>
      <c r="Z1141" s="85"/>
      <c r="AA1141" s="85"/>
      <c r="AB1141" s="85"/>
      <c r="AC1141" s="85"/>
    </row>
    <row r="1142" spans="1:29" ht="15" customHeight="1" x14ac:dyDescent="0.15">
      <c r="A1142" s="85"/>
      <c r="B1142" s="85"/>
      <c r="C1142" s="85"/>
      <c r="D1142" s="85"/>
      <c r="E1142" s="85"/>
      <c r="F1142" s="85"/>
      <c r="G1142" s="85"/>
      <c r="H1142" s="85"/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85"/>
      <c r="V1142" s="85"/>
      <c r="W1142" s="85"/>
      <c r="X1142" s="85"/>
      <c r="Y1142" s="85"/>
      <c r="Z1142" s="85"/>
      <c r="AA1142" s="85"/>
      <c r="AB1142" s="85"/>
      <c r="AC1142" s="85"/>
    </row>
  </sheetData>
  <autoFilter ref="A11:AE11" xr:uid="{00000000-0009-0000-0000-000005000000}">
    <sortState xmlns:xlrd2="http://schemas.microsoft.com/office/spreadsheetml/2017/richdata2" ref="A12:AE145">
      <sortCondition descending="1" ref="AA11"/>
    </sortState>
  </autoFilter>
  <mergeCells count="4">
    <mergeCell ref="A150:D150"/>
    <mergeCell ref="A151:D151"/>
    <mergeCell ref="A152:D152"/>
    <mergeCell ref="A153:D153"/>
  </mergeCells>
  <conditionalFormatting sqref="H2:H145">
    <cfRule type="cellIs" dxfId="168" priority="2063" operator="greaterThanOrEqual">
      <formula>$H$151</formula>
    </cfRule>
  </conditionalFormatting>
  <conditionalFormatting sqref="H3:H7">
    <cfRule type="cellIs" dxfId="167" priority="24" operator="greaterThanOrEqual">
      <formula>1.81</formula>
    </cfRule>
  </conditionalFormatting>
  <conditionalFormatting sqref="H153">
    <cfRule type="cellIs" dxfId="166" priority="172" operator="greaterThanOrEqual">
      <formula>1.81</formula>
    </cfRule>
  </conditionalFormatting>
  <conditionalFormatting sqref="I2:I145 I3:J145">
    <cfRule type="cellIs" dxfId="165" priority="2065" operator="greaterThanOrEqual">
      <formula>$I$151</formula>
    </cfRule>
  </conditionalFormatting>
  <conditionalFormatting sqref="I3:I7">
    <cfRule type="cellIs" dxfId="164" priority="25" operator="greaterThanOrEqual">
      <formula>9.28</formula>
    </cfRule>
  </conditionalFormatting>
  <conditionalFormatting sqref="I10:I148">
    <cfRule type="cellIs" dxfId="163" priority="128" operator="greaterThanOrEqual">
      <formula>9.28</formula>
    </cfRule>
  </conditionalFormatting>
  <conditionalFormatting sqref="I153">
    <cfRule type="cellIs" dxfId="162" priority="173" operator="greaterThanOrEqual">
      <formula>9.28</formula>
    </cfRule>
  </conditionalFormatting>
  <conditionalFormatting sqref="J2:J145">
    <cfRule type="cellIs" dxfId="161" priority="2069" operator="greaterThanOrEqual">
      <formula>$J$151</formula>
    </cfRule>
  </conditionalFormatting>
  <conditionalFormatting sqref="J3:J7">
    <cfRule type="cellIs" dxfId="160" priority="26" operator="greaterThanOrEqual">
      <formula>4.95</formula>
    </cfRule>
  </conditionalFormatting>
  <conditionalFormatting sqref="J10:J148">
    <cfRule type="cellIs" dxfId="159" priority="129" operator="greaterThanOrEqual">
      <formula>4.95</formula>
    </cfRule>
  </conditionalFormatting>
  <conditionalFormatting sqref="J153">
    <cfRule type="cellIs" dxfId="158" priority="174" operator="greaterThanOrEqual">
      <formula>4.95</formula>
    </cfRule>
  </conditionalFormatting>
  <conditionalFormatting sqref="K3:K7">
    <cfRule type="cellIs" dxfId="157" priority="27" operator="greaterThanOrEqual">
      <formula>42.01</formula>
    </cfRule>
  </conditionalFormatting>
  <conditionalFormatting sqref="K10:K148">
    <cfRule type="cellIs" dxfId="156" priority="130" operator="greaterThanOrEqual">
      <formula>42.01</formula>
    </cfRule>
  </conditionalFormatting>
  <conditionalFormatting sqref="K153">
    <cfRule type="cellIs" dxfId="155" priority="175" operator="greaterThanOrEqual">
      <formula>42.01</formula>
    </cfRule>
  </conditionalFormatting>
  <conditionalFormatting sqref="K2:L145 N2:X145 M11">
    <cfRule type="cellIs" dxfId="154" priority="13" operator="greaterThanOrEqual">
      <formula>K$151</formula>
    </cfRule>
  </conditionalFormatting>
  <conditionalFormatting sqref="L3:L7">
    <cfRule type="cellIs" dxfId="153" priority="28" operator="greaterThanOrEqual">
      <formula>4.39</formula>
    </cfRule>
  </conditionalFormatting>
  <conditionalFormatting sqref="L10:L148">
    <cfRule type="cellIs" dxfId="152" priority="131" operator="greaterThanOrEqual">
      <formula>4.39</formula>
    </cfRule>
  </conditionalFormatting>
  <conditionalFormatting sqref="L153">
    <cfRule type="cellIs" dxfId="151" priority="176" operator="greaterThanOrEqual">
      <formula>4.39</formula>
    </cfRule>
  </conditionalFormatting>
  <conditionalFormatting sqref="M2:M10 M12:M145">
    <cfRule type="cellIs" dxfId="150" priority="15" operator="lessThanOrEqual">
      <formula>M$151</formula>
    </cfRule>
  </conditionalFormatting>
  <conditionalFormatting sqref="M11">
    <cfRule type="cellIs" dxfId="149" priority="14" operator="greaterThanOrEqual">
      <formula>4.39</formula>
    </cfRule>
  </conditionalFormatting>
  <conditionalFormatting sqref="M146:M148">
    <cfRule type="cellIs" dxfId="148" priority="132" operator="greaterThanOrEqual">
      <formula>1.28</formula>
    </cfRule>
  </conditionalFormatting>
  <conditionalFormatting sqref="M153">
    <cfRule type="cellIs" dxfId="147" priority="177" operator="greaterThanOrEqual">
      <formula>1.28</formula>
    </cfRule>
  </conditionalFormatting>
  <conditionalFormatting sqref="N146:N148">
    <cfRule type="cellIs" dxfId="146" priority="133" operator="greaterThanOrEqual">
      <formula>0.94</formula>
    </cfRule>
  </conditionalFormatting>
  <conditionalFormatting sqref="N153">
    <cfRule type="cellIs" dxfId="145" priority="178" operator="greaterThanOrEqual">
      <formula>0.94</formula>
    </cfRule>
  </conditionalFormatting>
  <conditionalFormatting sqref="O146:O148">
    <cfRule type="cellIs" dxfId="144" priority="134" operator="greaterThanOrEqual">
      <formula>18.07</formula>
    </cfRule>
  </conditionalFormatting>
  <conditionalFormatting sqref="O153">
    <cfRule type="cellIs" dxfId="143" priority="179" operator="greaterThanOrEqual">
      <formula>18.07</formula>
    </cfRule>
  </conditionalFormatting>
  <conditionalFormatting sqref="P146:P148">
    <cfRule type="cellIs" dxfId="142" priority="135" operator="greaterThanOrEqual">
      <formula>35.46</formula>
    </cfRule>
  </conditionalFormatting>
  <conditionalFormatting sqref="P153">
    <cfRule type="cellIs" dxfId="141" priority="180" operator="greaterThanOrEqual">
      <formula>35.46</formula>
    </cfRule>
  </conditionalFormatting>
  <conditionalFormatting sqref="Q146:Q148">
    <cfRule type="cellIs" dxfId="140" priority="136" operator="greaterThanOrEqual">
      <formula>73.15</formula>
    </cfRule>
  </conditionalFormatting>
  <conditionalFormatting sqref="Q153">
    <cfRule type="cellIs" dxfId="139" priority="181" operator="greaterThanOrEqual">
      <formula>73.15</formula>
    </cfRule>
  </conditionalFormatting>
  <conditionalFormatting sqref="R146:R148">
    <cfRule type="cellIs" dxfId="138" priority="137" operator="greaterThanOrEqual">
      <formula>14.15</formula>
    </cfRule>
  </conditionalFormatting>
  <conditionalFormatting sqref="R153">
    <cfRule type="cellIs" dxfId="137" priority="182" operator="greaterThanOrEqual">
      <formula>14.15</formula>
    </cfRule>
  </conditionalFormatting>
  <conditionalFormatting sqref="S146:S148">
    <cfRule type="cellIs" dxfId="136" priority="138" operator="greaterThanOrEqual">
      <formula>59.03</formula>
    </cfRule>
  </conditionalFormatting>
  <conditionalFormatting sqref="S153:T153">
    <cfRule type="cellIs" dxfId="135" priority="126" operator="greaterThanOrEqual">
      <formula>59.03</formula>
    </cfRule>
  </conditionalFormatting>
  <conditionalFormatting sqref="T146:T148">
    <cfRule type="cellIs" dxfId="134" priority="139" operator="greaterThanOrEqual">
      <formula>0.22</formula>
    </cfRule>
  </conditionalFormatting>
  <conditionalFormatting sqref="U146:U148">
    <cfRule type="cellIs" dxfId="133" priority="140" operator="greaterThanOrEqual">
      <formula>7.1</formula>
    </cfRule>
  </conditionalFormatting>
  <conditionalFormatting sqref="U153">
    <cfRule type="cellIs" dxfId="132" priority="185" operator="greaterThanOrEqual">
      <formula>7.1</formula>
    </cfRule>
  </conditionalFormatting>
  <conditionalFormatting sqref="V146:V148">
    <cfRule type="cellIs" dxfId="131" priority="141" operator="greaterThanOrEqual">
      <formula>56.39</formula>
    </cfRule>
  </conditionalFormatting>
  <conditionalFormatting sqref="V153">
    <cfRule type="cellIs" dxfId="130" priority="186" operator="greaterThanOrEqual">
      <formula>56.39</formula>
    </cfRule>
  </conditionalFormatting>
  <conditionalFormatting sqref="W146:W148">
    <cfRule type="cellIs" dxfId="129" priority="142" operator="greaterThanOrEqual">
      <formula>6.92</formula>
    </cfRule>
  </conditionalFormatting>
  <conditionalFormatting sqref="W153">
    <cfRule type="cellIs" dxfId="128" priority="187" operator="greaterThanOrEqual">
      <formula>6.92</formula>
    </cfRule>
  </conditionalFormatting>
  <conditionalFormatting sqref="X146:X148">
    <cfRule type="cellIs" dxfId="127" priority="143" operator="greaterThanOrEqual">
      <formula>68.75</formula>
    </cfRule>
  </conditionalFormatting>
  <conditionalFormatting sqref="X153">
    <cfRule type="cellIs" dxfId="126" priority="188" operator="greaterThanOrEqual">
      <formula>68.75</formula>
    </cfRule>
  </conditionalFormatting>
  <conditionalFormatting sqref="AA2:AA10 AA12:AA145">
    <cfRule type="cellIs" dxfId="125" priority="1" operator="greaterThan">
      <formula>49.999%</formula>
    </cfRule>
  </conditionalFormatting>
  <conditionalFormatting sqref="AA149:AA152">
    <cfRule type="cellIs" dxfId="124" priority="189" operator="greaterThanOrEqual">
      <formula>"50.00%"</formula>
    </cfRule>
  </conditionalFormatting>
  <conditionalFormatting sqref="AF1">
    <cfRule type="cellIs" dxfId="123" priority="155" operator="greaterThanOrEqual">
      <formula>1.81</formula>
    </cfRule>
  </conditionalFormatting>
  <conditionalFormatting sqref="AG1">
    <cfRule type="cellIs" dxfId="122" priority="156" operator="greaterThanOrEqual">
      <formula>9.28</formula>
    </cfRule>
  </conditionalFormatting>
  <conditionalFormatting sqref="AH1">
    <cfRule type="cellIs" dxfId="121" priority="157" operator="greaterThanOrEqual">
      <formula>4.95</formula>
    </cfRule>
  </conditionalFormatting>
  <conditionalFormatting sqref="AI1">
    <cfRule type="cellIs" dxfId="120" priority="158" operator="greaterThanOrEqual">
      <formula>42.01</formula>
    </cfRule>
  </conditionalFormatting>
  <conditionalFormatting sqref="AJ1">
    <cfRule type="cellIs" dxfId="119" priority="159" operator="greaterThanOrEqual">
      <formula>4.39</formula>
    </cfRule>
  </conditionalFormatting>
  <conditionalFormatting sqref="AK1">
    <cfRule type="cellIs" dxfId="118" priority="160" operator="greaterThanOrEqual">
      <formula>1.28</formula>
    </cfRule>
  </conditionalFormatting>
  <conditionalFormatting sqref="AL1">
    <cfRule type="cellIs" dxfId="117" priority="161" operator="greaterThanOrEqual">
      <formula>0.94</formula>
    </cfRule>
  </conditionalFormatting>
  <conditionalFormatting sqref="AM1">
    <cfRule type="cellIs" dxfId="116" priority="162" operator="greaterThanOrEqual">
      <formula>18.07</formula>
    </cfRule>
  </conditionalFormatting>
  <conditionalFormatting sqref="AN1">
    <cfRule type="cellIs" dxfId="115" priority="163" operator="greaterThanOrEqual">
      <formula>35.46</formula>
    </cfRule>
  </conditionalFormatting>
  <conditionalFormatting sqref="AO1">
    <cfRule type="cellIs" dxfId="114" priority="164" operator="greaterThanOrEqual">
      <formula>73.15</formula>
    </cfRule>
  </conditionalFormatting>
  <conditionalFormatting sqref="AP1">
    <cfRule type="cellIs" dxfId="113" priority="165" operator="greaterThanOrEqual">
      <formula>14.15</formula>
    </cfRule>
  </conditionalFormatting>
  <conditionalFormatting sqref="AQ1:AR1">
    <cfRule type="cellIs" dxfId="112" priority="154" operator="greaterThanOrEqual">
      <formula>59.03</formula>
    </cfRule>
  </conditionalFormatting>
  <conditionalFormatting sqref="AS1">
    <cfRule type="cellIs" dxfId="111" priority="168" operator="greaterThanOrEqual">
      <formula>7.1</formula>
    </cfRule>
  </conditionalFormatting>
  <conditionalFormatting sqref="AT1">
    <cfRule type="cellIs" dxfId="110" priority="169" operator="greaterThanOrEqual">
      <formula>56.39</formula>
    </cfRule>
  </conditionalFormatting>
  <conditionalFormatting sqref="AU1">
    <cfRule type="cellIs" dxfId="109" priority="170" operator="greaterThanOrEqual">
      <formula>6.92</formula>
    </cfRule>
  </conditionalFormatting>
  <conditionalFormatting sqref="AV1">
    <cfRule type="cellIs" dxfId="108" priority="171" operator="greaterThanOrEqual">
      <formula>68.75</formula>
    </cfRule>
  </conditionalFormatting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T1083"/>
  <sheetViews>
    <sheetView zoomScaleNormal="10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G20" sqref="G20"/>
    </sheetView>
  </sheetViews>
  <sheetFormatPr baseColWidth="10" defaultColWidth="12.5" defaultRowHeight="15" customHeight="1" x14ac:dyDescent="0.15"/>
  <cols>
    <col min="1" max="1" width="22.1640625" customWidth="1"/>
    <col min="2" max="2" width="22.33203125" customWidth="1"/>
    <col min="3" max="3" width="16" customWidth="1"/>
    <col min="12" max="12" width="14.5" customWidth="1"/>
    <col min="27" max="27" width="13.33203125" customWidth="1"/>
    <col min="28" max="28" width="14.5" customWidth="1"/>
    <col min="31" max="47" width="12.5" customWidth="1"/>
  </cols>
  <sheetData>
    <row r="1" spans="1:46" ht="62.25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166</v>
      </c>
      <c r="G1" s="46" t="s">
        <v>12</v>
      </c>
      <c r="H1" s="46" t="s">
        <v>179</v>
      </c>
      <c r="I1" s="46" t="s">
        <v>14</v>
      </c>
      <c r="J1" s="46" t="s">
        <v>15</v>
      </c>
      <c r="K1" s="46" t="s">
        <v>191</v>
      </c>
      <c r="L1" s="46" t="s">
        <v>180</v>
      </c>
      <c r="M1" s="46" t="s">
        <v>193</v>
      </c>
      <c r="N1" s="46" t="s">
        <v>194</v>
      </c>
      <c r="O1" s="46" t="s">
        <v>192</v>
      </c>
      <c r="P1" s="46" t="s">
        <v>203</v>
      </c>
      <c r="Q1" s="46" t="s">
        <v>213</v>
      </c>
      <c r="R1" s="46" t="s">
        <v>182</v>
      </c>
      <c r="S1" s="46" t="s">
        <v>183</v>
      </c>
      <c r="T1" s="46" t="s">
        <v>21</v>
      </c>
      <c r="U1" s="46" t="s">
        <v>24</v>
      </c>
      <c r="V1" s="46" t="s">
        <v>205</v>
      </c>
      <c r="W1" s="46" t="s">
        <v>172</v>
      </c>
      <c r="X1" s="6" t="s">
        <v>25</v>
      </c>
      <c r="Y1" s="6" t="s">
        <v>26</v>
      </c>
      <c r="Z1" s="6" t="s">
        <v>27</v>
      </c>
      <c r="AA1" s="6" t="s">
        <v>28</v>
      </c>
      <c r="AB1" s="34" t="s">
        <v>29</v>
      </c>
      <c r="AC1" s="83" t="s">
        <v>30</v>
      </c>
      <c r="AD1" s="83" t="s">
        <v>31</v>
      </c>
      <c r="AE1" s="156">
        <v>1</v>
      </c>
      <c r="AF1" s="156">
        <v>0.8</v>
      </c>
      <c r="AG1" s="156">
        <v>0.8</v>
      </c>
      <c r="AH1" s="156">
        <v>1</v>
      </c>
      <c r="AI1" s="156">
        <v>0.9</v>
      </c>
      <c r="AJ1" s="156">
        <v>0.9</v>
      </c>
      <c r="AK1" s="156">
        <v>0.8</v>
      </c>
      <c r="AL1" s="156">
        <v>1</v>
      </c>
      <c r="AM1" s="156">
        <v>1</v>
      </c>
      <c r="AN1" s="156">
        <v>1</v>
      </c>
      <c r="AO1" s="156">
        <v>1</v>
      </c>
      <c r="AP1" s="156">
        <v>1</v>
      </c>
      <c r="AQ1" s="156">
        <v>1</v>
      </c>
      <c r="AR1" s="156">
        <v>1</v>
      </c>
      <c r="AS1" s="156">
        <v>1</v>
      </c>
      <c r="AT1" s="156">
        <v>1</v>
      </c>
    </row>
    <row r="2" spans="1:46" ht="15.75" customHeight="1" x14ac:dyDescent="0.15">
      <c r="A2" s="17" t="s">
        <v>195</v>
      </c>
      <c r="B2" s="48" t="s">
        <v>33</v>
      </c>
      <c r="C2" s="48"/>
      <c r="D2" s="60"/>
      <c r="E2" s="48">
        <v>26</v>
      </c>
      <c r="F2" s="54">
        <v>31</v>
      </c>
      <c r="G2" s="54">
        <v>2832</v>
      </c>
      <c r="H2" s="54">
        <v>3</v>
      </c>
      <c r="I2" s="54">
        <v>5.42</v>
      </c>
      <c r="J2" s="54">
        <v>60.61</v>
      </c>
      <c r="K2" s="54">
        <v>2.66</v>
      </c>
      <c r="L2" s="54">
        <v>1.61</v>
      </c>
      <c r="M2" s="54">
        <v>40.82</v>
      </c>
      <c r="N2" s="54">
        <v>57.38</v>
      </c>
      <c r="O2" s="54">
        <v>42.36</v>
      </c>
      <c r="P2" s="54">
        <v>0.95</v>
      </c>
      <c r="Q2" s="54">
        <v>15.43</v>
      </c>
      <c r="R2" s="54">
        <v>26.65</v>
      </c>
      <c r="S2" s="54">
        <v>60.1</v>
      </c>
      <c r="T2" s="54">
        <v>50.56</v>
      </c>
      <c r="U2" s="54">
        <v>44.33</v>
      </c>
      <c r="V2" s="54">
        <v>43.43</v>
      </c>
      <c r="W2" s="54">
        <v>74.59</v>
      </c>
      <c r="X2" s="22">
        <v>8</v>
      </c>
      <c r="Y2" s="22">
        <v>16</v>
      </c>
      <c r="Z2" s="157">
        <f>X2/Y2</f>
        <v>0.5</v>
      </c>
      <c r="AA2" s="111"/>
      <c r="AB2" s="23"/>
      <c r="AC2" s="78">
        <f>AD2/Y2</f>
        <v>0.35</v>
      </c>
      <c r="AD2" s="126">
        <f>SUM(AE2:AT2)</f>
        <v>5.6</v>
      </c>
      <c r="AE2" s="127">
        <f t="shared" ref="AE2:AE33" si="0">IF(H2&gt;=H$91,AE$1,"0")</f>
        <v>1</v>
      </c>
      <c r="AF2" s="128" t="str">
        <f t="shared" ref="AF2:AF33" si="1">IF(I2&gt;=I$91,AF$1,"0")</f>
        <v>0</v>
      </c>
      <c r="AG2" s="128" t="str">
        <f t="shared" ref="AG2:AG33" si="2">IF(J2&gt;=J$91,AG$1,"0")</f>
        <v>0</v>
      </c>
      <c r="AH2" s="128" t="str">
        <f t="shared" ref="AH2:AH33" si="3">IF(K2&gt;=K$91,AH$1,"0")</f>
        <v>0</v>
      </c>
      <c r="AI2" s="128">
        <f t="shared" ref="AI2:AI33" si="4">IF(L2&gt;=L$91,AI$1,"0")</f>
        <v>0.9</v>
      </c>
      <c r="AJ2" s="128">
        <f t="shared" ref="AJ2:AJ33" si="5">IF(M2&gt;=M$91,AJ$1,"0")</f>
        <v>0.9</v>
      </c>
      <c r="AK2" s="128">
        <f t="shared" ref="AK2:AK33" si="6">IF(N2&gt;=N$91,AK$1,"0")</f>
        <v>0.8</v>
      </c>
      <c r="AL2" s="128">
        <f t="shared" ref="AL2:AL33" si="7">IF(O2&gt;=O$91,AL$1,"0")</f>
        <v>1</v>
      </c>
      <c r="AM2" s="128" t="str">
        <f t="shared" ref="AM2:AM33" si="8">IF(P2&gt;=P$91,AM$1,"0")</f>
        <v>0</v>
      </c>
      <c r="AN2" s="128" t="str">
        <f t="shared" ref="AN2:AN33" si="9">IF(Q2&gt;=Q$91,AN$1,"0")</f>
        <v>0</v>
      </c>
      <c r="AO2" s="128" t="str">
        <f t="shared" ref="AO2:AO33" si="10">IF(R2&gt;=R$91,AO$1,"0")</f>
        <v>0</v>
      </c>
      <c r="AP2" s="128" t="str">
        <f t="shared" ref="AP2:AP33" si="11">IF(S2&gt;=S$91,AP$1,"0")</f>
        <v>0</v>
      </c>
      <c r="AQ2" s="128" t="str">
        <f t="shared" ref="AQ2:AQ33" si="12">IF(T2&gt;=T$91,AQ$1,"0")</f>
        <v>0</v>
      </c>
      <c r="AR2" s="128" t="str">
        <f t="shared" ref="AR2:AR33" si="13">IF(U2&gt;=U$91,AR$1,"0")</f>
        <v>0</v>
      </c>
      <c r="AS2" s="128" t="str">
        <f t="shared" ref="AS2:AS33" si="14">IF(V2&gt;=V$91,AS$1,"0")</f>
        <v>0</v>
      </c>
      <c r="AT2" s="128">
        <f t="shared" ref="AT2:AT33" si="15">IF(W2&gt;=W$91,AT$1,"0")</f>
        <v>1</v>
      </c>
    </row>
    <row r="3" spans="1:46" ht="15.75" customHeight="1" x14ac:dyDescent="0.15">
      <c r="A3" s="17" t="s">
        <v>197</v>
      </c>
      <c r="B3" s="48" t="s">
        <v>33</v>
      </c>
      <c r="C3" s="48"/>
      <c r="D3" s="60"/>
      <c r="E3" s="48"/>
      <c r="F3" s="48" t="s">
        <v>178</v>
      </c>
      <c r="G3" s="48" t="s">
        <v>178</v>
      </c>
      <c r="H3" s="48" t="s">
        <v>178</v>
      </c>
      <c r="I3" s="48" t="s">
        <v>178</v>
      </c>
      <c r="J3" s="48" t="s">
        <v>178</v>
      </c>
      <c r="K3" s="48" t="s">
        <v>178</v>
      </c>
      <c r="L3" s="48" t="s">
        <v>178</v>
      </c>
      <c r="M3" s="48" t="s">
        <v>178</v>
      </c>
      <c r="N3" s="48" t="s">
        <v>178</v>
      </c>
      <c r="O3" s="48" t="s">
        <v>178</v>
      </c>
      <c r="P3" s="48" t="s">
        <v>178</v>
      </c>
      <c r="Q3" s="48" t="s">
        <v>178</v>
      </c>
      <c r="R3" s="48" t="s">
        <v>178</v>
      </c>
      <c r="S3" s="48" t="s">
        <v>178</v>
      </c>
      <c r="T3" s="48" t="s">
        <v>178</v>
      </c>
      <c r="U3" s="48" t="s">
        <v>178</v>
      </c>
      <c r="V3" s="48" t="s">
        <v>178</v>
      </c>
      <c r="W3" s="48" t="s">
        <v>178</v>
      </c>
      <c r="X3" s="22">
        <v>0</v>
      </c>
      <c r="Y3" s="22">
        <v>16</v>
      </c>
      <c r="Z3" s="158">
        <f t="shared" ref="Z3:Z5" si="16">X3/Y3</f>
        <v>0</v>
      </c>
      <c r="AA3" s="111"/>
      <c r="AB3" s="23"/>
      <c r="AC3" s="78">
        <f t="shared" ref="AC3:AC5" si="17">AD3/Y3</f>
        <v>0.95</v>
      </c>
      <c r="AD3" s="126">
        <f t="shared" ref="AD3:AD5" si="18">SUM(AE3:AT3)</f>
        <v>15.2</v>
      </c>
      <c r="AE3" s="127">
        <f t="shared" si="0"/>
        <v>1</v>
      </c>
      <c r="AF3" s="128">
        <f t="shared" si="1"/>
        <v>0.8</v>
      </c>
      <c r="AG3" s="128">
        <f t="shared" si="2"/>
        <v>0.8</v>
      </c>
      <c r="AH3" s="128">
        <f t="shared" si="3"/>
        <v>1</v>
      </c>
      <c r="AI3" s="128">
        <f t="shared" si="4"/>
        <v>0.9</v>
      </c>
      <c r="AJ3" s="128">
        <f t="shared" si="5"/>
        <v>0.9</v>
      </c>
      <c r="AK3" s="128">
        <f t="shared" si="6"/>
        <v>0.8</v>
      </c>
      <c r="AL3" s="128">
        <f t="shared" si="7"/>
        <v>1</v>
      </c>
      <c r="AM3" s="128">
        <f t="shared" si="8"/>
        <v>1</v>
      </c>
      <c r="AN3" s="128">
        <f t="shared" si="9"/>
        <v>1</v>
      </c>
      <c r="AO3" s="128">
        <f t="shared" si="10"/>
        <v>1</v>
      </c>
      <c r="AP3" s="128">
        <f t="shared" si="11"/>
        <v>1</v>
      </c>
      <c r="AQ3" s="128">
        <f t="shared" si="12"/>
        <v>1</v>
      </c>
      <c r="AR3" s="128">
        <f t="shared" si="13"/>
        <v>1</v>
      </c>
      <c r="AS3" s="128">
        <f t="shared" si="14"/>
        <v>1</v>
      </c>
      <c r="AT3" s="128">
        <f t="shared" si="15"/>
        <v>1</v>
      </c>
    </row>
    <row r="4" spans="1:46" ht="15.75" customHeight="1" x14ac:dyDescent="0.15">
      <c r="A4" s="17"/>
      <c r="B4" s="48"/>
      <c r="C4" s="48"/>
      <c r="D4" s="60"/>
      <c r="E4" s="48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22"/>
      <c r="Y4" s="22">
        <v>16</v>
      </c>
      <c r="Z4" s="158">
        <f t="shared" si="16"/>
        <v>0</v>
      </c>
      <c r="AA4" s="111"/>
      <c r="AB4" s="23"/>
      <c r="AC4" s="78">
        <f t="shared" si="17"/>
        <v>0</v>
      </c>
      <c r="AD4" s="126">
        <f t="shared" si="18"/>
        <v>0</v>
      </c>
      <c r="AE4" s="127" t="str">
        <f t="shared" si="0"/>
        <v>0</v>
      </c>
      <c r="AF4" s="128" t="str">
        <f t="shared" si="1"/>
        <v>0</v>
      </c>
      <c r="AG4" s="128" t="str">
        <f t="shared" si="2"/>
        <v>0</v>
      </c>
      <c r="AH4" s="128" t="str">
        <f t="shared" si="3"/>
        <v>0</v>
      </c>
      <c r="AI4" s="128" t="str">
        <f t="shared" si="4"/>
        <v>0</v>
      </c>
      <c r="AJ4" s="128" t="str">
        <f t="shared" si="5"/>
        <v>0</v>
      </c>
      <c r="AK4" s="128" t="str">
        <f t="shared" si="6"/>
        <v>0</v>
      </c>
      <c r="AL4" s="128" t="str">
        <f t="shared" si="7"/>
        <v>0</v>
      </c>
      <c r="AM4" s="128" t="str">
        <f t="shared" si="8"/>
        <v>0</v>
      </c>
      <c r="AN4" s="128" t="str">
        <f t="shared" si="9"/>
        <v>0</v>
      </c>
      <c r="AO4" s="128" t="str">
        <f t="shared" si="10"/>
        <v>0</v>
      </c>
      <c r="AP4" s="128" t="str">
        <f t="shared" si="11"/>
        <v>0</v>
      </c>
      <c r="AQ4" s="128" t="str">
        <f t="shared" si="12"/>
        <v>0</v>
      </c>
      <c r="AR4" s="128" t="str">
        <f t="shared" si="13"/>
        <v>0</v>
      </c>
      <c r="AS4" s="128" t="str">
        <f t="shared" si="14"/>
        <v>0</v>
      </c>
      <c r="AT4" s="128" t="str">
        <f t="shared" si="15"/>
        <v>0</v>
      </c>
    </row>
    <row r="5" spans="1:46" ht="15.75" customHeight="1" x14ac:dyDescent="0.15">
      <c r="A5" s="17"/>
      <c r="B5" s="48"/>
      <c r="C5" s="48"/>
      <c r="D5" s="60"/>
      <c r="E5" s="48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22"/>
      <c r="Y5" s="22">
        <v>16</v>
      </c>
      <c r="Z5" s="158">
        <f t="shared" si="16"/>
        <v>0</v>
      </c>
      <c r="AA5" s="111"/>
      <c r="AB5" s="23"/>
      <c r="AC5" s="78">
        <f t="shared" si="17"/>
        <v>0</v>
      </c>
      <c r="AD5" s="126">
        <f t="shared" si="18"/>
        <v>0</v>
      </c>
      <c r="AE5" s="127" t="str">
        <f t="shared" si="0"/>
        <v>0</v>
      </c>
      <c r="AF5" s="128" t="str">
        <f t="shared" si="1"/>
        <v>0</v>
      </c>
      <c r="AG5" s="128" t="str">
        <f t="shared" si="2"/>
        <v>0</v>
      </c>
      <c r="AH5" s="128" t="str">
        <f t="shared" si="3"/>
        <v>0</v>
      </c>
      <c r="AI5" s="128" t="str">
        <f t="shared" si="4"/>
        <v>0</v>
      </c>
      <c r="AJ5" s="128" t="str">
        <f t="shared" si="5"/>
        <v>0</v>
      </c>
      <c r="AK5" s="128" t="str">
        <f t="shared" si="6"/>
        <v>0</v>
      </c>
      <c r="AL5" s="128" t="str">
        <f t="shared" si="7"/>
        <v>0</v>
      </c>
      <c r="AM5" s="128" t="str">
        <f t="shared" si="8"/>
        <v>0</v>
      </c>
      <c r="AN5" s="128" t="str">
        <f t="shared" si="9"/>
        <v>0</v>
      </c>
      <c r="AO5" s="128" t="str">
        <f t="shared" si="10"/>
        <v>0</v>
      </c>
      <c r="AP5" s="128" t="str">
        <f t="shared" si="11"/>
        <v>0</v>
      </c>
      <c r="AQ5" s="128" t="str">
        <f t="shared" si="12"/>
        <v>0</v>
      </c>
      <c r="AR5" s="128" t="str">
        <f t="shared" si="13"/>
        <v>0</v>
      </c>
      <c r="AS5" s="128" t="str">
        <f t="shared" si="14"/>
        <v>0</v>
      </c>
      <c r="AT5" s="128" t="str">
        <f t="shared" si="15"/>
        <v>0</v>
      </c>
    </row>
    <row r="6" spans="1:46" ht="15.75" customHeight="1" x14ac:dyDescent="0.15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/>
      <c r="W6" s="63"/>
      <c r="X6" s="24"/>
      <c r="Y6" s="24"/>
      <c r="Z6" s="112"/>
      <c r="AA6" s="112"/>
      <c r="AB6" s="24"/>
      <c r="AC6" s="24"/>
      <c r="AD6" s="24"/>
      <c r="AE6" s="127" t="str">
        <f t="shared" si="0"/>
        <v>0</v>
      </c>
      <c r="AF6" s="128" t="str">
        <f t="shared" si="1"/>
        <v>0</v>
      </c>
      <c r="AG6" s="128" t="str">
        <f t="shared" si="2"/>
        <v>0</v>
      </c>
      <c r="AH6" s="128" t="str">
        <f t="shared" si="3"/>
        <v>0</v>
      </c>
      <c r="AI6" s="128" t="str">
        <f t="shared" si="4"/>
        <v>0</v>
      </c>
      <c r="AJ6" s="128" t="str">
        <f t="shared" si="5"/>
        <v>0</v>
      </c>
      <c r="AK6" s="128" t="str">
        <f t="shared" si="6"/>
        <v>0</v>
      </c>
      <c r="AL6" s="128" t="str">
        <f t="shared" si="7"/>
        <v>0</v>
      </c>
      <c r="AM6" s="128" t="str">
        <f t="shared" si="8"/>
        <v>0</v>
      </c>
      <c r="AN6" s="128" t="str">
        <f t="shared" si="9"/>
        <v>0</v>
      </c>
      <c r="AO6" s="128" t="str">
        <f t="shared" si="10"/>
        <v>0</v>
      </c>
      <c r="AP6" s="128" t="str">
        <f t="shared" si="11"/>
        <v>0</v>
      </c>
      <c r="AQ6" s="128" t="str">
        <f t="shared" si="12"/>
        <v>0</v>
      </c>
      <c r="AR6" s="128" t="str">
        <f t="shared" si="13"/>
        <v>0</v>
      </c>
      <c r="AS6" s="128" t="str">
        <f t="shared" si="14"/>
        <v>0</v>
      </c>
      <c r="AT6" s="128" t="str">
        <f t="shared" si="15"/>
        <v>0</v>
      </c>
    </row>
    <row r="7" spans="1:46" ht="14" x14ac:dyDescent="0.15">
      <c r="A7" s="25" t="s">
        <v>468</v>
      </c>
      <c r="B7" s="25" t="s">
        <v>83</v>
      </c>
      <c r="C7" s="25"/>
      <c r="D7" s="74"/>
      <c r="E7" s="25">
        <v>27</v>
      </c>
      <c r="F7" s="54">
        <v>34</v>
      </c>
      <c r="G7" s="54">
        <v>2314</v>
      </c>
      <c r="H7" s="54">
        <v>5</v>
      </c>
      <c r="I7" s="54">
        <v>5.3</v>
      </c>
      <c r="J7" s="54">
        <v>64.89</v>
      </c>
      <c r="K7" s="54">
        <v>4.7300000000000004</v>
      </c>
      <c r="L7" s="54">
        <v>2.5099999999999998</v>
      </c>
      <c r="M7" s="54">
        <v>45.16</v>
      </c>
      <c r="N7" s="54">
        <v>58</v>
      </c>
      <c r="O7" s="54">
        <v>43.72</v>
      </c>
      <c r="P7" s="54">
        <v>1.46</v>
      </c>
      <c r="Q7" s="54">
        <v>29.22</v>
      </c>
      <c r="R7" s="54">
        <v>45.97</v>
      </c>
      <c r="S7" s="54">
        <v>78.61</v>
      </c>
      <c r="T7" s="54">
        <v>65.11</v>
      </c>
      <c r="U7" s="54">
        <v>66.44</v>
      </c>
      <c r="V7" s="54">
        <v>50</v>
      </c>
      <c r="W7" s="54">
        <v>82.43</v>
      </c>
      <c r="X7" s="15">
        <f t="shared" ref="X7:X38" si="19">COUNTIF(AE7:AT7,"&gt;0")</f>
        <v>15</v>
      </c>
      <c r="Y7" s="15">
        <v>16</v>
      </c>
      <c r="Z7" s="158">
        <f t="shared" ref="Z7:Z38" si="20">X7/Y7</f>
        <v>0.9375</v>
      </c>
      <c r="AA7" s="125"/>
      <c r="AB7" s="78"/>
      <c r="AC7" s="78">
        <f t="shared" ref="AC7:AC38" si="21">AD7/Y7</f>
        <v>0.89999999999999991</v>
      </c>
      <c r="AD7" s="126">
        <f t="shared" ref="AD7:AD38" si="22">SUM(AE7:AT7)</f>
        <v>14.399999999999999</v>
      </c>
      <c r="AE7" s="127">
        <f t="shared" si="0"/>
        <v>1</v>
      </c>
      <c r="AF7" s="128" t="str">
        <f t="shared" si="1"/>
        <v>0</v>
      </c>
      <c r="AG7" s="128">
        <f t="shared" si="2"/>
        <v>0.8</v>
      </c>
      <c r="AH7" s="128">
        <f t="shared" si="3"/>
        <v>1</v>
      </c>
      <c r="AI7" s="128">
        <f t="shared" si="4"/>
        <v>0.9</v>
      </c>
      <c r="AJ7" s="128">
        <f t="shared" si="5"/>
        <v>0.9</v>
      </c>
      <c r="AK7" s="128">
        <f t="shared" si="6"/>
        <v>0.8</v>
      </c>
      <c r="AL7" s="128">
        <f t="shared" si="7"/>
        <v>1</v>
      </c>
      <c r="AM7" s="128">
        <f t="shared" si="8"/>
        <v>1</v>
      </c>
      <c r="AN7" s="128">
        <f t="shared" si="9"/>
        <v>1</v>
      </c>
      <c r="AO7" s="128">
        <f t="shared" si="10"/>
        <v>1</v>
      </c>
      <c r="AP7" s="128">
        <f t="shared" si="11"/>
        <v>1</v>
      </c>
      <c r="AQ7" s="128">
        <f t="shared" si="12"/>
        <v>1</v>
      </c>
      <c r="AR7" s="128">
        <f t="shared" si="13"/>
        <v>1</v>
      </c>
      <c r="AS7" s="128">
        <f t="shared" si="14"/>
        <v>1</v>
      </c>
      <c r="AT7" s="128">
        <f t="shared" si="15"/>
        <v>1</v>
      </c>
    </row>
    <row r="8" spans="1:46" ht="14" x14ac:dyDescent="0.15">
      <c r="A8" s="25" t="s">
        <v>475</v>
      </c>
      <c r="B8" s="25" t="s">
        <v>144</v>
      </c>
      <c r="C8" s="25"/>
      <c r="D8" s="74"/>
      <c r="E8" s="25">
        <v>26</v>
      </c>
      <c r="F8" s="54">
        <v>21</v>
      </c>
      <c r="G8" s="54">
        <v>684</v>
      </c>
      <c r="H8" s="54">
        <v>0</v>
      </c>
      <c r="I8" s="54">
        <v>8.44</v>
      </c>
      <c r="J8" s="54">
        <v>68.25</v>
      </c>
      <c r="K8" s="54">
        <v>4.82</v>
      </c>
      <c r="L8" s="54">
        <v>2.95</v>
      </c>
      <c r="M8" s="54">
        <v>45.45</v>
      </c>
      <c r="N8" s="54">
        <v>51.11</v>
      </c>
      <c r="O8" s="54">
        <v>41.57</v>
      </c>
      <c r="P8" s="54">
        <v>1.47</v>
      </c>
      <c r="Q8" s="54">
        <v>23.3</v>
      </c>
      <c r="R8" s="54">
        <v>38.17</v>
      </c>
      <c r="S8" s="54">
        <v>76.14</v>
      </c>
      <c r="T8" s="54">
        <v>59.3</v>
      </c>
      <c r="U8" s="54">
        <v>65</v>
      </c>
      <c r="V8" s="54">
        <v>40</v>
      </c>
      <c r="W8" s="54">
        <v>70.27</v>
      </c>
      <c r="X8" s="15">
        <f t="shared" si="19"/>
        <v>14</v>
      </c>
      <c r="Y8" s="15">
        <v>16</v>
      </c>
      <c r="Z8" s="158">
        <f t="shared" si="20"/>
        <v>0.875</v>
      </c>
      <c r="AA8" s="125"/>
      <c r="AB8" s="78"/>
      <c r="AC8" s="78">
        <f t="shared" si="21"/>
        <v>0.82499999999999996</v>
      </c>
      <c r="AD8" s="126">
        <f t="shared" si="22"/>
        <v>13.2</v>
      </c>
      <c r="AE8" s="127" t="str">
        <f t="shared" si="0"/>
        <v>0</v>
      </c>
      <c r="AF8" s="128">
        <f t="shared" si="1"/>
        <v>0.8</v>
      </c>
      <c r="AG8" s="128">
        <f t="shared" si="2"/>
        <v>0.8</v>
      </c>
      <c r="AH8" s="128">
        <f t="shared" si="3"/>
        <v>1</v>
      </c>
      <c r="AI8" s="128">
        <f t="shared" si="4"/>
        <v>0.9</v>
      </c>
      <c r="AJ8" s="128">
        <f t="shared" si="5"/>
        <v>0.9</v>
      </c>
      <c r="AK8" s="128">
        <f t="shared" si="6"/>
        <v>0.8</v>
      </c>
      <c r="AL8" s="128">
        <f t="shared" si="7"/>
        <v>1</v>
      </c>
      <c r="AM8" s="128">
        <f t="shared" si="8"/>
        <v>1</v>
      </c>
      <c r="AN8" s="128">
        <f t="shared" si="9"/>
        <v>1</v>
      </c>
      <c r="AO8" s="128">
        <f t="shared" si="10"/>
        <v>1</v>
      </c>
      <c r="AP8" s="128">
        <f t="shared" si="11"/>
        <v>1</v>
      </c>
      <c r="AQ8" s="128">
        <f t="shared" si="12"/>
        <v>1</v>
      </c>
      <c r="AR8" s="128">
        <f t="shared" si="13"/>
        <v>1</v>
      </c>
      <c r="AS8" s="128" t="str">
        <f t="shared" si="14"/>
        <v>0</v>
      </c>
      <c r="AT8" s="128">
        <f t="shared" si="15"/>
        <v>1</v>
      </c>
    </row>
    <row r="9" spans="1:46" ht="14" x14ac:dyDescent="0.15">
      <c r="A9" s="25" t="s">
        <v>198</v>
      </c>
      <c r="B9" s="25" t="s">
        <v>38</v>
      </c>
      <c r="C9" s="25"/>
      <c r="D9" s="74"/>
      <c r="E9" s="25">
        <v>21</v>
      </c>
      <c r="F9" s="54">
        <v>29</v>
      </c>
      <c r="G9" s="54">
        <v>1283</v>
      </c>
      <c r="H9" s="54">
        <v>2</v>
      </c>
      <c r="I9" s="54">
        <v>8.42</v>
      </c>
      <c r="J9" s="54">
        <v>64.17</v>
      </c>
      <c r="K9" s="54">
        <v>3.23</v>
      </c>
      <c r="L9" s="54">
        <v>1.54</v>
      </c>
      <c r="M9" s="54">
        <v>63.64</v>
      </c>
      <c r="N9" s="54">
        <v>46</v>
      </c>
      <c r="O9" s="54">
        <v>27.83</v>
      </c>
      <c r="P9" s="54">
        <v>1.75</v>
      </c>
      <c r="Q9" s="54">
        <v>22.31</v>
      </c>
      <c r="R9" s="54">
        <v>32.340000000000003</v>
      </c>
      <c r="S9" s="54">
        <v>77.66</v>
      </c>
      <c r="T9" s="54">
        <v>65.709999999999994</v>
      </c>
      <c r="U9" s="54">
        <v>59.62</v>
      </c>
      <c r="V9" s="54">
        <v>51.43</v>
      </c>
      <c r="W9" s="54">
        <v>72.86</v>
      </c>
      <c r="X9" s="15">
        <f t="shared" si="19"/>
        <v>13</v>
      </c>
      <c r="Y9" s="15">
        <v>16</v>
      </c>
      <c r="Z9" s="158">
        <f t="shared" si="20"/>
        <v>0.8125</v>
      </c>
      <c r="AA9" s="125"/>
      <c r="AB9" s="78"/>
      <c r="AC9" s="78">
        <f t="shared" si="21"/>
        <v>0.78125</v>
      </c>
      <c r="AD9" s="126">
        <f t="shared" si="22"/>
        <v>12.5</v>
      </c>
      <c r="AE9" s="127">
        <f t="shared" si="0"/>
        <v>1</v>
      </c>
      <c r="AF9" s="128">
        <f t="shared" si="1"/>
        <v>0.8</v>
      </c>
      <c r="AG9" s="128">
        <f t="shared" si="2"/>
        <v>0.8</v>
      </c>
      <c r="AH9" s="128">
        <f t="shared" si="3"/>
        <v>1</v>
      </c>
      <c r="AI9" s="128" t="str">
        <f t="shared" si="4"/>
        <v>0</v>
      </c>
      <c r="AJ9" s="128">
        <f t="shared" si="5"/>
        <v>0.9</v>
      </c>
      <c r="AK9" s="128" t="str">
        <f t="shared" si="6"/>
        <v>0</v>
      </c>
      <c r="AL9" s="128" t="str">
        <f t="shared" si="7"/>
        <v>0</v>
      </c>
      <c r="AM9" s="128">
        <f t="shared" si="8"/>
        <v>1</v>
      </c>
      <c r="AN9" s="128">
        <f t="shared" si="9"/>
        <v>1</v>
      </c>
      <c r="AO9" s="128">
        <f t="shared" si="10"/>
        <v>1</v>
      </c>
      <c r="AP9" s="128">
        <f t="shared" si="11"/>
        <v>1</v>
      </c>
      <c r="AQ9" s="128">
        <f t="shared" si="12"/>
        <v>1</v>
      </c>
      <c r="AR9" s="128">
        <f t="shared" si="13"/>
        <v>1</v>
      </c>
      <c r="AS9" s="128">
        <f t="shared" si="14"/>
        <v>1</v>
      </c>
      <c r="AT9" s="128">
        <f t="shared" si="15"/>
        <v>1</v>
      </c>
    </row>
    <row r="10" spans="1:46" ht="14" x14ac:dyDescent="0.15">
      <c r="A10" s="25" t="s">
        <v>464</v>
      </c>
      <c r="B10" s="25" t="s">
        <v>66</v>
      </c>
      <c r="C10" s="25"/>
      <c r="D10" s="74"/>
      <c r="E10" s="25">
        <v>19</v>
      </c>
      <c r="F10" s="54">
        <v>29</v>
      </c>
      <c r="G10" s="54">
        <v>2430</v>
      </c>
      <c r="H10" s="54">
        <v>6</v>
      </c>
      <c r="I10" s="54">
        <v>3.62</v>
      </c>
      <c r="J10" s="54">
        <v>48.94</v>
      </c>
      <c r="K10" s="54">
        <v>6.46</v>
      </c>
      <c r="L10" s="54">
        <v>3.08</v>
      </c>
      <c r="M10" s="54">
        <v>37.5</v>
      </c>
      <c r="N10" s="54">
        <v>57.56</v>
      </c>
      <c r="O10" s="54">
        <v>44.57</v>
      </c>
      <c r="P10" s="54">
        <v>3.04</v>
      </c>
      <c r="Q10" s="54">
        <v>17.77</v>
      </c>
      <c r="R10" s="54">
        <v>26.65</v>
      </c>
      <c r="S10" s="54">
        <v>75.61</v>
      </c>
      <c r="T10" s="54">
        <v>61.68</v>
      </c>
      <c r="U10" s="54">
        <v>61.36</v>
      </c>
      <c r="V10" s="54">
        <v>50.63</v>
      </c>
      <c r="W10" s="54">
        <v>80.7</v>
      </c>
      <c r="X10" s="15">
        <f t="shared" si="19"/>
        <v>13</v>
      </c>
      <c r="Y10" s="15">
        <v>16</v>
      </c>
      <c r="Z10" s="158">
        <f t="shared" si="20"/>
        <v>0.8125</v>
      </c>
      <c r="AA10" s="125"/>
      <c r="AB10" s="78"/>
      <c r="AC10" s="78">
        <f t="shared" si="21"/>
        <v>0.78749999999999998</v>
      </c>
      <c r="AD10" s="126">
        <f t="shared" si="22"/>
        <v>12.6</v>
      </c>
      <c r="AE10" s="127">
        <f t="shared" si="0"/>
        <v>1</v>
      </c>
      <c r="AF10" s="128" t="str">
        <f t="shared" si="1"/>
        <v>0</v>
      </c>
      <c r="AG10" s="128" t="str">
        <f t="shared" si="2"/>
        <v>0</v>
      </c>
      <c r="AH10" s="128">
        <f t="shared" si="3"/>
        <v>1</v>
      </c>
      <c r="AI10" s="128">
        <f t="shared" si="4"/>
        <v>0.9</v>
      </c>
      <c r="AJ10" s="128">
        <f t="shared" si="5"/>
        <v>0.9</v>
      </c>
      <c r="AK10" s="128">
        <f t="shared" si="6"/>
        <v>0.8</v>
      </c>
      <c r="AL10" s="128">
        <f t="shared" si="7"/>
        <v>1</v>
      </c>
      <c r="AM10" s="128">
        <f t="shared" si="8"/>
        <v>1</v>
      </c>
      <c r="AN10" s="128">
        <f t="shared" si="9"/>
        <v>1</v>
      </c>
      <c r="AO10" s="128" t="str">
        <f t="shared" si="10"/>
        <v>0</v>
      </c>
      <c r="AP10" s="128">
        <f t="shared" si="11"/>
        <v>1</v>
      </c>
      <c r="AQ10" s="128">
        <f t="shared" si="12"/>
        <v>1</v>
      </c>
      <c r="AR10" s="128">
        <f t="shared" si="13"/>
        <v>1</v>
      </c>
      <c r="AS10" s="128">
        <f t="shared" si="14"/>
        <v>1</v>
      </c>
      <c r="AT10" s="128">
        <f t="shared" si="15"/>
        <v>1</v>
      </c>
    </row>
    <row r="11" spans="1:46" ht="14" x14ac:dyDescent="0.15">
      <c r="A11" s="25" t="s">
        <v>473</v>
      </c>
      <c r="B11" s="25" t="s">
        <v>133</v>
      </c>
      <c r="C11" s="25"/>
      <c r="D11" s="74"/>
      <c r="E11" s="25">
        <v>25</v>
      </c>
      <c r="F11" s="54">
        <v>34</v>
      </c>
      <c r="G11" s="54">
        <v>2370</v>
      </c>
      <c r="H11" s="54">
        <v>2</v>
      </c>
      <c r="I11" s="54">
        <v>5.34</v>
      </c>
      <c r="J11" s="54">
        <v>59.17</v>
      </c>
      <c r="K11" s="54">
        <v>3.6</v>
      </c>
      <c r="L11" s="54">
        <v>1.42</v>
      </c>
      <c r="M11" s="54">
        <v>40.630000000000003</v>
      </c>
      <c r="N11" s="54">
        <v>63.41</v>
      </c>
      <c r="O11" s="54">
        <v>40.18</v>
      </c>
      <c r="P11" s="54">
        <v>2.8</v>
      </c>
      <c r="Q11" s="54">
        <v>32.42</v>
      </c>
      <c r="R11" s="54">
        <v>48.42</v>
      </c>
      <c r="S11" s="54">
        <v>83.75</v>
      </c>
      <c r="T11" s="54">
        <v>66.31</v>
      </c>
      <c r="U11" s="54">
        <v>71.099999999999994</v>
      </c>
      <c r="V11" s="54">
        <v>47.56</v>
      </c>
      <c r="W11" s="54">
        <v>78.98</v>
      </c>
      <c r="X11" s="15">
        <f t="shared" si="19"/>
        <v>13</v>
      </c>
      <c r="Y11" s="15">
        <v>16</v>
      </c>
      <c r="Z11" s="158">
        <f t="shared" si="20"/>
        <v>0.8125</v>
      </c>
      <c r="AA11" s="125"/>
      <c r="AB11" s="78"/>
      <c r="AC11" s="78">
        <f t="shared" si="21"/>
        <v>0.79374999999999996</v>
      </c>
      <c r="AD11" s="126">
        <f t="shared" si="22"/>
        <v>12.7</v>
      </c>
      <c r="AE11" s="127">
        <f t="shared" si="0"/>
        <v>1</v>
      </c>
      <c r="AF11" s="128" t="str">
        <f t="shared" si="1"/>
        <v>0</v>
      </c>
      <c r="AG11" s="128" t="str">
        <f t="shared" si="2"/>
        <v>0</v>
      </c>
      <c r="AH11" s="128">
        <f t="shared" si="3"/>
        <v>1</v>
      </c>
      <c r="AI11" s="128" t="str">
        <f t="shared" si="4"/>
        <v>0</v>
      </c>
      <c r="AJ11" s="128">
        <f t="shared" si="5"/>
        <v>0.9</v>
      </c>
      <c r="AK11" s="128">
        <f t="shared" si="6"/>
        <v>0.8</v>
      </c>
      <c r="AL11" s="128">
        <f t="shared" si="7"/>
        <v>1</v>
      </c>
      <c r="AM11" s="128">
        <f t="shared" si="8"/>
        <v>1</v>
      </c>
      <c r="AN11" s="128">
        <f t="shared" si="9"/>
        <v>1</v>
      </c>
      <c r="AO11" s="128">
        <f t="shared" si="10"/>
        <v>1</v>
      </c>
      <c r="AP11" s="128">
        <f t="shared" si="11"/>
        <v>1</v>
      </c>
      <c r="AQ11" s="128">
        <f t="shared" si="12"/>
        <v>1</v>
      </c>
      <c r="AR11" s="128">
        <f t="shared" si="13"/>
        <v>1</v>
      </c>
      <c r="AS11" s="128">
        <f t="shared" si="14"/>
        <v>1</v>
      </c>
      <c r="AT11" s="128">
        <f t="shared" si="15"/>
        <v>1</v>
      </c>
    </row>
    <row r="12" spans="1:46" ht="14" x14ac:dyDescent="0.15">
      <c r="A12" s="25" t="s">
        <v>474</v>
      </c>
      <c r="B12" s="25" t="s">
        <v>133</v>
      </c>
      <c r="C12" s="25"/>
      <c r="D12" s="74"/>
      <c r="E12" s="25">
        <v>24</v>
      </c>
      <c r="F12" s="54">
        <v>31</v>
      </c>
      <c r="G12" s="54">
        <v>1730</v>
      </c>
      <c r="H12" s="54">
        <v>5</v>
      </c>
      <c r="I12" s="54">
        <v>4.12</v>
      </c>
      <c r="J12" s="54">
        <v>66.67</v>
      </c>
      <c r="K12" s="54">
        <v>4.2300000000000004</v>
      </c>
      <c r="L12" s="54">
        <v>3.46</v>
      </c>
      <c r="M12" s="54">
        <v>37.93</v>
      </c>
      <c r="N12" s="54">
        <v>61.54</v>
      </c>
      <c r="O12" s="54">
        <v>47.4</v>
      </c>
      <c r="P12" s="54">
        <v>2.92</v>
      </c>
      <c r="Q12" s="54">
        <v>18.850000000000001</v>
      </c>
      <c r="R12" s="54">
        <v>25.23</v>
      </c>
      <c r="S12" s="54">
        <v>82.27</v>
      </c>
      <c r="T12" s="54">
        <v>60.2</v>
      </c>
      <c r="U12" s="54">
        <v>71.05</v>
      </c>
      <c r="V12" s="54">
        <v>64.290000000000006</v>
      </c>
      <c r="W12" s="54">
        <v>65.12</v>
      </c>
      <c r="X12" s="15">
        <f t="shared" si="19"/>
        <v>13</v>
      </c>
      <c r="Y12" s="15">
        <v>16</v>
      </c>
      <c r="Z12" s="158">
        <f t="shared" si="20"/>
        <v>0.8125</v>
      </c>
      <c r="AA12" s="125"/>
      <c r="AB12" s="78"/>
      <c r="AC12" s="78">
        <f t="shared" si="21"/>
        <v>0.77499999999999991</v>
      </c>
      <c r="AD12" s="126">
        <f t="shared" si="22"/>
        <v>12.399999999999999</v>
      </c>
      <c r="AE12" s="127">
        <f t="shared" si="0"/>
        <v>1</v>
      </c>
      <c r="AF12" s="128" t="str">
        <f t="shared" si="1"/>
        <v>0</v>
      </c>
      <c r="AG12" s="128">
        <f t="shared" si="2"/>
        <v>0.8</v>
      </c>
      <c r="AH12" s="128">
        <f t="shared" si="3"/>
        <v>1</v>
      </c>
      <c r="AI12" s="128">
        <f t="shared" si="4"/>
        <v>0.9</v>
      </c>
      <c r="AJ12" s="128">
        <f t="shared" si="5"/>
        <v>0.9</v>
      </c>
      <c r="AK12" s="128">
        <f t="shared" si="6"/>
        <v>0.8</v>
      </c>
      <c r="AL12" s="128">
        <f t="shared" si="7"/>
        <v>1</v>
      </c>
      <c r="AM12" s="128">
        <f t="shared" si="8"/>
        <v>1</v>
      </c>
      <c r="AN12" s="128">
        <f t="shared" si="9"/>
        <v>1</v>
      </c>
      <c r="AO12" s="128" t="str">
        <f t="shared" si="10"/>
        <v>0</v>
      </c>
      <c r="AP12" s="128">
        <f t="shared" si="11"/>
        <v>1</v>
      </c>
      <c r="AQ12" s="128">
        <f t="shared" si="12"/>
        <v>1</v>
      </c>
      <c r="AR12" s="128">
        <f t="shared" si="13"/>
        <v>1</v>
      </c>
      <c r="AS12" s="128">
        <f t="shared" si="14"/>
        <v>1</v>
      </c>
      <c r="AT12" s="128" t="str">
        <f t="shared" si="15"/>
        <v>0</v>
      </c>
    </row>
    <row r="13" spans="1:46" ht="14" x14ac:dyDescent="0.15">
      <c r="A13" s="25" t="s">
        <v>419</v>
      </c>
      <c r="B13" s="25" t="s">
        <v>420</v>
      </c>
      <c r="C13" s="25"/>
      <c r="D13" s="74"/>
      <c r="E13" s="25">
        <v>22</v>
      </c>
      <c r="F13" s="54">
        <v>32</v>
      </c>
      <c r="G13" s="54">
        <v>2083</v>
      </c>
      <c r="H13" s="54">
        <v>3</v>
      </c>
      <c r="I13" s="54">
        <v>7.81</v>
      </c>
      <c r="J13" s="54">
        <v>63.4</v>
      </c>
      <c r="K13" s="54">
        <v>2.65</v>
      </c>
      <c r="L13" s="54">
        <v>1.1200000000000001</v>
      </c>
      <c r="M13" s="54">
        <v>31.82</v>
      </c>
      <c r="N13" s="54">
        <v>62.79</v>
      </c>
      <c r="O13" s="54">
        <v>48.28</v>
      </c>
      <c r="P13" s="54">
        <v>2.2000000000000002</v>
      </c>
      <c r="Q13" s="54">
        <v>37.520000000000003</v>
      </c>
      <c r="R13" s="54">
        <v>54.37</v>
      </c>
      <c r="S13" s="54">
        <v>79.81</v>
      </c>
      <c r="T13" s="54">
        <v>67.28</v>
      </c>
      <c r="U13" s="54">
        <v>64.73</v>
      </c>
      <c r="V13" s="54">
        <v>46.59</v>
      </c>
      <c r="W13" s="54">
        <v>85.64</v>
      </c>
      <c r="X13" s="15">
        <f t="shared" si="19"/>
        <v>13</v>
      </c>
      <c r="Y13" s="15">
        <v>16</v>
      </c>
      <c r="Z13" s="158">
        <f t="shared" si="20"/>
        <v>0.8125</v>
      </c>
      <c r="AA13" s="125"/>
      <c r="AB13" s="78"/>
      <c r="AC13" s="78">
        <f t="shared" si="21"/>
        <v>0.77500000000000002</v>
      </c>
      <c r="AD13" s="126">
        <f t="shared" si="22"/>
        <v>12.4</v>
      </c>
      <c r="AE13" s="127">
        <f t="shared" si="0"/>
        <v>1</v>
      </c>
      <c r="AF13" s="128">
        <f t="shared" si="1"/>
        <v>0.8</v>
      </c>
      <c r="AG13" s="128">
        <f t="shared" si="2"/>
        <v>0.8</v>
      </c>
      <c r="AH13" s="128" t="str">
        <f t="shared" si="3"/>
        <v>0</v>
      </c>
      <c r="AI13" s="128" t="str">
        <f t="shared" si="4"/>
        <v>0</v>
      </c>
      <c r="AJ13" s="128" t="str">
        <f t="shared" si="5"/>
        <v>0</v>
      </c>
      <c r="AK13" s="128">
        <f t="shared" si="6"/>
        <v>0.8</v>
      </c>
      <c r="AL13" s="128">
        <f t="shared" si="7"/>
        <v>1</v>
      </c>
      <c r="AM13" s="128">
        <f t="shared" si="8"/>
        <v>1</v>
      </c>
      <c r="AN13" s="128">
        <f t="shared" si="9"/>
        <v>1</v>
      </c>
      <c r="AO13" s="128">
        <f t="shared" si="10"/>
        <v>1</v>
      </c>
      <c r="AP13" s="128">
        <f t="shared" si="11"/>
        <v>1</v>
      </c>
      <c r="AQ13" s="128">
        <f t="shared" si="12"/>
        <v>1</v>
      </c>
      <c r="AR13" s="128">
        <f t="shared" si="13"/>
        <v>1</v>
      </c>
      <c r="AS13" s="128">
        <f t="shared" si="14"/>
        <v>1</v>
      </c>
      <c r="AT13" s="128">
        <f t="shared" si="15"/>
        <v>1</v>
      </c>
    </row>
    <row r="14" spans="1:46" ht="14" x14ac:dyDescent="0.15">
      <c r="A14" s="25" t="s">
        <v>61</v>
      </c>
      <c r="B14" s="25" t="s">
        <v>58</v>
      </c>
      <c r="C14" s="25"/>
      <c r="D14" s="74"/>
      <c r="E14" s="25">
        <v>21</v>
      </c>
      <c r="F14" s="54">
        <v>25</v>
      </c>
      <c r="G14" s="54">
        <v>1682</v>
      </c>
      <c r="H14" s="54">
        <v>0</v>
      </c>
      <c r="I14" s="54">
        <v>10.08</v>
      </c>
      <c r="J14" s="54">
        <v>65.239999999999995</v>
      </c>
      <c r="K14" s="54">
        <v>1.29</v>
      </c>
      <c r="L14" s="54">
        <v>0.05</v>
      </c>
      <c r="M14" s="54">
        <v>0</v>
      </c>
      <c r="N14" s="54">
        <v>60</v>
      </c>
      <c r="O14" s="54">
        <v>49.46</v>
      </c>
      <c r="P14" s="54">
        <v>1.35</v>
      </c>
      <c r="Q14" s="54">
        <v>28.94</v>
      </c>
      <c r="R14" s="54">
        <v>43.33</v>
      </c>
      <c r="S14" s="54">
        <v>76.739999999999995</v>
      </c>
      <c r="T14" s="54">
        <v>66.760000000000005</v>
      </c>
      <c r="U14" s="54">
        <v>64.67</v>
      </c>
      <c r="V14" s="54">
        <v>47.83</v>
      </c>
      <c r="W14" s="54">
        <v>77.569999999999993</v>
      </c>
      <c r="X14" s="15">
        <f t="shared" si="19"/>
        <v>12</v>
      </c>
      <c r="Y14" s="15">
        <v>16</v>
      </c>
      <c r="Z14" s="158">
        <f t="shared" si="20"/>
        <v>0.75</v>
      </c>
      <c r="AA14" s="125"/>
      <c r="AB14" s="78"/>
      <c r="AC14" s="78">
        <f t="shared" si="21"/>
        <v>0.71250000000000002</v>
      </c>
      <c r="AD14" s="126">
        <f t="shared" si="22"/>
        <v>11.4</v>
      </c>
      <c r="AE14" s="127" t="str">
        <f t="shared" si="0"/>
        <v>0</v>
      </c>
      <c r="AF14" s="128">
        <f t="shared" si="1"/>
        <v>0.8</v>
      </c>
      <c r="AG14" s="128">
        <f t="shared" si="2"/>
        <v>0.8</v>
      </c>
      <c r="AH14" s="128" t="str">
        <f t="shared" si="3"/>
        <v>0</v>
      </c>
      <c r="AI14" s="128" t="str">
        <f t="shared" si="4"/>
        <v>0</v>
      </c>
      <c r="AJ14" s="128" t="str">
        <f t="shared" si="5"/>
        <v>0</v>
      </c>
      <c r="AK14" s="128">
        <f t="shared" si="6"/>
        <v>0.8</v>
      </c>
      <c r="AL14" s="128">
        <f t="shared" si="7"/>
        <v>1</v>
      </c>
      <c r="AM14" s="128">
        <f t="shared" si="8"/>
        <v>1</v>
      </c>
      <c r="AN14" s="128">
        <f t="shared" si="9"/>
        <v>1</v>
      </c>
      <c r="AO14" s="128">
        <f t="shared" si="10"/>
        <v>1</v>
      </c>
      <c r="AP14" s="128">
        <f t="shared" si="11"/>
        <v>1</v>
      </c>
      <c r="AQ14" s="128">
        <f t="shared" si="12"/>
        <v>1</v>
      </c>
      <c r="AR14" s="128">
        <f t="shared" si="13"/>
        <v>1</v>
      </c>
      <c r="AS14" s="128">
        <f t="shared" si="14"/>
        <v>1</v>
      </c>
      <c r="AT14" s="128">
        <f t="shared" si="15"/>
        <v>1</v>
      </c>
    </row>
    <row r="15" spans="1:46" ht="14" x14ac:dyDescent="0.15">
      <c r="A15" s="25" t="s">
        <v>476</v>
      </c>
      <c r="B15" s="25" t="s">
        <v>38</v>
      </c>
      <c r="C15" s="25"/>
      <c r="D15" s="74"/>
      <c r="E15" s="25">
        <v>22</v>
      </c>
      <c r="F15" s="54">
        <v>12</v>
      </c>
      <c r="G15" s="54">
        <v>1047</v>
      </c>
      <c r="H15" s="54">
        <v>2</v>
      </c>
      <c r="I15" s="54">
        <v>5.16</v>
      </c>
      <c r="J15" s="54">
        <v>61.67</v>
      </c>
      <c r="K15" s="54">
        <v>8.68</v>
      </c>
      <c r="L15" s="54">
        <v>3.27</v>
      </c>
      <c r="M15" s="54">
        <v>23.68</v>
      </c>
      <c r="N15" s="54">
        <v>54.97</v>
      </c>
      <c r="O15" s="54">
        <v>43.55</v>
      </c>
      <c r="P15" s="54">
        <v>5.16</v>
      </c>
      <c r="Q15" s="54">
        <v>14.18</v>
      </c>
      <c r="R15" s="54">
        <v>23.64</v>
      </c>
      <c r="S15" s="54">
        <v>75.27</v>
      </c>
      <c r="T15" s="54">
        <v>62.9</v>
      </c>
      <c r="U15" s="54">
        <v>57.14</v>
      </c>
      <c r="V15" s="54">
        <v>51.16</v>
      </c>
      <c r="W15" s="54">
        <v>78.38</v>
      </c>
      <c r="X15" s="15">
        <f t="shared" si="19"/>
        <v>12</v>
      </c>
      <c r="Y15" s="15">
        <v>16</v>
      </c>
      <c r="Z15" s="158">
        <f t="shared" si="20"/>
        <v>0.75</v>
      </c>
      <c r="AA15" s="125"/>
      <c r="AB15" s="78"/>
      <c r="AC15" s="78">
        <f t="shared" si="21"/>
        <v>0.71875</v>
      </c>
      <c r="AD15" s="126">
        <f t="shared" si="22"/>
        <v>11.5</v>
      </c>
      <c r="AE15" s="127">
        <f t="shared" si="0"/>
        <v>1</v>
      </c>
      <c r="AF15" s="128" t="str">
        <f t="shared" si="1"/>
        <v>0</v>
      </c>
      <c r="AG15" s="128">
        <f t="shared" si="2"/>
        <v>0.8</v>
      </c>
      <c r="AH15" s="128">
        <f t="shared" si="3"/>
        <v>1</v>
      </c>
      <c r="AI15" s="128">
        <f t="shared" si="4"/>
        <v>0.9</v>
      </c>
      <c r="AJ15" s="128" t="str">
        <f t="shared" si="5"/>
        <v>0</v>
      </c>
      <c r="AK15" s="128">
        <f t="shared" si="6"/>
        <v>0.8</v>
      </c>
      <c r="AL15" s="128">
        <f t="shared" si="7"/>
        <v>1</v>
      </c>
      <c r="AM15" s="128">
        <f t="shared" si="8"/>
        <v>1</v>
      </c>
      <c r="AN15" s="128" t="str">
        <f t="shared" si="9"/>
        <v>0</v>
      </c>
      <c r="AO15" s="128" t="str">
        <f t="shared" si="10"/>
        <v>0</v>
      </c>
      <c r="AP15" s="128">
        <f t="shared" si="11"/>
        <v>1</v>
      </c>
      <c r="AQ15" s="128">
        <f t="shared" si="12"/>
        <v>1</v>
      </c>
      <c r="AR15" s="128">
        <f t="shared" si="13"/>
        <v>1</v>
      </c>
      <c r="AS15" s="128">
        <f t="shared" si="14"/>
        <v>1</v>
      </c>
      <c r="AT15" s="128">
        <f t="shared" si="15"/>
        <v>1</v>
      </c>
    </row>
    <row r="16" spans="1:46" ht="14" x14ac:dyDescent="0.15">
      <c r="A16" s="25" t="s">
        <v>463</v>
      </c>
      <c r="B16" s="25" t="s">
        <v>83</v>
      </c>
      <c r="C16" s="25"/>
      <c r="D16" s="74"/>
      <c r="E16" s="25">
        <v>22</v>
      </c>
      <c r="F16" s="54">
        <v>31</v>
      </c>
      <c r="G16" s="54">
        <v>1137</v>
      </c>
      <c r="H16" s="54">
        <v>3</v>
      </c>
      <c r="I16" s="54">
        <v>4.42</v>
      </c>
      <c r="J16" s="54">
        <v>54.55</v>
      </c>
      <c r="K16" s="54">
        <v>5.54</v>
      </c>
      <c r="L16" s="54">
        <v>3.05</v>
      </c>
      <c r="M16" s="54">
        <v>28.95</v>
      </c>
      <c r="N16" s="54">
        <v>48.45</v>
      </c>
      <c r="O16" s="54">
        <v>41.04</v>
      </c>
      <c r="P16" s="54">
        <v>4.58</v>
      </c>
      <c r="Q16" s="54">
        <v>19.93</v>
      </c>
      <c r="R16" s="54">
        <v>26.84</v>
      </c>
      <c r="S16" s="54">
        <v>76.349999999999994</v>
      </c>
      <c r="T16" s="54">
        <v>68.48</v>
      </c>
      <c r="U16" s="54">
        <v>62.5</v>
      </c>
      <c r="V16" s="54">
        <v>69.23</v>
      </c>
      <c r="W16" s="54">
        <v>71.05</v>
      </c>
      <c r="X16" s="15">
        <f t="shared" si="19"/>
        <v>11</v>
      </c>
      <c r="Y16" s="15">
        <v>16</v>
      </c>
      <c r="Z16" s="158">
        <f t="shared" si="20"/>
        <v>0.6875</v>
      </c>
      <c r="AA16" s="125"/>
      <c r="AB16" s="78"/>
      <c r="AC16" s="78">
        <f t="shared" si="21"/>
        <v>0.68125000000000002</v>
      </c>
      <c r="AD16" s="126">
        <f t="shared" si="22"/>
        <v>10.9</v>
      </c>
      <c r="AE16" s="127">
        <f t="shared" si="0"/>
        <v>1</v>
      </c>
      <c r="AF16" s="128" t="str">
        <f t="shared" si="1"/>
        <v>0</v>
      </c>
      <c r="AG16" s="128" t="str">
        <f t="shared" si="2"/>
        <v>0</v>
      </c>
      <c r="AH16" s="128">
        <f t="shared" si="3"/>
        <v>1</v>
      </c>
      <c r="AI16" s="128">
        <f t="shared" si="4"/>
        <v>0.9</v>
      </c>
      <c r="AJ16" s="128" t="str">
        <f t="shared" si="5"/>
        <v>0</v>
      </c>
      <c r="AK16" s="128" t="str">
        <f t="shared" si="6"/>
        <v>0</v>
      </c>
      <c r="AL16" s="128">
        <f t="shared" si="7"/>
        <v>1</v>
      </c>
      <c r="AM16" s="128">
        <f t="shared" si="8"/>
        <v>1</v>
      </c>
      <c r="AN16" s="128">
        <f t="shared" si="9"/>
        <v>1</v>
      </c>
      <c r="AO16" s="128" t="str">
        <f t="shared" si="10"/>
        <v>0</v>
      </c>
      <c r="AP16" s="128">
        <f t="shared" si="11"/>
        <v>1</v>
      </c>
      <c r="AQ16" s="128">
        <f t="shared" si="12"/>
        <v>1</v>
      </c>
      <c r="AR16" s="128">
        <f t="shared" si="13"/>
        <v>1</v>
      </c>
      <c r="AS16" s="128">
        <f t="shared" si="14"/>
        <v>1</v>
      </c>
      <c r="AT16" s="128">
        <f t="shared" si="15"/>
        <v>1</v>
      </c>
    </row>
    <row r="17" spans="1:46" ht="14" x14ac:dyDescent="0.15">
      <c r="A17" s="25" t="s">
        <v>469</v>
      </c>
      <c r="B17" s="25" t="s">
        <v>83</v>
      </c>
      <c r="C17" s="25"/>
      <c r="D17" s="74"/>
      <c r="E17" s="25">
        <v>24</v>
      </c>
      <c r="F17" s="54">
        <v>33</v>
      </c>
      <c r="G17" s="54">
        <v>1269</v>
      </c>
      <c r="H17" s="54">
        <v>2</v>
      </c>
      <c r="I17" s="54">
        <v>6.28</v>
      </c>
      <c r="J17" s="54">
        <v>62.5</v>
      </c>
      <c r="K17" s="54">
        <v>7.99</v>
      </c>
      <c r="L17" s="54">
        <v>3.14</v>
      </c>
      <c r="M17" s="54">
        <v>36.36</v>
      </c>
      <c r="N17" s="54">
        <v>56.58</v>
      </c>
      <c r="O17" s="54">
        <v>41.18</v>
      </c>
      <c r="P17" s="54">
        <v>4.3499999999999996</v>
      </c>
      <c r="Q17" s="54">
        <v>15.42</v>
      </c>
      <c r="R17" s="54">
        <v>25.19</v>
      </c>
      <c r="S17" s="54">
        <v>72.8</v>
      </c>
      <c r="T17" s="54">
        <v>59.38</v>
      </c>
      <c r="U17" s="54">
        <v>60</v>
      </c>
      <c r="V17" s="54">
        <v>29.41</v>
      </c>
      <c r="W17" s="54">
        <v>61.9</v>
      </c>
      <c r="X17" s="15">
        <f t="shared" si="19"/>
        <v>11</v>
      </c>
      <c r="Y17" s="15">
        <v>16</v>
      </c>
      <c r="Z17" s="158">
        <f t="shared" si="20"/>
        <v>0.6875</v>
      </c>
      <c r="AA17" s="125"/>
      <c r="AB17" s="78"/>
      <c r="AC17" s="78">
        <f t="shared" si="21"/>
        <v>0.63749999999999996</v>
      </c>
      <c r="AD17" s="126">
        <f t="shared" si="22"/>
        <v>10.199999999999999</v>
      </c>
      <c r="AE17" s="127">
        <f t="shared" si="0"/>
        <v>1</v>
      </c>
      <c r="AF17" s="128">
        <f t="shared" si="1"/>
        <v>0.8</v>
      </c>
      <c r="AG17" s="128">
        <f t="shared" si="2"/>
        <v>0.8</v>
      </c>
      <c r="AH17" s="128">
        <f t="shared" si="3"/>
        <v>1</v>
      </c>
      <c r="AI17" s="128">
        <f t="shared" si="4"/>
        <v>0.9</v>
      </c>
      <c r="AJ17" s="128">
        <f t="shared" si="5"/>
        <v>0.9</v>
      </c>
      <c r="AK17" s="128">
        <f t="shared" si="6"/>
        <v>0.8</v>
      </c>
      <c r="AL17" s="128">
        <f t="shared" si="7"/>
        <v>1</v>
      </c>
      <c r="AM17" s="128">
        <f t="shared" si="8"/>
        <v>1</v>
      </c>
      <c r="AN17" s="128" t="str">
        <f t="shared" si="9"/>
        <v>0</v>
      </c>
      <c r="AO17" s="128" t="str">
        <f t="shared" si="10"/>
        <v>0</v>
      </c>
      <c r="AP17" s="128" t="str">
        <f t="shared" si="11"/>
        <v>0</v>
      </c>
      <c r="AQ17" s="128">
        <f t="shared" si="12"/>
        <v>1</v>
      </c>
      <c r="AR17" s="128">
        <f t="shared" si="13"/>
        <v>1</v>
      </c>
      <c r="AS17" s="128" t="str">
        <f t="shared" si="14"/>
        <v>0</v>
      </c>
      <c r="AT17" s="128" t="str">
        <f t="shared" si="15"/>
        <v>0</v>
      </c>
    </row>
    <row r="18" spans="1:46" ht="14" x14ac:dyDescent="0.15">
      <c r="A18" s="25" t="s">
        <v>411</v>
      </c>
      <c r="B18" s="25" t="s">
        <v>66</v>
      </c>
      <c r="C18" s="25"/>
      <c r="D18" s="74"/>
      <c r="E18" s="25">
        <v>31</v>
      </c>
      <c r="F18" s="54">
        <v>25</v>
      </c>
      <c r="G18" s="54">
        <v>1761</v>
      </c>
      <c r="H18" s="54">
        <v>3</v>
      </c>
      <c r="I18" s="54">
        <v>7.43</v>
      </c>
      <c r="J18" s="54">
        <v>62.32</v>
      </c>
      <c r="K18" s="54">
        <v>1.67</v>
      </c>
      <c r="L18" s="54">
        <v>0.97</v>
      </c>
      <c r="M18" s="54">
        <v>50</v>
      </c>
      <c r="N18" s="54">
        <v>41.86</v>
      </c>
      <c r="O18" s="54">
        <v>39.130000000000003</v>
      </c>
      <c r="P18" s="54">
        <v>1.24</v>
      </c>
      <c r="Q18" s="54">
        <v>19.07</v>
      </c>
      <c r="R18" s="54">
        <v>34.74</v>
      </c>
      <c r="S18" s="54">
        <v>77.98</v>
      </c>
      <c r="T18" s="54">
        <v>65.5</v>
      </c>
      <c r="U18" s="54">
        <v>67.95</v>
      </c>
      <c r="V18" s="54">
        <v>47.22</v>
      </c>
      <c r="W18" s="54">
        <v>67.680000000000007</v>
      </c>
      <c r="X18" s="15">
        <f t="shared" si="19"/>
        <v>11</v>
      </c>
      <c r="Y18" s="15">
        <v>16</v>
      </c>
      <c r="Z18" s="158">
        <f t="shared" si="20"/>
        <v>0.6875</v>
      </c>
      <c r="AA18" s="125"/>
      <c r="AB18" s="78"/>
      <c r="AC18" s="78">
        <f t="shared" si="21"/>
        <v>0.65625</v>
      </c>
      <c r="AD18" s="126">
        <f t="shared" si="22"/>
        <v>10.5</v>
      </c>
      <c r="AE18" s="127">
        <f t="shared" si="0"/>
        <v>1</v>
      </c>
      <c r="AF18" s="128">
        <f t="shared" si="1"/>
        <v>0.8</v>
      </c>
      <c r="AG18" s="128">
        <f t="shared" si="2"/>
        <v>0.8</v>
      </c>
      <c r="AH18" s="128" t="str">
        <f t="shared" si="3"/>
        <v>0</v>
      </c>
      <c r="AI18" s="128" t="str">
        <f t="shared" si="4"/>
        <v>0</v>
      </c>
      <c r="AJ18" s="128">
        <f t="shared" si="5"/>
        <v>0.9</v>
      </c>
      <c r="AK18" s="128" t="str">
        <f t="shared" si="6"/>
        <v>0</v>
      </c>
      <c r="AL18" s="128">
        <f t="shared" si="7"/>
        <v>1</v>
      </c>
      <c r="AM18" s="128" t="str">
        <f t="shared" si="8"/>
        <v>0</v>
      </c>
      <c r="AN18" s="128">
        <f t="shared" si="9"/>
        <v>1</v>
      </c>
      <c r="AO18" s="128">
        <f t="shared" si="10"/>
        <v>1</v>
      </c>
      <c r="AP18" s="128">
        <f t="shared" si="11"/>
        <v>1</v>
      </c>
      <c r="AQ18" s="128">
        <f t="shared" si="12"/>
        <v>1</v>
      </c>
      <c r="AR18" s="128">
        <f t="shared" si="13"/>
        <v>1</v>
      </c>
      <c r="AS18" s="128">
        <f t="shared" si="14"/>
        <v>1</v>
      </c>
      <c r="AT18" s="128" t="str">
        <f t="shared" si="15"/>
        <v>0</v>
      </c>
    </row>
    <row r="19" spans="1:46" ht="14" x14ac:dyDescent="0.15">
      <c r="A19" s="25" t="s">
        <v>356</v>
      </c>
      <c r="B19" s="25" t="s">
        <v>133</v>
      </c>
      <c r="C19" s="25"/>
      <c r="D19" s="74"/>
      <c r="E19" s="25">
        <v>27</v>
      </c>
      <c r="F19" s="54">
        <v>20</v>
      </c>
      <c r="G19" s="54">
        <v>641</v>
      </c>
      <c r="H19" s="54">
        <v>1</v>
      </c>
      <c r="I19" s="54">
        <v>5.62</v>
      </c>
      <c r="J19" s="54">
        <v>55.56</v>
      </c>
      <c r="K19" s="54">
        <v>4.21</v>
      </c>
      <c r="L19" s="54">
        <v>2.34</v>
      </c>
      <c r="M19" s="54">
        <v>46.67</v>
      </c>
      <c r="N19" s="54">
        <v>60</v>
      </c>
      <c r="O19" s="54">
        <v>37.25</v>
      </c>
      <c r="P19" s="54">
        <v>0.62</v>
      </c>
      <c r="Q19" s="54">
        <v>21.06</v>
      </c>
      <c r="R19" s="54">
        <v>30.73</v>
      </c>
      <c r="S19" s="54">
        <v>76.650000000000006</v>
      </c>
      <c r="T19" s="54">
        <v>62</v>
      </c>
      <c r="U19" s="54">
        <v>68.42</v>
      </c>
      <c r="V19" s="54">
        <v>36.36</v>
      </c>
      <c r="W19" s="54">
        <v>79.41</v>
      </c>
      <c r="X19" s="15">
        <f t="shared" si="19"/>
        <v>11</v>
      </c>
      <c r="Y19" s="15">
        <v>16</v>
      </c>
      <c r="Z19" s="158">
        <f t="shared" si="20"/>
        <v>0.6875</v>
      </c>
      <c r="AA19" s="125"/>
      <c r="AB19" s="78"/>
      <c r="AC19" s="78">
        <f t="shared" si="21"/>
        <v>0.66249999999999998</v>
      </c>
      <c r="AD19" s="126">
        <f t="shared" si="22"/>
        <v>10.6</v>
      </c>
      <c r="AE19" s="127" t="str">
        <f t="shared" si="0"/>
        <v>0</v>
      </c>
      <c r="AF19" s="128" t="str">
        <f t="shared" si="1"/>
        <v>0</v>
      </c>
      <c r="AG19" s="128" t="str">
        <f t="shared" si="2"/>
        <v>0</v>
      </c>
      <c r="AH19" s="128">
        <f t="shared" si="3"/>
        <v>1</v>
      </c>
      <c r="AI19" s="128">
        <f t="shared" si="4"/>
        <v>0.9</v>
      </c>
      <c r="AJ19" s="128">
        <f t="shared" si="5"/>
        <v>0.9</v>
      </c>
      <c r="AK19" s="128">
        <f t="shared" si="6"/>
        <v>0.8</v>
      </c>
      <c r="AL19" s="128">
        <f t="shared" si="7"/>
        <v>1</v>
      </c>
      <c r="AM19" s="128" t="str">
        <f t="shared" si="8"/>
        <v>0</v>
      </c>
      <c r="AN19" s="128">
        <f t="shared" si="9"/>
        <v>1</v>
      </c>
      <c r="AO19" s="128">
        <f t="shared" si="10"/>
        <v>1</v>
      </c>
      <c r="AP19" s="128">
        <f t="shared" si="11"/>
        <v>1</v>
      </c>
      <c r="AQ19" s="128">
        <f t="shared" si="12"/>
        <v>1</v>
      </c>
      <c r="AR19" s="128">
        <f t="shared" si="13"/>
        <v>1</v>
      </c>
      <c r="AS19" s="128" t="str">
        <f t="shared" si="14"/>
        <v>0</v>
      </c>
      <c r="AT19" s="128">
        <f t="shared" si="15"/>
        <v>1</v>
      </c>
    </row>
    <row r="20" spans="1:46" ht="14" x14ac:dyDescent="0.15">
      <c r="A20" s="25" t="s">
        <v>438</v>
      </c>
      <c r="B20" s="25" t="s">
        <v>51</v>
      </c>
      <c r="C20" s="25"/>
      <c r="D20" s="74"/>
      <c r="E20" s="25">
        <v>22</v>
      </c>
      <c r="F20" s="54">
        <v>35</v>
      </c>
      <c r="G20" s="54">
        <v>2927</v>
      </c>
      <c r="H20" s="54">
        <v>3</v>
      </c>
      <c r="I20" s="54">
        <v>7.23</v>
      </c>
      <c r="J20" s="54">
        <v>59.15</v>
      </c>
      <c r="K20" s="54">
        <v>2.31</v>
      </c>
      <c r="L20" s="54">
        <v>0.83</v>
      </c>
      <c r="M20" s="54">
        <v>44.44</v>
      </c>
      <c r="N20" s="54">
        <v>54.29</v>
      </c>
      <c r="O20" s="54">
        <v>42.01</v>
      </c>
      <c r="P20" s="54">
        <v>0.77</v>
      </c>
      <c r="Q20" s="54">
        <v>23.58</v>
      </c>
      <c r="R20" s="54">
        <v>39.97</v>
      </c>
      <c r="S20" s="54">
        <v>81.08</v>
      </c>
      <c r="T20" s="54">
        <v>65.3</v>
      </c>
      <c r="U20" s="54">
        <v>65.16</v>
      </c>
      <c r="V20" s="54">
        <v>41.54</v>
      </c>
      <c r="W20" s="54">
        <v>68.59</v>
      </c>
      <c r="X20" s="15">
        <f t="shared" si="19"/>
        <v>11</v>
      </c>
      <c r="Y20" s="15">
        <v>16</v>
      </c>
      <c r="Z20" s="158">
        <f t="shared" si="20"/>
        <v>0.6875</v>
      </c>
      <c r="AA20" s="125"/>
      <c r="AB20" s="78"/>
      <c r="AC20" s="78">
        <f t="shared" si="21"/>
        <v>0.65625</v>
      </c>
      <c r="AD20" s="126">
        <f t="shared" si="22"/>
        <v>10.5</v>
      </c>
      <c r="AE20" s="127">
        <f t="shared" si="0"/>
        <v>1</v>
      </c>
      <c r="AF20" s="128">
        <f t="shared" si="1"/>
        <v>0.8</v>
      </c>
      <c r="AG20" s="128" t="str">
        <f t="shared" si="2"/>
        <v>0</v>
      </c>
      <c r="AH20" s="128" t="str">
        <f t="shared" si="3"/>
        <v>0</v>
      </c>
      <c r="AI20" s="128" t="str">
        <f t="shared" si="4"/>
        <v>0</v>
      </c>
      <c r="AJ20" s="128">
        <f t="shared" si="5"/>
        <v>0.9</v>
      </c>
      <c r="AK20" s="128">
        <f t="shared" si="6"/>
        <v>0.8</v>
      </c>
      <c r="AL20" s="128">
        <f t="shared" si="7"/>
        <v>1</v>
      </c>
      <c r="AM20" s="128" t="str">
        <f t="shared" si="8"/>
        <v>0</v>
      </c>
      <c r="AN20" s="128">
        <f t="shared" si="9"/>
        <v>1</v>
      </c>
      <c r="AO20" s="128">
        <f t="shared" si="10"/>
        <v>1</v>
      </c>
      <c r="AP20" s="128">
        <f t="shared" si="11"/>
        <v>1</v>
      </c>
      <c r="AQ20" s="128">
        <f t="shared" si="12"/>
        <v>1</v>
      </c>
      <c r="AR20" s="128">
        <f t="shared" si="13"/>
        <v>1</v>
      </c>
      <c r="AS20" s="128" t="str">
        <f t="shared" si="14"/>
        <v>0</v>
      </c>
      <c r="AT20" s="128">
        <f t="shared" si="15"/>
        <v>1</v>
      </c>
    </row>
    <row r="21" spans="1:46" ht="14" x14ac:dyDescent="0.15">
      <c r="A21" s="25" t="s">
        <v>238</v>
      </c>
      <c r="B21" s="25" t="s">
        <v>42</v>
      </c>
      <c r="C21" s="25"/>
      <c r="D21" s="74"/>
      <c r="E21" s="25">
        <v>22</v>
      </c>
      <c r="F21" s="54">
        <v>14</v>
      </c>
      <c r="G21" s="54">
        <v>778</v>
      </c>
      <c r="H21" s="54">
        <v>1</v>
      </c>
      <c r="I21" s="54">
        <v>9.7200000000000006</v>
      </c>
      <c r="J21" s="54">
        <v>65.48</v>
      </c>
      <c r="K21" s="54">
        <v>4.97</v>
      </c>
      <c r="L21" s="54">
        <v>2.2000000000000002</v>
      </c>
      <c r="M21" s="54">
        <v>47.37</v>
      </c>
      <c r="N21" s="54">
        <v>51.92</v>
      </c>
      <c r="O21" s="54">
        <v>41.29</v>
      </c>
      <c r="P21" s="54">
        <v>1.04</v>
      </c>
      <c r="Q21" s="54">
        <v>14.69</v>
      </c>
      <c r="R21" s="54">
        <v>26.61</v>
      </c>
      <c r="S21" s="54">
        <v>80.430000000000007</v>
      </c>
      <c r="T21" s="54">
        <v>56.6</v>
      </c>
      <c r="U21" s="54">
        <v>47.83</v>
      </c>
      <c r="V21" s="54">
        <v>61.11</v>
      </c>
      <c r="W21" s="54">
        <v>69.23</v>
      </c>
      <c r="X21" s="15">
        <f t="shared" si="19"/>
        <v>10</v>
      </c>
      <c r="Y21" s="15">
        <v>16</v>
      </c>
      <c r="Z21" s="158">
        <f t="shared" si="20"/>
        <v>0.625</v>
      </c>
      <c r="AA21" s="125"/>
      <c r="AB21" s="78"/>
      <c r="AC21" s="78">
        <f t="shared" si="21"/>
        <v>0.57499999999999996</v>
      </c>
      <c r="AD21" s="126">
        <f t="shared" si="22"/>
        <v>9.1999999999999993</v>
      </c>
      <c r="AE21" s="127" t="str">
        <f t="shared" si="0"/>
        <v>0</v>
      </c>
      <c r="AF21" s="128">
        <f t="shared" si="1"/>
        <v>0.8</v>
      </c>
      <c r="AG21" s="128">
        <f t="shared" si="2"/>
        <v>0.8</v>
      </c>
      <c r="AH21" s="128">
        <f t="shared" si="3"/>
        <v>1</v>
      </c>
      <c r="AI21" s="128">
        <f t="shared" si="4"/>
        <v>0.9</v>
      </c>
      <c r="AJ21" s="128">
        <f t="shared" si="5"/>
        <v>0.9</v>
      </c>
      <c r="AK21" s="128">
        <f t="shared" si="6"/>
        <v>0.8</v>
      </c>
      <c r="AL21" s="128">
        <f t="shared" si="7"/>
        <v>1</v>
      </c>
      <c r="AM21" s="128" t="str">
        <f t="shared" si="8"/>
        <v>0</v>
      </c>
      <c r="AN21" s="128" t="str">
        <f t="shared" si="9"/>
        <v>0</v>
      </c>
      <c r="AO21" s="128" t="str">
        <f t="shared" si="10"/>
        <v>0</v>
      </c>
      <c r="AP21" s="128">
        <f t="shared" si="11"/>
        <v>1</v>
      </c>
      <c r="AQ21" s="128" t="str">
        <f t="shared" si="12"/>
        <v>0</v>
      </c>
      <c r="AR21" s="128" t="str">
        <f t="shared" si="13"/>
        <v>0</v>
      </c>
      <c r="AS21" s="128">
        <f t="shared" si="14"/>
        <v>1</v>
      </c>
      <c r="AT21" s="128">
        <f t="shared" si="15"/>
        <v>1</v>
      </c>
    </row>
    <row r="22" spans="1:46" ht="14" x14ac:dyDescent="0.15">
      <c r="A22" s="25" t="s">
        <v>465</v>
      </c>
      <c r="B22" s="25" t="s">
        <v>58</v>
      </c>
      <c r="C22" s="25"/>
      <c r="D22" s="74"/>
      <c r="E22" s="25">
        <v>22</v>
      </c>
      <c r="F22" s="54">
        <v>13</v>
      </c>
      <c r="G22" s="54">
        <v>341</v>
      </c>
      <c r="H22" s="54">
        <v>0</v>
      </c>
      <c r="I22" s="54">
        <v>3.17</v>
      </c>
      <c r="J22" s="54">
        <v>58.33</v>
      </c>
      <c r="K22" s="54">
        <v>5.54</v>
      </c>
      <c r="L22" s="54">
        <v>2.11</v>
      </c>
      <c r="M22" s="54">
        <v>37.5</v>
      </c>
      <c r="N22" s="54">
        <v>57.14</v>
      </c>
      <c r="O22" s="54">
        <v>42.31</v>
      </c>
      <c r="P22" s="54">
        <v>1.58</v>
      </c>
      <c r="Q22" s="54">
        <v>16.89</v>
      </c>
      <c r="R22" s="54">
        <v>31.67</v>
      </c>
      <c r="S22" s="54">
        <v>75</v>
      </c>
      <c r="T22" s="54">
        <v>57.58</v>
      </c>
      <c r="U22" s="54">
        <v>50</v>
      </c>
      <c r="V22" s="54">
        <v>60</v>
      </c>
      <c r="W22" s="54">
        <v>68.42</v>
      </c>
      <c r="X22" s="15">
        <f t="shared" si="19"/>
        <v>10</v>
      </c>
      <c r="Y22" s="15">
        <v>16</v>
      </c>
      <c r="Z22" s="158">
        <f t="shared" si="20"/>
        <v>0.625</v>
      </c>
      <c r="AA22" s="125"/>
      <c r="AB22" s="78"/>
      <c r="AC22" s="78">
        <f t="shared" si="21"/>
        <v>0.6</v>
      </c>
      <c r="AD22" s="126">
        <f t="shared" si="22"/>
        <v>9.6</v>
      </c>
      <c r="AE22" s="127" t="str">
        <f t="shared" si="0"/>
        <v>0</v>
      </c>
      <c r="AF22" s="128" t="str">
        <f t="shared" si="1"/>
        <v>0</v>
      </c>
      <c r="AG22" s="128" t="str">
        <f t="shared" si="2"/>
        <v>0</v>
      </c>
      <c r="AH22" s="128">
        <f t="shared" si="3"/>
        <v>1</v>
      </c>
      <c r="AI22" s="128">
        <f t="shared" si="4"/>
        <v>0.9</v>
      </c>
      <c r="AJ22" s="128">
        <f t="shared" si="5"/>
        <v>0.9</v>
      </c>
      <c r="AK22" s="128">
        <f t="shared" si="6"/>
        <v>0.8</v>
      </c>
      <c r="AL22" s="128">
        <f t="shared" si="7"/>
        <v>1</v>
      </c>
      <c r="AM22" s="128">
        <f t="shared" si="8"/>
        <v>1</v>
      </c>
      <c r="AN22" s="128" t="str">
        <f t="shared" si="9"/>
        <v>0</v>
      </c>
      <c r="AO22" s="128">
        <f t="shared" si="10"/>
        <v>1</v>
      </c>
      <c r="AP22" s="128">
        <f t="shared" si="11"/>
        <v>1</v>
      </c>
      <c r="AQ22" s="128" t="str">
        <f t="shared" si="12"/>
        <v>0</v>
      </c>
      <c r="AR22" s="128" t="str">
        <f t="shared" si="13"/>
        <v>0</v>
      </c>
      <c r="AS22" s="128">
        <f t="shared" si="14"/>
        <v>1</v>
      </c>
      <c r="AT22" s="128">
        <f t="shared" si="15"/>
        <v>1</v>
      </c>
    </row>
    <row r="23" spans="1:46" ht="14" x14ac:dyDescent="0.15">
      <c r="A23" s="25" t="s">
        <v>246</v>
      </c>
      <c r="B23" s="25" t="s">
        <v>91</v>
      </c>
      <c r="C23" s="25"/>
      <c r="D23" s="74"/>
      <c r="E23" s="25">
        <v>19</v>
      </c>
      <c r="F23" s="54">
        <v>31</v>
      </c>
      <c r="G23" s="54">
        <v>2780</v>
      </c>
      <c r="H23" s="54">
        <v>0</v>
      </c>
      <c r="I23" s="54">
        <v>10.23</v>
      </c>
      <c r="J23" s="54">
        <v>64.87</v>
      </c>
      <c r="K23" s="54">
        <v>2.0099999999999998</v>
      </c>
      <c r="L23" s="54">
        <v>0.06</v>
      </c>
      <c r="M23" s="54">
        <v>50</v>
      </c>
      <c r="N23" s="54">
        <v>59.09</v>
      </c>
      <c r="O23" s="54">
        <v>52.28</v>
      </c>
      <c r="P23" s="54">
        <v>1.59</v>
      </c>
      <c r="Q23" s="54">
        <v>18.059999999999999</v>
      </c>
      <c r="R23" s="54">
        <v>31.86</v>
      </c>
      <c r="S23" s="54">
        <v>74.8</v>
      </c>
      <c r="T23" s="54">
        <v>62.56</v>
      </c>
      <c r="U23" s="54">
        <v>52.5</v>
      </c>
      <c r="V23" s="54">
        <v>30.77</v>
      </c>
      <c r="W23" s="54">
        <v>55.75</v>
      </c>
      <c r="X23" s="15">
        <f t="shared" si="19"/>
        <v>10</v>
      </c>
      <c r="Y23" s="15">
        <v>16</v>
      </c>
      <c r="Z23" s="158">
        <f t="shared" si="20"/>
        <v>0.625</v>
      </c>
      <c r="AA23" s="125"/>
      <c r="AB23" s="78"/>
      <c r="AC23" s="78">
        <f t="shared" si="21"/>
        <v>0.58125000000000004</v>
      </c>
      <c r="AD23" s="126">
        <f t="shared" si="22"/>
        <v>9.3000000000000007</v>
      </c>
      <c r="AE23" s="127" t="str">
        <f t="shared" si="0"/>
        <v>0</v>
      </c>
      <c r="AF23" s="128">
        <f t="shared" si="1"/>
        <v>0.8</v>
      </c>
      <c r="AG23" s="128">
        <f t="shared" si="2"/>
        <v>0.8</v>
      </c>
      <c r="AH23" s="128" t="str">
        <f t="shared" si="3"/>
        <v>0</v>
      </c>
      <c r="AI23" s="128" t="str">
        <f t="shared" si="4"/>
        <v>0</v>
      </c>
      <c r="AJ23" s="128">
        <f t="shared" si="5"/>
        <v>0.9</v>
      </c>
      <c r="AK23" s="128">
        <f t="shared" si="6"/>
        <v>0.8</v>
      </c>
      <c r="AL23" s="128">
        <f t="shared" si="7"/>
        <v>1</v>
      </c>
      <c r="AM23" s="128">
        <f t="shared" si="8"/>
        <v>1</v>
      </c>
      <c r="AN23" s="128">
        <f t="shared" si="9"/>
        <v>1</v>
      </c>
      <c r="AO23" s="128">
        <f t="shared" si="10"/>
        <v>1</v>
      </c>
      <c r="AP23" s="128">
        <f t="shared" si="11"/>
        <v>1</v>
      </c>
      <c r="AQ23" s="128">
        <f t="shared" si="12"/>
        <v>1</v>
      </c>
      <c r="AR23" s="128" t="str">
        <f t="shared" si="13"/>
        <v>0</v>
      </c>
      <c r="AS23" s="128" t="str">
        <f t="shared" si="14"/>
        <v>0</v>
      </c>
      <c r="AT23" s="128" t="str">
        <f t="shared" si="15"/>
        <v>0</v>
      </c>
    </row>
    <row r="24" spans="1:46" ht="14" x14ac:dyDescent="0.15">
      <c r="A24" s="25" t="s">
        <v>432</v>
      </c>
      <c r="B24" s="25" t="s">
        <v>44</v>
      </c>
      <c r="C24" s="25"/>
      <c r="D24" s="74"/>
      <c r="E24" s="25">
        <v>33</v>
      </c>
      <c r="F24" s="54">
        <v>18</v>
      </c>
      <c r="G24" s="54">
        <v>1232</v>
      </c>
      <c r="H24" s="54">
        <v>1</v>
      </c>
      <c r="I24" s="54">
        <v>5.26</v>
      </c>
      <c r="J24" s="54">
        <v>61.11</v>
      </c>
      <c r="K24" s="54">
        <v>2.56</v>
      </c>
      <c r="L24" s="54">
        <v>1.53</v>
      </c>
      <c r="M24" s="54">
        <v>47.62</v>
      </c>
      <c r="N24" s="54">
        <v>43.64</v>
      </c>
      <c r="O24" s="54">
        <v>33.33</v>
      </c>
      <c r="P24" s="54">
        <v>1.83</v>
      </c>
      <c r="Q24" s="54">
        <v>26.15</v>
      </c>
      <c r="R24" s="54">
        <v>38.57</v>
      </c>
      <c r="S24" s="54">
        <v>82.01</v>
      </c>
      <c r="T24" s="54">
        <v>67.55</v>
      </c>
      <c r="U24" s="54">
        <v>59.72</v>
      </c>
      <c r="V24" s="54">
        <v>50</v>
      </c>
      <c r="W24" s="54">
        <v>67.8</v>
      </c>
      <c r="X24" s="15">
        <f t="shared" si="19"/>
        <v>10</v>
      </c>
      <c r="Y24" s="15">
        <v>16</v>
      </c>
      <c r="Z24" s="158">
        <f t="shared" si="20"/>
        <v>0.625</v>
      </c>
      <c r="AA24" s="125"/>
      <c r="AB24" s="78"/>
      <c r="AC24" s="78">
        <f t="shared" si="21"/>
        <v>0.60624999999999996</v>
      </c>
      <c r="AD24" s="126">
        <f t="shared" si="22"/>
        <v>9.6999999999999993</v>
      </c>
      <c r="AE24" s="127" t="str">
        <f t="shared" si="0"/>
        <v>0</v>
      </c>
      <c r="AF24" s="128" t="str">
        <f t="shared" si="1"/>
        <v>0</v>
      </c>
      <c r="AG24" s="128">
        <f t="shared" si="2"/>
        <v>0.8</v>
      </c>
      <c r="AH24" s="128" t="str">
        <f t="shared" si="3"/>
        <v>0</v>
      </c>
      <c r="AI24" s="128" t="str">
        <f t="shared" si="4"/>
        <v>0</v>
      </c>
      <c r="AJ24" s="128">
        <f t="shared" si="5"/>
        <v>0.9</v>
      </c>
      <c r="AK24" s="128" t="str">
        <f t="shared" si="6"/>
        <v>0</v>
      </c>
      <c r="AL24" s="128" t="str">
        <f t="shared" si="7"/>
        <v>0</v>
      </c>
      <c r="AM24" s="128">
        <f t="shared" si="8"/>
        <v>1</v>
      </c>
      <c r="AN24" s="128">
        <f t="shared" si="9"/>
        <v>1</v>
      </c>
      <c r="AO24" s="128">
        <f t="shared" si="10"/>
        <v>1</v>
      </c>
      <c r="AP24" s="128">
        <f t="shared" si="11"/>
        <v>1</v>
      </c>
      <c r="AQ24" s="128">
        <f t="shared" si="12"/>
        <v>1</v>
      </c>
      <c r="AR24" s="128">
        <f t="shared" si="13"/>
        <v>1</v>
      </c>
      <c r="AS24" s="128">
        <f t="shared" si="14"/>
        <v>1</v>
      </c>
      <c r="AT24" s="128">
        <f t="shared" si="15"/>
        <v>1</v>
      </c>
    </row>
    <row r="25" spans="1:46" ht="14" x14ac:dyDescent="0.15">
      <c r="A25" s="25" t="s">
        <v>454</v>
      </c>
      <c r="B25" s="25" t="s">
        <v>40</v>
      </c>
      <c r="C25" s="25"/>
      <c r="D25" s="74"/>
      <c r="E25" s="25">
        <v>25</v>
      </c>
      <c r="F25" s="54">
        <v>34</v>
      </c>
      <c r="G25" s="54">
        <v>1207</v>
      </c>
      <c r="H25" s="54">
        <v>0</v>
      </c>
      <c r="I25" s="54">
        <v>8.33</v>
      </c>
      <c r="J25" s="54">
        <v>64.55</v>
      </c>
      <c r="K25" s="54">
        <v>0.68</v>
      </c>
      <c r="L25" s="54">
        <v>0.61</v>
      </c>
      <c r="M25" s="54">
        <v>50</v>
      </c>
      <c r="N25" s="54">
        <v>28.57</v>
      </c>
      <c r="O25" s="54">
        <v>8.82</v>
      </c>
      <c r="P25" s="54">
        <v>0.15</v>
      </c>
      <c r="Q25" s="54">
        <v>18.77</v>
      </c>
      <c r="R25" s="54">
        <v>34.97</v>
      </c>
      <c r="S25" s="54">
        <v>77.27</v>
      </c>
      <c r="T25" s="54">
        <v>69.44</v>
      </c>
      <c r="U25" s="54">
        <v>66.25</v>
      </c>
      <c r="V25" s="54">
        <v>50</v>
      </c>
      <c r="W25" s="54">
        <v>73.33</v>
      </c>
      <c r="X25" s="15">
        <f t="shared" si="19"/>
        <v>10</v>
      </c>
      <c r="Y25" s="15">
        <v>16</v>
      </c>
      <c r="Z25" s="158">
        <f t="shared" si="20"/>
        <v>0.625</v>
      </c>
      <c r="AA25" s="125"/>
      <c r="AB25" s="78"/>
      <c r="AC25" s="78">
        <f t="shared" si="21"/>
        <v>0.59375</v>
      </c>
      <c r="AD25" s="126">
        <f t="shared" si="22"/>
        <v>9.5</v>
      </c>
      <c r="AE25" s="127" t="str">
        <f t="shared" si="0"/>
        <v>0</v>
      </c>
      <c r="AF25" s="128">
        <f t="shared" si="1"/>
        <v>0.8</v>
      </c>
      <c r="AG25" s="128">
        <f t="shared" si="2"/>
        <v>0.8</v>
      </c>
      <c r="AH25" s="128" t="str">
        <f t="shared" si="3"/>
        <v>0</v>
      </c>
      <c r="AI25" s="128" t="str">
        <f t="shared" si="4"/>
        <v>0</v>
      </c>
      <c r="AJ25" s="128">
        <f t="shared" si="5"/>
        <v>0.9</v>
      </c>
      <c r="AK25" s="128" t="str">
        <f t="shared" si="6"/>
        <v>0</v>
      </c>
      <c r="AL25" s="128" t="str">
        <f t="shared" si="7"/>
        <v>0</v>
      </c>
      <c r="AM25" s="128" t="str">
        <f t="shared" si="8"/>
        <v>0</v>
      </c>
      <c r="AN25" s="128">
        <f t="shared" si="9"/>
        <v>1</v>
      </c>
      <c r="AO25" s="128">
        <f t="shared" si="10"/>
        <v>1</v>
      </c>
      <c r="AP25" s="128">
        <f t="shared" si="11"/>
        <v>1</v>
      </c>
      <c r="AQ25" s="128">
        <f t="shared" si="12"/>
        <v>1</v>
      </c>
      <c r="AR25" s="128">
        <f t="shared" si="13"/>
        <v>1</v>
      </c>
      <c r="AS25" s="128">
        <f t="shared" si="14"/>
        <v>1</v>
      </c>
      <c r="AT25" s="128">
        <f t="shared" si="15"/>
        <v>1</v>
      </c>
    </row>
    <row r="26" spans="1:46" ht="14" x14ac:dyDescent="0.15">
      <c r="A26" s="25" t="s">
        <v>92</v>
      </c>
      <c r="B26" s="25" t="s">
        <v>88</v>
      </c>
      <c r="C26" s="25"/>
      <c r="D26" s="74"/>
      <c r="E26" s="25">
        <v>19</v>
      </c>
      <c r="F26" s="54">
        <v>12</v>
      </c>
      <c r="G26" s="54">
        <v>1017</v>
      </c>
      <c r="H26" s="54">
        <v>2</v>
      </c>
      <c r="I26" s="54">
        <v>9.1300000000000008</v>
      </c>
      <c r="J26" s="54">
        <v>58.51</v>
      </c>
      <c r="K26" s="54">
        <v>3.59</v>
      </c>
      <c r="L26" s="54">
        <v>1.36</v>
      </c>
      <c r="M26" s="54">
        <v>35.71</v>
      </c>
      <c r="N26" s="54">
        <v>66.67</v>
      </c>
      <c r="O26" s="54">
        <v>39.5</v>
      </c>
      <c r="P26" s="54">
        <v>2.52</v>
      </c>
      <c r="Q26" s="54">
        <v>11.55</v>
      </c>
      <c r="R26" s="54">
        <v>22.14</v>
      </c>
      <c r="S26" s="54">
        <v>75.88</v>
      </c>
      <c r="T26" s="54">
        <v>54</v>
      </c>
      <c r="U26" s="54">
        <v>58.82</v>
      </c>
      <c r="V26" s="54">
        <v>25</v>
      </c>
      <c r="W26" s="54">
        <v>60</v>
      </c>
      <c r="X26" s="15">
        <f t="shared" si="19"/>
        <v>9</v>
      </c>
      <c r="Y26" s="15">
        <v>16</v>
      </c>
      <c r="Z26" s="158">
        <f t="shared" si="20"/>
        <v>0.5625</v>
      </c>
      <c r="AA26" s="125"/>
      <c r="AB26" s="78"/>
      <c r="AC26" s="78">
        <f t="shared" si="21"/>
        <v>0.53125</v>
      </c>
      <c r="AD26" s="126">
        <f t="shared" si="22"/>
        <v>8.5</v>
      </c>
      <c r="AE26" s="127">
        <f t="shared" si="0"/>
        <v>1</v>
      </c>
      <c r="AF26" s="128">
        <f t="shared" si="1"/>
        <v>0.8</v>
      </c>
      <c r="AG26" s="128" t="str">
        <f t="shared" si="2"/>
        <v>0</v>
      </c>
      <c r="AH26" s="128">
        <f t="shared" si="3"/>
        <v>1</v>
      </c>
      <c r="AI26" s="128" t="str">
        <f t="shared" si="4"/>
        <v>0</v>
      </c>
      <c r="AJ26" s="128">
        <f t="shared" si="5"/>
        <v>0.9</v>
      </c>
      <c r="AK26" s="128">
        <f t="shared" si="6"/>
        <v>0.8</v>
      </c>
      <c r="AL26" s="128">
        <f t="shared" si="7"/>
        <v>1</v>
      </c>
      <c r="AM26" s="128">
        <f t="shared" si="8"/>
        <v>1</v>
      </c>
      <c r="AN26" s="128" t="str">
        <f t="shared" si="9"/>
        <v>0</v>
      </c>
      <c r="AO26" s="128" t="str">
        <f t="shared" si="10"/>
        <v>0</v>
      </c>
      <c r="AP26" s="128">
        <f t="shared" si="11"/>
        <v>1</v>
      </c>
      <c r="AQ26" s="128" t="str">
        <f t="shared" si="12"/>
        <v>0</v>
      </c>
      <c r="AR26" s="128">
        <f t="shared" si="13"/>
        <v>1</v>
      </c>
      <c r="AS26" s="128" t="str">
        <f t="shared" si="14"/>
        <v>0</v>
      </c>
      <c r="AT26" s="128" t="str">
        <f t="shared" si="15"/>
        <v>0</v>
      </c>
    </row>
    <row r="27" spans="1:46" ht="14" x14ac:dyDescent="0.15">
      <c r="A27" s="25" t="s">
        <v>57</v>
      </c>
      <c r="B27" s="25" t="s">
        <v>58</v>
      </c>
      <c r="C27" s="25"/>
      <c r="D27" s="74"/>
      <c r="E27" s="25">
        <v>23</v>
      </c>
      <c r="F27" s="54">
        <v>8</v>
      </c>
      <c r="G27" s="54">
        <v>671</v>
      </c>
      <c r="H27" s="54">
        <v>0</v>
      </c>
      <c r="I27" s="54">
        <v>7.11</v>
      </c>
      <c r="J27" s="54">
        <v>47.17</v>
      </c>
      <c r="K27" s="54">
        <v>2.95</v>
      </c>
      <c r="L27" s="54">
        <v>0.13</v>
      </c>
      <c r="M27" s="54">
        <v>0</v>
      </c>
      <c r="N27" s="54">
        <v>50</v>
      </c>
      <c r="O27" s="54">
        <v>48.57</v>
      </c>
      <c r="P27" s="54">
        <v>3.22</v>
      </c>
      <c r="Q27" s="54">
        <v>20.52</v>
      </c>
      <c r="R27" s="54">
        <v>32.86</v>
      </c>
      <c r="S27" s="54">
        <v>70.2</v>
      </c>
      <c r="T27" s="54">
        <v>67.31</v>
      </c>
      <c r="U27" s="54">
        <v>65</v>
      </c>
      <c r="V27" s="54">
        <v>40</v>
      </c>
      <c r="W27" s="54">
        <v>66.67</v>
      </c>
      <c r="X27" s="15">
        <f t="shared" si="19"/>
        <v>9</v>
      </c>
      <c r="Y27" s="15">
        <v>16</v>
      </c>
      <c r="Z27" s="158">
        <f t="shared" si="20"/>
        <v>0.5625</v>
      </c>
      <c r="AA27" s="125"/>
      <c r="AB27" s="78"/>
      <c r="AC27" s="78">
        <f t="shared" si="21"/>
        <v>0.53749999999999998</v>
      </c>
      <c r="AD27" s="126">
        <f t="shared" si="22"/>
        <v>8.6</v>
      </c>
      <c r="AE27" s="127" t="str">
        <f t="shared" si="0"/>
        <v>0</v>
      </c>
      <c r="AF27" s="128">
        <f t="shared" si="1"/>
        <v>0.8</v>
      </c>
      <c r="AG27" s="128" t="str">
        <f t="shared" si="2"/>
        <v>0</v>
      </c>
      <c r="AH27" s="128">
        <f t="shared" si="3"/>
        <v>1</v>
      </c>
      <c r="AI27" s="128" t="str">
        <f t="shared" si="4"/>
        <v>0</v>
      </c>
      <c r="AJ27" s="128" t="str">
        <f t="shared" si="5"/>
        <v>0</v>
      </c>
      <c r="AK27" s="128">
        <f t="shared" si="6"/>
        <v>0.8</v>
      </c>
      <c r="AL27" s="128">
        <f t="shared" si="7"/>
        <v>1</v>
      </c>
      <c r="AM27" s="128">
        <f t="shared" si="8"/>
        <v>1</v>
      </c>
      <c r="AN27" s="128">
        <f t="shared" si="9"/>
        <v>1</v>
      </c>
      <c r="AO27" s="128">
        <f t="shared" si="10"/>
        <v>1</v>
      </c>
      <c r="AP27" s="128" t="str">
        <f t="shared" si="11"/>
        <v>0</v>
      </c>
      <c r="AQ27" s="128">
        <f t="shared" si="12"/>
        <v>1</v>
      </c>
      <c r="AR27" s="128">
        <f t="shared" si="13"/>
        <v>1</v>
      </c>
      <c r="AS27" s="128" t="str">
        <f t="shared" si="14"/>
        <v>0</v>
      </c>
      <c r="AT27" s="128" t="str">
        <f t="shared" si="15"/>
        <v>0</v>
      </c>
    </row>
    <row r="28" spans="1:46" ht="14" x14ac:dyDescent="0.15">
      <c r="A28" s="25" t="s">
        <v>59</v>
      </c>
      <c r="B28" s="25" t="s">
        <v>58</v>
      </c>
      <c r="C28" s="25"/>
      <c r="D28" s="74"/>
      <c r="E28" s="25">
        <v>22</v>
      </c>
      <c r="F28" s="54">
        <v>26</v>
      </c>
      <c r="G28" s="54">
        <v>2230</v>
      </c>
      <c r="H28" s="54">
        <v>1</v>
      </c>
      <c r="I28" s="54">
        <v>5.75</v>
      </c>
      <c r="J28" s="54">
        <v>58.78</v>
      </c>
      <c r="K28" s="54">
        <v>2.2799999999999998</v>
      </c>
      <c r="L28" s="54">
        <v>0.18</v>
      </c>
      <c r="M28" s="54">
        <v>25</v>
      </c>
      <c r="N28" s="54">
        <v>67.92</v>
      </c>
      <c r="O28" s="54">
        <v>48.39</v>
      </c>
      <c r="P28" s="54">
        <v>1.58</v>
      </c>
      <c r="Q28" s="54">
        <v>28.45</v>
      </c>
      <c r="R28" s="54">
        <v>39.07</v>
      </c>
      <c r="S28" s="54">
        <v>74.61</v>
      </c>
      <c r="T28" s="54">
        <v>65.900000000000006</v>
      </c>
      <c r="U28" s="54">
        <v>62.77</v>
      </c>
      <c r="V28" s="54">
        <v>27.78</v>
      </c>
      <c r="W28" s="54">
        <v>74.77</v>
      </c>
      <c r="X28" s="15">
        <f t="shared" si="19"/>
        <v>9</v>
      </c>
      <c r="Y28" s="15">
        <v>16</v>
      </c>
      <c r="Z28" s="158">
        <f t="shared" si="20"/>
        <v>0.5625</v>
      </c>
      <c r="AA28" s="125"/>
      <c r="AB28" s="78"/>
      <c r="AC28" s="78">
        <f t="shared" si="21"/>
        <v>0.55000000000000004</v>
      </c>
      <c r="AD28" s="126">
        <f t="shared" si="22"/>
        <v>8.8000000000000007</v>
      </c>
      <c r="AE28" s="127" t="str">
        <f t="shared" si="0"/>
        <v>0</v>
      </c>
      <c r="AF28" s="128" t="str">
        <f t="shared" si="1"/>
        <v>0</v>
      </c>
      <c r="AG28" s="128" t="str">
        <f t="shared" si="2"/>
        <v>0</v>
      </c>
      <c r="AH28" s="128" t="str">
        <f t="shared" si="3"/>
        <v>0</v>
      </c>
      <c r="AI28" s="128" t="str">
        <f t="shared" si="4"/>
        <v>0</v>
      </c>
      <c r="AJ28" s="128" t="str">
        <f t="shared" si="5"/>
        <v>0</v>
      </c>
      <c r="AK28" s="128">
        <f t="shared" si="6"/>
        <v>0.8</v>
      </c>
      <c r="AL28" s="128">
        <f t="shared" si="7"/>
        <v>1</v>
      </c>
      <c r="AM28" s="128">
        <f t="shared" si="8"/>
        <v>1</v>
      </c>
      <c r="AN28" s="128">
        <f t="shared" si="9"/>
        <v>1</v>
      </c>
      <c r="AO28" s="128">
        <f t="shared" si="10"/>
        <v>1</v>
      </c>
      <c r="AP28" s="128">
        <f t="shared" si="11"/>
        <v>1</v>
      </c>
      <c r="AQ28" s="128">
        <f t="shared" si="12"/>
        <v>1</v>
      </c>
      <c r="AR28" s="128">
        <f t="shared" si="13"/>
        <v>1</v>
      </c>
      <c r="AS28" s="128" t="str">
        <f t="shared" si="14"/>
        <v>0</v>
      </c>
      <c r="AT28" s="128">
        <f t="shared" si="15"/>
        <v>1</v>
      </c>
    </row>
    <row r="29" spans="1:46" ht="14" x14ac:dyDescent="0.15">
      <c r="A29" s="25" t="s">
        <v>471</v>
      </c>
      <c r="B29" s="25" t="s">
        <v>133</v>
      </c>
      <c r="C29" s="25"/>
      <c r="D29" s="74"/>
      <c r="E29" s="25">
        <v>22</v>
      </c>
      <c r="F29" s="54">
        <v>17</v>
      </c>
      <c r="G29" s="54">
        <v>741</v>
      </c>
      <c r="H29" s="54">
        <v>0</v>
      </c>
      <c r="I29" s="54">
        <v>7.81</v>
      </c>
      <c r="J29" s="54">
        <v>63.33</v>
      </c>
      <c r="K29" s="54">
        <v>2.34</v>
      </c>
      <c r="L29" s="54">
        <v>1.04</v>
      </c>
      <c r="M29" s="54">
        <v>37.5</v>
      </c>
      <c r="N29" s="54">
        <v>50</v>
      </c>
      <c r="O29" s="54">
        <v>28.13</v>
      </c>
      <c r="P29" s="54">
        <v>1.82</v>
      </c>
      <c r="Q29" s="54">
        <v>15.63</v>
      </c>
      <c r="R29" s="54">
        <v>24.75</v>
      </c>
      <c r="S29" s="54">
        <v>74.209999999999994</v>
      </c>
      <c r="T29" s="54">
        <v>54.35</v>
      </c>
      <c r="U29" s="54">
        <v>61.11</v>
      </c>
      <c r="V29" s="54">
        <v>56.25</v>
      </c>
      <c r="W29" s="54">
        <v>76.67</v>
      </c>
      <c r="X29" s="15">
        <f t="shared" si="19"/>
        <v>9</v>
      </c>
      <c r="Y29" s="15">
        <v>16</v>
      </c>
      <c r="Z29" s="158">
        <f t="shared" si="20"/>
        <v>0.5625</v>
      </c>
      <c r="AA29" s="125"/>
      <c r="AB29" s="78"/>
      <c r="AC29" s="78">
        <f t="shared" si="21"/>
        <v>0.51875000000000004</v>
      </c>
      <c r="AD29" s="126">
        <f t="shared" si="22"/>
        <v>8.3000000000000007</v>
      </c>
      <c r="AE29" s="127" t="str">
        <f t="shared" si="0"/>
        <v>0</v>
      </c>
      <c r="AF29" s="128">
        <f t="shared" si="1"/>
        <v>0.8</v>
      </c>
      <c r="AG29" s="128">
        <f t="shared" si="2"/>
        <v>0.8</v>
      </c>
      <c r="AH29" s="128" t="str">
        <f t="shared" si="3"/>
        <v>0</v>
      </c>
      <c r="AI29" s="128" t="str">
        <f t="shared" si="4"/>
        <v>0</v>
      </c>
      <c r="AJ29" s="128">
        <f t="shared" si="5"/>
        <v>0.9</v>
      </c>
      <c r="AK29" s="128">
        <f t="shared" si="6"/>
        <v>0.8</v>
      </c>
      <c r="AL29" s="128" t="str">
        <f t="shared" si="7"/>
        <v>0</v>
      </c>
      <c r="AM29" s="128">
        <f t="shared" si="8"/>
        <v>1</v>
      </c>
      <c r="AN29" s="128" t="str">
        <f t="shared" si="9"/>
        <v>0</v>
      </c>
      <c r="AO29" s="128" t="str">
        <f t="shared" si="10"/>
        <v>0</v>
      </c>
      <c r="AP29" s="128">
        <f t="shared" si="11"/>
        <v>1</v>
      </c>
      <c r="AQ29" s="128" t="str">
        <f t="shared" si="12"/>
        <v>0</v>
      </c>
      <c r="AR29" s="128">
        <f t="shared" si="13"/>
        <v>1</v>
      </c>
      <c r="AS29" s="128">
        <f t="shared" si="14"/>
        <v>1</v>
      </c>
      <c r="AT29" s="128">
        <f t="shared" si="15"/>
        <v>1</v>
      </c>
    </row>
    <row r="30" spans="1:46" ht="14" x14ac:dyDescent="0.15">
      <c r="A30" s="25" t="s">
        <v>422</v>
      </c>
      <c r="B30" s="25" t="s">
        <v>58</v>
      </c>
      <c r="C30" s="25"/>
      <c r="D30" s="74"/>
      <c r="E30" s="25">
        <v>36</v>
      </c>
      <c r="F30" s="54">
        <v>26</v>
      </c>
      <c r="G30" s="54">
        <v>2053</v>
      </c>
      <c r="H30" s="54">
        <v>1</v>
      </c>
      <c r="I30" s="54">
        <v>4.5999999999999996</v>
      </c>
      <c r="J30" s="54">
        <v>60.82</v>
      </c>
      <c r="K30" s="54">
        <v>1</v>
      </c>
      <c r="L30" s="54">
        <v>0.9</v>
      </c>
      <c r="M30" s="54">
        <v>36.840000000000003</v>
      </c>
      <c r="N30" s="54">
        <v>45.83</v>
      </c>
      <c r="O30" s="54">
        <v>33.33</v>
      </c>
      <c r="P30" s="54">
        <v>0.85</v>
      </c>
      <c r="Q30" s="54">
        <v>30.47</v>
      </c>
      <c r="R30" s="54">
        <v>45.28</v>
      </c>
      <c r="S30" s="54">
        <v>85.74</v>
      </c>
      <c r="T30" s="54">
        <v>73.010000000000005</v>
      </c>
      <c r="U30" s="54">
        <v>69.28</v>
      </c>
      <c r="V30" s="54">
        <v>53.66</v>
      </c>
      <c r="W30" s="54">
        <v>78.400000000000006</v>
      </c>
      <c r="X30" s="15">
        <f t="shared" si="19"/>
        <v>9</v>
      </c>
      <c r="Y30" s="15">
        <v>16</v>
      </c>
      <c r="Z30" s="158">
        <f t="shared" si="20"/>
        <v>0.5625</v>
      </c>
      <c r="AA30" s="125"/>
      <c r="AB30" s="78"/>
      <c r="AC30" s="78">
        <f t="shared" si="21"/>
        <v>0.54374999999999996</v>
      </c>
      <c r="AD30" s="126">
        <f t="shared" si="22"/>
        <v>8.6999999999999993</v>
      </c>
      <c r="AE30" s="127" t="str">
        <f t="shared" si="0"/>
        <v>0</v>
      </c>
      <c r="AF30" s="128" t="str">
        <f t="shared" si="1"/>
        <v>0</v>
      </c>
      <c r="AG30" s="128">
        <f t="shared" si="2"/>
        <v>0.8</v>
      </c>
      <c r="AH30" s="128" t="str">
        <f t="shared" si="3"/>
        <v>0</v>
      </c>
      <c r="AI30" s="128" t="str">
        <f t="shared" si="4"/>
        <v>0</v>
      </c>
      <c r="AJ30" s="128">
        <f t="shared" si="5"/>
        <v>0.9</v>
      </c>
      <c r="AK30" s="128" t="str">
        <f t="shared" si="6"/>
        <v>0</v>
      </c>
      <c r="AL30" s="128" t="str">
        <f t="shared" si="7"/>
        <v>0</v>
      </c>
      <c r="AM30" s="128" t="str">
        <f t="shared" si="8"/>
        <v>0</v>
      </c>
      <c r="AN30" s="128">
        <f t="shared" si="9"/>
        <v>1</v>
      </c>
      <c r="AO30" s="128">
        <f t="shared" si="10"/>
        <v>1</v>
      </c>
      <c r="AP30" s="128">
        <f t="shared" si="11"/>
        <v>1</v>
      </c>
      <c r="AQ30" s="128">
        <f t="shared" si="12"/>
        <v>1</v>
      </c>
      <c r="AR30" s="128">
        <f t="shared" si="13"/>
        <v>1</v>
      </c>
      <c r="AS30" s="128">
        <f t="shared" si="14"/>
        <v>1</v>
      </c>
      <c r="AT30" s="128">
        <f t="shared" si="15"/>
        <v>1</v>
      </c>
    </row>
    <row r="31" spans="1:46" ht="14" x14ac:dyDescent="0.15">
      <c r="A31" s="25" t="s">
        <v>425</v>
      </c>
      <c r="B31" s="25" t="s">
        <v>426</v>
      </c>
      <c r="C31" s="25"/>
      <c r="D31" s="74"/>
      <c r="E31" s="25">
        <v>30</v>
      </c>
      <c r="F31" s="54">
        <v>13</v>
      </c>
      <c r="G31" s="54">
        <v>849</v>
      </c>
      <c r="H31" s="54">
        <v>0</v>
      </c>
      <c r="I31" s="54">
        <v>4.13</v>
      </c>
      <c r="J31" s="54">
        <v>56.41</v>
      </c>
      <c r="K31" s="54">
        <v>1.48</v>
      </c>
      <c r="L31" s="54">
        <v>1.38</v>
      </c>
      <c r="M31" s="54">
        <v>46.15</v>
      </c>
      <c r="N31" s="54">
        <v>61.54</v>
      </c>
      <c r="O31" s="54">
        <v>47.83</v>
      </c>
      <c r="P31" s="54">
        <v>0.42</v>
      </c>
      <c r="Q31" s="54">
        <v>22.05</v>
      </c>
      <c r="R31" s="54">
        <v>34.24</v>
      </c>
      <c r="S31" s="54">
        <v>82.35</v>
      </c>
      <c r="T31" s="54">
        <v>72.86</v>
      </c>
      <c r="U31" s="54">
        <v>72.73</v>
      </c>
      <c r="V31" s="54">
        <v>40</v>
      </c>
      <c r="W31" s="54">
        <v>76.19</v>
      </c>
      <c r="X31" s="15">
        <f t="shared" si="19"/>
        <v>9</v>
      </c>
      <c r="Y31" s="15">
        <v>16</v>
      </c>
      <c r="Z31" s="158">
        <f t="shared" si="20"/>
        <v>0.5625</v>
      </c>
      <c r="AA31" s="125"/>
      <c r="AB31" s="78"/>
      <c r="AC31" s="78">
        <f t="shared" si="21"/>
        <v>0.54374999999999996</v>
      </c>
      <c r="AD31" s="126">
        <f t="shared" si="22"/>
        <v>8.6999999999999993</v>
      </c>
      <c r="AE31" s="127" t="str">
        <f t="shared" si="0"/>
        <v>0</v>
      </c>
      <c r="AF31" s="128" t="str">
        <f t="shared" si="1"/>
        <v>0</v>
      </c>
      <c r="AG31" s="128" t="str">
        <f t="shared" si="2"/>
        <v>0</v>
      </c>
      <c r="AH31" s="128" t="str">
        <f t="shared" si="3"/>
        <v>0</v>
      </c>
      <c r="AI31" s="128" t="str">
        <f t="shared" si="4"/>
        <v>0</v>
      </c>
      <c r="AJ31" s="128">
        <f t="shared" si="5"/>
        <v>0.9</v>
      </c>
      <c r="AK31" s="128">
        <f t="shared" si="6"/>
        <v>0.8</v>
      </c>
      <c r="AL31" s="128">
        <f t="shared" si="7"/>
        <v>1</v>
      </c>
      <c r="AM31" s="128" t="str">
        <f t="shared" si="8"/>
        <v>0</v>
      </c>
      <c r="AN31" s="128">
        <f t="shared" si="9"/>
        <v>1</v>
      </c>
      <c r="AO31" s="128">
        <f t="shared" si="10"/>
        <v>1</v>
      </c>
      <c r="AP31" s="128">
        <f t="shared" si="11"/>
        <v>1</v>
      </c>
      <c r="AQ31" s="128">
        <f t="shared" si="12"/>
        <v>1</v>
      </c>
      <c r="AR31" s="128">
        <f t="shared" si="13"/>
        <v>1</v>
      </c>
      <c r="AS31" s="128" t="str">
        <f t="shared" si="14"/>
        <v>0</v>
      </c>
      <c r="AT31" s="128">
        <f t="shared" si="15"/>
        <v>1</v>
      </c>
    </row>
    <row r="32" spans="1:46" ht="14" x14ac:dyDescent="0.15">
      <c r="A32" s="25" t="s">
        <v>481</v>
      </c>
      <c r="B32" s="25" t="s">
        <v>142</v>
      </c>
      <c r="C32" s="25"/>
      <c r="D32" s="74"/>
      <c r="E32" s="25">
        <v>19</v>
      </c>
      <c r="F32" s="54">
        <v>21</v>
      </c>
      <c r="G32" s="54">
        <v>1026</v>
      </c>
      <c r="H32" s="54">
        <v>2</v>
      </c>
      <c r="I32" s="54">
        <v>6.39</v>
      </c>
      <c r="J32" s="54">
        <v>64.709999999999994</v>
      </c>
      <c r="K32" s="54">
        <v>6.87</v>
      </c>
      <c r="L32" s="54">
        <v>1.32</v>
      </c>
      <c r="M32" s="54">
        <v>28.57</v>
      </c>
      <c r="N32" s="54">
        <v>56.47</v>
      </c>
      <c r="O32" s="54">
        <v>48.03</v>
      </c>
      <c r="P32" s="54">
        <v>3.1</v>
      </c>
      <c r="Q32" s="54">
        <v>12.04</v>
      </c>
      <c r="R32" s="54">
        <v>19.940000000000001</v>
      </c>
      <c r="S32" s="54">
        <v>66.040000000000006</v>
      </c>
      <c r="T32" s="54">
        <v>54.05</v>
      </c>
      <c r="U32" s="54">
        <v>34.78</v>
      </c>
      <c r="V32" s="54">
        <v>45</v>
      </c>
      <c r="W32" s="54">
        <v>81.25</v>
      </c>
      <c r="X32" s="15">
        <f t="shared" si="19"/>
        <v>9</v>
      </c>
      <c r="Y32" s="15">
        <v>16</v>
      </c>
      <c r="Z32" s="158">
        <f t="shared" si="20"/>
        <v>0.5625</v>
      </c>
      <c r="AA32" s="125"/>
      <c r="AB32" s="78"/>
      <c r="AC32" s="78">
        <f t="shared" si="21"/>
        <v>0.52500000000000002</v>
      </c>
      <c r="AD32" s="126">
        <f t="shared" si="22"/>
        <v>8.4</v>
      </c>
      <c r="AE32" s="127">
        <f t="shared" si="0"/>
        <v>1</v>
      </c>
      <c r="AF32" s="128">
        <f t="shared" si="1"/>
        <v>0.8</v>
      </c>
      <c r="AG32" s="128">
        <f t="shared" si="2"/>
        <v>0.8</v>
      </c>
      <c r="AH32" s="128">
        <f t="shared" si="3"/>
        <v>1</v>
      </c>
      <c r="AI32" s="128" t="str">
        <f t="shared" si="4"/>
        <v>0</v>
      </c>
      <c r="AJ32" s="128" t="str">
        <f t="shared" si="5"/>
        <v>0</v>
      </c>
      <c r="AK32" s="128">
        <f t="shared" si="6"/>
        <v>0.8</v>
      </c>
      <c r="AL32" s="128">
        <f t="shared" si="7"/>
        <v>1</v>
      </c>
      <c r="AM32" s="128">
        <f t="shared" si="8"/>
        <v>1</v>
      </c>
      <c r="AN32" s="128" t="str">
        <f t="shared" si="9"/>
        <v>0</v>
      </c>
      <c r="AO32" s="128" t="str">
        <f t="shared" si="10"/>
        <v>0</v>
      </c>
      <c r="AP32" s="128" t="str">
        <f t="shared" si="11"/>
        <v>0</v>
      </c>
      <c r="AQ32" s="128" t="str">
        <f t="shared" si="12"/>
        <v>0</v>
      </c>
      <c r="AR32" s="128" t="str">
        <f t="shared" si="13"/>
        <v>0</v>
      </c>
      <c r="AS32" s="128">
        <f t="shared" si="14"/>
        <v>1</v>
      </c>
      <c r="AT32" s="128">
        <f t="shared" si="15"/>
        <v>1</v>
      </c>
    </row>
    <row r="33" spans="1:46" ht="14" x14ac:dyDescent="0.15">
      <c r="A33" s="25" t="s">
        <v>199</v>
      </c>
      <c r="B33" s="25" t="s">
        <v>51</v>
      </c>
      <c r="C33" s="25"/>
      <c r="D33" s="74"/>
      <c r="E33" s="25">
        <v>20</v>
      </c>
      <c r="F33" s="54">
        <v>9</v>
      </c>
      <c r="G33" s="54">
        <v>349</v>
      </c>
      <c r="H33" s="54">
        <v>0</v>
      </c>
      <c r="I33" s="54">
        <v>6.96</v>
      </c>
      <c r="J33" s="54">
        <v>62.96</v>
      </c>
      <c r="K33" s="54">
        <v>2.06</v>
      </c>
      <c r="L33" s="54">
        <v>0.52</v>
      </c>
      <c r="M33" s="54">
        <v>100</v>
      </c>
      <c r="N33" s="54">
        <v>45.45</v>
      </c>
      <c r="O33" s="54">
        <v>28.95</v>
      </c>
      <c r="P33" s="54">
        <v>1.03</v>
      </c>
      <c r="Q33" s="54">
        <v>20.63</v>
      </c>
      <c r="R33" s="54">
        <v>33.78</v>
      </c>
      <c r="S33" s="54">
        <v>83.21</v>
      </c>
      <c r="T33" s="54">
        <v>76.47</v>
      </c>
      <c r="U33" s="54">
        <v>77.78</v>
      </c>
      <c r="V33" s="54">
        <v>0</v>
      </c>
      <c r="W33" s="54">
        <v>75</v>
      </c>
      <c r="X33" s="15">
        <f t="shared" si="19"/>
        <v>9</v>
      </c>
      <c r="Y33" s="15">
        <v>16</v>
      </c>
      <c r="Z33" s="158">
        <f t="shared" si="20"/>
        <v>0.5625</v>
      </c>
      <c r="AA33" s="125"/>
      <c r="AB33" s="78"/>
      <c r="AC33" s="78">
        <f t="shared" si="21"/>
        <v>0.53125</v>
      </c>
      <c r="AD33" s="126">
        <f t="shared" si="22"/>
        <v>8.5</v>
      </c>
      <c r="AE33" s="127" t="str">
        <f t="shared" si="0"/>
        <v>0</v>
      </c>
      <c r="AF33" s="128">
        <f t="shared" si="1"/>
        <v>0.8</v>
      </c>
      <c r="AG33" s="128">
        <f t="shared" si="2"/>
        <v>0.8</v>
      </c>
      <c r="AH33" s="128" t="str">
        <f t="shared" si="3"/>
        <v>0</v>
      </c>
      <c r="AI33" s="128" t="str">
        <f t="shared" si="4"/>
        <v>0</v>
      </c>
      <c r="AJ33" s="128">
        <f t="shared" si="5"/>
        <v>0.9</v>
      </c>
      <c r="AK33" s="128" t="str">
        <f t="shared" si="6"/>
        <v>0</v>
      </c>
      <c r="AL33" s="128" t="str">
        <f t="shared" si="7"/>
        <v>0</v>
      </c>
      <c r="AM33" s="128" t="str">
        <f t="shared" si="8"/>
        <v>0</v>
      </c>
      <c r="AN33" s="128">
        <f t="shared" si="9"/>
        <v>1</v>
      </c>
      <c r="AO33" s="128">
        <f t="shared" si="10"/>
        <v>1</v>
      </c>
      <c r="AP33" s="128">
        <f t="shared" si="11"/>
        <v>1</v>
      </c>
      <c r="AQ33" s="128">
        <f t="shared" si="12"/>
        <v>1</v>
      </c>
      <c r="AR33" s="128">
        <f t="shared" si="13"/>
        <v>1</v>
      </c>
      <c r="AS33" s="128" t="str">
        <f t="shared" si="14"/>
        <v>0</v>
      </c>
      <c r="AT33" s="128">
        <f t="shared" si="15"/>
        <v>1</v>
      </c>
    </row>
    <row r="34" spans="1:46" ht="14" x14ac:dyDescent="0.15">
      <c r="A34" s="25" t="s">
        <v>490</v>
      </c>
      <c r="B34" s="25" t="s">
        <v>77</v>
      </c>
      <c r="C34" s="25"/>
      <c r="D34" s="74"/>
      <c r="E34" s="25">
        <v>29</v>
      </c>
      <c r="F34" s="54">
        <v>10</v>
      </c>
      <c r="G34" s="54">
        <v>617</v>
      </c>
      <c r="H34" s="54">
        <v>0</v>
      </c>
      <c r="I34" s="54">
        <v>4.08</v>
      </c>
      <c r="J34" s="54">
        <v>67.86</v>
      </c>
      <c r="K34" s="54">
        <v>4.5199999999999996</v>
      </c>
      <c r="L34" s="54">
        <v>0.44</v>
      </c>
      <c r="M34" s="54">
        <v>33.33</v>
      </c>
      <c r="N34" s="54">
        <v>64.52</v>
      </c>
      <c r="O34" s="54">
        <v>46.05</v>
      </c>
      <c r="P34" s="54">
        <v>0.57999999999999996</v>
      </c>
      <c r="Q34" s="54">
        <v>12.54</v>
      </c>
      <c r="R34" s="54">
        <v>26.11</v>
      </c>
      <c r="S34" s="54">
        <v>74.86</v>
      </c>
      <c r="T34" s="54">
        <v>62.22</v>
      </c>
      <c r="U34" s="54">
        <v>62.5</v>
      </c>
      <c r="V34" s="54">
        <v>48.15</v>
      </c>
      <c r="W34" s="54">
        <v>79.17</v>
      </c>
      <c r="X34" s="15">
        <f t="shared" si="19"/>
        <v>9</v>
      </c>
      <c r="Y34" s="15">
        <v>16</v>
      </c>
      <c r="Z34" s="158">
        <f t="shared" si="20"/>
        <v>0.5625</v>
      </c>
      <c r="AA34" s="125"/>
      <c r="AB34" s="78"/>
      <c r="AC34" s="78">
        <f t="shared" si="21"/>
        <v>0.53749999999999998</v>
      </c>
      <c r="AD34" s="126">
        <f t="shared" si="22"/>
        <v>8.6</v>
      </c>
      <c r="AE34" s="127" t="str">
        <f t="shared" ref="AE34:AE65" si="23">IF(H34&gt;=H$91,AE$1,"0")</f>
        <v>0</v>
      </c>
      <c r="AF34" s="128" t="str">
        <f t="shared" ref="AF34:AF65" si="24">IF(I34&gt;=I$91,AF$1,"0")</f>
        <v>0</v>
      </c>
      <c r="AG34" s="128">
        <f t="shared" ref="AG34:AG65" si="25">IF(J34&gt;=J$91,AG$1,"0")</f>
        <v>0.8</v>
      </c>
      <c r="AH34" s="128">
        <f t="shared" ref="AH34:AH65" si="26">IF(K34&gt;=K$91,AH$1,"0")</f>
        <v>1</v>
      </c>
      <c r="AI34" s="128" t="str">
        <f t="shared" ref="AI34:AI65" si="27">IF(L34&gt;=L$91,AI$1,"0")</f>
        <v>0</v>
      </c>
      <c r="AJ34" s="128" t="str">
        <f t="shared" ref="AJ34:AJ65" si="28">IF(M34&gt;=M$91,AJ$1,"0")</f>
        <v>0</v>
      </c>
      <c r="AK34" s="128">
        <f t="shared" ref="AK34:AK65" si="29">IF(N34&gt;=N$91,AK$1,"0")</f>
        <v>0.8</v>
      </c>
      <c r="AL34" s="128">
        <f t="shared" ref="AL34:AL65" si="30">IF(O34&gt;=O$91,AL$1,"0")</f>
        <v>1</v>
      </c>
      <c r="AM34" s="128" t="str">
        <f t="shared" ref="AM34:AM65" si="31">IF(P34&gt;=P$91,AM$1,"0")</f>
        <v>0</v>
      </c>
      <c r="AN34" s="128" t="str">
        <f t="shared" ref="AN34:AN65" si="32">IF(Q34&gt;=Q$91,AN$1,"0")</f>
        <v>0</v>
      </c>
      <c r="AO34" s="128" t="str">
        <f t="shared" ref="AO34:AO65" si="33">IF(R34&gt;=R$91,AO$1,"0")</f>
        <v>0</v>
      </c>
      <c r="AP34" s="128">
        <f t="shared" ref="AP34:AP65" si="34">IF(S34&gt;=S$91,AP$1,"0")</f>
        <v>1</v>
      </c>
      <c r="AQ34" s="128">
        <f t="shared" ref="AQ34:AQ65" si="35">IF(T34&gt;=T$91,AQ$1,"0")</f>
        <v>1</v>
      </c>
      <c r="AR34" s="128">
        <f t="shared" ref="AR34:AR65" si="36">IF(U34&gt;=U$91,AR$1,"0")</f>
        <v>1</v>
      </c>
      <c r="AS34" s="128">
        <f t="shared" ref="AS34:AS65" si="37">IF(V34&gt;=V$91,AS$1,"0")</f>
        <v>1</v>
      </c>
      <c r="AT34" s="128">
        <f t="shared" ref="AT34:AT65" si="38">IF(W34&gt;=W$91,AT$1,"0")</f>
        <v>1</v>
      </c>
    </row>
    <row r="35" spans="1:46" ht="14" x14ac:dyDescent="0.15">
      <c r="A35" s="25" t="s">
        <v>381</v>
      </c>
      <c r="B35" s="25" t="s">
        <v>38</v>
      </c>
      <c r="C35" s="25"/>
      <c r="D35" s="74"/>
      <c r="E35" s="25">
        <v>17</v>
      </c>
      <c r="F35" s="54">
        <v>6</v>
      </c>
      <c r="G35" s="54">
        <v>152</v>
      </c>
      <c r="H35" s="54">
        <v>0</v>
      </c>
      <c r="I35" s="54">
        <v>9.4700000000000006</v>
      </c>
      <c r="J35" s="54">
        <v>56.25</v>
      </c>
      <c r="K35" s="54">
        <v>2.37</v>
      </c>
      <c r="L35" s="54">
        <v>0</v>
      </c>
      <c r="M35" s="54">
        <v>0</v>
      </c>
      <c r="N35" s="54">
        <v>40</v>
      </c>
      <c r="O35" s="54">
        <v>40.909999999999997</v>
      </c>
      <c r="P35" s="54">
        <v>1.18</v>
      </c>
      <c r="Q35" s="54">
        <v>21.32</v>
      </c>
      <c r="R35" s="54">
        <v>36.71</v>
      </c>
      <c r="S35" s="54">
        <v>85.48</v>
      </c>
      <c r="T35" s="54">
        <v>85.71</v>
      </c>
      <c r="U35" s="54">
        <v>83.33</v>
      </c>
      <c r="V35" s="54">
        <v>66.67</v>
      </c>
      <c r="W35" s="54">
        <v>66.67</v>
      </c>
      <c r="X35" s="15">
        <f t="shared" si="19"/>
        <v>8</v>
      </c>
      <c r="Y35" s="15">
        <v>16</v>
      </c>
      <c r="Z35" s="158">
        <f t="shared" si="20"/>
        <v>0.5</v>
      </c>
      <c r="AA35" s="125"/>
      <c r="AB35" s="78"/>
      <c r="AC35" s="78">
        <f t="shared" si="21"/>
        <v>0.48749999999999999</v>
      </c>
      <c r="AD35" s="126">
        <f t="shared" si="22"/>
        <v>7.8</v>
      </c>
      <c r="AE35" s="127" t="str">
        <f t="shared" si="23"/>
        <v>0</v>
      </c>
      <c r="AF35" s="128">
        <f t="shared" si="24"/>
        <v>0.8</v>
      </c>
      <c r="AG35" s="128" t="str">
        <f t="shared" si="25"/>
        <v>0</v>
      </c>
      <c r="AH35" s="128" t="str">
        <f t="shared" si="26"/>
        <v>0</v>
      </c>
      <c r="AI35" s="128" t="str">
        <f t="shared" si="27"/>
        <v>0</v>
      </c>
      <c r="AJ35" s="128" t="str">
        <f t="shared" si="28"/>
        <v>0</v>
      </c>
      <c r="AK35" s="128" t="str">
        <f t="shared" si="29"/>
        <v>0</v>
      </c>
      <c r="AL35" s="128">
        <f t="shared" si="30"/>
        <v>1</v>
      </c>
      <c r="AM35" s="128" t="str">
        <f t="shared" si="31"/>
        <v>0</v>
      </c>
      <c r="AN35" s="128">
        <f t="shared" si="32"/>
        <v>1</v>
      </c>
      <c r="AO35" s="128">
        <f t="shared" si="33"/>
        <v>1</v>
      </c>
      <c r="AP35" s="128">
        <f t="shared" si="34"/>
        <v>1</v>
      </c>
      <c r="AQ35" s="128">
        <f t="shared" si="35"/>
        <v>1</v>
      </c>
      <c r="AR35" s="128">
        <f t="shared" si="36"/>
        <v>1</v>
      </c>
      <c r="AS35" s="128">
        <f t="shared" si="37"/>
        <v>1</v>
      </c>
      <c r="AT35" s="128" t="str">
        <f t="shared" si="38"/>
        <v>0</v>
      </c>
    </row>
    <row r="36" spans="1:46" ht="14" x14ac:dyDescent="0.15">
      <c r="A36" s="25" t="s">
        <v>382</v>
      </c>
      <c r="B36" s="25" t="s">
        <v>42</v>
      </c>
      <c r="C36" s="25"/>
      <c r="D36" s="74"/>
      <c r="E36" s="25">
        <v>25</v>
      </c>
      <c r="F36" s="54">
        <v>31</v>
      </c>
      <c r="G36" s="54">
        <v>2612</v>
      </c>
      <c r="H36" s="54">
        <v>1</v>
      </c>
      <c r="I36" s="54">
        <v>6.25</v>
      </c>
      <c r="J36" s="54">
        <v>62.94</v>
      </c>
      <c r="K36" s="54">
        <v>1.54</v>
      </c>
      <c r="L36" s="54">
        <v>0.88</v>
      </c>
      <c r="M36" s="54">
        <v>41.67</v>
      </c>
      <c r="N36" s="54">
        <v>42.11</v>
      </c>
      <c r="O36" s="54">
        <v>29.59</v>
      </c>
      <c r="P36" s="54">
        <v>1.1399999999999999</v>
      </c>
      <c r="Q36" s="54">
        <v>17.03</v>
      </c>
      <c r="R36" s="54">
        <v>30.6</v>
      </c>
      <c r="S36" s="54">
        <v>86.3</v>
      </c>
      <c r="T36" s="54">
        <v>65.819999999999993</v>
      </c>
      <c r="U36" s="54">
        <v>70.42</v>
      </c>
      <c r="V36" s="54">
        <v>66.67</v>
      </c>
      <c r="W36" s="54">
        <v>61.33</v>
      </c>
      <c r="X36" s="15">
        <f t="shared" si="19"/>
        <v>8</v>
      </c>
      <c r="Y36" s="15">
        <v>16</v>
      </c>
      <c r="Z36" s="158">
        <f t="shared" si="20"/>
        <v>0.5</v>
      </c>
      <c r="AA36" s="125"/>
      <c r="AB36" s="78"/>
      <c r="AC36" s="78">
        <f t="shared" si="21"/>
        <v>0.46875</v>
      </c>
      <c r="AD36" s="126">
        <f t="shared" si="22"/>
        <v>7.5</v>
      </c>
      <c r="AE36" s="127" t="str">
        <f t="shared" si="23"/>
        <v>0</v>
      </c>
      <c r="AF36" s="128">
        <f t="shared" si="24"/>
        <v>0.8</v>
      </c>
      <c r="AG36" s="128">
        <f t="shared" si="25"/>
        <v>0.8</v>
      </c>
      <c r="AH36" s="128" t="str">
        <f t="shared" si="26"/>
        <v>0</v>
      </c>
      <c r="AI36" s="128" t="str">
        <f t="shared" si="27"/>
        <v>0</v>
      </c>
      <c r="AJ36" s="128">
        <f t="shared" si="28"/>
        <v>0.9</v>
      </c>
      <c r="AK36" s="128" t="str">
        <f t="shared" si="29"/>
        <v>0</v>
      </c>
      <c r="AL36" s="128" t="str">
        <f t="shared" si="30"/>
        <v>0</v>
      </c>
      <c r="AM36" s="128" t="str">
        <f t="shared" si="31"/>
        <v>0</v>
      </c>
      <c r="AN36" s="128" t="str">
        <f t="shared" si="32"/>
        <v>0</v>
      </c>
      <c r="AO36" s="128">
        <f t="shared" si="33"/>
        <v>1</v>
      </c>
      <c r="AP36" s="128">
        <f t="shared" si="34"/>
        <v>1</v>
      </c>
      <c r="AQ36" s="128">
        <f t="shared" si="35"/>
        <v>1</v>
      </c>
      <c r="AR36" s="128">
        <f t="shared" si="36"/>
        <v>1</v>
      </c>
      <c r="AS36" s="128">
        <f t="shared" si="37"/>
        <v>1</v>
      </c>
      <c r="AT36" s="128" t="str">
        <f t="shared" si="38"/>
        <v>0</v>
      </c>
    </row>
    <row r="37" spans="1:46" ht="14" x14ac:dyDescent="0.15">
      <c r="A37" s="25" t="s">
        <v>466</v>
      </c>
      <c r="B37" s="25" t="s">
        <v>42</v>
      </c>
      <c r="C37" s="25"/>
      <c r="D37" s="74"/>
      <c r="E37" s="25">
        <v>19</v>
      </c>
      <c r="F37" s="54">
        <v>12</v>
      </c>
      <c r="G37" s="54">
        <v>448</v>
      </c>
      <c r="H37" s="54">
        <v>0</v>
      </c>
      <c r="I37" s="54">
        <v>5.32</v>
      </c>
      <c r="J37" s="54">
        <v>60.87</v>
      </c>
      <c r="K37" s="54">
        <v>3.47</v>
      </c>
      <c r="L37" s="54">
        <v>1.85</v>
      </c>
      <c r="M37" s="54">
        <v>12.5</v>
      </c>
      <c r="N37" s="54">
        <v>64.709999999999994</v>
      </c>
      <c r="O37" s="54">
        <v>43.9</v>
      </c>
      <c r="P37" s="54">
        <v>3.01</v>
      </c>
      <c r="Q37" s="54">
        <v>17.350000000000001</v>
      </c>
      <c r="R37" s="54">
        <v>25.22</v>
      </c>
      <c r="S37" s="54">
        <v>77.06</v>
      </c>
      <c r="T37" s="54">
        <v>43.48</v>
      </c>
      <c r="U37" s="54">
        <v>37.5</v>
      </c>
      <c r="V37" s="54">
        <v>50</v>
      </c>
      <c r="W37" s="54">
        <v>66.67</v>
      </c>
      <c r="X37" s="15">
        <f t="shared" si="19"/>
        <v>8</v>
      </c>
      <c r="Y37" s="15">
        <v>16</v>
      </c>
      <c r="Z37" s="158">
        <f t="shared" si="20"/>
        <v>0.5</v>
      </c>
      <c r="AA37" s="125"/>
      <c r="AB37" s="78"/>
      <c r="AC37" s="78">
        <f t="shared" si="21"/>
        <v>0.46875</v>
      </c>
      <c r="AD37" s="126">
        <f t="shared" si="22"/>
        <v>7.5</v>
      </c>
      <c r="AE37" s="127" t="str">
        <f t="shared" si="23"/>
        <v>0</v>
      </c>
      <c r="AF37" s="128" t="str">
        <f t="shared" si="24"/>
        <v>0</v>
      </c>
      <c r="AG37" s="128">
        <f t="shared" si="25"/>
        <v>0.8</v>
      </c>
      <c r="AH37" s="128">
        <f t="shared" si="26"/>
        <v>1</v>
      </c>
      <c r="AI37" s="128">
        <f t="shared" si="27"/>
        <v>0.9</v>
      </c>
      <c r="AJ37" s="128" t="str">
        <f t="shared" si="28"/>
        <v>0</v>
      </c>
      <c r="AK37" s="128">
        <f t="shared" si="29"/>
        <v>0.8</v>
      </c>
      <c r="AL37" s="128">
        <f t="shared" si="30"/>
        <v>1</v>
      </c>
      <c r="AM37" s="128">
        <f t="shared" si="31"/>
        <v>1</v>
      </c>
      <c r="AN37" s="128" t="str">
        <f t="shared" si="32"/>
        <v>0</v>
      </c>
      <c r="AO37" s="128" t="str">
        <f t="shared" si="33"/>
        <v>0</v>
      </c>
      <c r="AP37" s="128">
        <f t="shared" si="34"/>
        <v>1</v>
      </c>
      <c r="AQ37" s="128" t="str">
        <f t="shared" si="35"/>
        <v>0</v>
      </c>
      <c r="AR37" s="128" t="str">
        <f t="shared" si="36"/>
        <v>0</v>
      </c>
      <c r="AS37" s="128">
        <f t="shared" si="37"/>
        <v>1</v>
      </c>
      <c r="AT37" s="128" t="str">
        <f t="shared" si="38"/>
        <v>0</v>
      </c>
    </row>
    <row r="38" spans="1:46" ht="14" x14ac:dyDescent="0.15">
      <c r="A38" s="25" t="s">
        <v>263</v>
      </c>
      <c r="B38" s="25" t="s">
        <v>133</v>
      </c>
      <c r="C38" s="25"/>
      <c r="D38" s="74"/>
      <c r="E38" s="25">
        <v>23</v>
      </c>
      <c r="F38" s="54">
        <v>16</v>
      </c>
      <c r="G38" s="54">
        <v>591</v>
      </c>
      <c r="H38" s="54">
        <v>0</v>
      </c>
      <c r="I38" s="54">
        <v>5.29</v>
      </c>
      <c r="J38" s="54">
        <v>50</v>
      </c>
      <c r="K38" s="54">
        <v>1.65</v>
      </c>
      <c r="L38" s="54">
        <v>1.82</v>
      </c>
      <c r="M38" s="54">
        <v>36.36</v>
      </c>
      <c r="N38" s="54">
        <v>42.86</v>
      </c>
      <c r="O38" s="54">
        <v>23.81</v>
      </c>
      <c r="P38" s="54">
        <v>0.33</v>
      </c>
      <c r="Q38" s="54">
        <v>17.87</v>
      </c>
      <c r="R38" s="54">
        <v>30.61</v>
      </c>
      <c r="S38" s="54">
        <v>77.84</v>
      </c>
      <c r="T38" s="54">
        <v>68.349999999999994</v>
      </c>
      <c r="U38" s="54">
        <v>62.5</v>
      </c>
      <c r="V38" s="54">
        <v>30</v>
      </c>
      <c r="W38" s="54">
        <v>72.97</v>
      </c>
      <c r="X38" s="15">
        <f t="shared" si="19"/>
        <v>8</v>
      </c>
      <c r="Y38" s="15">
        <v>16</v>
      </c>
      <c r="Z38" s="158">
        <f t="shared" si="20"/>
        <v>0.5</v>
      </c>
      <c r="AA38" s="125"/>
      <c r="AB38" s="78"/>
      <c r="AC38" s="78">
        <f t="shared" si="21"/>
        <v>0.48749999999999999</v>
      </c>
      <c r="AD38" s="126">
        <f t="shared" si="22"/>
        <v>7.8</v>
      </c>
      <c r="AE38" s="127" t="str">
        <f t="shared" si="23"/>
        <v>0</v>
      </c>
      <c r="AF38" s="128" t="str">
        <f t="shared" si="24"/>
        <v>0</v>
      </c>
      <c r="AG38" s="128" t="str">
        <f t="shared" si="25"/>
        <v>0</v>
      </c>
      <c r="AH38" s="128" t="str">
        <f t="shared" si="26"/>
        <v>0</v>
      </c>
      <c r="AI38" s="128">
        <f t="shared" si="27"/>
        <v>0.9</v>
      </c>
      <c r="AJ38" s="128">
        <f t="shared" si="28"/>
        <v>0.9</v>
      </c>
      <c r="AK38" s="128" t="str">
        <f t="shared" si="29"/>
        <v>0</v>
      </c>
      <c r="AL38" s="128" t="str">
        <f t="shared" si="30"/>
        <v>0</v>
      </c>
      <c r="AM38" s="128" t="str">
        <f t="shared" si="31"/>
        <v>0</v>
      </c>
      <c r="AN38" s="128">
        <f t="shared" si="32"/>
        <v>1</v>
      </c>
      <c r="AO38" s="128">
        <f t="shared" si="33"/>
        <v>1</v>
      </c>
      <c r="AP38" s="128">
        <f t="shared" si="34"/>
        <v>1</v>
      </c>
      <c r="AQ38" s="128">
        <f t="shared" si="35"/>
        <v>1</v>
      </c>
      <c r="AR38" s="128">
        <f t="shared" si="36"/>
        <v>1</v>
      </c>
      <c r="AS38" s="128" t="str">
        <f t="shared" si="37"/>
        <v>0</v>
      </c>
      <c r="AT38" s="128">
        <f t="shared" si="38"/>
        <v>1</v>
      </c>
    </row>
    <row r="39" spans="1:46" ht="14" x14ac:dyDescent="0.15">
      <c r="A39" s="25" t="s">
        <v>255</v>
      </c>
      <c r="B39" s="25" t="s">
        <v>38</v>
      </c>
      <c r="C39" s="25"/>
      <c r="D39" s="74"/>
      <c r="E39" s="25">
        <v>24</v>
      </c>
      <c r="F39" s="54">
        <v>25</v>
      </c>
      <c r="G39" s="54">
        <v>1398</v>
      </c>
      <c r="H39" s="54">
        <v>2</v>
      </c>
      <c r="I39" s="54">
        <v>6.5</v>
      </c>
      <c r="J39" s="54">
        <v>52.48</v>
      </c>
      <c r="K39" s="54">
        <v>2.19</v>
      </c>
      <c r="L39" s="54">
        <v>1.03</v>
      </c>
      <c r="M39" s="54">
        <v>31.25</v>
      </c>
      <c r="N39" s="54">
        <v>54.17</v>
      </c>
      <c r="O39" s="54">
        <v>36.71</v>
      </c>
      <c r="P39" s="54">
        <v>1.29</v>
      </c>
      <c r="Q39" s="54">
        <v>18.86</v>
      </c>
      <c r="R39" s="54">
        <v>29.81</v>
      </c>
      <c r="S39" s="54">
        <v>72.569999999999993</v>
      </c>
      <c r="T39" s="54">
        <v>60.13</v>
      </c>
      <c r="U39" s="54">
        <v>52.46</v>
      </c>
      <c r="V39" s="54">
        <v>44.74</v>
      </c>
      <c r="W39" s="54">
        <v>60.81</v>
      </c>
      <c r="X39" s="15">
        <f t="shared" ref="X39:X70" si="39">COUNTIF(AE39:AT39,"&gt;0")</f>
        <v>8</v>
      </c>
      <c r="Y39" s="15">
        <v>16</v>
      </c>
      <c r="Z39" s="158">
        <f t="shared" ref="Z39:Z70" si="40">X39/Y39</f>
        <v>0.5</v>
      </c>
      <c r="AA39" s="125"/>
      <c r="AB39" s="78"/>
      <c r="AC39" s="78">
        <f t="shared" ref="AC39:AC70" si="41">AD39/Y39</f>
        <v>0.47499999999999998</v>
      </c>
      <c r="AD39" s="126">
        <f t="shared" ref="AD39:AD70" si="42">SUM(AE39:AT39)</f>
        <v>7.6</v>
      </c>
      <c r="AE39" s="127">
        <f t="shared" si="23"/>
        <v>1</v>
      </c>
      <c r="AF39" s="128">
        <f t="shared" si="24"/>
        <v>0.8</v>
      </c>
      <c r="AG39" s="128" t="str">
        <f t="shared" si="25"/>
        <v>0</v>
      </c>
      <c r="AH39" s="128" t="str">
        <f t="shared" si="26"/>
        <v>0</v>
      </c>
      <c r="AI39" s="128" t="str">
        <f t="shared" si="27"/>
        <v>0</v>
      </c>
      <c r="AJ39" s="128" t="str">
        <f t="shared" si="28"/>
        <v>0</v>
      </c>
      <c r="AK39" s="128">
        <f t="shared" si="29"/>
        <v>0.8</v>
      </c>
      <c r="AL39" s="128">
        <f t="shared" si="30"/>
        <v>1</v>
      </c>
      <c r="AM39" s="128" t="str">
        <f t="shared" si="31"/>
        <v>0</v>
      </c>
      <c r="AN39" s="128">
        <f t="shared" si="32"/>
        <v>1</v>
      </c>
      <c r="AO39" s="128">
        <f t="shared" si="33"/>
        <v>1</v>
      </c>
      <c r="AP39" s="128" t="str">
        <f t="shared" si="34"/>
        <v>0</v>
      </c>
      <c r="AQ39" s="128">
        <f t="shared" si="35"/>
        <v>1</v>
      </c>
      <c r="AR39" s="128" t="str">
        <f t="shared" si="36"/>
        <v>0</v>
      </c>
      <c r="AS39" s="128">
        <f t="shared" si="37"/>
        <v>1</v>
      </c>
      <c r="AT39" s="128" t="str">
        <f t="shared" si="38"/>
        <v>0</v>
      </c>
    </row>
    <row r="40" spans="1:46" ht="14" x14ac:dyDescent="0.15">
      <c r="A40" s="25" t="s">
        <v>312</v>
      </c>
      <c r="B40" s="25" t="s">
        <v>56</v>
      </c>
      <c r="C40" s="25"/>
      <c r="D40" s="74"/>
      <c r="E40" s="25">
        <v>38</v>
      </c>
      <c r="F40" s="54">
        <v>25</v>
      </c>
      <c r="G40" s="54">
        <v>883</v>
      </c>
      <c r="H40" s="54">
        <v>0</v>
      </c>
      <c r="I40" s="54">
        <v>4.29</v>
      </c>
      <c r="J40" s="54">
        <v>70.73</v>
      </c>
      <c r="K40" s="54">
        <v>2.09</v>
      </c>
      <c r="L40" s="54">
        <v>2.72</v>
      </c>
      <c r="M40" s="54">
        <v>38.46</v>
      </c>
      <c r="N40" s="54">
        <v>85.71</v>
      </c>
      <c r="O40" s="54">
        <v>36.11</v>
      </c>
      <c r="P40" s="54">
        <v>0.42</v>
      </c>
      <c r="Q40" s="54">
        <v>20.62</v>
      </c>
      <c r="R40" s="54">
        <v>32.76</v>
      </c>
      <c r="S40" s="54">
        <v>62.3</v>
      </c>
      <c r="T40" s="54">
        <v>41.54</v>
      </c>
      <c r="U40" s="54">
        <v>47.56</v>
      </c>
      <c r="V40" s="54">
        <v>33.33</v>
      </c>
      <c r="W40" s="54">
        <v>73.33</v>
      </c>
      <c r="X40" s="15">
        <f t="shared" si="39"/>
        <v>8</v>
      </c>
      <c r="Y40" s="15">
        <v>16</v>
      </c>
      <c r="Z40" s="158">
        <f t="shared" si="40"/>
        <v>0.5</v>
      </c>
      <c r="AA40" s="125"/>
      <c r="AB40" s="78"/>
      <c r="AC40" s="78">
        <f t="shared" si="41"/>
        <v>0.46250000000000002</v>
      </c>
      <c r="AD40" s="126">
        <f t="shared" si="42"/>
        <v>7.4</v>
      </c>
      <c r="AE40" s="127" t="str">
        <f t="shared" si="23"/>
        <v>0</v>
      </c>
      <c r="AF40" s="128" t="str">
        <f t="shared" si="24"/>
        <v>0</v>
      </c>
      <c r="AG40" s="128">
        <f t="shared" si="25"/>
        <v>0.8</v>
      </c>
      <c r="AH40" s="128" t="str">
        <f t="shared" si="26"/>
        <v>0</v>
      </c>
      <c r="AI40" s="128">
        <f t="shared" si="27"/>
        <v>0.9</v>
      </c>
      <c r="AJ40" s="128">
        <f t="shared" si="28"/>
        <v>0.9</v>
      </c>
      <c r="AK40" s="128">
        <f t="shared" si="29"/>
        <v>0.8</v>
      </c>
      <c r="AL40" s="128">
        <f t="shared" si="30"/>
        <v>1</v>
      </c>
      <c r="AM40" s="128" t="str">
        <f t="shared" si="31"/>
        <v>0</v>
      </c>
      <c r="AN40" s="128">
        <f t="shared" si="32"/>
        <v>1</v>
      </c>
      <c r="AO40" s="128">
        <f t="shared" si="33"/>
        <v>1</v>
      </c>
      <c r="AP40" s="128" t="str">
        <f t="shared" si="34"/>
        <v>0</v>
      </c>
      <c r="AQ40" s="128" t="str">
        <f t="shared" si="35"/>
        <v>0</v>
      </c>
      <c r="AR40" s="128" t="str">
        <f t="shared" si="36"/>
        <v>0</v>
      </c>
      <c r="AS40" s="128" t="str">
        <f t="shared" si="37"/>
        <v>0</v>
      </c>
      <c r="AT40" s="128">
        <f t="shared" si="38"/>
        <v>1</v>
      </c>
    </row>
    <row r="41" spans="1:46" ht="14" x14ac:dyDescent="0.15">
      <c r="A41" s="25" t="s">
        <v>477</v>
      </c>
      <c r="B41" s="25" t="s">
        <v>83</v>
      </c>
      <c r="C41" s="25"/>
      <c r="D41" s="74"/>
      <c r="E41" s="25">
        <v>28</v>
      </c>
      <c r="F41" s="54">
        <v>29</v>
      </c>
      <c r="G41" s="54">
        <v>854</v>
      </c>
      <c r="H41" s="54">
        <v>1</v>
      </c>
      <c r="I41" s="54">
        <v>3.3</v>
      </c>
      <c r="J41" s="54">
        <v>54.84</v>
      </c>
      <c r="K41" s="54">
        <v>2.77</v>
      </c>
      <c r="L41" s="54">
        <v>2.87</v>
      </c>
      <c r="M41" s="54">
        <v>55.56</v>
      </c>
      <c r="N41" s="54">
        <v>47.62</v>
      </c>
      <c r="O41" s="54">
        <v>35.94</v>
      </c>
      <c r="P41" s="54">
        <v>0.85</v>
      </c>
      <c r="Q41" s="54">
        <v>27.66</v>
      </c>
      <c r="R41" s="54">
        <v>40</v>
      </c>
      <c r="S41" s="54">
        <v>86.44</v>
      </c>
      <c r="T41" s="54">
        <v>68.67</v>
      </c>
      <c r="U41" s="54">
        <v>68.75</v>
      </c>
      <c r="V41" s="54">
        <v>36.36</v>
      </c>
      <c r="W41" s="54">
        <v>67.650000000000006</v>
      </c>
      <c r="X41" s="15">
        <f t="shared" si="39"/>
        <v>8</v>
      </c>
      <c r="Y41" s="15">
        <v>16</v>
      </c>
      <c r="Z41" s="158">
        <f t="shared" si="40"/>
        <v>0.5</v>
      </c>
      <c r="AA41" s="125"/>
      <c r="AB41" s="78"/>
      <c r="AC41" s="78">
        <f t="shared" si="41"/>
        <v>0.48749999999999999</v>
      </c>
      <c r="AD41" s="126">
        <f t="shared" si="42"/>
        <v>7.8</v>
      </c>
      <c r="AE41" s="127" t="str">
        <f t="shared" si="23"/>
        <v>0</v>
      </c>
      <c r="AF41" s="128" t="str">
        <f t="shared" si="24"/>
        <v>0</v>
      </c>
      <c r="AG41" s="128" t="str">
        <f t="shared" si="25"/>
        <v>0</v>
      </c>
      <c r="AH41" s="128" t="str">
        <f t="shared" si="26"/>
        <v>0</v>
      </c>
      <c r="AI41" s="128">
        <f t="shared" si="27"/>
        <v>0.9</v>
      </c>
      <c r="AJ41" s="128">
        <f t="shared" si="28"/>
        <v>0.9</v>
      </c>
      <c r="AK41" s="128" t="str">
        <f t="shared" si="29"/>
        <v>0</v>
      </c>
      <c r="AL41" s="128">
        <f t="shared" si="30"/>
        <v>1</v>
      </c>
      <c r="AM41" s="128" t="str">
        <f t="shared" si="31"/>
        <v>0</v>
      </c>
      <c r="AN41" s="128">
        <f t="shared" si="32"/>
        <v>1</v>
      </c>
      <c r="AO41" s="128">
        <f t="shared" si="33"/>
        <v>1</v>
      </c>
      <c r="AP41" s="128">
        <f t="shared" si="34"/>
        <v>1</v>
      </c>
      <c r="AQ41" s="128">
        <f t="shared" si="35"/>
        <v>1</v>
      </c>
      <c r="AR41" s="128">
        <f t="shared" si="36"/>
        <v>1</v>
      </c>
      <c r="AS41" s="128" t="str">
        <f t="shared" si="37"/>
        <v>0</v>
      </c>
      <c r="AT41" s="128" t="str">
        <f t="shared" si="38"/>
        <v>0</v>
      </c>
    </row>
    <row r="42" spans="1:46" ht="14" x14ac:dyDescent="0.15">
      <c r="A42" s="25" t="s">
        <v>479</v>
      </c>
      <c r="B42" s="25" t="s">
        <v>44</v>
      </c>
      <c r="C42" s="25"/>
      <c r="D42" s="74"/>
      <c r="E42" s="25">
        <v>25</v>
      </c>
      <c r="F42" s="54">
        <v>30</v>
      </c>
      <c r="G42" s="54">
        <v>2198</v>
      </c>
      <c r="H42" s="54">
        <v>3</v>
      </c>
      <c r="I42" s="54">
        <v>3.19</v>
      </c>
      <c r="J42" s="54">
        <v>53.85</v>
      </c>
      <c r="K42" s="54">
        <v>5.81</v>
      </c>
      <c r="L42" s="54">
        <v>2.09</v>
      </c>
      <c r="M42" s="54">
        <v>47.06</v>
      </c>
      <c r="N42" s="54">
        <v>53.59</v>
      </c>
      <c r="O42" s="54">
        <v>39.020000000000003</v>
      </c>
      <c r="P42" s="54">
        <v>2.83</v>
      </c>
      <c r="Q42" s="54">
        <v>12.45</v>
      </c>
      <c r="R42" s="54">
        <v>19.37</v>
      </c>
      <c r="S42" s="54">
        <v>65.540000000000006</v>
      </c>
      <c r="T42" s="54">
        <v>48.04</v>
      </c>
      <c r="U42" s="54">
        <v>48.78</v>
      </c>
      <c r="V42" s="54">
        <v>40.74</v>
      </c>
      <c r="W42" s="54">
        <v>69.7</v>
      </c>
      <c r="X42" s="15">
        <f t="shared" si="39"/>
        <v>8</v>
      </c>
      <c r="Y42" s="15">
        <v>16</v>
      </c>
      <c r="Z42" s="158">
        <f t="shared" si="40"/>
        <v>0.5</v>
      </c>
      <c r="AA42" s="125"/>
      <c r="AB42" s="78"/>
      <c r="AC42" s="78">
        <f t="shared" si="41"/>
        <v>0.47499999999999998</v>
      </c>
      <c r="AD42" s="126">
        <f t="shared" si="42"/>
        <v>7.6</v>
      </c>
      <c r="AE42" s="127">
        <f t="shared" si="23"/>
        <v>1</v>
      </c>
      <c r="AF42" s="128" t="str">
        <f t="shared" si="24"/>
        <v>0</v>
      </c>
      <c r="AG42" s="128" t="str">
        <f t="shared" si="25"/>
        <v>0</v>
      </c>
      <c r="AH42" s="128">
        <f t="shared" si="26"/>
        <v>1</v>
      </c>
      <c r="AI42" s="128">
        <f t="shared" si="27"/>
        <v>0.9</v>
      </c>
      <c r="AJ42" s="128">
        <f t="shared" si="28"/>
        <v>0.9</v>
      </c>
      <c r="AK42" s="128">
        <f t="shared" si="29"/>
        <v>0.8</v>
      </c>
      <c r="AL42" s="128">
        <f t="shared" si="30"/>
        <v>1</v>
      </c>
      <c r="AM42" s="128">
        <f t="shared" si="31"/>
        <v>1</v>
      </c>
      <c r="AN42" s="128" t="str">
        <f t="shared" si="32"/>
        <v>0</v>
      </c>
      <c r="AO42" s="128" t="str">
        <f t="shared" si="33"/>
        <v>0</v>
      </c>
      <c r="AP42" s="128" t="str">
        <f t="shared" si="34"/>
        <v>0</v>
      </c>
      <c r="AQ42" s="128" t="str">
        <f t="shared" si="35"/>
        <v>0</v>
      </c>
      <c r="AR42" s="128" t="str">
        <f t="shared" si="36"/>
        <v>0</v>
      </c>
      <c r="AS42" s="128" t="str">
        <f t="shared" si="37"/>
        <v>0</v>
      </c>
      <c r="AT42" s="128">
        <f t="shared" si="38"/>
        <v>1</v>
      </c>
    </row>
    <row r="43" spans="1:46" ht="14" x14ac:dyDescent="0.15">
      <c r="A43" s="25" t="s">
        <v>480</v>
      </c>
      <c r="B43" s="25" t="s">
        <v>77</v>
      </c>
      <c r="C43" s="25"/>
      <c r="D43" s="74"/>
      <c r="E43" s="25">
        <v>22</v>
      </c>
      <c r="F43" s="54">
        <v>14</v>
      </c>
      <c r="G43" s="54">
        <v>475</v>
      </c>
      <c r="H43" s="54">
        <v>0</v>
      </c>
      <c r="I43" s="54">
        <v>7.58</v>
      </c>
      <c r="J43" s="54">
        <v>70</v>
      </c>
      <c r="K43" s="54">
        <v>2.46</v>
      </c>
      <c r="L43" s="54">
        <v>2.08</v>
      </c>
      <c r="M43" s="54">
        <v>36.36</v>
      </c>
      <c r="N43" s="54">
        <v>54.55</v>
      </c>
      <c r="O43" s="54">
        <v>24</v>
      </c>
      <c r="P43" s="54">
        <v>0.56999999999999995</v>
      </c>
      <c r="Q43" s="54">
        <v>10.039999999999999</v>
      </c>
      <c r="R43" s="54">
        <v>19.52</v>
      </c>
      <c r="S43" s="54">
        <v>79.61</v>
      </c>
      <c r="T43" s="54">
        <v>61.76</v>
      </c>
      <c r="U43" s="54">
        <v>66.67</v>
      </c>
      <c r="V43" s="54">
        <v>42.86</v>
      </c>
      <c r="W43" s="54">
        <v>50</v>
      </c>
      <c r="X43" s="15">
        <f t="shared" si="39"/>
        <v>8</v>
      </c>
      <c r="Y43" s="15">
        <v>16</v>
      </c>
      <c r="Z43" s="158">
        <f t="shared" si="40"/>
        <v>0.5</v>
      </c>
      <c r="AA43" s="125"/>
      <c r="AB43" s="78"/>
      <c r="AC43" s="78">
        <f t="shared" si="41"/>
        <v>0.45</v>
      </c>
      <c r="AD43" s="126">
        <f t="shared" si="42"/>
        <v>7.2</v>
      </c>
      <c r="AE43" s="127" t="str">
        <f t="shared" si="23"/>
        <v>0</v>
      </c>
      <c r="AF43" s="128">
        <f t="shared" si="24"/>
        <v>0.8</v>
      </c>
      <c r="AG43" s="128">
        <f t="shared" si="25"/>
        <v>0.8</v>
      </c>
      <c r="AH43" s="128" t="str">
        <f t="shared" si="26"/>
        <v>0</v>
      </c>
      <c r="AI43" s="128">
        <f t="shared" si="27"/>
        <v>0.9</v>
      </c>
      <c r="AJ43" s="128">
        <f t="shared" si="28"/>
        <v>0.9</v>
      </c>
      <c r="AK43" s="128">
        <f t="shared" si="29"/>
        <v>0.8</v>
      </c>
      <c r="AL43" s="128" t="str">
        <f t="shared" si="30"/>
        <v>0</v>
      </c>
      <c r="AM43" s="128" t="str">
        <f t="shared" si="31"/>
        <v>0</v>
      </c>
      <c r="AN43" s="128" t="str">
        <f t="shared" si="32"/>
        <v>0</v>
      </c>
      <c r="AO43" s="128" t="str">
        <f t="shared" si="33"/>
        <v>0</v>
      </c>
      <c r="AP43" s="128">
        <f t="shared" si="34"/>
        <v>1</v>
      </c>
      <c r="AQ43" s="128">
        <f t="shared" si="35"/>
        <v>1</v>
      </c>
      <c r="AR43" s="128">
        <f t="shared" si="36"/>
        <v>1</v>
      </c>
      <c r="AS43" s="128" t="str">
        <f t="shared" si="37"/>
        <v>0</v>
      </c>
      <c r="AT43" s="128" t="str">
        <f t="shared" si="38"/>
        <v>0</v>
      </c>
    </row>
    <row r="44" spans="1:46" ht="14" x14ac:dyDescent="0.15">
      <c r="A44" s="25" t="s">
        <v>483</v>
      </c>
      <c r="B44" s="25" t="s">
        <v>75</v>
      </c>
      <c r="C44" s="25"/>
      <c r="D44" s="74"/>
      <c r="E44" s="25">
        <v>20</v>
      </c>
      <c r="F44" s="54">
        <v>33</v>
      </c>
      <c r="G44" s="54">
        <v>2232</v>
      </c>
      <c r="H44" s="54">
        <v>1</v>
      </c>
      <c r="I44" s="54">
        <v>6.11</v>
      </c>
      <c r="J44" s="54">
        <v>51.7</v>
      </c>
      <c r="K44" s="54">
        <v>3.49</v>
      </c>
      <c r="L44" s="54">
        <v>1.7</v>
      </c>
      <c r="M44" s="54">
        <v>36.590000000000003</v>
      </c>
      <c r="N44" s="54">
        <v>51.46</v>
      </c>
      <c r="O44" s="54">
        <v>33.450000000000003</v>
      </c>
      <c r="P44" s="54">
        <v>1.41</v>
      </c>
      <c r="Q44" s="54">
        <v>20.52</v>
      </c>
      <c r="R44" s="54">
        <v>38.33</v>
      </c>
      <c r="S44" s="54">
        <v>72.48</v>
      </c>
      <c r="T44" s="54">
        <v>54.55</v>
      </c>
      <c r="U44" s="54">
        <v>54.01</v>
      </c>
      <c r="V44" s="54">
        <v>44.44</v>
      </c>
      <c r="W44" s="54">
        <v>64.290000000000006</v>
      </c>
      <c r="X44" s="15">
        <f t="shared" si="39"/>
        <v>8</v>
      </c>
      <c r="Y44" s="15">
        <v>16</v>
      </c>
      <c r="Z44" s="158">
        <f t="shared" si="40"/>
        <v>0.5</v>
      </c>
      <c r="AA44" s="125"/>
      <c r="AB44" s="78"/>
      <c r="AC44" s="78">
        <f t="shared" si="41"/>
        <v>0.47499999999999998</v>
      </c>
      <c r="AD44" s="126">
        <f t="shared" si="42"/>
        <v>7.6</v>
      </c>
      <c r="AE44" s="127" t="str">
        <f t="shared" si="23"/>
        <v>0</v>
      </c>
      <c r="AF44" s="128" t="str">
        <f t="shared" si="24"/>
        <v>0</v>
      </c>
      <c r="AG44" s="128" t="str">
        <f t="shared" si="25"/>
        <v>0</v>
      </c>
      <c r="AH44" s="128">
        <f t="shared" si="26"/>
        <v>1</v>
      </c>
      <c r="AI44" s="128">
        <f t="shared" si="27"/>
        <v>0.9</v>
      </c>
      <c r="AJ44" s="128">
        <f t="shared" si="28"/>
        <v>0.9</v>
      </c>
      <c r="AK44" s="128">
        <f t="shared" si="29"/>
        <v>0.8</v>
      </c>
      <c r="AL44" s="128" t="str">
        <f t="shared" si="30"/>
        <v>0</v>
      </c>
      <c r="AM44" s="128">
        <f t="shared" si="31"/>
        <v>1</v>
      </c>
      <c r="AN44" s="128">
        <f t="shared" si="32"/>
        <v>1</v>
      </c>
      <c r="AO44" s="128">
        <f t="shared" si="33"/>
        <v>1</v>
      </c>
      <c r="AP44" s="128" t="str">
        <f t="shared" si="34"/>
        <v>0</v>
      </c>
      <c r="AQ44" s="128" t="str">
        <f t="shared" si="35"/>
        <v>0</v>
      </c>
      <c r="AR44" s="128" t="str">
        <f t="shared" si="36"/>
        <v>0</v>
      </c>
      <c r="AS44" s="128">
        <f t="shared" si="37"/>
        <v>1</v>
      </c>
      <c r="AT44" s="128" t="str">
        <f t="shared" si="38"/>
        <v>0</v>
      </c>
    </row>
    <row r="45" spans="1:46" ht="14" x14ac:dyDescent="0.15">
      <c r="A45" s="25" t="s">
        <v>441</v>
      </c>
      <c r="B45" s="25" t="s">
        <v>75</v>
      </c>
      <c r="C45" s="25"/>
      <c r="D45" s="74"/>
      <c r="E45" s="25">
        <v>38</v>
      </c>
      <c r="F45" s="54">
        <v>34</v>
      </c>
      <c r="G45" s="54">
        <v>3116</v>
      </c>
      <c r="H45" s="54">
        <v>2</v>
      </c>
      <c r="I45" s="54">
        <v>6.07</v>
      </c>
      <c r="J45" s="54">
        <v>61.76</v>
      </c>
      <c r="K45" s="54">
        <v>1.22</v>
      </c>
      <c r="L45" s="54">
        <v>0.83</v>
      </c>
      <c r="M45" s="54">
        <v>57.14</v>
      </c>
      <c r="N45" s="54">
        <v>44.12</v>
      </c>
      <c r="O45" s="54">
        <v>35.520000000000003</v>
      </c>
      <c r="P45" s="54">
        <v>0.8</v>
      </c>
      <c r="Q45" s="54">
        <v>18.260000000000002</v>
      </c>
      <c r="R45" s="54">
        <v>36.520000000000003</v>
      </c>
      <c r="S45" s="54">
        <v>77.849999999999994</v>
      </c>
      <c r="T45" s="54">
        <v>60.98</v>
      </c>
      <c r="U45" s="54">
        <v>56.64</v>
      </c>
      <c r="V45" s="54">
        <v>41.38</v>
      </c>
      <c r="W45" s="54">
        <v>64.040000000000006</v>
      </c>
      <c r="X45" s="15">
        <f t="shared" si="39"/>
        <v>8</v>
      </c>
      <c r="Y45" s="15">
        <v>16</v>
      </c>
      <c r="Z45" s="158">
        <f t="shared" si="40"/>
        <v>0.5</v>
      </c>
      <c r="AA45" s="125"/>
      <c r="AB45" s="78"/>
      <c r="AC45" s="78">
        <f t="shared" si="41"/>
        <v>0.48125000000000001</v>
      </c>
      <c r="AD45" s="126">
        <f t="shared" si="42"/>
        <v>7.7</v>
      </c>
      <c r="AE45" s="127">
        <f t="shared" si="23"/>
        <v>1</v>
      </c>
      <c r="AF45" s="128" t="str">
        <f t="shared" si="24"/>
        <v>0</v>
      </c>
      <c r="AG45" s="128">
        <f t="shared" si="25"/>
        <v>0.8</v>
      </c>
      <c r="AH45" s="128" t="str">
        <f t="shared" si="26"/>
        <v>0</v>
      </c>
      <c r="AI45" s="128" t="str">
        <f t="shared" si="27"/>
        <v>0</v>
      </c>
      <c r="AJ45" s="128">
        <f t="shared" si="28"/>
        <v>0.9</v>
      </c>
      <c r="AK45" s="128" t="str">
        <f t="shared" si="29"/>
        <v>0</v>
      </c>
      <c r="AL45" s="128" t="str">
        <f t="shared" si="30"/>
        <v>0</v>
      </c>
      <c r="AM45" s="128" t="str">
        <f t="shared" si="31"/>
        <v>0</v>
      </c>
      <c r="AN45" s="128">
        <f t="shared" si="32"/>
        <v>1</v>
      </c>
      <c r="AO45" s="128">
        <f t="shared" si="33"/>
        <v>1</v>
      </c>
      <c r="AP45" s="128">
        <f t="shared" si="34"/>
        <v>1</v>
      </c>
      <c r="AQ45" s="128">
        <f t="shared" si="35"/>
        <v>1</v>
      </c>
      <c r="AR45" s="128">
        <f t="shared" si="36"/>
        <v>1</v>
      </c>
      <c r="AS45" s="128" t="str">
        <f t="shared" si="37"/>
        <v>0</v>
      </c>
      <c r="AT45" s="128" t="str">
        <f t="shared" si="38"/>
        <v>0</v>
      </c>
    </row>
    <row r="46" spans="1:46" ht="14" x14ac:dyDescent="0.15">
      <c r="A46" s="25" t="s">
        <v>458</v>
      </c>
      <c r="B46" s="25" t="s">
        <v>72</v>
      </c>
      <c r="C46" s="25"/>
      <c r="D46" s="74"/>
      <c r="E46" s="25">
        <v>23</v>
      </c>
      <c r="F46" s="54">
        <v>19</v>
      </c>
      <c r="G46" s="54">
        <v>1142</v>
      </c>
      <c r="H46" s="54">
        <v>1</v>
      </c>
      <c r="I46" s="54">
        <v>8.27</v>
      </c>
      <c r="J46" s="54">
        <v>58.1</v>
      </c>
      <c r="K46" s="54">
        <v>2.44</v>
      </c>
      <c r="L46" s="54">
        <v>2.0499999999999998</v>
      </c>
      <c r="M46" s="54">
        <v>34.619999999999997</v>
      </c>
      <c r="N46" s="54">
        <v>59.26</v>
      </c>
      <c r="O46" s="54">
        <v>42.35</v>
      </c>
      <c r="P46" s="54">
        <v>1.02</v>
      </c>
      <c r="Q46" s="54">
        <v>20.96</v>
      </c>
      <c r="R46" s="54">
        <v>34.200000000000003</v>
      </c>
      <c r="S46" s="54">
        <v>75.81</v>
      </c>
      <c r="T46" s="54">
        <v>61.64</v>
      </c>
      <c r="U46" s="54">
        <v>50.79</v>
      </c>
      <c r="V46" s="54">
        <v>27.78</v>
      </c>
      <c r="W46" s="54">
        <v>67.349999999999994</v>
      </c>
      <c r="X46" s="15">
        <f t="shared" si="39"/>
        <v>8</v>
      </c>
      <c r="Y46" s="15">
        <v>16</v>
      </c>
      <c r="Z46" s="158">
        <f t="shared" si="40"/>
        <v>0.5</v>
      </c>
      <c r="AA46" s="125"/>
      <c r="AB46" s="78"/>
      <c r="AC46" s="78">
        <f t="shared" si="41"/>
        <v>0.46875</v>
      </c>
      <c r="AD46" s="126">
        <f t="shared" si="42"/>
        <v>7.5</v>
      </c>
      <c r="AE46" s="127" t="str">
        <f t="shared" si="23"/>
        <v>0</v>
      </c>
      <c r="AF46" s="128">
        <f t="shared" si="24"/>
        <v>0.8</v>
      </c>
      <c r="AG46" s="128" t="str">
        <f t="shared" si="25"/>
        <v>0</v>
      </c>
      <c r="AH46" s="128" t="str">
        <f t="shared" si="26"/>
        <v>0</v>
      </c>
      <c r="AI46" s="128">
        <f t="shared" si="27"/>
        <v>0.9</v>
      </c>
      <c r="AJ46" s="128" t="str">
        <f t="shared" si="28"/>
        <v>0</v>
      </c>
      <c r="AK46" s="128">
        <f t="shared" si="29"/>
        <v>0.8</v>
      </c>
      <c r="AL46" s="128">
        <f t="shared" si="30"/>
        <v>1</v>
      </c>
      <c r="AM46" s="128" t="str">
        <f t="shared" si="31"/>
        <v>0</v>
      </c>
      <c r="AN46" s="128">
        <f t="shared" si="32"/>
        <v>1</v>
      </c>
      <c r="AO46" s="128">
        <f t="shared" si="33"/>
        <v>1</v>
      </c>
      <c r="AP46" s="128">
        <f t="shared" si="34"/>
        <v>1</v>
      </c>
      <c r="AQ46" s="128">
        <f t="shared" si="35"/>
        <v>1</v>
      </c>
      <c r="AR46" s="128" t="str">
        <f t="shared" si="36"/>
        <v>0</v>
      </c>
      <c r="AS46" s="128" t="str">
        <f t="shared" si="37"/>
        <v>0</v>
      </c>
      <c r="AT46" s="128" t="str">
        <f t="shared" si="38"/>
        <v>0</v>
      </c>
    </row>
    <row r="47" spans="1:46" ht="14" x14ac:dyDescent="0.15">
      <c r="A47" s="25" t="s">
        <v>378</v>
      </c>
      <c r="B47" s="25" t="s">
        <v>379</v>
      </c>
      <c r="C47" s="25"/>
      <c r="D47" s="74"/>
      <c r="E47" s="25">
        <v>20</v>
      </c>
      <c r="F47" s="54">
        <v>33</v>
      </c>
      <c r="G47" s="54">
        <v>2508</v>
      </c>
      <c r="H47" s="54">
        <v>1</v>
      </c>
      <c r="I47" s="54">
        <v>5.58</v>
      </c>
      <c r="J47" s="54">
        <v>57.33</v>
      </c>
      <c r="K47" s="54">
        <v>1.75</v>
      </c>
      <c r="L47" s="54">
        <v>1.04</v>
      </c>
      <c r="M47" s="54">
        <v>42.86</v>
      </c>
      <c r="N47" s="54">
        <v>44.9</v>
      </c>
      <c r="O47" s="54">
        <v>44.14</v>
      </c>
      <c r="P47" s="54">
        <v>0.78</v>
      </c>
      <c r="Q47" s="54">
        <v>16.86</v>
      </c>
      <c r="R47" s="54">
        <v>29.81</v>
      </c>
      <c r="S47" s="54">
        <v>76.28</v>
      </c>
      <c r="T47" s="54">
        <v>55.89</v>
      </c>
      <c r="U47" s="54">
        <v>57.81</v>
      </c>
      <c r="V47" s="54">
        <v>57.69</v>
      </c>
      <c r="W47" s="54">
        <v>69.400000000000006</v>
      </c>
      <c r="X47" s="15">
        <f t="shared" si="39"/>
        <v>7</v>
      </c>
      <c r="Y47" s="15">
        <v>16</v>
      </c>
      <c r="Z47" s="158">
        <f t="shared" si="40"/>
        <v>0.4375</v>
      </c>
      <c r="AA47" s="125"/>
      <c r="AB47" s="78"/>
      <c r="AC47" s="78">
        <f t="shared" si="41"/>
        <v>0.43125000000000002</v>
      </c>
      <c r="AD47" s="126">
        <f t="shared" si="42"/>
        <v>6.9</v>
      </c>
      <c r="AE47" s="127" t="str">
        <f t="shared" si="23"/>
        <v>0</v>
      </c>
      <c r="AF47" s="128" t="str">
        <f t="shared" si="24"/>
        <v>0</v>
      </c>
      <c r="AG47" s="128" t="str">
        <f t="shared" si="25"/>
        <v>0</v>
      </c>
      <c r="AH47" s="128" t="str">
        <f t="shared" si="26"/>
        <v>0</v>
      </c>
      <c r="AI47" s="128" t="str">
        <f t="shared" si="27"/>
        <v>0</v>
      </c>
      <c r="AJ47" s="128">
        <f t="shared" si="28"/>
        <v>0.9</v>
      </c>
      <c r="AK47" s="128" t="str">
        <f t="shared" si="29"/>
        <v>0</v>
      </c>
      <c r="AL47" s="128">
        <f t="shared" si="30"/>
        <v>1</v>
      </c>
      <c r="AM47" s="128" t="str">
        <f t="shared" si="31"/>
        <v>0</v>
      </c>
      <c r="AN47" s="128" t="str">
        <f t="shared" si="32"/>
        <v>0</v>
      </c>
      <c r="AO47" s="128">
        <f t="shared" si="33"/>
        <v>1</v>
      </c>
      <c r="AP47" s="128">
        <f t="shared" si="34"/>
        <v>1</v>
      </c>
      <c r="AQ47" s="128" t="str">
        <f t="shared" si="35"/>
        <v>0</v>
      </c>
      <c r="AR47" s="128">
        <f t="shared" si="36"/>
        <v>1</v>
      </c>
      <c r="AS47" s="128">
        <f t="shared" si="37"/>
        <v>1</v>
      </c>
      <c r="AT47" s="128">
        <f t="shared" si="38"/>
        <v>1</v>
      </c>
    </row>
    <row r="48" spans="1:46" ht="14" x14ac:dyDescent="0.15">
      <c r="A48" s="25" t="s">
        <v>385</v>
      </c>
      <c r="B48" s="25" t="s">
        <v>91</v>
      </c>
      <c r="C48" s="25"/>
      <c r="D48" s="74"/>
      <c r="E48" s="25">
        <v>33</v>
      </c>
      <c r="F48" s="54">
        <v>16</v>
      </c>
      <c r="G48" s="54">
        <v>1330</v>
      </c>
      <c r="H48" s="54">
        <v>0</v>
      </c>
      <c r="I48" s="54">
        <v>5.68</v>
      </c>
      <c r="J48" s="54">
        <v>59.52</v>
      </c>
      <c r="K48" s="54">
        <v>0.88</v>
      </c>
      <c r="L48" s="54">
        <v>0.47</v>
      </c>
      <c r="M48" s="54">
        <v>42.86</v>
      </c>
      <c r="N48" s="54">
        <v>72.73</v>
      </c>
      <c r="O48" s="54">
        <v>25.44</v>
      </c>
      <c r="P48" s="54">
        <v>0.2</v>
      </c>
      <c r="Q48" s="54">
        <v>14.41</v>
      </c>
      <c r="R48" s="54">
        <v>30.05</v>
      </c>
      <c r="S48" s="54">
        <v>80.86</v>
      </c>
      <c r="T48" s="54">
        <v>68.819999999999993</v>
      </c>
      <c r="U48" s="54">
        <v>58</v>
      </c>
      <c r="V48" s="54">
        <v>85.71</v>
      </c>
      <c r="W48" s="54">
        <v>48.28</v>
      </c>
      <c r="X48" s="15">
        <f t="shared" si="39"/>
        <v>7</v>
      </c>
      <c r="Y48" s="15">
        <v>16</v>
      </c>
      <c r="Z48" s="158">
        <f t="shared" si="40"/>
        <v>0.4375</v>
      </c>
      <c r="AA48" s="125"/>
      <c r="AB48" s="78"/>
      <c r="AC48" s="78">
        <f t="shared" si="41"/>
        <v>0.41875000000000001</v>
      </c>
      <c r="AD48" s="126">
        <f t="shared" si="42"/>
        <v>6.7</v>
      </c>
      <c r="AE48" s="127" t="str">
        <f t="shared" si="23"/>
        <v>0</v>
      </c>
      <c r="AF48" s="128" t="str">
        <f t="shared" si="24"/>
        <v>0</v>
      </c>
      <c r="AG48" s="128" t="str">
        <f t="shared" si="25"/>
        <v>0</v>
      </c>
      <c r="AH48" s="128" t="str">
        <f t="shared" si="26"/>
        <v>0</v>
      </c>
      <c r="AI48" s="128" t="str">
        <f t="shared" si="27"/>
        <v>0</v>
      </c>
      <c r="AJ48" s="128">
        <f t="shared" si="28"/>
        <v>0.9</v>
      </c>
      <c r="AK48" s="128">
        <f t="shared" si="29"/>
        <v>0.8</v>
      </c>
      <c r="AL48" s="128" t="str">
        <f t="shared" si="30"/>
        <v>0</v>
      </c>
      <c r="AM48" s="128" t="str">
        <f t="shared" si="31"/>
        <v>0</v>
      </c>
      <c r="AN48" s="128" t="str">
        <f t="shared" si="32"/>
        <v>0</v>
      </c>
      <c r="AO48" s="128">
        <f t="shared" si="33"/>
        <v>1</v>
      </c>
      <c r="AP48" s="128">
        <f t="shared" si="34"/>
        <v>1</v>
      </c>
      <c r="AQ48" s="128">
        <f t="shared" si="35"/>
        <v>1</v>
      </c>
      <c r="AR48" s="128">
        <f t="shared" si="36"/>
        <v>1</v>
      </c>
      <c r="AS48" s="128">
        <f t="shared" si="37"/>
        <v>1</v>
      </c>
      <c r="AT48" s="128" t="str">
        <f t="shared" si="38"/>
        <v>0</v>
      </c>
    </row>
    <row r="49" spans="1:46" ht="14" x14ac:dyDescent="0.15">
      <c r="A49" s="25" t="s">
        <v>478</v>
      </c>
      <c r="B49" s="25" t="s">
        <v>144</v>
      </c>
      <c r="C49" s="25"/>
      <c r="D49" s="74"/>
      <c r="E49" s="25">
        <v>24</v>
      </c>
      <c r="F49" s="54">
        <v>31</v>
      </c>
      <c r="G49" s="54">
        <v>2216</v>
      </c>
      <c r="H49" s="54">
        <v>2</v>
      </c>
      <c r="I49" s="54">
        <v>5.14</v>
      </c>
      <c r="J49" s="54">
        <v>52.46</v>
      </c>
      <c r="K49" s="54">
        <v>3.79</v>
      </c>
      <c r="L49" s="54">
        <v>2.65</v>
      </c>
      <c r="M49" s="54">
        <v>34.92</v>
      </c>
      <c r="N49" s="54">
        <v>43.24</v>
      </c>
      <c r="O49" s="54">
        <v>33.33</v>
      </c>
      <c r="P49" s="54">
        <v>1.35</v>
      </c>
      <c r="Q49" s="54">
        <v>22.82</v>
      </c>
      <c r="R49" s="54">
        <v>32.58</v>
      </c>
      <c r="S49" s="54">
        <v>65.760000000000005</v>
      </c>
      <c r="T49" s="54">
        <v>53.13</v>
      </c>
      <c r="U49" s="54">
        <v>48.78</v>
      </c>
      <c r="V49" s="54">
        <v>42.11</v>
      </c>
      <c r="W49" s="54">
        <v>75.540000000000006</v>
      </c>
      <c r="X49" s="15">
        <f t="shared" si="39"/>
        <v>7</v>
      </c>
      <c r="Y49" s="15">
        <v>16</v>
      </c>
      <c r="Z49" s="158">
        <f t="shared" si="40"/>
        <v>0.4375</v>
      </c>
      <c r="AA49" s="125"/>
      <c r="AB49" s="78"/>
      <c r="AC49" s="78">
        <f t="shared" si="41"/>
        <v>0.43125000000000002</v>
      </c>
      <c r="AD49" s="126">
        <f t="shared" si="42"/>
        <v>6.9</v>
      </c>
      <c r="AE49" s="127">
        <f t="shared" si="23"/>
        <v>1</v>
      </c>
      <c r="AF49" s="128" t="str">
        <f t="shared" si="24"/>
        <v>0</v>
      </c>
      <c r="AG49" s="128" t="str">
        <f t="shared" si="25"/>
        <v>0</v>
      </c>
      <c r="AH49" s="128">
        <f t="shared" si="26"/>
        <v>1</v>
      </c>
      <c r="AI49" s="128">
        <f t="shared" si="27"/>
        <v>0.9</v>
      </c>
      <c r="AJ49" s="128" t="str">
        <f t="shared" si="28"/>
        <v>0</v>
      </c>
      <c r="AK49" s="128" t="str">
        <f t="shared" si="29"/>
        <v>0</v>
      </c>
      <c r="AL49" s="128" t="str">
        <f t="shared" si="30"/>
        <v>0</v>
      </c>
      <c r="AM49" s="128">
        <f t="shared" si="31"/>
        <v>1</v>
      </c>
      <c r="AN49" s="128">
        <f t="shared" si="32"/>
        <v>1</v>
      </c>
      <c r="AO49" s="128">
        <f t="shared" si="33"/>
        <v>1</v>
      </c>
      <c r="AP49" s="128" t="str">
        <f t="shared" si="34"/>
        <v>0</v>
      </c>
      <c r="AQ49" s="128" t="str">
        <f t="shared" si="35"/>
        <v>0</v>
      </c>
      <c r="AR49" s="128" t="str">
        <f t="shared" si="36"/>
        <v>0</v>
      </c>
      <c r="AS49" s="128" t="str">
        <f t="shared" si="37"/>
        <v>0</v>
      </c>
      <c r="AT49" s="128">
        <f t="shared" si="38"/>
        <v>1</v>
      </c>
    </row>
    <row r="50" spans="1:46" ht="14" x14ac:dyDescent="0.15">
      <c r="A50" s="25" t="s">
        <v>430</v>
      </c>
      <c r="B50" s="25" t="s">
        <v>46</v>
      </c>
      <c r="C50" s="25"/>
      <c r="D50" s="74"/>
      <c r="E50" s="25">
        <v>22</v>
      </c>
      <c r="F50" s="54">
        <v>32</v>
      </c>
      <c r="G50" s="54">
        <v>2410</v>
      </c>
      <c r="H50" s="54">
        <v>4</v>
      </c>
      <c r="I50" s="54">
        <v>6.57</v>
      </c>
      <c r="J50" s="54">
        <v>59.09</v>
      </c>
      <c r="K50" s="54">
        <v>4.26</v>
      </c>
      <c r="L50" s="54">
        <v>1.87</v>
      </c>
      <c r="M50" s="54">
        <v>32</v>
      </c>
      <c r="N50" s="54">
        <v>63.04</v>
      </c>
      <c r="O50" s="54">
        <v>46.13</v>
      </c>
      <c r="P50" s="54">
        <v>2.17</v>
      </c>
      <c r="Q50" s="54">
        <v>12.29</v>
      </c>
      <c r="R50" s="54">
        <v>24.68</v>
      </c>
      <c r="S50" s="54">
        <v>65.2</v>
      </c>
      <c r="T50" s="54">
        <v>48.55</v>
      </c>
      <c r="U50" s="54">
        <v>43.1</v>
      </c>
      <c r="V50" s="54">
        <v>33.33</v>
      </c>
      <c r="W50" s="54">
        <v>60.18</v>
      </c>
      <c r="X50" s="15">
        <f t="shared" si="39"/>
        <v>7</v>
      </c>
      <c r="Y50" s="15">
        <v>16</v>
      </c>
      <c r="Z50" s="158">
        <f t="shared" si="40"/>
        <v>0.4375</v>
      </c>
      <c r="AA50" s="125"/>
      <c r="AB50" s="78"/>
      <c r="AC50" s="78">
        <f t="shared" si="41"/>
        <v>0.40625</v>
      </c>
      <c r="AD50" s="126">
        <f t="shared" si="42"/>
        <v>6.5</v>
      </c>
      <c r="AE50" s="127">
        <f t="shared" si="23"/>
        <v>1</v>
      </c>
      <c r="AF50" s="128">
        <f t="shared" si="24"/>
        <v>0.8</v>
      </c>
      <c r="AG50" s="128" t="str">
        <f t="shared" si="25"/>
        <v>0</v>
      </c>
      <c r="AH50" s="128">
        <f t="shared" si="26"/>
        <v>1</v>
      </c>
      <c r="AI50" s="128">
        <f t="shared" si="27"/>
        <v>0.9</v>
      </c>
      <c r="AJ50" s="128" t="str">
        <f t="shared" si="28"/>
        <v>0</v>
      </c>
      <c r="AK50" s="128">
        <f t="shared" si="29"/>
        <v>0.8</v>
      </c>
      <c r="AL50" s="128">
        <f t="shared" si="30"/>
        <v>1</v>
      </c>
      <c r="AM50" s="128">
        <f t="shared" si="31"/>
        <v>1</v>
      </c>
      <c r="AN50" s="128" t="str">
        <f t="shared" si="32"/>
        <v>0</v>
      </c>
      <c r="AO50" s="128" t="str">
        <f t="shared" si="33"/>
        <v>0</v>
      </c>
      <c r="AP50" s="128" t="str">
        <f t="shared" si="34"/>
        <v>0</v>
      </c>
      <c r="AQ50" s="128" t="str">
        <f t="shared" si="35"/>
        <v>0</v>
      </c>
      <c r="AR50" s="128" t="str">
        <f t="shared" si="36"/>
        <v>0</v>
      </c>
      <c r="AS50" s="128" t="str">
        <f t="shared" si="37"/>
        <v>0</v>
      </c>
      <c r="AT50" s="128" t="str">
        <f t="shared" si="38"/>
        <v>0</v>
      </c>
    </row>
    <row r="51" spans="1:46" ht="14" x14ac:dyDescent="0.15">
      <c r="A51" s="25" t="s">
        <v>295</v>
      </c>
      <c r="B51" s="25" t="s">
        <v>75</v>
      </c>
      <c r="C51" s="25"/>
      <c r="D51" s="74"/>
      <c r="E51" s="25">
        <v>21</v>
      </c>
      <c r="F51" s="54">
        <v>19</v>
      </c>
      <c r="G51" s="54">
        <v>445</v>
      </c>
      <c r="H51" s="54">
        <v>0</v>
      </c>
      <c r="I51" s="54">
        <v>7.77</v>
      </c>
      <c r="J51" s="54">
        <v>69.44</v>
      </c>
      <c r="K51" s="54">
        <v>3.45</v>
      </c>
      <c r="L51" s="54">
        <v>0.86</v>
      </c>
      <c r="M51" s="54">
        <v>25</v>
      </c>
      <c r="N51" s="54">
        <v>52.38</v>
      </c>
      <c r="O51" s="54">
        <v>39.659999999999997</v>
      </c>
      <c r="P51" s="54">
        <v>1.94</v>
      </c>
      <c r="Q51" s="54">
        <v>16.399999999999999</v>
      </c>
      <c r="R51" s="54">
        <v>26.33</v>
      </c>
      <c r="S51" s="54">
        <v>70.489999999999995</v>
      </c>
      <c r="T51" s="54">
        <v>51.35</v>
      </c>
      <c r="U51" s="54">
        <v>64.709999999999994</v>
      </c>
      <c r="V51" s="54">
        <v>30.77</v>
      </c>
      <c r="W51" s="54">
        <v>54.17</v>
      </c>
      <c r="X51" s="15">
        <f t="shared" si="39"/>
        <v>7</v>
      </c>
      <c r="Y51" s="15">
        <v>16</v>
      </c>
      <c r="Z51" s="158">
        <f t="shared" si="40"/>
        <v>0.4375</v>
      </c>
      <c r="AA51" s="125"/>
      <c r="AB51" s="78"/>
      <c r="AC51" s="78">
        <f t="shared" si="41"/>
        <v>0.4</v>
      </c>
      <c r="AD51" s="126">
        <f t="shared" si="42"/>
        <v>6.4</v>
      </c>
      <c r="AE51" s="127" t="str">
        <f t="shared" si="23"/>
        <v>0</v>
      </c>
      <c r="AF51" s="128">
        <f t="shared" si="24"/>
        <v>0.8</v>
      </c>
      <c r="AG51" s="128">
        <f t="shared" si="25"/>
        <v>0.8</v>
      </c>
      <c r="AH51" s="128">
        <f t="shared" si="26"/>
        <v>1</v>
      </c>
      <c r="AI51" s="128" t="str">
        <f t="shared" si="27"/>
        <v>0</v>
      </c>
      <c r="AJ51" s="128" t="str">
        <f t="shared" si="28"/>
        <v>0</v>
      </c>
      <c r="AK51" s="128">
        <f t="shared" si="29"/>
        <v>0.8</v>
      </c>
      <c r="AL51" s="128">
        <f t="shared" si="30"/>
        <v>1</v>
      </c>
      <c r="AM51" s="128">
        <f t="shared" si="31"/>
        <v>1</v>
      </c>
      <c r="AN51" s="128" t="str">
        <f t="shared" si="32"/>
        <v>0</v>
      </c>
      <c r="AO51" s="128" t="str">
        <f t="shared" si="33"/>
        <v>0</v>
      </c>
      <c r="AP51" s="128" t="str">
        <f t="shared" si="34"/>
        <v>0</v>
      </c>
      <c r="AQ51" s="128" t="str">
        <f t="shared" si="35"/>
        <v>0</v>
      </c>
      <c r="AR51" s="128">
        <f t="shared" si="36"/>
        <v>1</v>
      </c>
      <c r="AS51" s="128" t="str">
        <f t="shared" si="37"/>
        <v>0</v>
      </c>
      <c r="AT51" s="128" t="str">
        <f t="shared" si="38"/>
        <v>0</v>
      </c>
    </row>
    <row r="52" spans="1:46" ht="14" x14ac:dyDescent="0.15">
      <c r="A52" s="25" t="s">
        <v>443</v>
      </c>
      <c r="B52" s="25" t="s">
        <v>142</v>
      </c>
      <c r="C52" s="25"/>
      <c r="D52" s="74"/>
      <c r="E52" s="25">
        <v>35</v>
      </c>
      <c r="F52" s="54">
        <v>13</v>
      </c>
      <c r="G52" s="54">
        <v>600</v>
      </c>
      <c r="H52" s="54">
        <v>1</v>
      </c>
      <c r="I52" s="54">
        <v>4.6500000000000004</v>
      </c>
      <c r="J52" s="54">
        <v>74.19</v>
      </c>
      <c r="K52" s="54">
        <v>1.8</v>
      </c>
      <c r="L52" s="54">
        <v>1.95</v>
      </c>
      <c r="M52" s="54">
        <v>30.77</v>
      </c>
      <c r="N52" s="54">
        <v>55.56</v>
      </c>
      <c r="O52" s="54">
        <v>39.53</v>
      </c>
      <c r="P52" s="54">
        <v>0.3</v>
      </c>
      <c r="Q52" s="54">
        <v>21.15</v>
      </c>
      <c r="R52" s="54">
        <v>36.15</v>
      </c>
      <c r="S52" s="54">
        <v>68.88</v>
      </c>
      <c r="T52" s="54">
        <v>54.46</v>
      </c>
      <c r="U52" s="54">
        <v>52.83</v>
      </c>
      <c r="V52" s="54">
        <v>25</v>
      </c>
      <c r="W52" s="54">
        <v>70.83</v>
      </c>
      <c r="X52" s="15">
        <f t="shared" si="39"/>
        <v>7</v>
      </c>
      <c r="Y52" s="15">
        <v>16</v>
      </c>
      <c r="Z52" s="158">
        <f t="shared" si="40"/>
        <v>0.4375</v>
      </c>
      <c r="AA52" s="125"/>
      <c r="AB52" s="78"/>
      <c r="AC52" s="78">
        <f t="shared" si="41"/>
        <v>0.40625</v>
      </c>
      <c r="AD52" s="126">
        <f t="shared" si="42"/>
        <v>6.5</v>
      </c>
      <c r="AE52" s="127" t="str">
        <f t="shared" si="23"/>
        <v>0</v>
      </c>
      <c r="AF52" s="128" t="str">
        <f t="shared" si="24"/>
        <v>0</v>
      </c>
      <c r="AG52" s="128">
        <f t="shared" si="25"/>
        <v>0.8</v>
      </c>
      <c r="AH52" s="128" t="str">
        <f t="shared" si="26"/>
        <v>0</v>
      </c>
      <c r="AI52" s="128">
        <f t="shared" si="27"/>
        <v>0.9</v>
      </c>
      <c r="AJ52" s="128" t="str">
        <f t="shared" si="28"/>
        <v>0</v>
      </c>
      <c r="AK52" s="128">
        <f t="shared" si="29"/>
        <v>0.8</v>
      </c>
      <c r="AL52" s="128">
        <f t="shared" si="30"/>
        <v>1</v>
      </c>
      <c r="AM52" s="128" t="str">
        <f t="shared" si="31"/>
        <v>0</v>
      </c>
      <c r="AN52" s="128">
        <f t="shared" si="32"/>
        <v>1</v>
      </c>
      <c r="AO52" s="128">
        <f t="shared" si="33"/>
        <v>1</v>
      </c>
      <c r="AP52" s="128" t="str">
        <f t="shared" si="34"/>
        <v>0</v>
      </c>
      <c r="AQ52" s="128" t="str">
        <f t="shared" si="35"/>
        <v>0</v>
      </c>
      <c r="AR52" s="128" t="str">
        <f t="shared" si="36"/>
        <v>0</v>
      </c>
      <c r="AS52" s="128" t="str">
        <f t="shared" si="37"/>
        <v>0</v>
      </c>
      <c r="AT52" s="128">
        <f t="shared" si="38"/>
        <v>1</v>
      </c>
    </row>
    <row r="53" spans="1:46" ht="14" x14ac:dyDescent="0.15">
      <c r="A53" s="25" t="s">
        <v>485</v>
      </c>
      <c r="B53" s="25" t="s">
        <v>46</v>
      </c>
      <c r="C53" s="25"/>
      <c r="D53" s="74"/>
      <c r="E53" s="25">
        <v>33</v>
      </c>
      <c r="F53" s="54">
        <v>18</v>
      </c>
      <c r="G53" s="54">
        <v>1076</v>
      </c>
      <c r="H53" s="54">
        <v>2</v>
      </c>
      <c r="I53" s="54">
        <v>3.6</v>
      </c>
      <c r="J53" s="54">
        <v>48.84</v>
      </c>
      <c r="K53" s="54">
        <v>2.84</v>
      </c>
      <c r="L53" s="54">
        <v>2.09</v>
      </c>
      <c r="M53" s="54">
        <v>44</v>
      </c>
      <c r="N53" s="54">
        <v>36.67</v>
      </c>
      <c r="O53" s="54">
        <v>35.71</v>
      </c>
      <c r="P53" s="54">
        <v>0.75</v>
      </c>
      <c r="Q53" s="54">
        <v>18.82</v>
      </c>
      <c r="R53" s="54">
        <v>35.21</v>
      </c>
      <c r="S53" s="54">
        <v>71.02</v>
      </c>
      <c r="T53" s="54">
        <v>57.58</v>
      </c>
      <c r="U53" s="54">
        <v>54.43</v>
      </c>
      <c r="V53" s="54">
        <v>38.46</v>
      </c>
      <c r="W53" s="54">
        <v>80.95</v>
      </c>
      <c r="X53" s="15">
        <f t="shared" si="39"/>
        <v>7</v>
      </c>
      <c r="Y53" s="15">
        <v>16</v>
      </c>
      <c r="Z53" s="158">
        <f t="shared" si="40"/>
        <v>0.4375</v>
      </c>
      <c r="AA53" s="125"/>
      <c r="AB53" s="78"/>
      <c r="AC53" s="78">
        <f t="shared" si="41"/>
        <v>0.42499999999999999</v>
      </c>
      <c r="AD53" s="126">
        <f t="shared" si="42"/>
        <v>6.8</v>
      </c>
      <c r="AE53" s="127">
        <f t="shared" si="23"/>
        <v>1</v>
      </c>
      <c r="AF53" s="128" t="str">
        <f t="shared" si="24"/>
        <v>0</v>
      </c>
      <c r="AG53" s="128" t="str">
        <f t="shared" si="25"/>
        <v>0</v>
      </c>
      <c r="AH53" s="128" t="str">
        <f t="shared" si="26"/>
        <v>0</v>
      </c>
      <c r="AI53" s="128">
        <f t="shared" si="27"/>
        <v>0.9</v>
      </c>
      <c r="AJ53" s="128">
        <f t="shared" si="28"/>
        <v>0.9</v>
      </c>
      <c r="AK53" s="128" t="str">
        <f t="shared" si="29"/>
        <v>0</v>
      </c>
      <c r="AL53" s="128">
        <f t="shared" si="30"/>
        <v>1</v>
      </c>
      <c r="AM53" s="128" t="str">
        <f t="shared" si="31"/>
        <v>0</v>
      </c>
      <c r="AN53" s="128">
        <f t="shared" si="32"/>
        <v>1</v>
      </c>
      <c r="AO53" s="128">
        <f t="shared" si="33"/>
        <v>1</v>
      </c>
      <c r="AP53" s="128" t="str">
        <f t="shared" si="34"/>
        <v>0</v>
      </c>
      <c r="AQ53" s="128" t="str">
        <f t="shared" si="35"/>
        <v>0</v>
      </c>
      <c r="AR53" s="128" t="str">
        <f t="shared" si="36"/>
        <v>0</v>
      </c>
      <c r="AS53" s="128" t="str">
        <f t="shared" si="37"/>
        <v>0</v>
      </c>
      <c r="AT53" s="128">
        <f t="shared" si="38"/>
        <v>1</v>
      </c>
    </row>
    <row r="54" spans="1:46" ht="14" x14ac:dyDescent="0.15">
      <c r="A54" s="25" t="s">
        <v>446</v>
      </c>
      <c r="B54" s="25" t="s">
        <v>44</v>
      </c>
      <c r="C54" s="25"/>
      <c r="D54" s="74"/>
      <c r="E54" s="25">
        <v>31</v>
      </c>
      <c r="F54" s="54">
        <v>25</v>
      </c>
      <c r="G54" s="54">
        <v>933</v>
      </c>
      <c r="H54" s="54">
        <v>0</v>
      </c>
      <c r="I54" s="54">
        <v>5.0199999999999996</v>
      </c>
      <c r="J54" s="54">
        <v>59.62</v>
      </c>
      <c r="K54" s="54">
        <v>1.35</v>
      </c>
      <c r="L54" s="54">
        <v>1.74</v>
      </c>
      <c r="M54" s="54">
        <v>33.33</v>
      </c>
      <c r="N54" s="54">
        <v>62.5</v>
      </c>
      <c r="O54" s="54">
        <v>36.36</v>
      </c>
      <c r="P54" s="54">
        <v>0</v>
      </c>
      <c r="Q54" s="54">
        <v>16.5</v>
      </c>
      <c r="R54" s="54">
        <v>29.81</v>
      </c>
      <c r="S54" s="54">
        <v>77.02</v>
      </c>
      <c r="T54" s="54">
        <v>54.37</v>
      </c>
      <c r="U54" s="54">
        <v>47.17</v>
      </c>
      <c r="V54" s="54">
        <v>75</v>
      </c>
      <c r="W54" s="54">
        <v>68.180000000000007</v>
      </c>
      <c r="X54" s="15">
        <f t="shared" si="39"/>
        <v>7</v>
      </c>
      <c r="Y54" s="15">
        <v>16</v>
      </c>
      <c r="Z54" s="158">
        <f t="shared" si="40"/>
        <v>0.4375</v>
      </c>
      <c r="AA54" s="125"/>
      <c r="AB54" s="78"/>
      <c r="AC54" s="78">
        <f t="shared" si="41"/>
        <v>0.41875000000000001</v>
      </c>
      <c r="AD54" s="126">
        <f t="shared" si="42"/>
        <v>6.7</v>
      </c>
      <c r="AE54" s="127" t="str">
        <f t="shared" si="23"/>
        <v>0</v>
      </c>
      <c r="AF54" s="128" t="str">
        <f t="shared" si="24"/>
        <v>0</v>
      </c>
      <c r="AG54" s="128" t="str">
        <f t="shared" si="25"/>
        <v>0</v>
      </c>
      <c r="AH54" s="128" t="str">
        <f t="shared" si="26"/>
        <v>0</v>
      </c>
      <c r="AI54" s="128">
        <f t="shared" si="27"/>
        <v>0.9</v>
      </c>
      <c r="AJ54" s="128" t="str">
        <f t="shared" si="28"/>
        <v>0</v>
      </c>
      <c r="AK54" s="128">
        <f t="shared" si="29"/>
        <v>0.8</v>
      </c>
      <c r="AL54" s="128">
        <f t="shared" si="30"/>
        <v>1</v>
      </c>
      <c r="AM54" s="128" t="str">
        <f t="shared" si="31"/>
        <v>0</v>
      </c>
      <c r="AN54" s="128" t="str">
        <f t="shared" si="32"/>
        <v>0</v>
      </c>
      <c r="AO54" s="128">
        <f t="shared" si="33"/>
        <v>1</v>
      </c>
      <c r="AP54" s="128">
        <f t="shared" si="34"/>
        <v>1</v>
      </c>
      <c r="AQ54" s="128" t="str">
        <f t="shared" si="35"/>
        <v>0</v>
      </c>
      <c r="AR54" s="128" t="str">
        <f t="shared" si="36"/>
        <v>0</v>
      </c>
      <c r="AS54" s="128">
        <f t="shared" si="37"/>
        <v>1</v>
      </c>
      <c r="AT54" s="128">
        <f t="shared" si="38"/>
        <v>1</v>
      </c>
    </row>
    <row r="55" spans="1:46" ht="14" x14ac:dyDescent="0.15">
      <c r="A55" s="25" t="s">
        <v>491</v>
      </c>
      <c r="B55" s="25" t="s">
        <v>72</v>
      </c>
      <c r="C55" s="25"/>
      <c r="D55" s="74"/>
      <c r="E55" s="25">
        <v>18</v>
      </c>
      <c r="F55" s="54">
        <v>14</v>
      </c>
      <c r="G55" s="54">
        <v>375</v>
      </c>
      <c r="H55" s="54">
        <v>0</v>
      </c>
      <c r="I55" s="54">
        <v>5.76</v>
      </c>
      <c r="J55" s="54">
        <v>54.17</v>
      </c>
      <c r="K55" s="54">
        <v>1.68</v>
      </c>
      <c r="L55" s="54">
        <v>1.44</v>
      </c>
      <c r="M55" s="54">
        <v>66.67</v>
      </c>
      <c r="N55" s="54">
        <v>25</v>
      </c>
      <c r="O55" s="54">
        <v>20.45</v>
      </c>
      <c r="P55" s="54">
        <v>1.44</v>
      </c>
      <c r="Q55" s="54">
        <v>8.16</v>
      </c>
      <c r="R55" s="54">
        <v>12.72</v>
      </c>
      <c r="S55" s="54">
        <v>81.13</v>
      </c>
      <c r="T55" s="54">
        <v>62.5</v>
      </c>
      <c r="U55" s="54">
        <v>57.14</v>
      </c>
      <c r="V55" s="54">
        <v>66.67</v>
      </c>
      <c r="W55" s="54">
        <v>80</v>
      </c>
      <c r="X55" s="15">
        <f t="shared" si="39"/>
        <v>7</v>
      </c>
      <c r="Y55" s="15">
        <v>16</v>
      </c>
      <c r="Z55" s="158">
        <f t="shared" si="40"/>
        <v>0.4375</v>
      </c>
      <c r="AA55" s="125"/>
      <c r="AB55" s="78"/>
      <c r="AC55" s="78">
        <f t="shared" si="41"/>
        <v>0.43125000000000002</v>
      </c>
      <c r="AD55" s="126">
        <f t="shared" si="42"/>
        <v>6.9</v>
      </c>
      <c r="AE55" s="127" t="str">
        <f t="shared" si="23"/>
        <v>0</v>
      </c>
      <c r="AF55" s="128" t="str">
        <f t="shared" si="24"/>
        <v>0</v>
      </c>
      <c r="AG55" s="128" t="str">
        <f t="shared" si="25"/>
        <v>0</v>
      </c>
      <c r="AH55" s="128" t="str">
        <f t="shared" si="26"/>
        <v>0</v>
      </c>
      <c r="AI55" s="128" t="str">
        <f t="shared" si="27"/>
        <v>0</v>
      </c>
      <c r="AJ55" s="128">
        <f t="shared" si="28"/>
        <v>0.9</v>
      </c>
      <c r="AK55" s="128" t="str">
        <f t="shared" si="29"/>
        <v>0</v>
      </c>
      <c r="AL55" s="128" t="str">
        <f t="shared" si="30"/>
        <v>0</v>
      </c>
      <c r="AM55" s="128">
        <f t="shared" si="31"/>
        <v>1</v>
      </c>
      <c r="AN55" s="128" t="str">
        <f t="shared" si="32"/>
        <v>0</v>
      </c>
      <c r="AO55" s="128" t="str">
        <f t="shared" si="33"/>
        <v>0</v>
      </c>
      <c r="AP55" s="128">
        <f t="shared" si="34"/>
        <v>1</v>
      </c>
      <c r="AQ55" s="128">
        <f t="shared" si="35"/>
        <v>1</v>
      </c>
      <c r="AR55" s="128">
        <f t="shared" si="36"/>
        <v>1</v>
      </c>
      <c r="AS55" s="128">
        <f t="shared" si="37"/>
        <v>1</v>
      </c>
      <c r="AT55" s="128">
        <f t="shared" si="38"/>
        <v>1</v>
      </c>
    </row>
    <row r="56" spans="1:46" ht="14" x14ac:dyDescent="0.15">
      <c r="A56" s="25" t="s">
        <v>452</v>
      </c>
      <c r="B56" s="25" t="s">
        <v>72</v>
      </c>
      <c r="C56" s="25"/>
      <c r="D56" s="74"/>
      <c r="E56" s="25">
        <v>18</v>
      </c>
      <c r="F56" s="54">
        <v>8</v>
      </c>
      <c r="G56" s="54">
        <v>336</v>
      </c>
      <c r="H56" s="54">
        <v>0</v>
      </c>
      <c r="I56" s="54">
        <v>8.3000000000000007</v>
      </c>
      <c r="J56" s="54">
        <v>64.52</v>
      </c>
      <c r="K56" s="54">
        <v>1.34</v>
      </c>
      <c r="L56" s="54">
        <v>0.27</v>
      </c>
      <c r="M56" s="54">
        <v>0</v>
      </c>
      <c r="N56" s="54">
        <v>75</v>
      </c>
      <c r="O56" s="54">
        <v>30</v>
      </c>
      <c r="P56" s="54">
        <v>0.27</v>
      </c>
      <c r="Q56" s="54">
        <v>9.3800000000000008</v>
      </c>
      <c r="R56" s="54">
        <v>22.23</v>
      </c>
      <c r="S56" s="54">
        <v>77.11</v>
      </c>
      <c r="T56" s="54">
        <v>59.46</v>
      </c>
      <c r="U56" s="54">
        <v>66.67</v>
      </c>
      <c r="V56" s="54">
        <v>25</v>
      </c>
      <c r="W56" s="54">
        <v>86.67</v>
      </c>
      <c r="X56" s="15">
        <f t="shared" si="39"/>
        <v>7</v>
      </c>
      <c r="Y56" s="15">
        <v>16</v>
      </c>
      <c r="Z56" s="158">
        <f t="shared" si="40"/>
        <v>0.4375</v>
      </c>
      <c r="AA56" s="125"/>
      <c r="AB56" s="78"/>
      <c r="AC56" s="78">
        <f t="shared" si="41"/>
        <v>0.4</v>
      </c>
      <c r="AD56" s="126">
        <f t="shared" si="42"/>
        <v>6.4</v>
      </c>
      <c r="AE56" s="127" t="str">
        <f t="shared" si="23"/>
        <v>0</v>
      </c>
      <c r="AF56" s="128">
        <f t="shared" si="24"/>
        <v>0.8</v>
      </c>
      <c r="AG56" s="128">
        <f t="shared" si="25"/>
        <v>0.8</v>
      </c>
      <c r="AH56" s="128" t="str">
        <f t="shared" si="26"/>
        <v>0</v>
      </c>
      <c r="AI56" s="128" t="str">
        <f t="shared" si="27"/>
        <v>0</v>
      </c>
      <c r="AJ56" s="128" t="str">
        <f t="shared" si="28"/>
        <v>0</v>
      </c>
      <c r="AK56" s="128">
        <f t="shared" si="29"/>
        <v>0.8</v>
      </c>
      <c r="AL56" s="128" t="str">
        <f t="shared" si="30"/>
        <v>0</v>
      </c>
      <c r="AM56" s="128" t="str">
        <f t="shared" si="31"/>
        <v>0</v>
      </c>
      <c r="AN56" s="128" t="str">
        <f t="shared" si="32"/>
        <v>0</v>
      </c>
      <c r="AO56" s="128" t="str">
        <f t="shared" si="33"/>
        <v>0</v>
      </c>
      <c r="AP56" s="128">
        <f t="shared" si="34"/>
        <v>1</v>
      </c>
      <c r="AQ56" s="128">
        <f t="shared" si="35"/>
        <v>1</v>
      </c>
      <c r="AR56" s="128">
        <f t="shared" si="36"/>
        <v>1</v>
      </c>
      <c r="AS56" s="128" t="str">
        <f t="shared" si="37"/>
        <v>0</v>
      </c>
      <c r="AT56" s="128">
        <f t="shared" si="38"/>
        <v>1</v>
      </c>
    </row>
    <row r="57" spans="1:46" ht="14" x14ac:dyDescent="0.15">
      <c r="A57" s="25" t="s">
        <v>493</v>
      </c>
      <c r="B57" s="25" t="s">
        <v>77</v>
      </c>
      <c r="C57" s="25"/>
      <c r="D57" s="74"/>
      <c r="E57" s="25">
        <v>27</v>
      </c>
      <c r="F57" s="54">
        <v>17</v>
      </c>
      <c r="G57" s="54">
        <v>1057</v>
      </c>
      <c r="H57" s="54">
        <v>0</v>
      </c>
      <c r="I57" s="54">
        <v>5.28</v>
      </c>
      <c r="J57" s="54">
        <v>62.9</v>
      </c>
      <c r="K57" s="54">
        <v>1.62</v>
      </c>
      <c r="L57" s="54">
        <v>0.85</v>
      </c>
      <c r="M57" s="54">
        <v>20</v>
      </c>
      <c r="N57" s="54">
        <v>60</v>
      </c>
      <c r="O57" s="54">
        <v>43.75</v>
      </c>
      <c r="P57" s="54">
        <v>0.26</v>
      </c>
      <c r="Q57" s="54">
        <v>16.940000000000001</v>
      </c>
      <c r="R57" s="54">
        <v>32.61</v>
      </c>
      <c r="S57" s="54">
        <v>74.930000000000007</v>
      </c>
      <c r="T57" s="54">
        <v>55.46</v>
      </c>
      <c r="U57" s="54">
        <v>62.07</v>
      </c>
      <c r="V57" s="54">
        <v>36.67</v>
      </c>
      <c r="W57" s="54">
        <v>70</v>
      </c>
      <c r="X57" s="15">
        <f t="shared" si="39"/>
        <v>7</v>
      </c>
      <c r="Y57" s="15">
        <v>16</v>
      </c>
      <c r="Z57" s="158">
        <f t="shared" si="40"/>
        <v>0.4375</v>
      </c>
      <c r="AA57" s="125"/>
      <c r="AB57" s="78"/>
      <c r="AC57" s="78">
        <f t="shared" si="41"/>
        <v>0.41249999999999998</v>
      </c>
      <c r="AD57" s="126">
        <f t="shared" si="42"/>
        <v>6.6</v>
      </c>
      <c r="AE57" s="127" t="str">
        <f t="shared" si="23"/>
        <v>0</v>
      </c>
      <c r="AF57" s="128" t="str">
        <f t="shared" si="24"/>
        <v>0</v>
      </c>
      <c r="AG57" s="128">
        <f t="shared" si="25"/>
        <v>0.8</v>
      </c>
      <c r="AH57" s="128" t="str">
        <f t="shared" si="26"/>
        <v>0</v>
      </c>
      <c r="AI57" s="128" t="str">
        <f t="shared" si="27"/>
        <v>0</v>
      </c>
      <c r="AJ57" s="128" t="str">
        <f t="shared" si="28"/>
        <v>0</v>
      </c>
      <c r="AK57" s="128">
        <f t="shared" si="29"/>
        <v>0.8</v>
      </c>
      <c r="AL57" s="128">
        <f t="shared" si="30"/>
        <v>1</v>
      </c>
      <c r="AM57" s="128" t="str">
        <f t="shared" si="31"/>
        <v>0</v>
      </c>
      <c r="AN57" s="128" t="str">
        <f t="shared" si="32"/>
        <v>0</v>
      </c>
      <c r="AO57" s="128">
        <f t="shared" si="33"/>
        <v>1</v>
      </c>
      <c r="AP57" s="128">
        <f t="shared" si="34"/>
        <v>1</v>
      </c>
      <c r="AQ57" s="128" t="str">
        <f t="shared" si="35"/>
        <v>0</v>
      </c>
      <c r="AR57" s="128">
        <f t="shared" si="36"/>
        <v>1</v>
      </c>
      <c r="AS57" s="128" t="str">
        <f t="shared" si="37"/>
        <v>0</v>
      </c>
      <c r="AT57" s="128">
        <f t="shared" si="38"/>
        <v>1</v>
      </c>
    </row>
    <row r="58" spans="1:46" ht="14" x14ac:dyDescent="0.15">
      <c r="A58" s="25" t="s">
        <v>457</v>
      </c>
      <c r="B58" s="25" t="s">
        <v>46</v>
      </c>
      <c r="C58" s="25"/>
      <c r="D58" s="74"/>
      <c r="E58" s="25">
        <v>26</v>
      </c>
      <c r="F58" s="54">
        <v>31</v>
      </c>
      <c r="G58" s="54">
        <v>1744</v>
      </c>
      <c r="H58" s="54">
        <v>6</v>
      </c>
      <c r="I58" s="54">
        <v>5.01</v>
      </c>
      <c r="J58" s="54">
        <v>60.82</v>
      </c>
      <c r="K58" s="54">
        <v>3.72</v>
      </c>
      <c r="L58" s="54">
        <v>2.79</v>
      </c>
      <c r="M58" s="54">
        <v>44.44</v>
      </c>
      <c r="N58" s="54">
        <v>53.13</v>
      </c>
      <c r="O58" s="54">
        <v>34.42</v>
      </c>
      <c r="P58" s="54">
        <v>0.83</v>
      </c>
      <c r="Q58" s="54">
        <v>15.02</v>
      </c>
      <c r="R58" s="54">
        <v>27.97</v>
      </c>
      <c r="S58" s="54">
        <v>66.97</v>
      </c>
      <c r="T58" s="54">
        <v>48.78</v>
      </c>
      <c r="U58" s="54">
        <v>47.19</v>
      </c>
      <c r="V58" s="54">
        <v>36.76</v>
      </c>
      <c r="W58" s="54">
        <v>71.260000000000005</v>
      </c>
      <c r="X58" s="15">
        <f t="shared" si="39"/>
        <v>7</v>
      </c>
      <c r="Y58" s="15">
        <v>16</v>
      </c>
      <c r="Z58" s="158">
        <f t="shared" si="40"/>
        <v>0.4375</v>
      </c>
      <c r="AA58" s="125"/>
      <c r="AB58" s="78"/>
      <c r="AC58" s="78">
        <f t="shared" si="41"/>
        <v>0.39999999999999997</v>
      </c>
      <c r="AD58" s="126">
        <f t="shared" si="42"/>
        <v>6.3999999999999995</v>
      </c>
      <c r="AE58" s="127">
        <f t="shared" si="23"/>
        <v>1</v>
      </c>
      <c r="AF58" s="128" t="str">
        <f t="shared" si="24"/>
        <v>0</v>
      </c>
      <c r="AG58" s="128">
        <f t="shared" si="25"/>
        <v>0.8</v>
      </c>
      <c r="AH58" s="128">
        <f t="shared" si="26"/>
        <v>1</v>
      </c>
      <c r="AI58" s="128">
        <f t="shared" si="27"/>
        <v>0.9</v>
      </c>
      <c r="AJ58" s="128">
        <f t="shared" si="28"/>
        <v>0.9</v>
      </c>
      <c r="AK58" s="128">
        <f t="shared" si="29"/>
        <v>0.8</v>
      </c>
      <c r="AL58" s="128" t="str">
        <f t="shared" si="30"/>
        <v>0</v>
      </c>
      <c r="AM58" s="128" t="str">
        <f t="shared" si="31"/>
        <v>0</v>
      </c>
      <c r="AN58" s="128" t="str">
        <f t="shared" si="32"/>
        <v>0</v>
      </c>
      <c r="AO58" s="128" t="str">
        <f t="shared" si="33"/>
        <v>0</v>
      </c>
      <c r="AP58" s="128" t="str">
        <f t="shared" si="34"/>
        <v>0</v>
      </c>
      <c r="AQ58" s="128" t="str">
        <f t="shared" si="35"/>
        <v>0</v>
      </c>
      <c r="AR58" s="128" t="str">
        <f t="shared" si="36"/>
        <v>0</v>
      </c>
      <c r="AS58" s="128" t="str">
        <f t="shared" si="37"/>
        <v>0</v>
      </c>
      <c r="AT58" s="128">
        <f t="shared" si="38"/>
        <v>1</v>
      </c>
    </row>
    <row r="59" spans="1:46" ht="14" x14ac:dyDescent="0.15">
      <c r="A59" s="25" t="s">
        <v>421</v>
      </c>
      <c r="B59" s="25" t="s">
        <v>142</v>
      </c>
      <c r="C59" s="25"/>
      <c r="D59" s="26"/>
      <c r="E59" s="25">
        <v>26</v>
      </c>
      <c r="F59" s="161">
        <v>15</v>
      </c>
      <c r="G59" s="161">
        <v>751</v>
      </c>
      <c r="H59" s="161">
        <v>1</v>
      </c>
      <c r="I59" s="161">
        <v>4.43</v>
      </c>
      <c r="J59" s="161">
        <v>56.76</v>
      </c>
      <c r="K59" s="161">
        <v>2.2799999999999998</v>
      </c>
      <c r="L59" s="161">
        <v>2.2799999999999998</v>
      </c>
      <c r="M59" s="161">
        <v>47.37</v>
      </c>
      <c r="N59" s="161">
        <v>42.11</v>
      </c>
      <c r="O59" s="161">
        <v>30.3</v>
      </c>
      <c r="P59" s="161">
        <v>0.72</v>
      </c>
      <c r="Q59" s="161">
        <v>13.9</v>
      </c>
      <c r="R59" s="161">
        <v>20.97</v>
      </c>
      <c r="S59" s="161">
        <v>80</v>
      </c>
      <c r="T59" s="161">
        <v>69.12</v>
      </c>
      <c r="U59" s="161">
        <v>65.709999999999994</v>
      </c>
      <c r="V59" s="161">
        <v>45.45</v>
      </c>
      <c r="W59" s="161">
        <v>80</v>
      </c>
      <c r="X59" s="15">
        <f t="shared" si="39"/>
        <v>7</v>
      </c>
      <c r="Y59" s="15">
        <v>16</v>
      </c>
      <c r="Z59" s="158">
        <f t="shared" si="40"/>
        <v>0.4375</v>
      </c>
      <c r="AA59" s="125"/>
      <c r="AB59" s="78"/>
      <c r="AC59" s="78">
        <f t="shared" si="41"/>
        <v>0.42499999999999999</v>
      </c>
      <c r="AD59" s="126">
        <f t="shared" si="42"/>
        <v>6.8</v>
      </c>
      <c r="AE59" s="127" t="str">
        <f t="shared" si="23"/>
        <v>0</v>
      </c>
      <c r="AF59" s="128" t="str">
        <f t="shared" si="24"/>
        <v>0</v>
      </c>
      <c r="AG59" s="128" t="str">
        <f t="shared" si="25"/>
        <v>0</v>
      </c>
      <c r="AH59" s="128" t="str">
        <f t="shared" si="26"/>
        <v>0</v>
      </c>
      <c r="AI59" s="128">
        <f t="shared" si="27"/>
        <v>0.9</v>
      </c>
      <c r="AJ59" s="128">
        <f t="shared" si="28"/>
        <v>0.9</v>
      </c>
      <c r="AK59" s="128" t="str">
        <f t="shared" si="29"/>
        <v>0</v>
      </c>
      <c r="AL59" s="128" t="str">
        <f t="shared" si="30"/>
        <v>0</v>
      </c>
      <c r="AM59" s="128" t="str">
        <f t="shared" si="31"/>
        <v>0</v>
      </c>
      <c r="AN59" s="128" t="str">
        <f t="shared" si="32"/>
        <v>0</v>
      </c>
      <c r="AO59" s="128" t="str">
        <f t="shared" si="33"/>
        <v>0</v>
      </c>
      <c r="AP59" s="128">
        <f t="shared" si="34"/>
        <v>1</v>
      </c>
      <c r="AQ59" s="128">
        <f t="shared" si="35"/>
        <v>1</v>
      </c>
      <c r="AR59" s="128">
        <f t="shared" si="36"/>
        <v>1</v>
      </c>
      <c r="AS59" s="128">
        <f t="shared" si="37"/>
        <v>1</v>
      </c>
      <c r="AT59" s="128">
        <f t="shared" si="38"/>
        <v>1</v>
      </c>
    </row>
    <row r="60" spans="1:46" ht="14" x14ac:dyDescent="0.15">
      <c r="A60" s="25" t="s">
        <v>384</v>
      </c>
      <c r="B60" s="25" t="s">
        <v>91</v>
      </c>
      <c r="C60" s="25"/>
      <c r="D60" s="74"/>
      <c r="E60" s="25">
        <v>18</v>
      </c>
      <c r="F60" s="54">
        <v>14</v>
      </c>
      <c r="G60" s="54">
        <v>1237</v>
      </c>
      <c r="H60" s="54">
        <v>1</v>
      </c>
      <c r="I60" s="54">
        <v>8.66</v>
      </c>
      <c r="J60" s="54">
        <v>63.03</v>
      </c>
      <c r="K60" s="54">
        <v>2.11</v>
      </c>
      <c r="L60" s="54">
        <v>1.6</v>
      </c>
      <c r="M60" s="54">
        <v>31.82</v>
      </c>
      <c r="N60" s="54">
        <v>35.71</v>
      </c>
      <c r="O60" s="54">
        <v>30.77</v>
      </c>
      <c r="P60" s="54">
        <v>0.87</v>
      </c>
      <c r="Q60" s="54">
        <v>24.23</v>
      </c>
      <c r="R60" s="54">
        <v>39.51</v>
      </c>
      <c r="S60" s="54">
        <v>74.400000000000006</v>
      </c>
      <c r="T60" s="54">
        <v>53.4</v>
      </c>
      <c r="U60" s="54">
        <v>43.81</v>
      </c>
      <c r="V60" s="54">
        <v>25.71</v>
      </c>
      <c r="W60" s="54">
        <v>63.27</v>
      </c>
      <c r="X60" s="15">
        <f t="shared" si="39"/>
        <v>6</v>
      </c>
      <c r="Y60" s="15">
        <v>16</v>
      </c>
      <c r="Z60" s="158">
        <f t="shared" si="40"/>
        <v>0.375</v>
      </c>
      <c r="AA60" s="125"/>
      <c r="AB60" s="78"/>
      <c r="AC60" s="78">
        <f t="shared" si="41"/>
        <v>0.34375</v>
      </c>
      <c r="AD60" s="126">
        <f t="shared" si="42"/>
        <v>5.5</v>
      </c>
      <c r="AE60" s="127" t="str">
        <f t="shared" si="23"/>
        <v>0</v>
      </c>
      <c r="AF60" s="128">
        <f t="shared" si="24"/>
        <v>0.8</v>
      </c>
      <c r="AG60" s="128">
        <f t="shared" si="25"/>
        <v>0.8</v>
      </c>
      <c r="AH60" s="128" t="str">
        <f t="shared" si="26"/>
        <v>0</v>
      </c>
      <c r="AI60" s="128">
        <f t="shared" si="27"/>
        <v>0.9</v>
      </c>
      <c r="AJ60" s="128" t="str">
        <f t="shared" si="28"/>
        <v>0</v>
      </c>
      <c r="AK60" s="128" t="str">
        <f t="shared" si="29"/>
        <v>0</v>
      </c>
      <c r="AL60" s="128" t="str">
        <f t="shared" si="30"/>
        <v>0</v>
      </c>
      <c r="AM60" s="128" t="str">
        <f t="shared" si="31"/>
        <v>0</v>
      </c>
      <c r="AN60" s="128">
        <f t="shared" si="32"/>
        <v>1</v>
      </c>
      <c r="AO60" s="128">
        <f t="shared" si="33"/>
        <v>1</v>
      </c>
      <c r="AP60" s="128">
        <f t="shared" si="34"/>
        <v>1</v>
      </c>
      <c r="AQ60" s="128" t="str">
        <f t="shared" si="35"/>
        <v>0</v>
      </c>
      <c r="AR60" s="128" t="str">
        <f t="shared" si="36"/>
        <v>0</v>
      </c>
      <c r="AS60" s="128" t="str">
        <f t="shared" si="37"/>
        <v>0</v>
      </c>
      <c r="AT60" s="128" t="str">
        <f t="shared" si="38"/>
        <v>0</v>
      </c>
    </row>
    <row r="61" spans="1:46" ht="14" x14ac:dyDescent="0.15">
      <c r="A61" s="25" t="s">
        <v>269</v>
      </c>
      <c r="B61" s="25" t="s">
        <v>66</v>
      </c>
      <c r="C61" s="25"/>
      <c r="D61" s="74"/>
      <c r="E61" s="25">
        <v>35</v>
      </c>
      <c r="F61" s="54">
        <v>23</v>
      </c>
      <c r="G61" s="54">
        <v>1243</v>
      </c>
      <c r="H61" s="54">
        <v>0</v>
      </c>
      <c r="I61" s="54">
        <v>4.99</v>
      </c>
      <c r="J61" s="54">
        <v>57.38</v>
      </c>
      <c r="K61" s="54">
        <v>1.1499999999999999</v>
      </c>
      <c r="L61" s="54">
        <v>1.1499999999999999</v>
      </c>
      <c r="M61" s="54">
        <v>21.43</v>
      </c>
      <c r="N61" s="54">
        <v>50</v>
      </c>
      <c r="O61" s="54">
        <v>33.33</v>
      </c>
      <c r="P61" s="54">
        <v>0.9</v>
      </c>
      <c r="Q61" s="54">
        <v>19.96</v>
      </c>
      <c r="R61" s="54">
        <v>30.6</v>
      </c>
      <c r="S61" s="54">
        <v>78.069999999999993</v>
      </c>
      <c r="T61" s="54">
        <v>62.38</v>
      </c>
      <c r="U61" s="54">
        <v>62.22</v>
      </c>
      <c r="V61" s="54">
        <v>35</v>
      </c>
      <c r="W61" s="54">
        <v>63.64</v>
      </c>
      <c r="X61" s="15">
        <f t="shared" si="39"/>
        <v>6</v>
      </c>
      <c r="Y61" s="15">
        <v>16</v>
      </c>
      <c r="Z61" s="158">
        <f t="shared" si="40"/>
        <v>0.375</v>
      </c>
      <c r="AA61" s="125"/>
      <c r="AB61" s="78"/>
      <c r="AC61" s="78">
        <f t="shared" si="41"/>
        <v>0.36249999999999999</v>
      </c>
      <c r="AD61" s="126">
        <f t="shared" si="42"/>
        <v>5.8</v>
      </c>
      <c r="AE61" s="127" t="str">
        <f t="shared" si="23"/>
        <v>0</v>
      </c>
      <c r="AF61" s="128" t="str">
        <f t="shared" si="24"/>
        <v>0</v>
      </c>
      <c r="AG61" s="128" t="str">
        <f t="shared" si="25"/>
        <v>0</v>
      </c>
      <c r="AH61" s="128" t="str">
        <f t="shared" si="26"/>
        <v>0</v>
      </c>
      <c r="AI61" s="128" t="str">
        <f t="shared" si="27"/>
        <v>0</v>
      </c>
      <c r="AJ61" s="128" t="str">
        <f t="shared" si="28"/>
        <v>0</v>
      </c>
      <c r="AK61" s="128">
        <f t="shared" si="29"/>
        <v>0.8</v>
      </c>
      <c r="AL61" s="128" t="str">
        <f t="shared" si="30"/>
        <v>0</v>
      </c>
      <c r="AM61" s="128" t="str">
        <f t="shared" si="31"/>
        <v>0</v>
      </c>
      <c r="AN61" s="128">
        <f t="shared" si="32"/>
        <v>1</v>
      </c>
      <c r="AO61" s="128">
        <f t="shared" si="33"/>
        <v>1</v>
      </c>
      <c r="AP61" s="128">
        <f t="shared" si="34"/>
        <v>1</v>
      </c>
      <c r="AQ61" s="128">
        <f t="shared" si="35"/>
        <v>1</v>
      </c>
      <c r="AR61" s="128">
        <f t="shared" si="36"/>
        <v>1</v>
      </c>
      <c r="AS61" s="128" t="str">
        <f t="shared" si="37"/>
        <v>0</v>
      </c>
      <c r="AT61" s="128" t="str">
        <f t="shared" si="38"/>
        <v>0</v>
      </c>
    </row>
    <row r="62" spans="1:46" ht="14" x14ac:dyDescent="0.15">
      <c r="A62" s="25" t="s">
        <v>470</v>
      </c>
      <c r="B62" s="25" t="s">
        <v>66</v>
      </c>
      <c r="C62" s="25"/>
      <c r="D62" s="74"/>
      <c r="E62" s="25">
        <v>20</v>
      </c>
      <c r="F62" s="54">
        <v>28</v>
      </c>
      <c r="G62" s="54">
        <v>1444</v>
      </c>
      <c r="H62" s="54">
        <v>1</v>
      </c>
      <c r="I62" s="54">
        <v>8.27</v>
      </c>
      <c r="J62" s="54">
        <v>65.87</v>
      </c>
      <c r="K62" s="54">
        <v>3.87</v>
      </c>
      <c r="L62" s="54">
        <v>0.85</v>
      </c>
      <c r="M62" s="54">
        <v>23.08</v>
      </c>
      <c r="N62" s="54">
        <v>47.92</v>
      </c>
      <c r="O62" s="54">
        <v>33.619999999999997</v>
      </c>
      <c r="P62" s="54">
        <v>2.2999999999999998</v>
      </c>
      <c r="Q62" s="54">
        <v>15.3</v>
      </c>
      <c r="R62" s="54">
        <v>27.64</v>
      </c>
      <c r="S62" s="54">
        <v>74.11</v>
      </c>
      <c r="T62" s="54">
        <v>56.57</v>
      </c>
      <c r="U62" s="54">
        <v>52.94</v>
      </c>
      <c r="V62" s="54">
        <v>48</v>
      </c>
      <c r="W62" s="54">
        <v>51.52</v>
      </c>
      <c r="X62" s="15">
        <f t="shared" si="39"/>
        <v>6</v>
      </c>
      <c r="Y62" s="15">
        <v>16</v>
      </c>
      <c r="Z62" s="158">
        <f t="shared" si="40"/>
        <v>0.375</v>
      </c>
      <c r="AA62" s="125"/>
      <c r="AB62" s="78"/>
      <c r="AC62" s="78">
        <f t="shared" si="41"/>
        <v>0.35</v>
      </c>
      <c r="AD62" s="126">
        <f t="shared" si="42"/>
        <v>5.6</v>
      </c>
      <c r="AE62" s="127" t="str">
        <f t="shared" si="23"/>
        <v>0</v>
      </c>
      <c r="AF62" s="128">
        <f t="shared" si="24"/>
        <v>0.8</v>
      </c>
      <c r="AG62" s="128">
        <f t="shared" si="25"/>
        <v>0.8</v>
      </c>
      <c r="AH62" s="128">
        <f t="shared" si="26"/>
        <v>1</v>
      </c>
      <c r="AI62" s="128" t="str">
        <f t="shared" si="27"/>
        <v>0</v>
      </c>
      <c r="AJ62" s="128" t="str">
        <f t="shared" si="28"/>
        <v>0</v>
      </c>
      <c r="AK62" s="128" t="str">
        <f t="shared" si="29"/>
        <v>0</v>
      </c>
      <c r="AL62" s="128" t="str">
        <f t="shared" si="30"/>
        <v>0</v>
      </c>
      <c r="AM62" s="128">
        <f t="shared" si="31"/>
        <v>1</v>
      </c>
      <c r="AN62" s="128" t="str">
        <f t="shared" si="32"/>
        <v>0</v>
      </c>
      <c r="AO62" s="128" t="str">
        <f t="shared" si="33"/>
        <v>0</v>
      </c>
      <c r="AP62" s="128">
        <f t="shared" si="34"/>
        <v>1</v>
      </c>
      <c r="AQ62" s="128" t="str">
        <f t="shared" si="35"/>
        <v>0</v>
      </c>
      <c r="AR62" s="128" t="str">
        <f t="shared" si="36"/>
        <v>0</v>
      </c>
      <c r="AS62" s="128">
        <f t="shared" si="37"/>
        <v>1</v>
      </c>
      <c r="AT62" s="128" t="str">
        <f t="shared" si="38"/>
        <v>0</v>
      </c>
    </row>
    <row r="63" spans="1:46" ht="14" x14ac:dyDescent="0.15">
      <c r="A63" s="25" t="s">
        <v>401</v>
      </c>
      <c r="B63" s="25" t="s">
        <v>68</v>
      </c>
      <c r="C63" s="25"/>
      <c r="D63" s="74"/>
      <c r="E63" s="25">
        <v>26</v>
      </c>
      <c r="F63" s="54">
        <v>27</v>
      </c>
      <c r="G63" s="54">
        <v>1262</v>
      </c>
      <c r="H63" s="54">
        <v>1</v>
      </c>
      <c r="I63" s="54">
        <v>2.67</v>
      </c>
      <c r="J63" s="54">
        <v>59.46</v>
      </c>
      <c r="K63" s="54">
        <v>1.95</v>
      </c>
      <c r="L63" s="54">
        <v>2.23</v>
      </c>
      <c r="M63" s="54">
        <v>29.03</v>
      </c>
      <c r="N63" s="54">
        <v>40</v>
      </c>
      <c r="O63" s="54">
        <v>27.27</v>
      </c>
      <c r="P63" s="54">
        <v>0.86</v>
      </c>
      <c r="Q63" s="54">
        <v>17.8</v>
      </c>
      <c r="R63" s="54">
        <v>24.36</v>
      </c>
      <c r="S63" s="54">
        <v>82.25</v>
      </c>
      <c r="T63" s="54">
        <v>71.790000000000006</v>
      </c>
      <c r="U63" s="54">
        <v>80</v>
      </c>
      <c r="V63" s="54">
        <v>50</v>
      </c>
      <c r="W63" s="54">
        <v>63.83</v>
      </c>
      <c r="X63" s="15">
        <f t="shared" si="39"/>
        <v>6</v>
      </c>
      <c r="Y63" s="15">
        <v>16</v>
      </c>
      <c r="Z63" s="158">
        <f t="shared" si="40"/>
        <v>0.375</v>
      </c>
      <c r="AA63" s="125"/>
      <c r="AB63" s="78"/>
      <c r="AC63" s="78">
        <f t="shared" si="41"/>
        <v>0.36875000000000002</v>
      </c>
      <c r="AD63" s="126">
        <f t="shared" si="42"/>
        <v>5.9</v>
      </c>
      <c r="AE63" s="127" t="str">
        <f t="shared" si="23"/>
        <v>0</v>
      </c>
      <c r="AF63" s="128" t="str">
        <f t="shared" si="24"/>
        <v>0</v>
      </c>
      <c r="AG63" s="128" t="str">
        <f t="shared" si="25"/>
        <v>0</v>
      </c>
      <c r="AH63" s="128" t="str">
        <f t="shared" si="26"/>
        <v>0</v>
      </c>
      <c r="AI63" s="128">
        <f t="shared" si="27"/>
        <v>0.9</v>
      </c>
      <c r="AJ63" s="128" t="str">
        <f t="shared" si="28"/>
        <v>0</v>
      </c>
      <c r="AK63" s="128" t="str">
        <f t="shared" si="29"/>
        <v>0</v>
      </c>
      <c r="AL63" s="128" t="str">
        <f t="shared" si="30"/>
        <v>0</v>
      </c>
      <c r="AM63" s="128" t="str">
        <f t="shared" si="31"/>
        <v>0</v>
      </c>
      <c r="AN63" s="128">
        <f t="shared" si="32"/>
        <v>1</v>
      </c>
      <c r="AO63" s="128" t="str">
        <f t="shared" si="33"/>
        <v>0</v>
      </c>
      <c r="AP63" s="128">
        <f t="shared" si="34"/>
        <v>1</v>
      </c>
      <c r="AQ63" s="128">
        <f t="shared" si="35"/>
        <v>1</v>
      </c>
      <c r="AR63" s="128">
        <f t="shared" si="36"/>
        <v>1</v>
      </c>
      <c r="AS63" s="128">
        <f t="shared" si="37"/>
        <v>1</v>
      </c>
      <c r="AT63" s="128" t="str">
        <f t="shared" si="38"/>
        <v>0</v>
      </c>
    </row>
    <row r="64" spans="1:46" ht="14" x14ac:dyDescent="0.15">
      <c r="A64" s="25" t="s">
        <v>223</v>
      </c>
      <c r="B64" s="25" t="s">
        <v>40</v>
      </c>
      <c r="C64" s="25"/>
      <c r="D64" s="74"/>
      <c r="E64" s="25">
        <v>21</v>
      </c>
      <c r="F64" s="54">
        <v>35</v>
      </c>
      <c r="G64" s="54">
        <v>2559</v>
      </c>
      <c r="H64" s="54">
        <v>4</v>
      </c>
      <c r="I64" s="54">
        <v>5.66</v>
      </c>
      <c r="J64" s="54">
        <v>60.13</v>
      </c>
      <c r="K64" s="54">
        <v>3.95</v>
      </c>
      <c r="L64" s="54">
        <v>2.81</v>
      </c>
      <c r="M64" s="54">
        <v>40.79</v>
      </c>
      <c r="N64" s="54">
        <v>51.02</v>
      </c>
      <c r="O64" s="54">
        <v>35.119999999999997</v>
      </c>
      <c r="P64" s="54">
        <v>0.78</v>
      </c>
      <c r="Q64" s="54">
        <v>12.97</v>
      </c>
      <c r="R64" s="54">
        <v>25.32</v>
      </c>
      <c r="S64" s="54">
        <v>64.38</v>
      </c>
      <c r="T64" s="54">
        <v>49.27</v>
      </c>
      <c r="U64" s="54">
        <v>55.88</v>
      </c>
      <c r="V64" s="54">
        <v>43.3</v>
      </c>
      <c r="W64" s="54">
        <v>69.7</v>
      </c>
      <c r="X64" s="15">
        <f t="shared" si="39"/>
        <v>6</v>
      </c>
      <c r="Y64" s="15">
        <v>16</v>
      </c>
      <c r="Z64" s="158">
        <f t="shared" si="40"/>
        <v>0.375</v>
      </c>
      <c r="AA64" s="125"/>
      <c r="AB64" s="78"/>
      <c r="AC64" s="78">
        <f t="shared" si="41"/>
        <v>0.35</v>
      </c>
      <c r="AD64" s="126">
        <f t="shared" si="42"/>
        <v>5.6</v>
      </c>
      <c r="AE64" s="127">
        <f t="shared" si="23"/>
        <v>1</v>
      </c>
      <c r="AF64" s="128" t="str">
        <f t="shared" si="24"/>
        <v>0</v>
      </c>
      <c r="AG64" s="128" t="str">
        <f t="shared" si="25"/>
        <v>0</v>
      </c>
      <c r="AH64" s="128">
        <f t="shared" si="26"/>
        <v>1</v>
      </c>
      <c r="AI64" s="128">
        <f t="shared" si="27"/>
        <v>0.9</v>
      </c>
      <c r="AJ64" s="128">
        <f t="shared" si="28"/>
        <v>0.9</v>
      </c>
      <c r="AK64" s="128">
        <f t="shared" si="29"/>
        <v>0.8</v>
      </c>
      <c r="AL64" s="128" t="str">
        <f t="shared" si="30"/>
        <v>0</v>
      </c>
      <c r="AM64" s="128" t="str">
        <f t="shared" si="31"/>
        <v>0</v>
      </c>
      <c r="AN64" s="128" t="str">
        <f t="shared" si="32"/>
        <v>0</v>
      </c>
      <c r="AO64" s="128" t="str">
        <f t="shared" si="33"/>
        <v>0</v>
      </c>
      <c r="AP64" s="128" t="str">
        <f t="shared" si="34"/>
        <v>0</v>
      </c>
      <c r="AQ64" s="128" t="str">
        <f t="shared" si="35"/>
        <v>0</v>
      </c>
      <c r="AR64" s="128" t="str">
        <f t="shared" si="36"/>
        <v>0</v>
      </c>
      <c r="AS64" s="128" t="str">
        <f t="shared" si="37"/>
        <v>0</v>
      </c>
      <c r="AT64" s="128">
        <f t="shared" si="38"/>
        <v>1</v>
      </c>
    </row>
    <row r="65" spans="1:46" ht="14" x14ac:dyDescent="0.15">
      <c r="A65" s="25" t="s">
        <v>482</v>
      </c>
      <c r="B65" s="25" t="s">
        <v>142</v>
      </c>
      <c r="C65" s="25"/>
      <c r="D65" s="74"/>
      <c r="E65" s="25">
        <v>21</v>
      </c>
      <c r="F65" s="54">
        <v>17</v>
      </c>
      <c r="G65" s="54">
        <v>621</v>
      </c>
      <c r="H65" s="54">
        <v>0</v>
      </c>
      <c r="I65" s="54">
        <v>7.02</v>
      </c>
      <c r="J65" s="54">
        <v>57.78</v>
      </c>
      <c r="K65" s="54">
        <v>2.5</v>
      </c>
      <c r="L65" s="54">
        <v>1.0900000000000001</v>
      </c>
      <c r="M65" s="54">
        <v>42.86</v>
      </c>
      <c r="N65" s="54">
        <v>64.709999999999994</v>
      </c>
      <c r="O65" s="54">
        <v>31.71</v>
      </c>
      <c r="P65" s="54">
        <v>1.72</v>
      </c>
      <c r="Q65" s="54">
        <v>14.19</v>
      </c>
      <c r="R65" s="54">
        <v>22.15</v>
      </c>
      <c r="S65" s="54">
        <v>69.72</v>
      </c>
      <c r="T65" s="54">
        <v>56.41</v>
      </c>
      <c r="U65" s="54">
        <v>72.22</v>
      </c>
      <c r="V65" s="54">
        <v>50</v>
      </c>
      <c r="W65" s="54">
        <v>64.709999999999994</v>
      </c>
      <c r="X65" s="15">
        <f t="shared" si="39"/>
        <v>6</v>
      </c>
      <c r="Y65" s="15">
        <v>16</v>
      </c>
      <c r="Z65" s="158">
        <f t="shared" si="40"/>
        <v>0.375</v>
      </c>
      <c r="AA65" s="125"/>
      <c r="AB65" s="78"/>
      <c r="AC65" s="78">
        <f t="shared" si="41"/>
        <v>0.34375</v>
      </c>
      <c r="AD65" s="126">
        <f t="shared" si="42"/>
        <v>5.5</v>
      </c>
      <c r="AE65" s="127" t="str">
        <f t="shared" si="23"/>
        <v>0</v>
      </c>
      <c r="AF65" s="128">
        <f t="shared" si="24"/>
        <v>0.8</v>
      </c>
      <c r="AG65" s="128" t="str">
        <f t="shared" si="25"/>
        <v>0</v>
      </c>
      <c r="AH65" s="128" t="str">
        <f t="shared" si="26"/>
        <v>0</v>
      </c>
      <c r="AI65" s="128" t="str">
        <f t="shared" si="27"/>
        <v>0</v>
      </c>
      <c r="AJ65" s="128">
        <f t="shared" si="28"/>
        <v>0.9</v>
      </c>
      <c r="AK65" s="128">
        <f t="shared" si="29"/>
        <v>0.8</v>
      </c>
      <c r="AL65" s="128" t="str">
        <f t="shared" si="30"/>
        <v>0</v>
      </c>
      <c r="AM65" s="128">
        <f t="shared" si="31"/>
        <v>1</v>
      </c>
      <c r="AN65" s="128" t="str">
        <f t="shared" si="32"/>
        <v>0</v>
      </c>
      <c r="AO65" s="128" t="str">
        <f t="shared" si="33"/>
        <v>0</v>
      </c>
      <c r="AP65" s="128" t="str">
        <f t="shared" si="34"/>
        <v>0</v>
      </c>
      <c r="AQ65" s="128" t="str">
        <f t="shared" si="35"/>
        <v>0</v>
      </c>
      <c r="AR65" s="128">
        <f t="shared" si="36"/>
        <v>1</v>
      </c>
      <c r="AS65" s="128">
        <f t="shared" si="37"/>
        <v>1</v>
      </c>
      <c r="AT65" s="128" t="str">
        <f t="shared" si="38"/>
        <v>0</v>
      </c>
    </row>
    <row r="66" spans="1:46" ht="14" x14ac:dyDescent="0.15">
      <c r="A66" s="25" t="s">
        <v>294</v>
      </c>
      <c r="B66" s="25" t="s">
        <v>51</v>
      </c>
      <c r="C66" s="25"/>
      <c r="D66" s="74"/>
      <c r="E66" s="25">
        <v>24</v>
      </c>
      <c r="F66" s="54">
        <v>32</v>
      </c>
      <c r="G66" s="54">
        <v>2826</v>
      </c>
      <c r="H66" s="54">
        <v>4</v>
      </c>
      <c r="I66" s="54">
        <v>7.87</v>
      </c>
      <c r="J66" s="54">
        <v>58.7</v>
      </c>
      <c r="K66" s="54">
        <v>1.46</v>
      </c>
      <c r="L66" s="54">
        <v>0.99</v>
      </c>
      <c r="M66" s="54">
        <v>35.479999999999997</v>
      </c>
      <c r="N66" s="54">
        <v>42.55</v>
      </c>
      <c r="O66" s="54">
        <v>25.51</v>
      </c>
      <c r="P66" s="54">
        <v>0.99</v>
      </c>
      <c r="Q66" s="54">
        <v>16.91</v>
      </c>
      <c r="R66" s="54">
        <v>28.15</v>
      </c>
      <c r="S66" s="54">
        <v>78.05</v>
      </c>
      <c r="T66" s="54">
        <v>60.74</v>
      </c>
      <c r="U66" s="54">
        <v>63.11</v>
      </c>
      <c r="V66" s="54">
        <v>66.67</v>
      </c>
      <c r="W66" s="54">
        <v>56.85</v>
      </c>
      <c r="X66" s="15">
        <f t="shared" si="39"/>
        <v>6</v>
      </c>
      <c r="Y66" s="15">
        <v>16</v>
      </c>
      <c r="Z66" s="158">
        <f t="shared" si="40"/>
        <v>0.375</v>
      </c>
      <c r="AA66" s="125"/>
      <c r="AB66" s="78"/>
      <c r="AC66" s="78">
        <f t="shared" si="41"/>
        <v>0.36249999999999999</v>
      </c>
      <c r="AD66" s="126">
        <f t="shared" si="42"/>
        <v>5.8</v>
      </c>
      <c r="AE66" s="127">
        <f t="shared" ref="AE66:AE88" si="43">IF(H66&gt;=H$91,AE$1,"0")</f>
        <v>1</v>
      </c>
      <c r="AF66" s="128">
        <f t="shared" ref="AF66:AF88" si="44">IF(I66&gt;=I$91,AF$1,"0")</f>
        <v>0.8</v>
      </c>
      <c r="AG66" s="128" t="str">
        <f t="shared" ref="AG66:AG88" si="45">IF(J66&gt;=J$91,AG$1,"0")</f>
        <v>0</v>
      </c>
      <c r="AH66" s="128" t="str">
        <f t="shared" ref="AH66:AH88" si="46">IF(K66&gt;=K$91,AH$1,"0")</f>
        <v>0</v>
      </c>
      <c r="AI66" s="128" t="str">
        <f t="shared" ref="AI66:AI88" si="47">IF(L66&gt;=L$91,AI$1,"0")</f>
        <v>0</v>
      </c>
      <c r="AJ66" s="128" t="str">
        <f t="shared" ref="AJ66:AJ88" si="48">IF(M66&gt;=M$91,AJ$1,"0")</f>
        <v>0</v>
      </c>
      <c r="AK66" s="128" t="str">
        <f t="shared" ref="AK66:AK88" si="49">IF(N66&gt;=N$91,AK$1,"0")</f>
        <v>0</v>
      </c>
      <c r="AL66" s="128" t="str">
        <f t="shared" ref="AL66:AL88" si="50">IF(O66&gt;=O$91,AL$1,"0")</f>
        <v>0</v>
      </c>
      <c r="AM66" s="128" t="str">
        <f t="shared" ref="AM66:AM88" si="51">IF(P66&gt;=P$91,AM$1,"0")</f>
        <v>0</v>
      </c>
      <c r="AN66" s="128" t="str">
        <f t="shared" ref="AN66:AN88" si="52">IF(Q66&gt;=Q$91,AN$1,"0")</f>
        <v>0</v>
      </c>
      <c r="AO66" s="128" t="str">
        <f t="shared" ref="AO66:AO88" si="53">IF(R66&gt;=R$91,AO$1,"0")</f>
        <v>0</v>
      </c>
      <c r="AP66" s="128">
        <f t="shared" ref="AP66:AP88" si="54">IF(S66&gt;=S$91,AP$1,"0")</f>
        <v>1</v>
      </c>
      <c r="AQ66" s="128">
        <f t="shared" ref="AQ66:AQ88" si="55">IF(T66&gt;=T$91,AQ$1,"0")</f>
        <v>1</v>
      </c>
      <c r="AR66" s="128">
        <f t="shared" ref="AR66:AR88" si="56">IF(U66&gt;=U$91,AR$1,"0")</f>
        <v>1</v>
      </c>
      <c r="AS66" s="128">
        <f t="shared" ref="AS66:AS88" si="57">IF(V66&gt;=V$91,AS$1,"0")</f>
        <v>1</v>
      </c>
      <c r="AT66" s="128" t="str">
        <f t="shared" ref="AT66:AT88" si="58">IF(W66&gt;=W$91,AT$1,"0")</f>
        <v>0</v>
      </c>
    </row>
    <row r="67" spans="1:46" ht="14" x14ac:dyDescent="0.15">
      <c r="A67" s="25" t="s">
        <v>306</v>
      </c>
      <c r="B67" s="25" t="s">
        <v>77</v>
      </c>
      <c r="C67" s="25"/>
      <c r="D67" s="74"/>
      <c r="E67" s="25">
        <v>27</v>
      </c>
      <c r="F67" s="54">
        <v>7</v>
      </c>
      <c r="G67" s="54">
        <v>568</v>
      </c>
      <c r="H67" s="54">
        <v>1</v>
      </c>
      <c r="I67" s="54">
        <v>6.81</v>
      </c>
      <c r="J67" s="54">
        <v>60.47</v>
      </c>
      <c r="K67" s="54">
        <v>3.33</v>
      </c>
      <c r="L67" s="54">
        <v>1.27</v>
      </c>
      <c r="M67" s="54">
        <v>25</v>
      </c>
      <c r="N67" s="54">
        <v>43.59</v>
      </c>
      <c r="O67" s="54">
        <v>36.11</v>
      </c>
      <c r="P67" s="54">
        <v>2.54</v>
      </c>
      <c r="Q67" s="54">
        <v>19.489999999999998</v>
      </c>
      <c r="R67" s="54">
        <v>28.68</v>
      </c>
      <c r="S67" s="54">
        <v>67.400000000000006</v>
      </c>
      <c r="T67" s="54">
        <v>52.46</v>
      </c>
      <c r="U67" s="54">
        <v>54.17</v>
      </c>
      <c r="V67" s="54">
        <v>26.32</v>
      </c>
      <c r="W67" s="54">
        <v>75.760000000000005</v>
      </c>
      <c r="X67" s="15">
        <f t="shared" si="39"/>
        <v>6</v>
      </c>
      <c r="Y67" s="15">
        <v>16</v>
      </c>
      <c r="Z67" s="158">
        <f t="shared" si="40"/>
        <v>0.375</v>
      </c>
      <c r="AA67" s="125"/>
      <c r="AB67" s="78"/>
      <c r="AC67" s="78">
        <f t="shared" si="41"/>
        <v>0.36249999999999999</v>
      </c>
      <c r="AD67" s="126">
        <f t="shared" si="42"/>
        <v>5.8</v>
      </c>
      <c r="AE67" s="127" t="str">
        <f t="shared" si="43"/>
        <v>0</v>
      </c>
      <c r="AF67" s="128">
        <f t="shared" si="44"/>
        <v>0.8</v>
      </c>
      <c r="AG67" s="128" t="str">
        <f t="shared" si="45"/>
        <v>0</v>
      </c>
      <c r="AH67" s="128">
        <f t="shared" si="46"/>
        <v>1</v>
      </c>
      <c r="AI67" s="128" t="str">
        <f t="shared" si="47"/>
        <v>0</v>
      </c>
      <c r="AJ67" s="128" t="str">
        <f t="shared" si="48"/>
        <v>0</v>
      </c>
      <c r="AK67" s="128" t="str">
        <f t="shared" si="49"/>
        <v>0</v>
      </c>
      <c r="AL67" s="128">
        <f t="shared" si="50"/>
        <v>1</v>
      </c>
      <c r="AM67" s="128">
        <f t="shared" si="51"/>
        <v>1</v>
      </c>
      <c r="AN67" s="128">
        <f t="shared" si="52"/>
        <v>1</v>
      </c>
      <c r="AO67" s="128" t="str">
        <f t="shared" si="53"/>
        <v>0</v>
      </c>
      <c r="AP67" s="128" t="str">
        <f t="shared" si="54"/>
        <v>0</v>
      </c>
      <c r="AQ67" s="128" t="str">
        <f t="shared" si="55"/>
        <v>0</v>
      </c>
      <c r="AR67" s="128" t="str">
        <f t="shared" si="56"/>
        <v>0</v>
      </c>
      <c r="AS67" s="128" t="str">
        <f t="shared" si="57"/>
        <v>0</v>
      </c>
      <c r="AT67" s="128">
        <f t="shared" si="58"/>
        <v>1</v>
      </c>
    </row>
    <row r="68" spans="1:46" ht="14" x14ac:dyDescent="0.15">
      <c r="A68" s="25" t="s">
        <v>314</v>
      </c>
      <c r="B68" s="25" t="s">
        <v>77</v>
      </c>
      <c r="C68" s="25"/>
      <c r="D68" s="26"/>
      <c r="E68" s="25">
        <v>22</v>
      </c>
      <c r="F68" s="54">
        <v>29</v>
      </c>
      <c r="G68" s="54">
        <v>2219</v>
      </c>
      <c r="H68" s="54">
        <v>1</v>
      </c>
      <c r="I68" s="54">
        <v>5.64</v>
      </c>
      <c r="J68" s="54">
        <v>74.819999999999993</v>
      </c>
      <c r="K68" s="54">
        <v>2.23</v>
      </c>
      <c r="L68" s="54">
        <v>0.49</v>
      </c>
      <c r="M68" s="54">
        <v>16.670000000000002</v>
      </c>
      <c r="N68" s="54">
        <v>48.44</v>
      </c>
      <c r="O68" s="54">
        <v>37.67</v>
      </c>
      <c r="P68" s="54">
        <v>0.81</v>
      </c>
      <c r="Q68" s="54">
        <v>14.8</v>
      </c>
      <c r="R68" s="54">
        <v>30.95</v>
      </c>
      <c r="S68" s="54">
        <v>66.709999999999994</v>
      </c>
      <c r="T68" s="54">
        <v>59.47</v>
      </c>
      <c r="U68" s="54">
        <v>60.56</v>
      </c>
      <c r="V68" s="54">
        <v>37.5</v>
      </c>
      <c r="W68" s="54">
        <v>74.44</v>
      </c>
      <c r="X68" s="15">
        <f t="shared" si="39"/>
        <v>6</v>
      </c>
      <c r="Y68" s="15">
        <v>16</v>
      </c>
      <c r="Z68" s="158">
        <f t="shared" si="40"/>
        <v>0.375</v>
      </c>
      <c r="AA68" s="125"/>
      <c r="AB68" s="78"/>
      <c r="AC68" s="78">
        <f t="shared" si="41"/>
        <v>0.36249999999999999</v>
      </c>
      <c r="AD68" s="126">
        <f t="shared" si="42"/>
        <v>5.8</v>
      </c>
      <c r="AE68" s="127" t="str">
        <f t="shared" si="43"/>
        <v>0</v>
      </c>
      <c r="AF68" s="128" t="str">
        <f t="shared" si="44"/>
        <v>0</v>
      </c>
      <c r="AG68" s="128">
        <f t="shared" si="45"/>
        <v>0.8</v>
      </c>
      <c r="AH68" s="128" t="str">
        <f t="shared" si="46"/>
        <v>0</v>
      </c>
      <c r="AI68" s="128" t="str">
        <f t="shared" si="47"/>
        <v>0</v>
      </c>
      <c r="AJ68" s="128" t="str">
        <f t="shared" si="48"/>
        <v>0</v>
      </c>
      <c r="AK68" s="128" t="str">
        <f t="shared" si="49"/>
        <v>0</v>
      </c>
      <c r="AL68" s="128">
        <f t="shared" si="50"/>
        <v>1</v>
      </c>
      <c r="AM68" s="128" t="str">
        <f t="shared" si="51"/>
        <v>0</v>
      </c>
      <c r="AN68" s="128" t="str">
        <f t="shared" si="52"/>
        <v>0</v>
      </c>
      <c r="AO68" s="128">
        <f t="shared" si="53"/>
        <v>1</v>
      </c>
      <c r="AP68" s="128" t="str">
        <f t="shared" si="54"/>
        <v>0</v>
      </c>
      <c r="AQ68" s="128">
        <f t="shared" si="55"/>
        <v>1</v>
      </c>
      <c r="AR68" s="128">
        <f t="shared" si="56"/>
        <v>1</v>
      </c>
      <c r="AS68" s="128" t="str">
        <f t="shared" si="57"/>
        <v>0</v>
      </c>
      <c r="AT68" s="128">
        <f t="shared" si="58"/>
        <v>1</v>
      </c>
    </row>
    <row r="69" spans="1:46" ht="14" x14ac:dyDescent="0.15">
      <c r="A69" s="25" t="s">
        <v>240</v>
      </c>
      <c r="B69" s="25" t="s">
        <v>42</v>
      </c>
      <c r="C69" s="25"/>
      <c r="D69" s="74"/>
      <c r="E69" s="25" t="s">
        <v>228</v>
      </c>
      <c r="F69" s="54">
        <v>8</v>
      </c>
      <c r="G69" s="54">
        <v>86</v>
      </c>
      <c r="H69" s="54">
        <v>0</v>
      </c>
      <c r="I69" s="54">
        <v>8.3699999999999992</v>
      </c>
      <c r="J69" s="54">
        <v>62.5</v>
      </c>
      <c r="K69" s="54">
        <v>1.05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4.1900000000000004</v>
      </c>
      <c r="R69" s="54">
        <v>13.6</v>
      </c>
      <c r="S69" s="54">
        <v>61.54</v>
      </c>
      <c r="T69" s="54">
        <v>66.67</v>
      </c>
      <c r="U69" s="54">
        <v>50</v>
      </c>
      <c r="V69" s="54">
        <v>100</v>
      </c>
      <c r="W69" s="54">
        <v>75</v>
      </c>
      <c r="X69" s="15">
        <f t="shared" si="39"/>
        <v>5</v>
      </c>
      <c r="Y69" s="15">
        <v>16</v>
      </c>
      <c r="Z69" s="158">
        <f t="shared" si="40"/>
        <v>0.3125</v>
      </c>
      <c r="AA69" s="125"/>
      <c r="AB69" s="78"/>
      <c r="AC69" s="78">
        <f t="shared" si="41"/>
        <v>0.28749999999999998</v>
      </c>
      <c r="AD69" s="126">
        <f t="shared" si="42"/>
        <v>4.5999999999999996</v>
      </c>
      <c r="AE69" s="127" t="str">
        <f t="shared" si="43"/>
        <v>0</v>
      </c>
      <c r="AF69" s="128">
        <f t="shared" si="44"/>
        <v>0.8</v>
      </c>
      <c r="AG69" s="128">
        <f t="shared" si="45"/>
        <v>0.8</v>
      </c>
      <c r="AH69" s="128" t="str">
        <f t="shared" si="46"/>
        <v>0</v>
      </c>
      <c r="AI69" s="128" t="str">
        <f t="shared" si="47"/>
        <v>0</v>
      </c>
      <c r="AJ69" s="128" t="str">
        <f t="shared" si="48"/>
        <v>0</v>
      </c>
      <c r="AK69" s="128" t="str">
        <f t="shared" si="49"/>
        <v>0</v>
      </c>
      <c r="AL69" s="128" t="str">
        <f t="shared" si="50"/>
        <v>0</v>
      </c>
      <c r="AM69" s="128" t="str">
        <f t="shared" si="51"/>
        <v>0</v>
      </c>
      <c r="AN69" s="128" t="str">
        <f t="shared" si="52"/>
        <v>0</v>
      </c>
      <c r="AO69" s="128" t="str">
        <f t="shared" si="53"/>
        <v>0</v>
      </c>
      <c r="AP69" s="128" t="str">
        <f t="shared" si="54"/>
        <v>0</v>
      </c>
      <c r="AQ69" s="128">
        <f t="shared" si="55"/>
        <v>1</v>
      </c>
      <c r="AR69" s="128" t="str">
        <f t="shared" si="56"/>
        <v>0</v>
      </c>
      <c r="AS69" s="128">
        <f t="shared" si="57"/>
        <v>1</v>
      </c>
      <c r="AT69" s="128">
        <f t="shared" si="58"/>
        <v>1</v>
      </c>
    </row>
    <row r="70" spans="1:46" ht="14" x14ac:dyDescent="0.15">
      <c r="A70" s="25" t="s">
        <v>472</v>
      </c>
      <c r="B70" s="25" t="s">
        <v>66</v>
      </c>
      <c r="C70" s="25"/>
      <c r="D70" s="74"/>
      <c r="E70" s="25">
        <v>28</v>
      </c>
      <c r="F70" s="54">
        <v>14</v>
      </c>
      <c r="G70" s="54">
        <v>648</v>
      </c>
      <c r="H70" s="54">
        <v>0</v>
      </c>
      <c r="I70" s="54">
        <v>3.91</v>
      </c>
      <c r="J70" s="54">
        <v>62.96</v>
      </c>
      <c r="K70" s="54">
        <v>1.59</v>
      </c>
      <c r="L70" s="54">
        <v>1.01</v>
      </c>
      <c r="M70" s="54">
        <v>71.430000000000007</v>
      </c>
      <c r="N70" s="54">
        <v>38.46</v>
      </c>
      <c r="O70" s="54">
        <v>32.200000000000003</v>
      </c>
      <c r="P70" s="54">
        <v>0</v>
      </c>
      <c r="Q70" s="54">
        <v>15.63</v>
      </c>
      <c r="R70" s="54">
        <v>26.62</v>
      </c>
      <c r="S70" s="54">
        <v>75.540000000000006</v>
      </c>
      <c r="T70" s="54">
        <v>62.71</v>
      </c>
      <c r="U70" s="54">
        <v>44.44</v>
      </c>
      <c r="V70" s="54">
        <v>50</v>
      </c>
      <c r="W70" s="54">
        <v>47.06</v>
      </c>
      <c r="X70" s="15">
        <f t="shared" si="39"/>
        <v>5</v>
      </c>
      <c r="Y70" s="15">
        <v>16</v>
      </c>
      <c r="Z70" s="158">
        <f t="shared" si="40"/>
        <v>0.3125</v>
      </c>
      <c r="AA70" s="125"/>
      <c r="AB70" s="78"/>
      <c r="AC70" s="78">
        <f t="shared" si="41"/>
        <v>0.29375000000000001</v>
      </c>
      <c r="AD70" s="126">
        <f t="shared" si="42"/>
        <v>4.7</v>
      </c>
      <c r="AE70" s="127" t="str">
        <f t="shared" si="43"/>
        <v>0</v>
      </c>
      <c r="AF70" s="128" t="str">
        <f t="shared" si="44"/>
        <v>0</v>
      </c>
      <c r="AG70" s="128">
        <f t="shared" si="45"/>
        <v>0.8</v>
      </c>
      <c r="AH70" s="128" t="str">
        <f t="shared" si="46"/>
        <v>0</v>
      </c>
      <c r="AI70" s="128" t="str">
        <f t="shared" si="47"/>
        <v>0</v>
      </c>
      <c r="AJ70" s="128">
        <f t="shared" si="48"/>
        <v>0.9</v>
      </c>
      <c r="AK70" s="128" t="str">
        <f t="shared" si="49"/>
        <v>0</v>
      </c>
      <c r="AL70" s="128" t="str">
        <f t="shared" si="50"/>
        <v>0</v>
      </c>
      <c r="AM70" s="128" t="str">
        <f t="shared" si="51"/>
        <v>0</v>
      </c>
      <c r="AN70" s="128" t="str">
        <f t="shared" si="52"/>
        <v>0</v>
      </c>
      <c r="AO70" s="128" t="str">
        <f t="shared" si="53"/>
        <v>0</v>
      </c>
      <c r="AP70" s="128">
        <f t="shared" si="54"/>
        <v>1</v>
      </c>
      <c r="AQ70" s="128">
        <f t="shared" si="55"/>
        <v>1</v>
      </c>
      <c r="AR70" s="128" t="str">
        <f t="shared" si="56"/>
        <v>0</v>
      </c>
      <c r="AS70" s="128">
        <f t="shared" si="57"/>
        <v>1</v>
      </c>
      <c r="AT70" s="128" t="str">
        <f t="shared" si="58"/>
        <v>0</v>
      </c>
    </row>
    <row r="71" spans="1:46" ht="14" x14ac:dyDescent="0.15">
      <c r="A71" s="25" t="s">
        <v>484</v>
      </c>
      <c r="B71" s="25" t="s">
        <v>51</v>
      </c>
      <c r="C71" s="25"/>
      <c r="D71" s="74"/>
      <c r="E71" s="25">
        <v>26</v>
      </c>
      <c r="F71" s="54">
        <v>20</v>
      </c>
      <c r="G71" s="54">
        <v>407</v>
      </c>
      <c r="H71" s="54">
        <v>1</v>
      </c>
      <c r="I71" s="54">
        <v>6.19</v>
      </c>
      <c r="J71" s="54">
        <v>50</v>
      </c>
      <c r="K71" s="54">
        <v>3.76</v>
      </c>
      <c r="L71" s="54">
        <v>3.32</v>
      </c>
      <c r="M71" s="54">
        <v>40</v>
      </c>
      <c r="N71" s="54">
        <v>47.37</v>
      </c>
      <c r="O71" s="54">
        <v>30.77</v>
      </c>
      <c r="P71" s="54">
        <v>0.88</v>
      </c>
      <c r="Q71" s="54">
        <v>9.2899999999999991</v>
      </c>
      <c r="R71" s="54">
        <v>19.02</v>
      </c>
      <c r="S71" s="54">
        <v>72.09</v>
      </c>
      <c r="T71" s="54">
        <v>56.52</v>
      </c>
      <c r="U71" s="54">
        <v>25</v>
      </c>
      <c r="V71" s="54">
        <v>60</v>
      </c>
      <c r="W71" s="54">
        <v>72.73</v>
      </c>
      <c r="X71" s="15">
        <f t="shared" ref="X71:X86" si="59">COUNTIF(AE71:AT71,"&gt;0")</f>
        <v>5</v>
      </c>
      <c r="Y71" s="15">
        <v>16</v>
      </c>
      <c r="Z71" s="158">
        <f t="shared" ref="Z71:Z102" si="60">X71/Y71</f>
        <v>0.3125</v>
      </c>
      <c r="AA71" s="125"/>
      <c r="AB71" s="78"/>
      <c r="AC71" s="78">
        <f t="shared" ref="AC71:AC102" si="61">AD71/Y71</f>
        <v>0.3</v>
      </c>
      <c r="AD71" s="126">
        <f t="shared" ref="AD71:AD102" si="62">SUM(AE71:AT71)</f>
        <v>4.8</v>
      </c>
      <c r="AE71" s="127" t="str">
        <f t="shared" si="43"/>
        <v>0</v>
      </c>
      <c r="AF71" s="128" t="str">
        <f t="shared" si="44"/>
        <v>0</v>
      </c>
      <c r="AG71" s="128" t="str">
        <f t="shared" si="45"/>
        <v>0</v>
      </c>
      <c r="AH71" s="128">
        <f t="shared" si="46"/>
        <v>1</v>
      </c>
      <c r="AI71" s="128">
        <f t="shared" si="47"/>
        <v>0.9</v>
      </c>
      <c r="AJ71" s="128">
        <f t="shared" si="48"/>
        <v>0.9</v>
      </c>
      <c r="AK71" s="128" t="str">
        <f t="shared" si="49"/>
        <v>0</v>
      </c>
      <c r="AL71" s="128" t="str">
        <f t="shared" si="50"/>
        <v>0</v>
      </c>
      <c r="AM71" s="128" t="str">
        <f t="shared" si="51"/>
        <v>0</v>
      </c>
      <c r="AN71" s="128" t="str">
        <f t="shared" si="52"/>
        <v>0</v>
      </c>
      <c r="AO71" s="128" t="str">
        <f t="shared" si="53"/>
        <v>0</v>
      </c>
      <c r="AP71" s="128" t="str">
        <f t="shared" si="54"/>
        <v>0</v>
      </c>
      <c r="AQ71" s="128" t="str">
        <f t="shared" si="55"/>
        <v>0</v>
      </c>
      <c r="AR71" s="128" t="str">
        <f t="shared" si="56"/>
        <v>0</v>
      </c>
      <c r="AS71" s="128">
        <f t="shared" si="57"/>
        <v>1</v>
      </c>
      <c r="AT71" s="128">
        <f t="shared" si="58"/>
        <v>1</v>
      </c>
    </row>
    <row r="72" spans="1:46" ht="14" x14ac:dyDescent="0.15">
      <c r="A72" s="25" t="s">
        <v>488</v>
      </c>
      <c r="B72" s="25" t="s">
        <v>72</v>
      </c>
      <c r="C72" s="25"/>
      <c r="D72" s="74"/>
      <c r="E72" s="25">
        <v>22</v>
      </c>
      <c r="F72" s="54">
        <v>19</v>
      </c>
      <c r="G72" s="54">
        <v>657</v>
      </c>
      <c r="H72" s="54">
        <v>2</v>
      </c>
      <c r="I72" s="54">
        <v>5.89</v>
      </c>
      <c r="J72" s="54">
        <v>58.14</v>
      </c>
      <c r="K72" s="54">
        <v>3.84</v>
      </c>
      <c r="L72" s="54">
        <v>2.6</v>
      </c>
      <c r="M72" s="54">
        <v>47.37</v>
      </c>
      <c r="N72" s="54">
        <v>40</v>
      </c>
      <c r="O72" s="54">
        <v>24.42</v>
      </c>
      <c r="P72" s="54">
        <v>1.1000000000000001</v>
      </c>
      <c r="Q72" s="54">
        <v>18.36</v>
      </c>
      <c r="R72" s="54">
        <v>27.95</v>
      </c>
      <c r="S72" s="54">
        <v>66.67</v>
      </c>
      <c r="T72" s="54">
        <v>53.7</v>
      </c>
      <c r="U72" s="54">
        <v>45.83</v>
      </c>
      <c r="V72" s="54">
        <v>33.33</v>
      </c>
      <c r="W72" s="54">
        <v>65.22</v>
      </c>
      <c r="X72" s="15">
        <f t="shared" si="59"/>
        <v>5</v>
      </c>
      <c r="Y72" s="15">
        <v>16</v>
      </c>
      <c r="Z72" s="158">
        <f t="shared" si="60"/>
        <v>0.3125</v>
      </c>
      <c r="AA72" s="125"/>
      <c r="AB72" s="78"/>
      <c r="AC72" s="78">
        <f t="shared" si="61"/>
        <v>0.3</v>
      </c>
      <c r="AD72" s="126">
        <f t="shared" si="62"/>
        <v>4.8</v>
      </c>
      <c r="AE72" s="127">
        <f t="shared" si="43"/>
        <v>1</v>
      </c>
      <c r="AF72" s="128" t="str">
        <f t="shared" si="44"/>
        <v>0</v>
      </c>
      <c r="AG72" s="128" t="str">
        <f t="shared" si="45"/>
        <v>0</v>
      </c>
      <c r="AH72" s="128">
        <f t="shared" si="46"/>
        <v>1</v>
      </c>
      <c r="AI72" s="128">
        <f t="shared" si="47"/>
        <v>0.9</v>
      </c>
      <c r="AJ72" s="128">
        <f t="shared" si="48"/>
        <v>0.9</v>
      </c>
      <c r="AK72" s="128" t="str">
        <f t="shared" si="49"/>
        <v>0</v>
      </c>
      <c r="AL72" s="128" t="str">
        <f t="shared" si="50"/>
        <v>0</v>
      </c>
      <c r="AM72" s="128" t="str">
        <f t="shared" si="51"/>
        <v>0</v>
      </c>
      <c r="AN72" s="128">
        <f t="shared" si="52"/>
        <v>1</v>
      </c>
      <c r="AO72" s="128" t="str">
        <f t="shared" si="53"/>
        <v>0</v>
      </c>
      <c r="AP72" s="128" t="str">
        <f t="shared" si="54"/>
        <v>0</v>
      </c>
      <c r="AQ72" s="128" t="str">
        <f t="shared" si="55"/>
        <v>0</v>
      </c>
      <c r="AR72" s="128" t="str">
        <f t="shared" si="56"/>
        <v>0</v>
      </c>
      <c r="AS72" s="128" t="str">
        <f t="shared" si="57"/>
        <v>0</v>
      </c>
      <c r="AT72" s="128" t="str">
        <f t="shared" si="58"/>
        <v>0</v>
      </c>
    </row>
    <row r="73" spans="1:46" ht="14" x14ac:dyDescent="0.15">
      <c r="A73" s="25" t="s">
        <v>447</v>
      </c>
      <c r="B73" s="25" t="s">
        <v>63</v>
      </c>
      <c r="C73" s="25"/>
      <c r="D73" s="74"/>
      <c r="E73" s="25">
        <v>23</v>
      </c>
      <c r="F73" s="54">
        <v>8</v>
      </c>
      <c r="G73" s="54">
        <v>279</v>
      </c>
      <c r="H73" s="54">
        <v>0</v>
      </c>
      <c r="I73" s="54">
        <v>7.42</v>
      </c>
      <c r="J73" s="54">
        <v>73.91</v>
      </c>
      <c r="K73" s="54">
        <v>2.58</v>
      </c>
      <c r="L73" s="54">
        <v>1.94</v>
      </c>
      <c r="M73" s="54">
        <v>33.33</v>
      </c>
      <c r="N73" s="54">
        <v>60</v>
      </c>
      <c r="O73" s="54">
        <v>47.37</v>
      </c>
      <c r="P73" s="54">
        <v>0.65</v>
      </c>
      <c r="Q73" s="54">
        <v>13.23</v>
      </c>
      <c r="R73" s="54">
        <v>24.84</v>
      </c>
      <c r="S73" s="54">
        <v>62.34</v>
      </c>
      <c r="T73" s="54">
        <v>50</v>
      </c>
      <c r="U73" s="54">
        <v>45.45</v>
      </c>
      <c r="V73" s="54">
        <v>33.33</v>
      </c>
      <c r="W73" s="54">
        <v>58.82</v>
      </c>
      <c r="X73" s="15">
        <f t="shared" si="59"/>
        <v>5</v>
      </c>
      <c r="Y73" s="15">
        <v>16</v>
      </c>
      <c r="Z73" s="158">
        <f t="shared" si="60"/>
        <v>0.3125</v>
      </c>
      <c r="AA73" s="125"/>
      <c r="AB73" s="78"/>
      <c r="AC73" s="78">
        <f t="shared" si="61"/>
        <v>0.26874999999999999</v>
      </c>
      <c r="AD73" s="126">
        <f t="shared" si="62"/>
        <v>4.3</v>
      </c>
      <c r="AE73" s="127" t="str">
        <f t="shared" si="43"/>
        <v>0</v>
      </c>
      <c r="AF73" s="128">
        <f t="shared" si="44"/>
        <v>0.8</v>
      </c>
      <c r="AG73" s="128">
        <f t="shared" si="45"/>
        <v>0.8</v>
      </c>
      <c r="AH73" s="128" t="str">
        <f t="shared" si="46"/>
        <v>0</v>
      </c>
      <c r="AI73" s="128">
        <f t="shared" si="47"/>
        <v>0.9</v>
      </c>
      <c r="AJ73" s="128" t="str">
        <f t="shared" si="48"/>
        <v>0</v>
      </c>
      <c r="AK73" s="128">
        <f t="shared" si="49"/>
        <v>0.8</v>
      </c>
      <c r="AL73" s="128">
        <f t="shared" si="50"/>
        <v>1</v>
      </c>
      <c r="AM73" s="128" t="str">
        <f t="shared" si="51"/>
        <v>0</v>
      </c>
      <c r="AN73" s="128" t="str">
        <f t="shared" si="52"/>
        <v>0</v>
      </c>
      <c r="AO73" s="128" t="str">
        <f t="shared" si="53"/>
        <v>0</v>
      </c>
      <c r="AP73" s="128" t="str">
        <f t="shared" si="54"/>
        <v>0</v>
      </c>
      <c r="AQ73" s="128" t="str">
        <f t="shared" si="55"/>
        <v>0</v>
      </c>
      <c r="AR73" s="128" t="str">
        <f t="shared" si="56"/>
        <v>0</v>
      </c>
      <c r="AS73" s="128" t="str">
        <f t="shared" si="57"/>
        <v>0</v>
      </c>
      <c r="AT73" s="128" t="str">
        <f t="shared" si="58"/>
        <v>0</v>
      </c>
    </row>
    <row r="74" spans="1:46" ht="14" x14ac:dyDescent="0.15">
      <c r="A74" s="25" t="s">
        <v>494</v>
      </c>
      <c r="B74" s="25" t="s">
        <v>40</v>
      </c>
      <c r="C74" s="25"/>
      <c r="D74" s="74"/>
      <c r="E74" s="25">
        <v>29</v>
      </c>
      <c r="F74" s="54">
        <v>35</v>
      </c>
      <c r="G74" s="54">
        <v>2269</v>
      </c>
      <c r="H74" s="54">
        <v>8</v>
      </c>
      <c r="I74" s="54">
        <v>3.57</v>
      </c>
      <c r="J74" s="54">
        <v>64.290000000000006</v>
      </c>
      <c r="K74" s="54">
        <v>2.2999999999999998</v>
      </c>
      <c r="L74" s="54">
        <v>2.38</v>
      </c>
      <c r="M74" s="54">
        <v>32.14</v>
      </c>
      <c r="N74" s="54">
        <v>43.9</v>
      </c>
      <c r="O74" s="54">
        <v>39.020000000000003</v>
      </c>
      <c r="P74" s="54">
        <v>1.02</v>
      </c>
      <c r="Q74" s="54">
        <v>17.059999999999999</v>
      </c>
      <c r="R74" s="54">
        <v>25.78</v>
      </c>
      <c r="S74" s="54">
        <v>67.489999999999995</v>
      </c>
      <c r="T74" s="54">
        <v>51.16</v>
      </c>
      <c r="U74" s="54">
        <v>53.33</v>
      </c>
      <c r="V74" s="54">
        <v>48.89</v>
      </c>
      <c r="W74" s="54">
        <v>63.04</v>
      </c>
      <c r="X74" s="15">
        <f t="shared" si="59"/>
        <v>5</v>
      </c>
      <c r="Y74" s="15">
        <v>16</v>
      </c>
      <c r="Z74" s="158">
        <f t="shared" si="60"/>
        <v>0.3125</v>
      </c>
      <c r="AA74" s="125"/>
      <c r="AB74" s="78"/>
      <c r="AC74" s="78">
        <f t="shared" si="61"/>
        <v>0.29375000000000001</v>
      </c>
      <c r="AD74" s="126">
        <f t="shared" si="62"/>
        <v>4.7</v>
      </c>
      <c r="AE74" s="127">
        <f t="shared" si="43"/>
        <v>1</v>
      </c>
      <c r="AF74" s="128" t="str">
        <f t="shared" si="44"/>
        <v>0</v>
      </c>
      <c r="AG74" s="128">
        <f t="shared" si="45"/>
        <v>0.8</v>
      </c>
      <c r="AH74" s="128" t="str">
        <f t="shared" si="46"/>
        <v>0</v>
      </c>
      <c r="AI74" s="128">
        <f t="shared" si="47"/>
        <v>0.9</v>
      </c>
      <c r="AJ74" s="128" t="str">
        <f t="shared" si="48"/>
        <v>0</v>
      </c>
      <c r="AK74" s="128" t="str">
        <f t="shared" si="49"/>
        <v>0</v>
      </c>
      <c r="AL74" s="128">
        <f t="shared" si="50"/>
        <v>1</v>
      </c>
      <c r="AM74" s="128" t="str">
        <f t="shared" si="51"/>
        <v>0</v>
      </c>
      <c r="AN74" s="128" t="str">
        <f t="shared" si="52"/>
        <v>0</v>
      </c>
      <c r="AO74" s="128" t="str">
        <f t="shared" si="53"/>
        <v>0</v>
      </c>
      <c r="AP74" s="128" t="str">
        <f t="shared" si="54"/>
        <v>0</v>
      </c>
      <c r="AQ74" s="128" t="str">
        <f t="shared" si="55"/>
        <v>0</v>
      </c>
      <c r="AR74" s="128" t="str">
        <f t="shared" si="56"/>
        <v>0</v>
      </c>
      <c r="AS74" s="128">
        <f t="shared" si="57"/>
        <v>1</v>
      </c>
      <c r="AT74" s="128" t="str">
        <f t="shared" si="58"/>
        <v>0</v>
      </c>
    </row>
    <row r="75" spans="1:46" ht="14" x14ac:dyDescent="0.15">
      <c r="A75" s="25" t="s">
        <v>390</v>
      </c>
      <c r="B75" s="25" t="s">
        <v>56</v>
      </c>
      <c r="C75" s="25"/>
      <c r="D75" s="74"/>
      <c r="E75" s="25">
        <v>25</v>
      </c>
      <c r="F75" s="54">
        <v>35</v>
      </c>
      <c r="G75" s="54">
        <v>2011</v>
      </c>
      <c r="H75" s="54">
        <v>5</v>
      </c>
      <c r="I75" s="54">
        <v>6.73</v>
      </c>
      <c r="J75" s="54">
        <v>51.82</v>
      </c>
      <c r="K75" s="54">
        <v>1.67</v>
      </c>
      <c r="L75" s="54">
        <v>1.47</v>
      </c>
      <c r="M75" s="54">
        <v>26.67</v>
      </c>
      <c r="N75" s="54">
        <v>44.19</v>
      </c>
      <c r="O75" s="54">
        <v>36.54</v>
      </c>
      <c r="P75" s="54">
        <v>0.93</v>
      </c>
      <c r="Q75" s="54">
        <v>13.76</v>
      </c>
      <c r="R75" s="54">
        <v>24.68</v>
      </c>
      <c r="S75" s="54">
        <v>71.709999999999994</v>
      </c>
      <c r="T75" s="54">
        <v>55.37</v>
      </c>
      <c r="U75" s="54">
        <v>55.06</v>
      </c>
      <c r="V75" s="54">
        <v>51.72</v>
      </c>
      <c r="W75" s="54">
        <v>67.06</v>
      </c>
      <c r="X75" s="15">
        <f t="shared" si="59"/>
        <v>4</v>
      </c>
      <c r="Y75" s="15">
        <v>16</v>
      </c>
      <c r="Z75" s="158">
        <f t="shared" si="60"/>
        <v>0.25</v>
      </c>
      <c r="AA75" s="125"/>
      <c r="AB75" s="78"/>
      <c r="AC75" s="78">
        <f t="shared" si="61"/>
        <v>0.23749999999999999</v>
      </c>
      <c r="AD75" s="126">
        <f t="shared" si="62"/>
        <v>3.8</v>
      </c>
      <c r="AE75" s="127">
        <f t="shared" si="43"/>
        <v>1</v>
      </c>
      <c r="AF75" s="128">
        <f t="shared" si="44"/>
        <v>0.8</v>
      </c>
      <c r="AG75" s="128" t="str">
        <f t="shared" si="45"/>
        <v>0</v>
      </c>
      <c r="AH75" s="128" t="str">
        <f t="shared" si="46"/>
        <v>0</v>
      </c>
      <c r="AI75" s="128" t="str">
        <f t="shared" si="47"/>
        <v>0</v>
      </c>
      <c r="AJ75" s="128" t="str">
        <f t="shared" si="48"/>
        <v>0</v>
      </c>
      <c r="AK75" s="128" t="str">
        <f t="shared" si="49"/>
        <v>0</v>
      </c>
      <c r="AL75" s="128">
        <f t="shared" si="50"/>
        <v>1</v>
      </c>
      <c r="AM75" s="128" t="str">
        <f t="shared" si="51"/>
        <v>0</v>
      </c>
      <c r="AN75" s="128" t="str">
        <f t="shared" si="52"/>
        <v>0</v>
      </c>
      <c r="AO75" s="128" t="str">
        <f t="shared" si="53"/>
        <v>0</v>
      </c>
      <c r="AP75" s="128" t="str">
        <f t="shared" si="54"/>
        <v>0</v>
      </c>
      <c r="AQ75" s="128" t="str">
        <f t="shared" si="55"/>
        <v>0</v>
      </c>
      <c r="AR75" s="128" t="str">
        <f t="shared" si="56"/>
        <v>0</v>
      </c>
      <c r="AS75" s="128">
        <f t="shared" si="57"/>
        <v>1</v>
      </c>
      <c r="AT75" s="128" t="str">
        <f t="shared" si="58"/>
        <v>0</v>
      </c>
    </row>
    <row r="76" spans="1:46" ht="14" x14ac:dyDescent="0.15">
      <c r="A76" s="25" t="s">
        <v>264</v>
      </c>
      <c r="B76" s="25" t="s">
        <v>38</v>
      </c>
      <c r="C76" s="25"/>
      <c r="D76" s="74"/>
      <c r="E76" s="25">
        <v>19</v>
      </c>
      <c r="F76" s="54">
        <v>13</v>
      </c>
      <c r="G76" s="54">
        <v>624</v>
      </c>
      <c r="H76" s="54">
        <v>1</v>
      </c>
      <c r="I76" s="54">
        <v>8.2200000000000006</v>
      </c>
      <c r="J76" s="54">
        <v>59.65</v>
      </c>
      <c r="K76" s="54">
        <v>2.16</v>
      </c>
      <c r="L76" s="54">
        <v>1.3</v>
      </c>
      <c r="M76" s="54">
        <v>33.33</v>
      </c>
      <c r="N76" s="54">
        <v>36.840000000000003</v>
      </c>
      <c r="O76" s="54">
        <v>31.58</v>
      </c>
      <c r="P76" s="54">
        <v>1.88</v>
      </c>
      <c r="Q76" s="54">
        <v>15.29</v>
      </c>
      <c r="R76" s="54">
        <v>25.1</v>
      </c>
      <c r="S76" s="54">
        <v>69.540000000000006</v>
      </c>
      <c r="T76" s="54">
        <v>50.82</v>
      </c>
      <c r="U76" s="54">
        <v>40.74</v>
      </c>
      <c r="V76" s="54">
        <v>45.45</v>
      </c>
      <c r="W76" s="54">
        <v>75</v>
      </c>
      <c r="X76" s="15">
        <f t="shared" si="59"/>
        <v>4</v>
      </c>
      <c r="Y76" s="15">
        <v>16</v>
      </c>
      <c r="Z76" s="158">
        <f t="shared" si="60"/>
        <v>0.25</v>
      </c>
      <c r="AA76" s="125"/>
      <c r="AB76" s="78"/>
      <c r="AC76" s="78">
        <f t="shared" si="61"/>
        <v>0.23749999999999999</v>
      </c>
      <c r="AD76" s="126">
        <f t="shared" si="62"/>
        <v>3.8</v>
      </c>
      <c r="AE76" s="127" t="str">
        <f t="shared" si="43"/>
        <v>0</v>
      </c>
      <c r="AF76" s="128">
        <f t="shared" si="44"/>
        <v>0.8</v>
      </c>
      <c r="AG76" s="128" t="str">
        <f t="shared" si="45"/>
        <v>0</v>
      </c>
      <c r="AH76" s="128" t="str">
        <f t="shared" si="46"/>
        <v>0</v>
      </c>
      <c r="AI76" s="128" t="str">
        <f t="shared" si="47"/>
        <v>0</v>
      </c>
      <c r="AJ76" s="128" t="str">
        <f t="shared" si="48"/>
        <v>0</v>
      </c>
      <c r="AK76" s="128" t="str">
        <f t="shared" si="49"/>
        <v>0</v>
      </c>
      <c r="AL76" s="128" t="str">
        <f t="shared" si="50"/>
        <v>0</v>
      </c>
      <c r="AM76" s="128">
        <f t="shared" si="51"/>
        <v>1</v>
      </c>
      <c r="AN76" s="128" t="str">
        <f t="shared" si="52"/>
        <v>0</v>
      </c>
      <c r="AO76" s="128" t="str">
        <f t="shared" si="53"/>
        <v>0</v>
      </c>
      <c r="AP76" s="128" t="str">
        <f t="shared" si="54"/>
        <v>0</v>
      </c>
      <c r="AQ76" s="128" t="str">
        <f t="shared" si="55"/>
        <v>0</v>
      </c>
      <c r="AR76" s="128" t="str">
        <f t="shared" si="56"/>
        <v>0</v>
      </c>
      <c r="AS76" s="128">
        <f t="shared" si="57"/>
        <v>1</v>
      </c>
      <c r="AT76" s="128">
        <f t="shared" si="58"/>
        <v>1</v>
      </c>
    </row>
    <row r="77" spans="1:46" ht="14" x14ac:dyDescent="0.15">
      <c r="A77" s="25" t="s">
        <v>445</v>
      </c>
      <c r="B77" s="25" t="s">
        <v>40</v>
      </c>
      <c r="C77" s="25"/>
      <c r="D77" s="74"/>
      <c r="E77" s="25">
        <v>32</v>
      </c>
      <c r="F77" s="54">
        <v>18</v>
      </c>
      <c r="G77" s="54">
        <v>668</v>
      </c>
      <c r="H77" s="54">
        <v>1</v>
      </c>
      <c r="I77" s="54">
        <v>6.33</v>
      </c>
      <c r="J77" s="54">
        <v>55.32</v>
      </c>
      <c r="K77" s="54">
        <v>2.69</v>
      </c>
      <c r="L77" s="54">
        <v>3.37</v>
      </c>
      <c r="M77" s="54">
        <v>24</v>
      </c>
      <c r="N77" s="54">
        <v>57.14</v>
      </c>
      <c r="O77" s="54">
        <v>33.9</v>
      </c>
      <c r="P77" s="54">
        <v>0.81</v>
      </c>
      <c r="Q77" s="54">
        <v>15.63</v>
      </c>
      <c r="R77" s="54">
        <v>22.5</v>
      </c>
      <c r="S77" s="54">
        <v>59.88</v>
      </c>
      <c r="T77" s="54">
        <v>33.9</v>
      </c>
      <c r="U77" s="54">
        <v>31.03</v>
      </c>
      <c r="V77" s="54">
        <v>55.56</v>
      </c>
      <c r="W77" s="54">
        <v>50</v>
      </c>
      <c r="X77" s="15">
        <f t="shared" si="59"/>
        <v>4</v>
      </c>
      <c r="Y77" s="15">
        <v>16</v>
      </c>
      <c r="Z77" s="158">
        <f t="shared" si="60"/>
        <v>0.25</v>
      </c>
      <c r="AA77" s="125"/>
      <c r="AB77" s="78"/>
      <c r="AC77" s="78">
        <f t="shared" si="61"/>
        <v>0.21875</v>
      </c>
      <c r="AD77" s="126">
        <f t="shared" si="62"/>
        <v>3.5</v>
      </c>
      <c r="AE77" s="127" t="str">
        <f t="shared" si="43"/>
        <v>0</v>
      </c>
      <c r="AF77" s="128">
        <f t="shared" si="44"/>
        <v>0.8</v>
      </c>
      <c r="AG77" s="128" t="str">
        <f t="shared" si="45"/>
        <v>0</v>
      </c>
      <c r="AH77" s="128" t="str">
        <f t="shared" si="46"/>
        <v>0</v>
      </c>
      <c r="AI77" s="128">
        <f t="shared" si="47"/>
        <v>0.9</v>
      </c>
      <c r="AJ77" s="128" t="str">
        <f t="shared" si="48"/>
        <v>0</v>
      </c>
      <c r="AK77" s="128">
        <f t="shared" si="49"/>
        <v>0.8</v>
      </c>
      <c r="AL77" s="128" t="str">
        <f t="shared" si="50"/>
        <v>0</v>
      </c>
      <c r="AM77" s="128" t="str">
        <f t="shared" si="51"/>
        <v>0</v>
      </c>
      <c r="AN77" s="128" t="str">
        <f t="shared" si="52"/>
        <v>0</v>
      </c>
      <c r="AO77" s="128" t="str">
        <f t="shared" si="53"/>
        <v>0</v>
      </c>
      <c r="AP77" s="128" t="str">
        <f t="shared" si="54"/>
        <v>0</v>
      </c>
      <c r="AQ77" s="128" t="str">
        <f t="shared" si="55"/>
        <v>0</v>
      </c>
      <c r="AR77" s="128" t="str">
        <f t="shared" si="56"/>
        <v>0</v>
      </c>
      <c r="AS77" s="128">
        <f t="shared" si="57"/>
        <v>1</v>
      </c>
      <c r="AT77" s="128" t="str">
        <f t="shared" si="58"/>
        <v>0</v>
      </c>
    </row>
    <row r="78" spans="1:46" ht="14" x14ac:dyDescent="0.15">
      <c r="A78" s="25" t="s">
        <v>487</v>
      </c>
      <c r="B78" s="25" t="s">
        <v>486</v>
      </c>
      <c r="C78" s="25"/>
      <c r="D78" s="74"/>
      <c r="E78" s="25">
        <v>18</v>
      </c>
      <c r="F78" s="54">
        <v>8</v>
      </c>
      <c r="G78" s="54">
        <v>380</v>
      </c>
      <c r="H78" s="54">
        <v>0</v>
      </c>
      <c r="I78" s="54">
        <v>8.5299999999999994</v>
      </c>
      <c r="J78" s="54">
        <v>55.56</v>
      </c>
      <c r="K78" s="54">
        <v>1.42</v>
      </c>
      <c r="L78" s="54">
        <v>0.71</v>
      </c>
      <c r="M78" s="54">
        <v>33.33</v>
      </c>
      <c r="N78" s="54">
        <v>26.67</v>
      </c>
      <c r="O78" s="54">
        <v>23.26</v>
      </c>
      <c r="P78" s="54">
        <v>0.95</v>
      </c>
      <c r="Q78" s="54">
        <v>6.39</v>
      </c>
      <c r="R78" s="54">
        <v>13.26</v>
      </c>
      <c r="S78" s="54">
        <v>78.569999999999993</v>
      </c>
      <c r="T78" s="54">
        <v>61.54</v>
      </c>
      <c r="U78" s="54">
        <v>33.33</v>
      </c>
      <c r="V78" s="54">
        <v>33.33</v>
      </c>
      <c r="W78" s="54">
        <v>71.430000000000007</v>
      </c>
      <c r="X78" s="15">
        <f t="shared" si="59"/>
        <v>4</v>
      </c>
      <c r="Y78" s="15">
        <v>16</v>
      </c>
      <c r="Z78" s="158">
        <f t="shared" si="60"/>
        <v>0.25</v>
      </c>
      <c r="AA78" s="125"/>
      <c r="AB78" s="78"/>
      <c r="AC78" s="78">
        <f t="shared" si="61"/>
        <v>0.23749999999999999</v>
      </c>
      <c r="AD78" s="126">
        <f t="shared" si="62"/>
        <v>3.8</v>
      </c>
      <c r="AE78" s="127" t="str">
        <f t="shared" si="43"/>
        <v>0</v>
      </c>
      <c r="AF78" s="128">
        <f t="shared" si="44"/>
        <v>0.8</v>
      </c>
      <c r="AG78" s="128" t="str">
        <f t="shared" si="45"/>
        <v>0</v>
      </c>
      <c r="AH78" s="128" t="str">
        <f t="shared" si="46"/>
        <v>0</v>
      </c>
      <c r="AI78" s="128" t="str">
        <f t="shared" si="47"/>
        <v>0</v>
      </c>
      <c r="AJ78" s="128" t="str">
        <f t="shared" si="48"/>
        <v>0</v>
      </c>
      <c r="AK78" s="128" t="str">
        <f t="shared" si="49"/>
        <v>0</v>
      </c>
      <c r="AL78" s="128" t="str">
        <f t="shared" si="50"/>
        <v>0</v>
      </c>
      <c r="AM78" s="128" t="str">
        <f t="shared" si="51"/>
        <v>0</v>
      </c>
      <c r="AN78" s="128" t="str">
        <f t="shared" si="52"/>
        <v>0</v>
      </c>
      <c r="AO78" s="128" t="str">
        <f t="shared" si="53"/>
        <v>0</v>
      </c>
      <c r="AP78" s="128">
        <f t="shared" si="54"/>
        <v>1</v>
      </c>
      <c r="AQ78" s="128">
        <f t="shared" si="55"/>
        <v>1</v>
      </c>
      <c r="AR78" s="128" t="str">
        <f t="shared" si="56"/>
        <v>0</v>
      </c>
      <c r="AS78" s="128" t="str">
        <f t="shared" si="57"/>
        <v>0</v>
      </c>
      <c r="AT78" s="128">
        <f t="shared" si="58"/>
        <v>1</v>
      </c>
    </row>
    <row r="79" spans="1:46" ht="14" x14ac:dyDescent="0.15">
      <c r="A79" s="25" t="s">
        <v>492</v>
      </c>
      <c r="B79" s="25" t="s">
        <v>72</v>
      </c>
      <c r="C79" s="25"/>
      <c r="D79" s="74"/>
      <c r="E79" s="25">
        <v>27</v>
      </c>
      <c r="F79" s="54">
        <v>27</v>
      </c>
      <c r="G79" s="54">
        <v>1985</v>
      </c>
      <c r="H79" s="54">
        <v>3</v>
      </c>
      <c r="I79" s="54">
        <v>2.68</v>
      </c>
      <c r="J79" s="54">
        <v>72.88</v>
      </c>
      <c r="K79" s="54">
        <v>3.31</v>
      </c>
      <c r="L79" s="54">
        <v>2.68</v>
      </c>
      <c r="M79" s="54">
        <v>35.590000000000003</v>
      </c>
      <c r="N79" s="54">
        <v>43.37</v>
      </c>
      <c r="O79" s="54">
        <v>26.69</v>
      </c>
      <c r="P79" s="54">
        <v>0.91</v>
      </c>
      <c r="Q79" s="54">
        <v>12.51</v>
      </c>
      <c r="R79" s="54">
        <v>22.22</v>
      </c>
      <c r="S79" s="54">
        <v>60.82</v>
      </c>
      <c r="T79" s="54">
        <v>33.9</v>
      </c>
      <c r="U79" s="54">
        <v>37.93</v>
      </c>
      <c r="V79" s="54">
        <v>39.659999999999997</v>
      </c>
      <c r="W79" s="54">
        <v>54.39</v>
      </c>
      <c r="X79" s="15">
        <f t="shared" si="59"/>
        <v>4</v>
      </c>
      <c r="Y79" s="15">
        <v>16</v>
      </c>
      <c r="Z79" s="158">
        <f t="shared" si="60"/>
        <v>0.25</v>
      </c>
      <c r="AA79" s="125"/>
      <c r="AB79" s="78"/>
      <c r="AC79" s="78">
        <f t="shared" si="61"/>
        <v>0.23124999999999998</v>
      </c>
      <c r="AD79" s="126">
        <f t="shared" si="62"/>
        <v>3.6999999999999997</v>
      </c>
      <c r="AE79" s="127">
        <f t="shared" si="43"/>
        <v>1</v>
      </c>
      <c r="AF79" s="128" t="str">
        <f t="shared" si="44"/>
        <v>0</v>
      </c>
      <c r="AG79" s="128">
        <f t="shared" si="45"/>
        <v>0.8</v>
      </c>
      <c r="AH79" s="128">
        <f t="shared" si="46"/>
        <v>1</v>
      </c>
      <c r="AI79" s="128">
        <f t="shared" si="47"/>
        <v>0.9</v>
      </c>
      <c r="AJ79" s="128" t="str">
        <f t="shared" si="48"/>
        <v>0</v>
      </c>
      <c r="AK79" s="128" t="str">
        <f t="shared" si="49"/>
        <v>0</v>
      </c>
      <c r="AL79" s="128" t="str">
        <f t="shared" si="50"/>
        <v>0</v>
      </c>
      <c r="AM79" s="128" t="str">
        <f t="shared" si="51"/>
        <v>0</v>
      </c>
      <c r="AN79" s="128" t="str">
        <f t="shared" si="52"/>
        <v>0</v>
      </c>
      <c r="AO79" s="128" t="str">
        <f t="shared" si="53"/>
        <v>0</v>
      </c>
      <c r="AP79" s="128" t="str">
        <f t="shared" si="54"/>
        <v>0</v>
      </c>
      <c r="AQ79" s="128" t="str">
        <f t="shared" si="55"/>
        <v>0</v>
      </c>
      <c r="AR79" s="128" t="str">
        <f t="shared" si="56"/>
        <v>0</v>
      </c>
      <c r="AS79" s="128" t="str">
        <f t="shared" si="57"/>
        <v>0</v>
      </c>
      <c r="AT79" s="128" t="str">
        <f t="shared" si="58"/>
        <v>0</v>
      </c>
    </row>
    <row r="80" spans="1:46" ht="14" x14ac:dyDescent="0.15">
      <c r="A80" s="25" t="s">
        <v>489</v>
      </c>
      <c r="B80" s="25" t="s">
        <v>228</v>
      </c>
      <c r="C80" s="25"/>
      <c r="D80" s="74"/>
      <c r="E80" s="25">
        <v>20</v>
      </c>
      <c r="F80" s="54">
        <v>11</v>
      </c>
      <c r="G80" s="54">
        <v>303</v>
      </c>
      <c r="H80" s="54">
        <v>0</v>
      </c>
      <c r="I80" s="54">
        <v>2.08</v>
      </c>
      <c r="J80" s="54">
        <v>85.71</v>
      </c>
      <c r="K80" s="54">
        <v>0.89</v>
      </c>
      <c r="L80" s="54">
        <v>1.19</v>
      </c>
      <c r="M80" s="54">
        <v>0</v>
      </c>
      <c r="N80" s="54">
        <v>33.33</v>
      </c>
      <c r="O80" s="54">
        <v>28.57</v>
      </c>
      <c r="P80" s="54">
        <v>0.59</v>
      </c>
      <c r="Q80" s="54">
        <v>12.18</v>
      </c>
      <c r="R80" s="54">
        <v>21.09</v>
      </c>
      <c r="S80" s="54">
        <v>64.790000000000006</v>
      </c>
      <c r="T80" s="54">
        <v>46.15</v>
      </c>
      <c r="U80" s="54">
        <v>83.33</v>
      </c>
      <c r="V80" s="54">
        <v>50</v>
      </c>
      <c r="W80" s="54">
        <v>66.67</v>
      </c>
      <c r="X80" s="15">
        <f t="shared" si="59"/>
        <v>3</v>
      </c>
      <c r="Y80" s="15">
        <v>16</v>
      </c>
      <c r="Z80" s="158">
        <f t="shared" si="60"/>
        <v>0.1875</v>
      </c>
      <c r="AA80" s="125"/>
      <c r="AB80" s="78"/>
      <c r="AC80" s="78">
        <f t="shared" si="61"/>
        <v>0.17499999999999999</v>
      </c>
      <c r="AD80" s="126">
        <f t="shared" si="62"/>
        <v>2.8</v>
      </c>
      <c r="AE80" s="127" t="str">
        <f t="shared" si="43"/>
        <v>0</v>
      </c>
      <c r="AF80" s="128" t="str">
        <f t="shared" si="44"/>
        <v>0</v>
      </c>
      <c r="AG80" s="128">
        <f t="shared" si="45"/>
        <v>0.8</v>
      </c>
      <c r="AH80" s="128" t="str">
        <f t="shared" si="46"/>
        <v>0</v>
      </c>
      <c r="AI80" s="128" t="str">
        <f t="shared" si="47"/>
        <v>0</v>
      </c>
      <c r="AJ80" s="128" t="str">
        <f t="shared" si="48"/>
        <v>0</v>
      </c>
      <c r="AK80" s="128" t="str">
        <f t="shared" si="49"/>
        <v>0</v>
      </c>
      <c r="AL80" s="128" t="str">
        <f t="shared" si="50"/>
        <v>0</v>
      </c>
      <c r="AM80" s="128" t="str">
        <f t="shared" si="51"/>
        <v>0</v>
      </c>
      <c r="AN80" s="128" t="str">
        <f t="shared" si="52"/>
        <v>0</v>
      </c>
      <c r="AO80" s="128" t="str">
        <f t="shared" si="53"/>
        <v>0</v>
      </c>
      <c r="AP80" s="128" t="str">
        <f t="shared" si="54"/>
        <v>0</v>
      </c>
      <c r="AQ80" s="128" t="str">
        <f t="shared" si="55"/>
        <v>0</v>
      </c>
      <c r="AR80" s="128">
        <f t="shared" si="56"/>
        <v>1</v>
      </c>
      <c r="AS80" s="128">
        <f t="shared" si="57"/>
        <v>1</v>
      </c>
      <c r="AT80" s="128" t="str">
        <f t="shared" si="58"/>
        <v>0</v>
      </c>
    </row>
    <row r="81" spans="1:46" ht="14" x14ac:dyDescent="0.15">
      <c r="A81" s="25" t="s">
        <v>453</v>
      </c>
      <c r="B81" s="25" t="s">
        <v>63</v>
      </c>
      <c r="C81" s="25"/>
      <c r="D81" s="74"/>
      <c r="E81" s="25">
        <v>31</v>
      </c>
      <c r="F81" s="54">
        <v>25</v>
      </c>
      <c r="G81" s="54">
        <v>1576</v>
      </c>
      <c r="H81" s="54">
        <v>1</v>
      </c>
      <c r="I81" s="54">
        <v>6.8</v>
      </c>
      <c r="J81" s="54">
        <v>67.23</v>
      </c>
      <c r="K81" s="54">
        <v>2.57</v>
      </c>
      <c r="L81" s="54">
        <v>1.1399999999999999</v>
      </c>
      <c r="M81" s="54">
        <v>35</v>
      </c>
      <c r="N81" s="54">
        <v>54.9</v>
      </c>
      <c r="O81" s="54">
        <v>32.46</v>
      </c>
      <c r="P81" s="54">
        <v>0.51</v>
      </c>
      <c r="Q81" s="54">
        <v>9.48</v>
      </c>
      <c r="R81" s="54">
        <v>19.07</v>
      </c>
      <c r="S81" s="54">
        <v>64.069999999999993</v>
      </c>
      <c r="T81" s="54">
        <v>49.58</v>
      </c>
      <c r="U81" s="54">
        <v>46.15</v>
      </c>
      <c r="V81" s="54">
        <v>34.78</v>
      </c>
      <c r="W81" s="54">
        <v>55.1</v>
      </c>
      <c r="X81" s="15">
        <f t="shared" si="59"/>
        <v>3</v>
      </c>
      <c r="Y81" s="15">
        <v>16</v>
      </c>
      <c r="Z81" s="158">
        <f t="shared" si="60"/>
        <v>0.1875</v>
      </c>
      <c r="AA81" s="125"/>
      <c r="AB81" s="78"/>
      <c r="AC81" s="78">
        <f t="shared" si="61"/>
        <v>0.15000000000000002</v>
      </c>
      <c r="AD81" s="126">
        <f t="shared" si="62"/>
        <v>2.4000000000000004</v>
      </c>
      <c r="AE81" s="127" t="str">
        <f t="shared" si="43"/>
        <v>0</v>
      </c>
      <c r="AF81" s="128">
        <f t="shared" si="44"/>
        <v>0.8</v>
      </c>
      <c r="AG81" s="128">
        <f t="shared" si="45"/>
        <v>0.8</v>
      </c>
      <c r="AH81" s="128" t="str">
        <f t="shared" si="46"/>
        <v>0</v>
      </c>
      <c r="AI81" s="128" t="str">
        <f t="shared" si="47"/>
        <v>0</v>
      </c>
      <c r="AJ81" s="128" t="str">
        <f t="shared" si="48"/>
        <v>0</v>
      </c>
      <c r="AK81" s="128">
        <f t="shared" si="49"/>
        <v>0.8</v>
      </c>
      <c r="AL81" s="128" t="str">
        <f t="shared" si="50"/>
        <v>0</v>
      </c>
      <c r="AM81" s="128" t="str">
        <f t="shared" si="51"/>
        <v>0</v>
      </c>
      <c r="AN81" s="128" t="str">
        <f t="shared" si="52"/>
        <v>0</v>
      </c>
      <c r="AO81" s="128" t="str">
        <f t="shared" si="53"/>
        <v>0</v>
      </c>
      <c r="AP81" s="128" t="str">
        <f t="shared" si="54"/>
        <v>0</v>
      </c>
      <c r="AQ81" s="128" t="str">
        <f t="shared" si="55"/>
        <v>0</v>
      </c>
      <c r="AR81" s="128" t="str">
        <f t="shared" si="56"/>
        <v>0</v>
      </c>
      <c r="AS81" s="128" t="str">
        <f t="shared" si="57"/>
        <v>0</v>
      </c>
      <c r="AT81" s="128" t="str">
        <f t="shared" si="58"/>
        <v>0</v>
      </c>
    </row>
    <row r="82" spans="1:46" ht="18" customHeight="1" x14ac:dyDescent="0.15">
      <c r="A82" s="25" t="s">
        <v>467</v>
      </c>
      <c r="B82" s="25" t="s">
        <v>91</v>
      </c>
      <c r="C82" s="25"/>
      <c r="D82" s="74"/>
      <c r="E82" s="25">
        <v>18</v>
      </c>
      <c r="F82" s="54">
        <v>22</v>
      </c>
      <c r="G82" s="54">
        <v>708</v>
      </c>
      <c r="H82" s="54">
        <v>1</v>
      </c>
      <c r="I82" s="54">
        <v>8.14</v>
      </c>
      <c r="J82" s="54">
        <v>51.56</v>
      </c>
      <c r="K82" s="54">
        <v>2.8</v>
      </c>
      <c r="L82" s="54">
        <v>0.51</v>
      </c>
      <c r="M82" s="54">
        <v>50</v>
      </c>
      <c r="N82" s="54">
        <v>38.64</v>
      </c>
      <c r="O82" s="54">
        <v>31.07</v>
      </c>
      <c r="P82" s="54">
        <v>0.76</v>
      </c>
      <c r="Q82" s="54">
        <v>10.68</v>
      </c>
      <c r="R82" s="54">
        <v>20.34</v>
      </c>
      <c r="S82" s="54">
        <v>68.13</v>
      </c>
      <c r="T82" s="54">
        <v>45</v>
      </c>
      <c r="U82" s="54">
        <v>50</v>
      </c>
      <c r="V82" s="54">
        <v>40</v>
      </c>
      <c r="W82" s="54">
        <v>58.06</v>
      </c>
      <c r="X82" s="15">
        <f t="shared" si="59"/>
        <v>2</v>
      </c>
      <c r="Y82" s="15">
        <v>16</v>
      </c>
      <c r="Z82" s="158">
        <f t="shared" si="60"/>
        <v>0.125</v>
      </c>
      <c r="AA82" s="125"/>
      <c r="AB82" s="78"/>
      <c r="AC82" s="78">
        <f t="shared" si="61"/>
        <v>0.10625000000000001</v>
      </c>
      <c r="AD82" s="126">
        <f t="shared" si="62"/>
        <v>1.7000000000000002</v>
      </c>
      <c r="AE82" s="127" t="str">
        <f t="shared" si="43"/>
        <v>0</v>
      </c>
      <c r="AF82" s="128">
        <f t="shared" si="44"/>
        <v>0.8</v>
      </c>
      <c r="AG82" s="128" t="str">
        <f t="shared" si="45"/>
        <v>0</v>
      </c>
      <c r="AH82" s="128" t="str">
        <f t="shared" si="46"/>
        <v>0</v>
      </c>
      <c r="AI82" s="128" t="str">
        <f t="shared" si="47"/>
        <v>0</v>
      </c>
      <c r="AJ82" s="128">
        <f t="shared" si="48"/>
        <v>0.9</v>
      </c>
      <c r="AK82" s="128" t="str">
        <f t="shared" si="49"/>
        <v>0</v>
      </c>
      <c r="AL82" s="128" t="str">
        <f t="shared" si="50"/>
        <v>0</v>
      </c>
      <c r="AM82" s="128" t="str">
        <f t="shared" si="51"/>
        <v>0</v>
      </c>
      <c r="AN82" s="128" t="str">
        <f t="shared" si="52"/>
        <v>0</v>
      </c>
      <c r="AO82" s="128" t="str">
        <f t="shared" si="53"/>
        <v>0</v>
      </c>
      <c r="AP82" s="128" t="str">
        <f t="shared" si="54"/>
        <v>0</v>
      </c>
      <c r="AQ82" s="128" t="str">
        <f t="shared" si="55"/>
        <v>0</v>
      </c>
      <c r="AR82" s="128" t="str">
        <f t="shared" si="56"/>
        <v>0</v>
      </c>
      <c r="AS82" s="128" t="str">
        <f t="shared" si="57"/>
        <v>0</v>
      </c>
      <c r="AT82" s="128" t="str">
        <f t="shared" si="58"/>
        <v>0</v>
      </c>
    </row>
    <row r="83" spans="1:46" ht="15.75" customHeight="1" x14ac:dyDescent="0.15">
      <c r="A83" s="25" t="s">
        <v>224</v>
      </c>
      <c r="B83" s="25" t="s">
        <v>77</v>
      </c>
      <c r="C83" s="25"/>
      <c r="D83" s="26"/>
      <c r="E83" s="25">
        <v>26</v>
      </c>
      <c r="F83" s="161">
        <v>24</v>
      </c>
      <c r="G83" s="161">
        <v>1588</v>
      </c>
      <c r="H83" s="161">
        <v>0</v>
      </c>
      <c r="I83" s="161">
        <v>4.0199999999999996</v>
      </c>
      <c r="J83" s="161">
        <v>61.97</v>
      </c>
      <c r="K83" s="161">
        <v>2.04</v>
      </c>
      <c r="L83" s="161">
        <v>1.19</v>
      </c>
      <c r="M83" s="161">
        <v>52.38</v>
      </c>
      <c r="N83" s="161">
        <v>38.299999999999997</v>
      </c>
      <c r="O83" s="161">
        <v>22.71</v>
      </c>
      <c r="P83" s="161">
        <v>0.79</v>
      </c>
      <c r="Q83" s="161">
        <v>10.26</v>
      </c>
      <c r="R83" s="161">
        <v>19.55</v>
      </c>
      <c r="S83" s="161">
        <v>60</v>
      </c>
      <c r="T83" s="161">
        <v>42.61</v>
      </c>
      <c r="U83" s="161">
        <v>40.43</v>
      </c>
      <c r="V83" s="161">
        <v>31.58</v>
      </c>
      <c r="W83" s="161">
        <v>56.6</v>
      </c>
      <c r="X83" s="15">
        <f t="shared" si="59"/>
        <v>2</v>
      </c>
      <c r="Y83" s="15">
        <v>16</v>
      </c>
      <c r="Z83" s="158">
        <f t="shared" si="60"/>
        <v>0.125</v>
      </c>
      <c r="AA83" s="125"/>
      <c r="AB83" s="78"/>
      <c r="AC83" s="78">
        <f t="shared" si="61"/>
        <v>0.10625000000000001</v>
      </c>
      <c r="AD83" s="126">
        <f t="shared" si="62"/>
        <v>1.7000000000000002</v>
      </c>
      <c r="AE83" s="127" t="str">
        <f t="shared" si="43"/>
        <v>0</v>
      </c>
      <c r="AF83" s="128" t="str">
        <f t="shared" si="44"/>
        <v>0</v>
      </c>
      <c r="AG83" s="128">
        <f t="shared" si="45"/>
        <v>0.8</v>
      </c>
      <c r="AH83" s="128" t="str">
        <f t="shared" si="46"/>
        <v>0</v>
      </c>
      <c r="AI83" s="128" t="str">
        <f t="shared" si="47"/>
        <v>0</v>
      </c>
      <c r="AJ83" s="128">
        <f t="shared" si="48"/>
        <v>0.9</v>
      </c>
      <c r="AK83" s="128" t="str">
        <f t="shared" si="49"/>
        <v>0</v>
      </c>
      <c r="AL83" s="128" t="str">
        <f t="shared" si="50"/>
        <v>0</v>
      </c>
      <c r="AM83" s="128" t="str">
        <f t="shared" si="51"/>
        <v>0</v>
      </c>
      <c r="AN83" s="128" t="str">
        <f t="shared" si="52"/>
        <v>0</v>
      </c>
      <c r="AO83" s="128" t="str">
        <f t="shared" si="53"/>
        <v>0</v>
      </c>
      <c r="AP83" s="128" t="str">
        <f t="shared" si="54"/>
        <v>0</v>
      </c>
      <c r="AQ83" s="128" t="str">
        <f t="shared" si="55"/>
        <v>0</v>
      </c>
      <c r="AR83" s="128" t="str">
        <f t="shared" si="56"/>
        <v>0</v>
      </c>
      <c r="AS83" s="128" t="str">
        <f t="shared" si="57"/>
        <v>0</v>
      </c>
      <c r="AT83" s="128" t="str">
        <f t="shared" si="58"/>
        <v>0</v>
      </c>
    </row>
    <row r="84" spans="1:46" ht="15.75" customHeight="1" x14ac:dyDescent="0.15">
      <c r="A84" s="25" t="s">
        <v>273</v>
      </c>
      <c r="B84" s="25" t="s">
        <v>63</v>
      </c>
      <c r="C84" s="25"/>
      <c r="D84" s="26"/>
      <c r="E84" s="25">
        <v>27</v>
      </c>
      <c r="F84" s="161">
        <v>7</v>
      </c>
      <c r="G84" s="161">
        <v>466</v>
      </c>
      <c r="H84" s="161">
        <v>0</v>
      </c>
      <c r="I84" s="161">
        <v>7.92</v>
      </c>
      <c r="J84" s="161">
        <v>51.22</v>
      </c>
      <c r="K84" s="161">
        <v>1.1599999999999999</v>
      </c>
      <c r="L84" s="161">
        <v>0.77</v>
      </c>
      <c r="M84" s="161">
        <v>25</v>
      </c>
      <c r="N84" s="161">
        <v>30.77</v>
      </c>
      <c r="O84" s="161">
        <v>38.46</v>
      </c>
      <c r="P84" s="161">
        <v>0.77</v>
      </c>
      <c r="Q84" s="161">
        <v>10.43</v>
      </c>
      <c r="R84" s="161">
        <v>23.56</v>
      </c>
      <c r="S84" s="161">
        <v>57.38</v>
      </c>
      <c r="T84" s="161">
        <v>47.54</v>
      </c>
      <c r="U84" s="161">
        <v>45</v>
      </c>
      <c r="V84" s="161">
        <v>33.33</v>
      </c>
      <c r="W84" s="161">
        <v>65.63</v>
      </c>
      <c r="X84" s="15">
        <f t="shared" si="59"/>
        <v>2</v>
      </c>
      <c r="Y84" s="15">
        <v>16</v>
      </c>
      <c r="Z84" s="158">
        <f t="shared" si="60"/>
        <v>0.125</v>
      </c>
      <c r="AA84" s="125"/>
      <c r="AB84" s="78"/>
      <c r="AC84" s="78">
        <f t="shared" si="61"/>
        <v>0.1125</v>
      </c>
      <c r="AD84" s="126">
        <f t="shared" si="62"/>
        <v>1.8</v>
      </c>
      <c r="AE84" s="127" t="str">
        <f t="shared" si="43"/>
        <v>0</v>
      </c>
      <c r="AF84" s="128">
        <f t="shared" si="44"/>
        <v>0.8</v>
      </c>
      <c r="AG84" s="128" t="str">
        <f t="shared" si="45"/>
        <v>0</v>
      </c>
      <c r="AH84" s="128" t="str">
        <f t="shared" si="46"/>
        <v>0</v>
      </c>
      <c r="AI84" s="128" t="str">
        <f t="shared" si="47"/>
        <v>0</v>
      </c>
      <c r="AJ84" s="128" t="str">
        <f t="shared" si="48"/>
        <v>0</v>
      </c>
      <c r="AK84" s="128" t="str">
        <f t="shared" si="49"/>
        <v>0</v>
      </c>
      <c r="AL84" s="128">
        <f t="shared" si="50"/>
        <v>1</v>
      </c>
      <c r="AM84" s="128" t="str">
        <f t="shared" si="51"/>
        <v>0</v>
      </c>
      <c r="AN84" s="128" t="str">
        <f t="shared" si="52"/>
        <v>0</v>
      </c>
      <c r="AO84" s="128" t="str">
        <f t="shared" si="53"/>
        <v>0</v>
      </c>
      <c r="AP84" s="128" t="str">
        <f t="shared" si="54"/>
        <v>0</v>
      </c>
      <c r="AQ84" s="128" t="str">
        <f t="shared" si="55"/>
        <v>0</v>
      </c>
      <c r="AR84" s="128" t="str">
        <f t="shared" si="56"/>
        <v>0</v>
      </c>
      <c r="AS84" s="128" t="str">
        <f t="shared" si="57"/>
        <v>0</v>
      </c>
      <c r="AT84" s="128" t="str">
        <f t="shared" si="58"/>
        <v>0</v>
      </c>
    </row>
    <row r="85" spans="1:46" ht="15.75" customHeight="1" x14ac:dyDescent="0.15">
      <c r="A85" s="25" t="s">
        <v>404</v>
      </c>
      <c r="B85" s="25" t="s">
        <v>91</v>
      </c>
      <c r="C85" s="25"/>
      <c r="D85" s="74"/>
      <c r="E85" s="25">
        <v>37</v>
      </c>
      <c r="F85" s="54">
        <v>10</v>
      </c>
      <c r="G85" s="54">
        <v>331</v>
      </c>
      <c r="H85" s="54">
        <v>0</v>
      </c>
      <c r="I85" s="54">
        <v>5.71</v>
      </c>
      <c r="J85" s="54">
        <v>57.14</v>
      </c>
      <c r="K85" s="54">
        <v>1.63</v>
      </c>
      <c r="L85" s="54">
        <v>0.82</v>
      </c>
      <c r="M85" s="54">
        <v>33.33</v>
      </c>
      <c r="N85" s="54">
        <v>50</v>
      </c>
      <c r="O85" s="54">
        <v>32</v>
      </c>
      <c r="P85" s="54">
        <v>0.54</v>
      </c>
      <c r="Q85" s="54">
        <v>10.33</v>
      </c>
      <c r="R85" s="54">
        <v>23.11</v>
      </c>
      <c r="S85" s="54">
        <v>63.53</v>
      </c>
      <c r="T85" s="54">
        <v>51.28</v>
      </c>
      <c r="U85" s="54">
        <v>46.67</v>
      </c>
      <c r="V85" s="54">
        <v>25</v>
      </c>
      <c r="W85" s="54">
        <v>41.18</v>
      </c>
      <c r="X85" s="15">
        <f t="shared" si="59"/>
        <v>1</v>
      </c>
      <c r="Y85" s="15">
        <v>16</v>
      </c>
      <c r="Z85" s="158">
        <f t="shared" si="60"/>
        <v>6.25E-2</v>
      </c>
      <c r="AA85" s="125"/>
      <c r="AB85" s="78"/>
      <c r="AC85" s="78">
        <f t="shared" si="61"/>
        <v>0.05</v>
      </c>
      <c r="AD85" s="126">
        <f t="shared" si="62"/>
        <v>0.8</v>
      </c>
      <c r="AE85" s="127" t="str">
        <f t="shared" si="43"/>
        <v>0</v>
      </c>
      <c r="AF85" s="128" t="str">
        <f t="shared" si="44"/>
        <v>0</v>
      </c>
      <c r="AG85" s="128" t="str">
        <f t="shared" si="45"/>
        <v>0</v>
      </c>
      <c r="AH85" s="128" t="str">
        <f t="shared" si="46"/>
        <v>0</v>
      </c>
      <c r="AI85" s="128" t="str">
        <f t="shared" si="47"/>
        <v>0</v>
      </c>
      <c r="AJ85" s="128" t="str">
        <f t="shared" si="48"/>
        <v>0</v>
      </c>
      <c r="AK85" s="128">
        <f t="shared" si="49"/>
        <v>0.8</v>
      </c>
      <c r="AL85" s="128" t="str">
        <f t="shared" si="50"/>
        <v>0</v>
      </c>
      <c r="AM85" s="128" t="str">
        <f t="shared" si="51"/>
        <v>0</v>
      </c>
      <c r="AN85" s="128" t="str">
        <f t="shared" si="52"/>
        <v>0</v>
      </c>
      <c r="AO85" s="128" t="str">
        <f t="shared" si="53"/>
        <v>0</v>
      </c>
      <c r="AP85" s="128" t="str">
        <f t="shared" si="54"/>
        <v>0</v>
      </c>
      <c r="AQ85" s="128" t="str">
        <f t="shared" si="55"/>
        <v>0</v>
      </c>
      <c r="AR85" s="128" t="str">
        <f t="shared" si="56"/>
        <v>0</v>
      </c>
      <c r="AS85" s="128" t="str">
        <f t="shared" si="57"/>
        <v>0</v>
      </c>
      <c r="AT85" s="128" t="str">
        <f t="shared" si="58"/>
        <v>0</v>
      </c>
    </row>
    <row r="86" spans="1:46" ht="15.75" customHeight="1" x14ac:dyDescent="0.15">
      <c r="A86" s="25" t="s">
        <v>417</v>
      </c>
      <c r="B86" s="25" t="s">
        <v>133</v>
      </c>
      <c r="C86" s="25"/>
      <c r="D86" s="74"/>
      <c r="E86" s="25">
        <v>21</v>
      </c>
      <c r="F86" s="25">
        <v>15</v>
      </c>
      <c r="G86" s="25">
        <v>554</v>
      </c>
      <c r="H86" s="54">
        <v>1</v>
      </c>
      <c r="I86" s="54">
        <v>11.29</v>
      </c>
      <c r="J86" s="54">
        <v>57.35</v>
      </c>
      <c r="K86" s="54">
        <v>1.49</v>
      </c>
      <c r="L86" s="54">
        <v>1.1599999999999999</v>
      </c>
      <c r="M86" s="54">
        <v>14.29</v>
      </c>
      <c r="N86" s="54">
        <v>40</v>
      </c>
      <c r="O86" s="54">
        <v>34.69</v>
      </c>
      <c r="P86" s="54">
        <v>1</v>
      </c>
      <c r="Q86" s="54">
        <v>14.11</v>
      </c>
      <c r="R86" s="54">
        <v>26.4</v>
      </c>
      <c r="S86" s="54">
        <v>70.44</v>
      </c>
      <c r="T86" s="54">
        <v>45.83</v>
      </c>
      <c r="U86" s="54">
        <v>40.909999999999997</v>
      </c>
      <c r="V86" s="54">
        <v>12.5</v>
      </c>
      <c r="W86" s="54">
        <v>50</v>
      </c>
      <c r="X86" s="15">
        <f t="shared" si="59"/>
        <v>1</v>
      </c>
      <c r="Y86" s="15">
        <v>16</v>
      </c>
      <c r="Z86" s="158">
        <f t="shared" si="60"/>
        <v>6.25E-2</v>
      </c>
      <c r="AA86" s="125"/>
      <c r="AB86" s="78"/>
      <c r="AC86" s="78">
        <f t="shared" si="61"/>
        <v>0.05</v>
      </c>
      <c r="AD86" s="126">
        <f t="shared" si="62"/>
        <v>0.8</v>
      </c>
      <c r="AE86" s="127" t="str">
        <f t="shared" si="43"/>
        <v>0</v>
      </c>
      <c r="AF86" s="128">
        <f t="shared" si="44"/>
        <v>0.8</v>
      </c>
      <c r="AG86" s="128" t="str">
        <f t="shared" si="45"/>
        <v>0</v>
      </c>
      <c r="AH86" s="128" t="str">
        <f t="shared" si="46"/>
        <v>0</v>
      </c>
      <c r="AI86" s="128" t="str">
        <f t="shared" si="47"/>
        <v>0</v>
      </c>
      <c r="AJ86" s="128" t="str">
        <f t="shared" si="48"/>
        <v>0</v>
      </c>
      <c r="AK86" s="128" t="str">
        <f t="shared" si="49"/>
        <v>0</v>
      </c>
      <c r="AL86" s="128" t="str">
        <f t="shared" si="50"/>
        <v>0</v>
      </c>
      <c r="AM86" s="128" t="str">
        <f t="shared" si="51"/>
        <v>0</v>
      </c>
      <c r="AN86" s="128" t="str">
        <f t="shared" si="52"/>
        <v>0</v>
      </c>
      <c r="AO86" s="128" t="str">
        <f t="shared" si="53"/>
        <v>0</v>
      </c>
      <c r="AP86" s="128" t="str">
        <f t="shared" si="54"/>
        <v>0</v>
      </c>
      <c r="AQ86" s="128" t="str">
        <f t="shared" si="55"/>
        <v>0</v>
      </c>
      <c r="AR86" s="128" t="str">
        <f t="shared" si="56"/>
        <v>0</v>
      </c>
      <c r="AS86" s="128" t="str">
        <f t="shared" si="57"/>
        <v>0</v>
      </c>
      <c r="AT86" s="128" t="str">
        <f t="shared" si="58"/>
        <v>0</v>
      </c>
    </row>
    <row r="87" spans="1:46" ht="15.75" customHeight="1" x14ac:dyDescent="0.15">
      <c r="A87" s="25"/>
      <c r="B87" s="25"/>
      <c r="C87" s="25"/>
      <c r="D87" s="26"/>
      <c r="E87" s="25"/>
      <c r="F87" s="25"/>
      <c r="G87" s="25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15">
        <f t="shared" ref="X87:X88" si="63">COUNTIF(AE87:AT87,"&gt;0")</f>
        <v>0</v>
      </c>
      <c r="Y87" s="15">
        <v>16</v>
      </c>
      <c r="Z87" s="153">
        <f t="shared" ref="Z87:Z88" si="64">X87/Y87</f>
        <v>0</v>
      </c>
      <c r="AA87" s="125"/>
      <c r="AB87" s="78"/>
      <c r="AC87" s="78">
        <f t="shared" ref="AC87:AC88" si="65">AD87/Y87</f>
        <v>0</v>
      </c>
      <c r="AD87" s="126">
        <f t="shared" ref="AD87:AD88" si="66">SUM(AE87:AT87)</f>
        <v>0</v>
      </c>
      <c r="AE87" s="127" t="str">
        <f t="shared" si="43"/>
        <v>0</v>
      </c>
      <c r="AF87" s="128" t="str">
        <f t="shared" si="44"/>
        <v>0</v>
      </c>
      <c r="AG87" s="128" t="str">
        <f t="shared" si="45"/>
        <v>0</v>
      </c>
      <c r="AH87" s="128" t="str">
        <f t="shared" si="46"/>
        <v>0</v>
      </c>
      <c r="AI87" s="128" t="str">
        <f t="shared" si="47"/>
        <v>0</v>
      </c>
      <c r="AJ87" s="128" t="str">
        <f t="shared" si="48"/>
        <v>0</v>
      </c>
      <c r="AK87" s="128" t="str">
        <f t="shared" si="49"/>
        <v>0</v>
      </c>
      <c r="AL87" s="128" t="str">
        <f t="shared" si="50"/>
        <v>0</v>
      </c>
      <c r="AM87" s="128" t="str">
        <f t="shared" si="51"/>
        <v>0</v>
      </c>
      <c r="AN87" s="128" t="str">
        <f t="shared" si="52"/>
        <v>0</v>
      </c>
      <c r="AO87" s="128" t="str">
        <f t="shared" si="53"/>
        <v>0</v>
      </c>
      <c r="AP87" s="128" t="str">
        <f t="shared" si="54"/>
        <v>0</v>
      </c>
      <c r="AQ87" s="128" t="str">
        <f t="shared" si="55"/>
        <v>0</v>
      </c>
      <c r="AR87" s="128" t="str">
        <f t="shared" si="56"/>
        <v>0</v>
      </c>
      <c r="AS87" s="128" t="str">
        <f t="shared" si="57"/>
        <v>0</v>
      </c>
      <c r="AT87" s="128" t="str">
        <f t="shared" si="58"/>
        <v>0</v>
      </c>
    </row>
    <row r="88" spans="1:46" ht="15.75" customHeight="1" x14ac:dyDescent="0.15">
      <c r="A88" s="25"/>
      <c r="B88" s="25"/>
      <c r="C88" s="25"/>
      <c r="D88" s="26"/>
      <c r="E88" s="25"/>
      <c r="F88" s="25"/>
      <c r="G88" s="25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15">
        <f t="shared" si="63"/>
        <v>0</v>
      </c>
      <c r="Y88" s="15">
        <v>16</v>
      </c>
      <c r="Z88" s="153">
        <f t="shared" si="64"/>
        <v>0</v>
      </c>
      <c r="AA88" s="125"/>
      <c r="AB88" s="78"/>
      <c r="AC88" s="78">
        <f t="shared" si="65"/>
        <v>0</v>
      </c>
      <c r="AD88" s="126">
        <f t="shared" si="66"/>
        <v>0</v>
      </c>
      <c r="AE88" s="127" t="str">
        <f t="shared" si="43"/>
        <v>0</v>
      </c>
      <c r="AF88" s="128" t="str">
        <f t="shared" si="44"/>
        <v>0</v>
      </c>
      <c r="AG88" s="128" t="str">
        <f t="shared" si="45"/>
        <v>0</v>
      </c>
      <c r="AH88" s="128" t="str">
        <f t="shared" si="46"/>
        <v>0</v>
      </c>
      <c r="AI88" s="128" t="str">
        <f t="shared" si="47"/>
        <v>0</v>
      </c>
      <c r="AJ88" s="128" t="str">
        <f t="shared" si="48"/>
        <v>0</v>
      </c>
      <c r="AK88" s="128" t="str">
        <f t="shared" si="49"/>
        <v>0</v>
      </c>
      <c r="AL88" s="128" t="str">
        <f t="shared" si="50"/>
        <v>0</v>
      </c>
      <c r="AM88" s="128" t="str">
        <f t="shared" si="51"/>
        <v>0</v>
      </c>
      <c r="AN88" s="128" t="str">
        <f t="shared" si="52"/>
        <v>0</v>
      </c>
      <c r="AO88" s="128" t="str">
        <f t="shared" si="53"/>
        <v>0</v>
      </c>
      <c r="AP88" s="128" t="str">
        <f t="shared" si="54"/>
        <v>0</v>
      </c>
      <c r="AQ88" s="128" t="str">
        <f t="shared" si="55"/>
        <v>0</v>
      </c>
      <c r="AR88" s="128" t="str">
        <f t="shared" si="56"/>
        <v>0</v>
      </c>
      <c r="AS88" s="128" t="str">
        <f t="shared" si="57"/>
        <v>0</v>
      </c>
      <c r="AT88" s="128" t="str">
        <f t="shared" si="58"/>
        <v>0</v>
      </c>
    </row>
    <row r="89" spans="1:46" ht="15.75" customHeight="1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6"/>
      <c r="Y89" s="16"/>
      <c r="Z89" s="16"/>
      <c r="AA89" s="113"/>
      <c r="AB89" s="16"/>
      <c r="AC89" s="16"/>
      <c r="AD89" s="16"/>
      <c r="AE89" s="91"/>
    </row>
    <row r="90" spans="1:46" ht="15.75" customHeight="1" x14ac:dyDescent="0.2">
      <c r="A90" s="179" t="s">
        <v>112</v>
      </c>
      <c r="B90" s="163"/>
      <c r="C90" s="163"/>
      <c r="D90" s="164"/>
      <c r="E90" s="67">
        <f t="shared" ref="E90:W90" si="67">AVERAGE(E2)</f>
        <v>26</v>
      </c>
      <c r="F90" s="67">
        <f t="shared" si="67"/>
        <v>31</v>
      </c>
      <c r="G90" s="67">
        <f t="shared" si="67"/>
        <v>2832</v>
      </c>
      <c r="H90" s="67">
        <f t="shared" si="67"/>
        <v>3</v>
      </c>
      <c r="I90" s="67">
        <f t="shared" si="67"/>
        <v>5.42</v>
      </c>
      <c r="J90" s="67">
        <f t="shared" si="67"/>
        <v>60.61</v>
      </c>
      <c r="K90" s="67">
        <f t="shared" si="67"/>
        <v>2.66</v>
      </c>
      <c r="L90" s="67">
        <f t="shared" si="67"/>
        <v>1.61</v>
      </c>
      <c r="M90" s="67">
        <f t="shared" si="67"/>
        <v>40.82</v>
      </c>
      <c r="N90" s="67">
        <f t="shared" si="67"/>
        <v>57.38</v>
      </c>
      <c r="O90" s="67">
        <f t="shared" si="67"/>
        <v>42.36</v>
      </c>
      <c r="P90" s="67">
        <f t="shared" si="67"/>
        <v>0.95</v>
      </c>
      <c r="Q90" s="67">
        <f t="shared" si="67"/>
        <v>15.43</v>
      </c>
      <c r="R90" s="67">
        <f t="shared" si="67"/>
        <v>26.65</v>
      </c>
      <c r="S90" s="67">
        <f t="shared" si="67"/>
        <v>60.1</v>
      </c>
      <c r="T90" s="67">
        <f t="shared" si="67"/>
        <v>50.56</v>
      </c>
      <c r="U90" s="67">
        <f t="shared" si="67"/>
        <v>44.33</v>
      </c>
      <c r="V90" s="67">
        <f t="shared" si="67"/>
        <v>43.43</v>
      </c>
      <c r="W90" s="67">
        <f t="shared" si="67"/>
        <v>74.59</v>
      </c>
      <c r="X90" s="22"/>
      <c r="Y90" s="22"/>
      <c r="Z90" s="22"/>
      <c r="AA90" s="22"/>
      <c r="AB90" s="23"/>
      <c r="AC90" s="86"/>
      <c r="AD90" s="114"/>
      <c r="AE90" s="91"/>
    </row>
    <row r="91" spans="1:46" ht="15.75" customHeight="1" x14ac:dyDescent="0.2">
      <c r="A91" s="180" t="s">
        <v>113</v>
      </c>
      <c r="B91" s="163"/>
      <c r="C91" s="163"/>
      <c r="D91" s="164"/>
      <c r="E91" s="58">
        <f t="shared" ref="E91:W91" si="68">AVERAGE(E7:E86)</f>
        <v>24.721518987341771</v>
      </c>
      <c r="F91" s="58">
        <f t="shared" si="68"/>
        <v>21.5</v>
      </c>
      <c r="G91" s="58">
        <f t="shared" si="68"/>
        <v>1258.125</v>
      </c>
      <c r="H91" s="58">
        <f t="shared" si="68"/>
        <v>1.375</v>
      </c>
      <c r="I91" s="58">
        <f t="shared" si="68"/>
        <v>6.2219999999999995</v>
      </c>
      <c r="J91" s="58">
        <f t="shared" si="68"/>
        <v>60.64250000000002</v>
      </c>
      <c r="K91" s="58">
        <f t="shared" si="68"/>
        <v>2.8502500000000008</v>
      </c>
      <c r="L91" s="58">
        <f t="shared" si="68"/>
        <v>1.5471249999999999</v>
      </c>
      <c r="M91" s="58">
        <f t="shared" si="68"/>
        <v>35.661999999999992</v>
      </c>
      <c r="N91" s="58">
        <f t="shared" si="68"/>
        <v>49.994500000000009</v>
      </c>
      <c r="O91" s="58">
        <f t="shared" si="68"/>
        <v>35.641625000000019</v>
      </c>
      <c r="P91" s="58">
        <f t="shared" si="68"/>
        <v>1.3342500000000002</v>
      </c>
      <c r="Q91" s="58">
        <f t="shared" si="68"/>
        <v>17.400749999999999</v>
      </c>
      <c r="R91" s="58">
        <f t="shared" si="68"/>
        <v>29.103250000000003</v>
      </c>
      <c r="S91" s="58">
        <f t="shared" si="68"/>
        <v>73.648499999999984</v>
      </c>
      <c r="T91" s="58">
        <f t="shared" si="68"/>
        <v>58.458999999999982</v>
      </c>
      <c r="U91" s="58">
        <f t="shared" si="68"/>
        <v>56.634624999999993</v>
      </c>
      <c r="V91" s="58">
        <f t="shared" si="68"/>
        <v>44.319000000000003</v>
      </c>
      <c r="W91" s="58">
        <f t="shared" si="68"/>
        <v>67.752625000000023</v>
      </c>
      <c r="X91" s="22"/>
      <c r="Y91" s="22"/>
      <c r="Z91" s="22"/>
      <c r="AA91" s="22"/>
      <c r="AB91" s="27"/>
      <c r="AC91" s="86"/>
      <c r="AD91" s="114"/>
      <c r="AE91" s="91"/>
    </row>
    <row r="92" spans="1:46" ht="15.75" customHeight="1" x14ac:dyDescent="0.2">
      <c r="A92" s="181" t="s">
        <v>114</v>
      </c>
      <c r="B92" s="163"/>
      <c r="C92" s="163"/>
      <c r="D92" s="164"/>
      <c r="E92" s="59">
        <f t="shared" ref="E92:W92" si="69">E91</f>
        <v>24.721518987341771</v>
      </c>
      <c r="F92" s="59">
        <f t="shared" si="69"/>
        <v>21.5</v>
      </c>
      <c r="G92" s="59">
        <f t="shared" si="69"/>
        <v>1258.125</v>
      </c>
      <c r="H92" s="59">
        <f t="shared" si="69"/>
        <v>1.375</v>
      </c>
      <c r="I92" s="59">
        <f t="shared" si="69"/>
        <v>6.2219999999999995</v>
      </c>
      <c r="J92" s="59">
        <f t="shared" si="69"/>
        <v>60.64250000000002</v>
      </c>
      <c r="K92" s="59">
        <f t="shared" si="69"/>
        <v>2.8502500000000008</v>
      </c>
      <c r="L92" s="59">
        <f t="shared" si="69"/>
        <v>1.5471249999999999</v>
      </c>
      <c r="M92" s="59">
        <f t="shared" si="69"/>
        <v>35.661999999999992</v>
      </c>
      <c r="N92" s="59">
        <f t="shared" si="69"/>
        <v>49.994500000000009</v>
      </c>
      <c r="O92" s="59">
        <f t="shared" si="69"/>
        <v>35.641625000000019</v>
      </c>
      <c r="P92" s="59">
        <f t="shared" si="69"/>
        <v>1.3342500000000002</v>
      </c>
      <c r="Q92" s="59">
        <f t="shared" si="69"/>
        <v>17.400749999999999</v>
      </c>
      <c r="R92" s="59">
        <f t="shared" si="69"/>
        <v>29.103250000000003</v>
      </c>
      <c r="S92" s="59">
        <f t="shared" si="69"/>
        <v>73.648499999999984</v>
      </c>
      <c r="T92" s="59">
        <f t="shared" si="69"/>
        <v>58.458999999999982</v>
      </c>
      <c r="U92" s="59">
        <f t="shared" si="69"/>
        <v>56.634624999999993</v>
      </c>
      <c r="V92" s="59">
        <f t="shared" si="69"/>
        <v>44.319000000000003</v>
      </c>
      <c r="W92" s="59">
        <f t="shared" si="69"/>
        <v>67.752625000000023</v>
      </c>
      <c r="X92" s="22"/>
      <c r="Y92" s="22"/>
      <c r="Z92" s="22"/>
      <c r="AA92" s="22"/>
      <c r="AB92" s="23"/>
      <c r="AC92" s="86"/>
      <c r="AD92" s="114"/>
      <c r="AE92" s="91"/>
    </row>
    <row r="93" spans="1:46" ht="15.75" customHeight="1" x14ac:dyDescent="0.15">
      <c r="A93" s="167" t="s">
        <v>115</v>
      </c>
      <c r="B93" s="168"/>
      <c r="C93" s="168"/>
      <c r="D93" s="169"/>
      <c r="E93" s="81"/>
      <c r="F93" s="81"/>
      <c r="G93" s="81"/>
      <c r="H93" s="81">
        <v>1</v>
      </c>
      <c r="I93" s="81">
        <v>0.8</v>
      </c>
      <c r="J93" s="81">
        <v>0.8</v>
      </c>
      <c r="K93" s="81">
        <v>1</v>
      </c>
      <c r="L93" s="81">
        <v>0.9</v>
      </c>
      <c r="M93" s="81">
        <v>0.9</v>
      </c>
      <c r="N93" s="81">
        <v>0.8</v>
      </c>
      <c r="O93" s="81">
        <v>1</v>
      </c>
      <c r="P93" s="81">
        <v>1</v>
      </c>
      <c r="Q93" s="81">
        <v>1</v>
      </c>
      <c r="R93" s="81">
        <v>1</v>
      </c>
      <c r="S93" s="81">
        <v>1</v>
      </c>
      <c r="T93" s="81">
        <v>1</v>
      </c>
      <c r="U93" s="81">
        <v>1</v>
      </c>
      <c r="V93" s="81">
        <v>1</v>
      </c>
      <c r="W93" s="81">
        <v>1</v>
      </c>
      <c r="X93" s="109"/>
      <c r="Y93" s="109"/>
      <c r="Z93" s="109"/>
      <c r="AA93" s="109"/>
      <c r="AB93" s="110"/>
      <c r="AC93" s="87"/>
      <c r="AD93" s="102"/>
      <c r="AE93" s="92"/>
    </row>
    <row r="94" spans="1:46" ht="15.75" customHeight="1" x14ac:dyDescent="0.15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91"/>
      <c r="AC94" s="91"/>
      <c r="AD94" s="91"/>
      <c r="AE94" s="85"/>
    </row>
    <row r="95" spans="1:46" ht="15.75" customHeight="1" x14ac:dyDescent="0.1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</row>
    <row r="96" spans="1:46" ht="15.75" customHeight="1" x14ac:dyDescent="0.15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</row>
    <row r="97" spans="1:31" ht="15.75" customHeight="1" x14ac:dyDescent="0.1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</row>
    <row r="98" spans="1:31" ht="15.75" customHeight="1" x14ac:dyDescent="0.15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</row>
    <row r="99" spans="1:31" ht="15.75" customHeight="1" x14ac:dyDescent="0.15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</row>
    <row r="100" spans="1:31" ht="15.75" customHeight="1" x14ac:dyDescent="0.15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</row>
    <row r="101" spans="1:31" ht="15.75" customHeight="1" x14ac:dyDescent="0.1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</row>
    <row r="102" spans="1:31" ht="15.75" customHeight="1" x14ac:dyDescent="0.1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</row>
    <row r="103" spans="1:31" ht="15.75" customHeight="1" x14ac:dyDescent="0.15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</row>
    <row r="104" spans="1:31" ht="15.75" customHeight="1" x14ac:dyDescent="0.15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</row>
    <row r="105" spans="1:31" ht="15.75" customHeight="1" x14ac:dyDescent="0.1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</row>
    <row r="106" spans="1:31" ht="15.75" customHeight="1" x14ac:dyDescent="0.1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</row>
    <row r="107" spans="1:31" ht="15.75" customHeight="1" x14ac:dyDescent="0.1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</row>
    <row r="108" spans="1:31" ht="15.75" customHeight="1" x14ac:dyDescent="0.1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</row>
    <row r="109" spans="1:31" ht="15.75" customHeight="1" x14ac:dyDescent="0.1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</row>
    <row r="110" spans="1:31" ht="15.75" customHeight="1" x14ac:dyDescent="0.15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</row>
    <row r="111" spans="1:31" ht="15.75" customHeight="1" x14ac:dyDescent="0.15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</row>
    <row r="112" spans="1:31" ht="15.75" customHeight="1" x14ac:dyDescent="0.15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</row>
    <row r="113" spans="1:31" ht="15.75" customHeight="1" x14ac:dyDescent="0.15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</row>
    <row r="114" spans="1:31" ht="15.75" customHeight="1" x14ac:dyDescent="0.15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</row>
    <row r="115" spans="1:31" ht="15.75" customHeight="1" x14ac:dyDescent="0.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</row>
    <row r="116" spans="1:31" ht="15.75" customHeight="1" x14ac:dyDescent="0.15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</row>
    <row r="117" spans="1:31" ht="15.75" customHeight="1" x14ac:dyDescent="0.15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</row>
    <row r="118" spans="1:31" ht="15.75" customHeight="1" x14ac:dyDescent="0.15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</row>
    <row r="119" spans="1:31" ht="15.75" customHeight="1" x14ac:dyDescent="0.15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</row>
    <row r="120" spans="1:31" ht="15.75" customHeight="1" x14ac:dyDescent="0.15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</row>
    <row r="121" spans="1:31" ht="15.75" customHeight="1" x14ac:dyDescent="0.15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</row>
    <row r="122" spans="1:31" ht="15.75" customHeight="1" x14ac:dyDescent="0.15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</row>
    <row r="123" spans="1:31" ht="15.75" customHeight="1" x14ac:dyDescent="0.1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</row>
    <row r="124" spans="1:31" ht="15.75" customHeight="1" x14ac:dyDescent="0.1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</row>
    <row r="125" spans="1:31" ht="15.75" customHeight="1" x14ac:dyDescent="0.1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</row>
    <row r="126" spans="1:31" ht="15.75" customHeight="1" x14ac:dyDescent="0.1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</row>
    <row r="127" spans="1:31" ht="15.75" customHeight="1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</row>
    <row r="128" spans="1:31" ht="15.75" customHeight="1" x14ac:dyDescent="0.1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</row>
    <row r="129" spans="1:31" ht="15.75" customHeight="1" x14ac:dyDescent="0.1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</row>
    <row r="130" spans="1:31" ht="15.75" customHeight="1" x14ac:dyDescent="0.1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</row>
    <row r="131" spans="1:31" ht="15.75" customHeight="1" x14ac:dyDescent="0.1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</row>
    <row r="132" spans="1:31" ht="15.75" customHeight="1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</row>
    <row r="133" spans="1:31" ht="15.75" customHeight="1" x14ac:dyDescent="0.1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</row>
    <row r="134" spans="1:31" ht="15.75" customHeight="1" x14ac:dyDescent="0.1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</row>
    <row r="135" spans="1:31" ht="15.75" customHeight="1" x14ac:dyDescent="0.1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</row>
    <row r="136" spans="1:31" ht="15.75" customHeight="1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</row>
    <row r="137" spans="1:31" ht="15.75" customHeight="1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</row>
    <row r="138" spans="1:31" ht="15.75" customHeight="1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</row>
    <row r="139" spans="1:31" ht="15.75" customHeight="1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</row>
    <row r="140" spans="1:31" ht="15.75" customHeight="1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</row>
    <row r="141" spans="1:31" ht="15.75" customHeight="1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</row>
    <row r="142" spans="1:31" ht="15.75" customHeight="1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</row>
    <row r="143" spans="1:31" ht="15.75" customHeight="1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</row>
    <row r="144" spans="1:31" ht="15.75" customHeight="1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</row>
    <row r="145" spans="1:31" ht="15.75" customHeight="1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</row>
    <row r="146" spans="1:31" ht="15.75" customHeight="1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</row>
    <row r="147" spans="1:31" ht="15.75" customHeight="1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</row>
    <row r="148" spans="1:31" ht="15.75" customHeight="1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</row>
    <row r="149" spans="1:31" ht="15.75" customHeight="1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</row>
    <row r="150" spans="1:31" ht="15.75" customHeight="1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</row>
    <row r="151" spans="1:31" ht="15.75" customHeight="1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</row>
    <row r="152" spans="1:31" ht="15.75" customHeight="1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</row>
    <row r="153" spans="1:31" ht="15.75" customHeight="1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</row>
    <row r="154" spans="1:31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</row>
    <row r="155" spans="1:31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</row>
    <row r="156" spans="1:31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</row>
    <row r="157" spans="1:31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</row>
    <row r="158" spans="1:31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</row>
    <row r="159" spans="1:31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</row>
    <row r="160" spans="1:31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</row>
    <row r="161" spans="1:31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</row>
    <row r="162" spans="1:31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</row>
    <row r="163" spans="1:31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</row>
    <row r="164" spans="1:31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</row>
    <row r="165" spans="1:31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</row>
    <row r="166" spans="1:31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</row>
    <row r="167" spans="1:31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</row>
    <row r="168" spans="1:31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</row>
    <row r="169" spans="1:31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</row>
    <row r="170" spans="1:31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</row>
    <row r="171" spans="1:31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</row>
    <row r="172" spans="1:31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</row>
    <row r="173" spans="1:31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</row>
    <row r="174" spans="1:31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</row>
    <row r="175" spans="1:31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</row>
    <row r="176" spans="1:31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</row>
    <row r="177" spans="1:31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</row>
    <row r="178" spans="1:31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</row>
    <row r="179" spans="1:31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</row>
    <row r="180" spans="1:31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</row>
    <row r="181" spans="1:31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</row>
    <row r="182" spans="1:31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</row>
    <row r="183" spans="1:31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</row>
    <row r="184" spans="1:31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</row>
    <row r="185" spans="1:31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</row>
    <row r="186" spans="1:31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</row>
    <row r="187" spans="1:31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</row>
    <row r="188" spans="1:31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</row>
    <row r="189" spans="1:31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</row>
    <row r="190" spans="1:31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</row>
    <row r="191" spans="1:31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</row>
    <row r="192" spans="1:31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</row>
    <row r="193" spans="1:31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</row>
    <row r="194" spans="1:31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</row>
    <row r="195" spans="1:31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</row>
    <row r="196" spans="1:31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</row>
    <row r="197" spans="1:31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</row>
    <row r="198" spans="1:31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</row>
    <row r="199" spans="1:31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</row>
    <row r="200" spans="1:31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</row>
    <row r="201" spans="1:31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</row>
    <row r="202" spans="1:31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</row>
    <row r="203" spans="1:31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</row>
    <row r="204" spans="1:31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</row>
    <row r="205" spans="1:31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</row>
    <row r="206" spans="1:31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</row>
    <row r="207" spans="1:31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</row>
    <row r="208" spans="1:31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</row>
    <row r="209" spans="1:31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</row>
    <row r="210" spans="1:31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</row>
    <row r="211" spans="1:31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</row>
    <row r="212" spans="1:31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</row>
    <row r="213" spans="1:31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</row>
    <row r="214" spans="1:31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</row>
    <row r="215" spans="1:31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</row>
    <row r="216" spans="1:31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</row>
    <row r="217" spans="1:31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</row>
    <row r="218" spans="1:31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</row>
    <row r="219" spans="1:31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 spans="1:31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</row>
    <row r="221" spans="1:31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</row>
    <row r="222" spans="1:31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</row>
    <row r="223" spans="1:31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</row>
    <row r="224" spans="1:31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</row>
    <row r="225" spans="1:31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 spans="1:31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</row>
    <row r="227" spans="1:31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</row>
    <row r="228" spans="1:31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</row>
    <row r="229" spans="1:31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</row>
    <row r="230" spans="1:31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</row>
    <row r="231" spans="1:31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</row>
    <row r="232" spans="1:31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</row>
    <row r="233" spans="1:31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</row>
    <row r="234" spans="1:31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</row>
    <row r="235" spans="1:31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</row>
    <row r="236" spans="1:31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</row>
    <row r="237" spans="1:31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</row>
    <row r="238" spans="1:31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</row>
    <row r="239" spans="1:31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</row>
    <row r="240" spans="1:31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</row>
    <row r="241" spans="1:31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</row>
    <row r="242" spans="1:31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</row>
    <row r="243" spans="1:31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</row>
    <row r="244" spans="1:31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</row>
    <row r="245" spans="1:31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</row>
    <row r="246" spans="1:31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</row>
    <row r="247" spans="1:31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</row>
    <row r="248" spans="1:31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</row>
    <row r="249" spans="1:31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</row>
    <row r="250" spans="1:31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</row>
    <row r="251" spans="1:31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</row>
    <row r="252" spans="1:31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</row>
    <row r="253" spans="1:31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</row>
    <row r="254" spans="1:31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</row>
    <row r="255" spans="1:31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</row>
    <row r="256" spans="1:31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</row>
    <row r="257" spans="1:31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</row>
    <row r="258" spans="1:31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</row>
    <row r="259" spans="1:31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</row>
    <row r="260" spans="1:31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</row>
    <row r="261" spans="1:31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</row>
    <row r="262" spans="1:31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</row>
    <row r="263" spans="1:31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</row>
    <row r="264" spans="1:31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</row>
    <row r="265" spans="1:31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</row>
    <row r="266" spans="1:31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</row>
    <row r="267" spans="1:31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</row>
    <row r="268" spans="1:31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</row>
    <row r="269" spans="1:31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</row>
    <row r="270" spans="1:31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</row>
    <row r="271" spans="1:31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</row>
    <row r="272" spans="1:31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</row>
    <row r="273" spans="1:31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</row>
    <row r="274" spans="1:31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</row>
    <row r="275" spans="1:31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</row>
    <row r="276" spans="1:31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</row>
    <row r="277" spans="1:31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</row>
    <row r="278" spans="1:31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</row>
    <row r="279" spans="1:31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</row>
    <row r="280" spans="1:31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</row>
    <row r="281" spans="1:31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</row>
    <row r="282" spans="1:31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</row>
    <row r="283" spans="1:31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</row>
    <row r="284" spans="1:31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</row>
    <row r="285" spans="1:31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</row>
    <row r="286" spans="1:31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</row>
    <row r="287" spans="1:31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</row>
    <row r="288" spans="1:31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</row>
    <row r="289" spans="1:31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</row>
    <row r="290" spans="1:31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</row>
    <row r="291" spans="1:31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</row>
    <row r="292" spans="1:31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</row>
    <row r="293" spans="1:31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</row>
    <row r="294" spans="1:31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</row>
    <row r="295" spans="1:31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</row>
    <row r="296" spans="1:31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</row>
    <row r="297" spans="1:31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</row>
    <row r="298" spans="1:31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</row>
    <row r="299" spans="1:31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</row>
    <row r="300" spans="1:31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</row>
    <row r="301" spans="1:31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</row>
    <row r="302" spans="1:31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</row>
    <row r="303" spans="1:31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</row>
    <row r="304" spans="1:31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</row>
    <row r="305" spans="1:31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</row>
    <row r="306" spans="1:31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</row>
    <row r="307" spans="1:31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</row>
    <row r="308" spans="1:31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</row>
    <row r="309" spans="1:31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</row>
    <row r="310" spans="1:31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</row>
    <row r="311" spans="1:31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</row>
    <row r="312" spans="1:31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</row>
    <row r="313" spans="1:31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</row>
    <row r="314" spans="1:31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</row>
    <row r="315" spans="1:31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</row>
    <row r="316" spans="1:31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</row>
    <row r="317" spans="1:31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</row>
    <row r="318" spans="1:31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</row>
    <row r="319" spans="1:31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</row>
    <row r="320" spans="1:31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</row>
    <row r="321" spans="1:31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</row>
    <row r="322" spans="1:31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</row>
    <row r="323" spans="1:31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</row>
    <row r="324" spans="1:31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</row>
    <row r="325" spans="1:31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</row>
    <row r="326" spans="1:31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</row>
    <row r="327" spans="1:31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</row>
    <row r="328" spans="1:31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</row>
    <row r="329" spans="1:31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</row>
    <row r="330" spans="1:31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</row>
    <row r="331" spans="1:31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</row>
    <row r="332" spans="1:31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</row>
    <row r="333" spans="1:31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</row>
    <row r="334" spans="1:31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</row>
    <row r="335" spans="1:31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</row>
    <row r="336" spans="1:31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</row>
    <row r="337" spans="1:31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</row>
    <row r="338" spans="1:31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</row>
    <row r="339" spans="1:31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</row>
    <row r="340" spans="1:31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</row>
    <row r="341" spans="1:31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</row>
    <row r="342" spans="1:31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</row>
    <row r="343" spans="1:31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</row>
    <row r="344" spans="1:31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</row>
    <row r="345" spans="1:31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</row>
    <row r="346" spans="1:31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</row>
    <row r="347" spans="1:31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</row>
    <row r="348" spans="1:31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</row>
    <row r="349" spans="1:31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</row>
    <row r="350" spans="1:31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</row>
    <row r="351" spans="1:31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</row>
    <row r="352" spans="1:31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</row>
    <row r="353" spans="1:31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</row>
    <row r="354" spans="1:31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</row>
    <row r="355" spans="1:31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</row>
    <row r="356" spans="1:31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</row>
    <row r="357" spans="1:31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</row>
    <row r="358" spans="1:31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</row>
    <row r="359" spans="1:31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</row>
    <row r="360" spans="1:31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</row>
    <row r="361" spans="1:31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</row>
    <row r="362" spans="1:31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</row>
    <row r="363" spans="1:31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</row>
    <row r="364" spans="1:31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</row>
    <row r="365" spans="1:31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</row>
    <row r="366" spans="1:31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</row>
    <row r="367" spans="1:31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</row>
    <row r="368" spans="1:31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</row>
    <row r="369" spans="1:31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</row>
    <row r="370" spans="1:31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</row>
    <row r="371" spans="1:31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</row>
    <row r="372" spans="1:31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</row>
    <row r="373" spans="1:31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</row>
    <row r="374" spans="1:31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</row>
    <row r="375" spans="1:31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</row>
    <row r="376" spans="1:31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</row>
    <row r="377" spans="1:31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</row>
    <row r="378" spans="1:31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</row>
    <row r="379" spans="1:31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</row>
    <row r="380" spans="1:31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</row>
    <row r="381" spans="1:31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</row>
    <row r="382" spans="1:31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</row>
    <row r="383" spans="1:31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</row>
    <row r="384" spans="1:31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</row>
    <row r="385" spans="1:31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</row>
    <row r="386" spans="1:31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</row>
    <row r="387" spans="1:31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</row>
    <row r="388" spans="1:31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</row>
    <row r="389" spans="1:31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</row>
    <row r="390" spans="1:31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</row>
    <row r="391" spans="1:31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</row>
    <row r="392" spans="1:31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</row>
    <row r="393" spans="1:31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</row>
    <row r="394" spans="1:31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</row>
    <row r="395" spans="1:31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</row>
    <row r="396" spans="1:31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</row>
    <row r="397" spans="1:31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</row>
    <row r="398" spans="1:31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</row>
    <row r="399" spans="1:31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</row>
    <row r="400" spans="1:31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</row>
    <row r="401" spans="1:31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</row>
    <row r="402" spans="1:31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</row>
    <row r="403" spans="1:31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</row>
    <row r="404" spans="1:31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</row>
    <row r="405" spans="1:31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</row>
    <row r="406" spans="1:31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</row>
    <row r="407" spans="1:31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</row>
    <row r="408" spans="1:31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</row>
    <row r="409" spans="1:31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</row>
    <row r="410" spans="1:31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</row>
    <row r="411" spans="1:31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</row>
    <row r="412" spans="1:31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</row>
    <row r="413" spans="1:31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</row>
    <row r="414" spans="1:31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</row>
    <row r="415" spans="1:31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</row>
    <row r="416" spans="1:31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</row>
    <row r="417" spans="1:31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</row>
    <row r="418" spans="1:31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</row>
    <row r="419" spans="1:31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</row>
    <row r="420" spans="1:31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</row>
    <row r="421" spans="1:31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</row>
    <row r="422" spans="1:31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</row>
    <row r="423" spans="1:31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</row>
    <row r="424" spans="1:31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</row>
    <row r="425" spans="1:31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</row>
    <row r="426" spans="1:31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</row>
    <row r="427" spans="1:31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</row>
    <row r="428" spans="1:31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</row>
    <row r="429" spans="1:31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</row>
    <row r="430" spans="1:31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</row>
    <row r="431" spans="1:31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</row>
    <row r="432" spans="1:31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</row>
    <row r="433" spans="1:31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</row>
    <row r="434" spans="1:31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</row>
    <row r="435" spans="1:31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</row>
    <row r="436" spans="1:31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</row>
    <row r="437" spans="1:31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</row>
    <row r="438" spans="1:31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</row>
    <row r="439" spans="1:31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</row>
    <row r="440" spans="1:31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</row>
    <row r="441" spans="1:31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</row>
    <row r="442" spans="1:31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</row>
    <row r="443" spans="1:31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</row>
    <row r="444" spans="1:31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</row>
    <row r="445" spans="1:31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</row>
    <row r="446" spans="1:31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</row>
    <row r="447" spans="1:31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</row>
    <row r="448" spans="1:31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</row>
    <row r="449" spans="1:31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</row>
    <row r="450" spans="1:31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</row>
    <row r="451" spans="1:31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</row>
    <row r="452" spans="1:31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</row>
    <row r="453" spans="1:31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</row>
    <row r="454" spans="1:31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</row>
    <row r="455" spans="1:31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</row>
    <row r="456" spans="1:31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</row>
    <row r="457" spans="1:31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</row>
    <row r="458" spans="1:31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</row>
    <row r="459" spans="1:31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</row>
    <row r="460" spans="1:31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</row>
    <row r="461" spans="1:31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</row>
    <row r="462" spans="1:31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</row>
    <row r="463" spans="1:31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</row>
    <row r="464" spans="1:31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</row>
    <row r="465" spans="1:31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</row>
    <row r="466" spans="1:31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</row>
    <row r="467" spans="1:31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</row>
    <row r="468" spans="1:31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</row>
    <row r="469" spans="1:31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</row>
    <row r="470" spans="1:31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</row>
    <row r="471" spans="1:31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</row>
    <row r="472" spans="1:31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</row>
    <row r="473" spans="1:31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</row>
    <row r="474" spans="1:31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</row>
    <row r="475" spans="1:31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</row>
    <row r="476" spans="1:31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</row>
    <row r="477" spans="1:31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</row>
    <row r="478" spans="1:31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</row>
    <row r="479" spans="1:31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</row>
    <row r="480" spans="1:31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</row>
    <row r="481" spans="1:31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</row>
    <row r="482" spans="1:31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</row>
    <row r="483" spans="1:31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</row>
    <row r="484" spans="1:31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</row>
    <row r="485" spans="1:31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</row>
    <row r="486" spans="1:31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</row>
    <row r="487" spans="1:31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</row>
    <row r="488" spans="1:31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</row>
    <row r="489" spans="1:31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</row>
    <row r="490" spans="1:31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</row>
    <row r="491" spans="1:31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</row>
    <row r="492" spans="1:31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</row>
    <row r="493" spans="1:31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</row>
    <row r="494" spans="1:31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</row>
    <row r="495" spans="1:31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</row>
    <row r="496" spans="1:31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</row>
    <row r="497" spans="1:31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</row>
    <row r="498" spans="1:31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</row>
    <row r="499" spans="1:31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</row>
    <row r="500" spans="1:31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</row>
    <row r="501" spans="1:31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</row>
    <row r="502" spans="1:31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</row>
    <row r="503" spans="1:31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</row>
    <row r="504" spans="1:31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</row>
    <row r="505" spans="1:31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</row>
    <row r="506" spans="1:31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</row>
    <row r="507" spans="1:31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</row>
    <row r="508" spans="1:31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</row>
    <row r="509" spans="1:31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</row>
    <row r="510" spans="1:31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</row>
    <row r="511" spans="1:31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</row>
    <row r="512" spans="1:31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</row>
    <row r="513" spans="1:31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</row>
    <row r="514" spans="1:31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</row>
    <row r="515" spans="1:31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</row>
    <row r="516" spans="1:31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</row>
    <row r="517" spans="1:31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</row>
    <row r="518" spans="1:31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</row>
    <row r="519" spans="1:31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</row>
    <row r="520" spans="1:31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</row>
    <row r="521" spans="1:31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</row>
    <row r="522" spans="1:31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</row>
    <row r="523" spans="1:31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</row>
    <row r="524" spans="1:31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</row>
    <row r="525" spans="1:31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</row>
    <row r="526" spans="1:31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</row>
    <row r="527" spans="1:31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</row>
    <row r="528" spans="1:31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</row>
    <row r="529" spans="1:31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</row>
    <row r="530" spans="1:31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</row>
    <row r="531" spans="1:31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</row>
    <row r="532" spans="1:31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</row>
    <row r="533" spans="1:31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</row>
    <row r="534" spans="1:31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</row>
    <row r="535" spans="1:31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</row>
    <row r="536" spans="1:31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</row>
    <row r="537" spans="1:31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</row>
    <row r="538" spans="1:31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</row>
    <row r="539" spans="1:31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</row>
    <row r="540" spans="1:31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</row>
    <row r="541" spans="1:31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</row>
    <row r="542" spans="1:31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</row>
    <row r="543" spans="1:31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</row>
    <row r="544" spans="1:31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</row>
    <row r="545" spans="1:31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</row>
    <row r="546" spans="1:31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</row>
    <row r="547" spans="1:31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</row>
    <row r="548" spans="1:31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</row>
    <row r="549" spans="1:31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</row>
    <row r="550" spans="1:31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</row>
    <row r="551" spans="1:31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</row>
    <row r="552" spans="1:31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</row>
    <row r="553" spans="1:31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</row>
    <row r="554" spans="1:31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</row>
    <row r="555" spans="1:31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</row>
    <row r="556" spans="1:31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</row>
    <row r="557" spans="1:31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</row>
    <row r="558" spans="1:31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</row>
    <row r="559" spans="1:31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</row>
    <row r="560" spans="1:31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</row>
    <row r="561" spans="1:31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</row>
    <row r="562" spans="1:31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</row>
    <row r="563" spans="1:31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</row>
    <row r="564" spans="1:31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</row>
    <row r="565" spans="1:31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</row>
    <row r="566" spans="1:31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</row>
    <row r="567" spans="1:31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</row>
    <row r="568" spans="1:31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</row>
    <row r="569" spans="1:31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</row>
    <row r="570" spans="1:31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</row>
    <row r="571" spans="1:31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</row>
    <row r="572" spans="1:31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</row>
    <row r="573" spans="1:31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</row>
    <row r="574" spans="1:31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</row>
    <row r="575" spans="1:31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</row>
    <row r="576" spans="1:31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</row>
    <row r="577" spans="1:31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</row>
    <row r="578" spans="1:31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</row>
    <row r="579" spans="1:31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</row>
    <row r="580" spans="1:31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</row>
    <row r="581" spans="1:31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</row>
    <row r="582" spans="1:31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</row>
    <row r="583" spans="1:31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</row>
    <row r="584" spans="1:31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</row>
    <row r="585" spans="1:31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</row>
    <row r="586" spans="1:31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</row>
    <row r="587" spans="1:31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</row>
    <row r="588" spans="1:31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</row>
    <row r="589" spans="1:31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</row>
    <row r="590" spans="1:31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</row>
    <row r="591" spans="1:31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</row>
    <row r="592" spans="1:31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</row>
    <row r="593" spans="1:31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</row>
    <row r="594" spans="1:31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</row>
    <row r="595" spans="1:31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</row>
    <row r="596" spans="1:31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</row>
    <row r="597" spans="1:31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</row>
    <row r="598" spans="1:31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</row>
    <row r="599" spans="1:31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</row>
    <row r="600" spans="1:31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</row>
    <row r="601" spans="1:31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</row>
    <row r="602" spans="1:31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</row>
    <row r="603" spans="1:31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</row>
    <row r="604" spans="1:31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</row>
    <row r="605" spans="1:31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</row>
    <row r="606" spans="1:31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</row>
    <row r="607" spans="1:31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</row>
    <row r="608" spans="1:31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</row>
    <row r="609" spans="1:31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</row>
    <row r="610" spans="1:31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</row>
    <row r="611" spans="1:31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</row>
    <row r="612" spans="1:31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</row>
    <row r="613" spans="1:31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</row>
    <row r="614" spans="1:31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</row>
    <row r="615" spans="1:31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</row>
    <row r="616" spans="1:31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</row>
    <row r="617" spans="1:31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</row>
    <row r="618" spans="1:31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</row>
    <row r="619" spans="1:31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</row>
    <row r="620" spans="1:31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</row>
    <row r="621" spans="1:31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</row>
    <row r="622" spans="1:31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</row>
    <row r="623" spans="1:31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</row>
    <row r="624" spans="1:31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</row>
    <row r="625" spans="1:31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</row>
    <row r="626" spans="1:31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</row>
    <row r="627" spans="1:31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</row>
    <row r="628" spans="1:31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</row>
    <row r="629" spans="1:31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</row>
    <row r="630" spans="1:31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</row>
    <row r="631" spans="1:31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</row>
    <row r="632" spans="1:31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</row>
    <row r="633" spans="1:31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</row>
    <row r="634" spans="1:31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</row>
    <row r="635" spans="1:31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</row>
    <row r="636" spans="1:31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</row>
    <row r="637" spans="1:31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</row>
    <row r="638" spans="1:31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</row>
    <row r="639" spans="1:31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</row>
    <row r="640" spans="1:31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</row>
    <row r="641" spans="1:31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</row>
    <row r="642" spans="1:31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</row>
    <row r="643" spans="1:31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</row>
    <row r="644" spans="1:31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</row>
    <row r="645" spans="1:31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</row>
    <row r="646" spans="1:31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</row>
    <row r="647" spans="1:31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</row>
    <row r="648" spans="1:31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</row>
    <row r="649" spans="1:31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</row>
    <row r="650" spans="1:31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</row>
    <row r="651" spans="1:31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</row>
    <row r="652" spans="1:31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</row>
    <row r="653" spans="1:31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</row>
    <row r="654" spans="1:31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</row>
    <row r="655" spans="1:31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</row>
    <row r="656" spans="1:31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</row>
    <row r="657" spans="1:31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</row>
    <row r="658" spans="1:31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</row>
    <row r="659" spans="1:31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</row>
    <row r="660" spans="1:31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</row>
    <row r="661" spans="1:31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</row>
    <row r="662" spans="1:31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</row>
    <row r="663" spans="1:31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</row>
    <row r="664" spans="1:31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</row>
    <row r="665" spans="1:31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</row>
    <row r="666" spans="1:31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</row>
    <row r="667" spans="1:31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</row>
    <row r="668" spans="1:31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</row>
    <row r="669" spans="1:31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</row>
    <row r="670" spans="1:31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</row>
    <row r="671" spans="1:31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</row>
    <row r="672" spans="1:31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</row>
    <row r="673" spans="1:31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</row>
    <row r="674" spans="1:31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</row>
    <row r="675" spans="1:31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</row>
    <row r="676" spans="1:31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</row>
    <row r="677" spans="1:31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</row>
    <row r="678" spans="1:31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</row>
    <row r="679" spans="1:31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</row>
    <row r="680" spans="1:31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</row>
    <row r="681" spans="1:31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</row>
    <row r="682" spans="1:31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</row>
    <row r="683" spans="1:31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</row>
    <row r="684" spans="1:31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</row>
    <row r="685" spans="1:31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</row>
    <row r="686" spans="1:31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</row>
    <row r="687" spans="1:31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</row>
    <row r="688" spans="1:31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</row>
    <row r="689" spans="1:31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</row>
    <row r="690" spans="1:31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</row>
    <row r="691" spans="1:31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</row>
    <row r="692" spans="1:31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</row>
    <row r="693" spans="1:31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</row>
    <row r="694" spans="1:31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</row>
    <row r="695" spans="1:31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</row>
    <row r="696" spans="1:31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</row>
    <row r="697" spans="1:31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</row>
    <row r="698" spans="1:31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</row>
    <row r="699" spans="1:31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</row>
    <row r="700" spans="1:31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</row>
    <row r="701" spans="1:31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</row>
    <row r="702" spans="1:31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</row>
    <row r="703" spans="1:31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</row>
    <row r="704" spans="1:31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</row>
    <row r="705" spans="1:31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</row>
    <row r="706" spans="1:31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</row>
    <row r="707" spans="1:31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</row>
    <row r="708" spans="1:31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</row>
    <row r="709" spans="1:31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</row>
    <row r="710" spans="1:31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</row>
    <row r="711" spans="1:31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</row>
    <row r="712" spans="1:31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</row>
    <row r="713" spans="1:31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</row>
    <row r="714" spans="1:31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</row>
    <row r="715" spans="1:31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</row>
    <row r="716" spans="1:31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</row>
    <row r="717" spans="1:31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</row>
    <row r="718" spans="1:31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</row>
    <row r="719" spans="1:31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</row>
    <row r="720" spans="1:31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</row>
    <row r="721" spans="1:31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</row>
    <row r="722" spans="1:31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</row>
    <row r="723" spans="1:31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</row>
    <row r="724" spans="1:31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</row>
    <row r="725" spans="1:31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</row>
    <row r="726" spans="1:31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</row>
    <row r="727" spans="1:31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</row>
    <row r="728" spans="1:31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</row>
    <row r="729" spans="1:31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</row>
    <row r="730" spans="1:31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</row>
    <row r="731" spans="1:31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</row>
    <row r="732" spans="1:31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</row>
    <row r="733" spans="1:31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</row>
    <row r="734" spans="1:31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</row>
    <row r="735" spans="1:31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</row>
    <row r="736" spans="1:31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</row>
    <row r="737" spans="1:31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</row>
    <row r="738" spans="1:31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</row>
    <row r="739" spans="1:31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</row>
    <row r="740" spans="1:31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</row>
    <row r="741" spans="1:31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</row>
    <row r="742" spans="1:31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</row>
    <row r="743" spans="1:31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</row>
    <row r="744" spans="1:31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</row>
    <row r="745" spans="1:31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</row>
    <row r="746" spans="1:31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</row>
    <row r="747" spans="1:31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</row>
    <row r="748" spans="1:31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</row>
    <row r="749" spans="1:31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</row>
    <row r="750" spans="1:31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</row>
    <row r="751" spans="1:31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</row>
    <row r="752" spans="1:31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</row>
    <row r="753" spans="1:31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</row>
    <row r="754" spans="1:31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</row>
    <row r="755" spans="1:31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</row>
    <row r="756" spans="1:31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</row>
    <row r="757" spans="1:31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</row>
    <row r="758" spans="1:31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</row>
    <row r="759" spans="1:31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</row>
    <row r="760" spans="1:31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</row>
    <row r="761" spans="1:31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</row>
    <row r="762" spans="1:31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</row>
    <row r="763" spans="1:31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</row>
    <row r="764" spans="1:31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</row>
    <row r="765" spans="1:31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</row>
    <row r="766" spans="1:31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</row>
    <row r="767" spans="1:31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</row>
    <row r="768" spans="1:31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</row>
    <row r="769" spans="1:31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</row>
    <row r="770" spans="1:31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</row>
    <row r="771" spans="1:31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</row>
    <row r="772" spans="1:31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</row>
    <row r="773" spans="1:31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</row>
    <row r="774" spans="1:31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</row>
    <row r="775" spans="1:31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</row>
    <row r="776" spans="1:31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</row>
    <row r="777" spans="1:31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</row>
    <row r="778" spans="1:31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</row>
    <row r="779" spans="1:31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</row>
    <row r="780" spans="1:31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</row>
    <row r="781" spans="1:31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</row>
    <row r="782" spans="1:31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</row>
    <row r="783" spans="1:31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</row>
    <row r="784" spans="1:31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</row>
    <row r="785" spans="1:31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</row>
    <row r="786" spans="1:31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</row>
    <row r="787" spans="1:31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</row>
    <row r="788" spans="1:31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</row>
    <row r="789" spans="1:31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</row>
    <row r="790" spans="1:31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</row>
    <row r="791" spans="1:31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</row>
    <row r="792" spans="1:31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</row>
    <row r="793" spans="1:31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</row>
    <row r="794" spans="1:31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</row>
    <row r="795" spans="1:31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</row>
    <row r="796" spans="1:31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</row>
    <row r="797" spans="1:31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</row>
    <row r="798" spans="1:31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</row>
    <row r="799" spans="1:31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</row>
    <row r="800" spans="1:31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</row>
    <row r="801" spans="1:31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</row>
    <row r="802" spans="1:31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</row>
    <row r="803" spans="1:31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</row>
    <row r="804" spans="1:31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</row>
    <row r="805" spans="1:31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</row>
    <row r="806" spans="1:31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</row>
    <row r="807" spans="1:31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</row>
    <row r="808" spans="1:31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</row>
    <row r="809" spans="1:31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</row>
    <row r="810" spans="1:31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</row>
    <row r="811" spans="1:31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</row>
    <row r="812" spans="1:31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</row>
    <row r="813" spans="1:31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</row>
    <row r="814" spans="1:31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</row>
    <row r="815" spans="1:31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</row>
    <row r="816" spans="1:31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</row>
    <row r="817" spans="1:31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</row>
    <row r="818" spans="1:31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</row>
    <row r="819" spans="1:31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</row>
    <row r="820" spans="1:31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</row>
    <row r="821" spans="1:31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</row>
    <row r="822" spans="1:31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</row>
    <row r="823" spans="1:31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</row>
    <row r="824" spans="1:31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</row>
    <row r="825" spans="1:31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</row>
    <row r="826" spans="1:31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</row>
    <row r="827" spans="1:31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</row>
    <row r="828" spans="1:31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</row>
    <row r="829" spans="1:31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</row>
    <row r="830" spans="1:31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</row>
    <row r="831" spans="1:31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</row>
    <row r="832" spans="1:31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</row>
    <row r="833" spans="1:31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</row>
    <row r="834" spans="1:31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</row>
    <row r="835" spans="1:31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</row>
    <row r="836" spans="1:31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</row>
    <row r="837" spans="1:31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</row>
    <row r="838" spans="1:31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</row>
    <row r="839" spans="1:31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</row>
    <row r="840" spans="1:31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</row>
    <row r="841" spans="1:31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</row>
    <row r="842" spans="1:31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</row>
    <row r="843" spans="1:31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</row>
    <row r="844" spans="1:31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</row>
    <row r="845" spans="1:31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</row>
    <row r="846" spans="1:31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</row>
    <row r="847" spans="1:31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</row>
    <row r="848" spans="1:31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</row>
    <row r="849" spans="1:31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</row>
    <row r="850" spans="1:31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</row>
    <row r="851" spans="1:31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</row>
    <row r="852" spans="1:31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</row>
    <row r="853" spans="1:31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</row>
    <row r="854" spans="1:31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</row>
    <row r="855" spans="1:31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</row>
    <row r="856" spans="1:31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</row>
    <row r="857" spans="1:31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</row>
    <row r="858" spans="1:31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</row>
    <row r="859" spans="1:31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</row>
    <row r="860" spans="1:31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</row>
    <row r="861" spans="1:31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</row>
    <row r="862" spans="1:31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</row>
    <row r="863" spans="1:31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</row>
    <row r="864" spans="1:31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</row>
    <row r="865" spans="1:31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</row>
    <row r="866" spans="1:31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</row>
    <row r="867" spans="1:31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</row>
    <row r="868" spans="1:31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</row>
    <row r="869" spans="1:31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</row>
    <row r="870" spans="1:31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</row>
    <row r="871" spans="1:31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</row>
    <row r="872" spans="1:31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</row>
    <row r="873" spans="1:31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</row>
    <row r="874" spans="1:31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</row>
    <row r="875" spans="1:31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</row>
    <row r="876" spans="1:31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</row>
    <row r="877" spans="1:31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</row>
    <row r="878" spans="1:31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</row>
    <row r="879" spans="1:31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</row>
    <row r="880" spans="1:31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</row>
    <row r="881" spans="1:31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</row>
    <row r="882" spans="1:31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</row>
    <row r="883" spans="1:31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</row>
    <row r="884" spans="1:31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</row>
    <row r="885" spans="1:31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</row>
    <row r="886" spans="1:31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</row>
    <row r="887" spans="1:31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</row>
    <row r="888" spans="1:31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</row>
    <row r="889" spans="1:31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</row>
    <row r="890" spans="1:31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</row>
    <row r="891" spans="1:31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</row>
    <row r="892" spans="1:31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</row>
    <row r="893" spans="1:31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</row>
    <row r="894" spans="1:31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</row>
    <row r="895" spans="1:31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</row>
    <row r="896" spans="1:31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</row>
    <row r="897" spans="1:31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</row>
    <row r="898" spans="1:31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</row>
    <row r="899" spans="1:31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</row>
    <row r="900" spans="1:31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</row>
    <row r="901" spans="1:31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</row>
    <row r="902" spans="1:31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</row>
    <row r="903" spans="1:31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</row>
    <row r="904" spans="1:31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</row>
    <row r="905" spans="1:31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</row>
    <row r="906" spans="1:31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</row>
    <row r="907" spans="1:31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</row>
    <row r="908" spans="1:31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</row>
    <row r="909" spans="1:31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</row>
    <row r="910" spans="1:31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</row>
    <row r="911" spans="1:31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</row>
    <row r="912" spans="1:31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</row>
    <row r="913" spans="1:31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</row>
    <row r="914" spans="1:31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</row>
    <row r="915" spans="1:31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</row>
    <row r="916" spans="1:31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</row>
    <row r="917" spans="1:31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</row>
    <row r="918" spans="1:31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</row>
    <row r="919" spans="1:31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</row>
    <row r="920" spans="1:31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</row>
    <row r="921" spans="1:31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</row>
    <row r="922" spans="1:31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</row>
    <row r="923" spans="1:31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</row>
    <row r="924" spans="1:31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</row>
    <row r="925" spans="1:31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</row>
    <row r="926" spans="1:31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</row>
    <row r="927" spans="1:31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</row>
    <row r="928" spans="1:31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</row>
    <row r="929" spans="1:31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</row>
    <row r="930" spans="1:31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</row>
    <row r="931" spans="1:31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</row>
    <row r="932" spans="1:31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</row>
    <row r="933" spans="1:31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</row>
    <row r="934" spans="1:31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</row>
    <row r="935" spans="1:31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</row>
    <row r="936" spans="1:31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</row>
    <row r="937" spans="1:31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</row>
    <row r="938" spans="1:31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</row>
    <row r="939" spans="1:31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</row>
    <row r="940" spans="1:31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</row>
    <row r="941" spans="1:31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</row>
    <row r="942" spans="1:31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</row>
    <row r="943" spans="1:31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</row>
    <row r="944" spans="1:31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</row>
    <row r="945" spans="1:31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</row>
    <row r="946" spans="1:31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</row>
    <row r="947" spans="1:31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</row>
    <row r="948" spans="1:31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</row>
    <row r="949" spans="1:31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</row>
    <row r="950" spans="1:31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</row>
    <row r="951" spans="1:31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</row>
    <row r="952" spans="1:31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</row>
    <row r="953" spans="1:31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</row>
    <row r="954" spans="1:31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</row>
    <row r="955" spans="1:31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</row>
    <row r="956" spans="1:31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</row>
    <row r="957" spans="1:31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</row>
    <row r="958" spans="1:31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</row>
    <row r="959" spans="1:31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</row>
    <row r="960" spans="1:31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</row>
    <row r="961" spans="1:31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</row>
    <row r="962" spans="1:31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</row>
    <row r="963" spans="1:31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</row>
    <row r="964" spans="1:31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</row>
    <row r="965" spans="1:31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</row>
    <row r="966" spans="1:31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</row>
    <row r="967" spans="1:31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</row>
    <row r="968" spans="1:31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</row>
    <row r="969" spans="1:31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</row>
    <row r="970" spans="1:31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</row>
    <row r="971" spans="1:31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</row>
    <row r="972" spans="1:31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</row>
    <row r="973" spans="1:31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</row>
    <row r="974" spans="1:31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</row>
    <row r="975" spans="1:31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</row>
    <row r="976" spans="1:31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</row>
    <row r="977" spans="1:31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</row>
    <row r="978" spans="1:31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</row>
    <row r="979" spans="1:31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</row>
    <row r="980" spans="1:31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</row>
    <row r="981" spans="1:31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</row>
    <row r="982" spans="1:31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</row>
    <row r="983" spans="1:31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</row>
    <row r="984" spans="1:31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</row>
    <row r="985" spans="1:31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</row>
    <row r="986" spans="1:31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</row>
    <row r="987" spans="1:31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</row>
    <row r="988" spans="1:31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</row>
    <row r="989" spans="1:31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</row>
    <row r="990" spans="1:31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</row>
    <row r="991" spans="1:31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</row>
    <row r="992" spans="1:31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</row>
    <row r="993" spans="1:31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</row>
    <row r="994" spans="1:31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</row>
    <row r="995" spans="1:31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</row>
    <row r="996" spans="1:31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</row>
    <row r="997" spans="1:31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</row>
    <row r="998" spans="1:31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</row>
    <row r="999" spans="1:31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</row>
    <row r="1000" spans="1:31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</row>
    <row r="1001" spans="1:31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</row>
    <row r="1002" spans="1:31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</row>
    <row r="1003" spans="1:31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</row>
    <row r="1004" spans="1:31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</row>
    <row r="1005" spans="1:31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</row>
    <row r="1006" spans="1:31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</row>
    <row r="1007" spans="1:31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</row>
    <row r="1008" spans="1:31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</row>
    <row r="1009" spans="1:31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</row>
    <row r="1010" spans="1:31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</row>
    <row r="1011" spans="1:31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</row>
    <row r="1012" spans="1:31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</row>
    <row r="1013" spans="1:31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</row>
    <row r="1014" spans="1:31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  <c r="AC1014" s="85"/>
      <c r="AD1014" s="85"/>
      <c r="AE1014" s="85"/>
    </row>
    <row r="1015" spans="1:31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  <c r="AB1015" s="85"/>
      <c r="AC1015" s="85"/>
      <c r="AD1015" s="85"/>
      <c r="AE1015" s="85"/>
    </row>
    <row r="1016" spans="1:31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  <c r="AB1016" s="85"/>
      <c r="AC1016" s="85"/>
      <c r="AD1016" s="85"/>
      <c r="AE1016" s="85"/>
    </row>
    <row r="1017" spans="1:31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  <c r="AB1017" s="85"/>
      <c r="AC1017" s="85"/>
      <c r="AD1017" s="85"/>
      <c r="AE1017" s="85"/>
    </row>
    <row r="1018" spans="1:31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  <c r="AB1018" s="85"/>
      <c r="AC1018" s="85"/>
      <c r="AD1018" s="85"/>
      <c r="AE1018" s="85"/>
    </row>
    <row r="1019" spans="1:31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  <c r="AC1019" s="85"/>
      <c r="AD1019" s="85"/>
      <c r="AE1019" s="85"/>
    </row>
    <row r="1020" spans="1:31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  <c r="AB1020" s="85"/>
      <c r="AC1020" s="85"/>
      <c r="AD1020" s="85"/>
      <c r="AE1020" s="85"/>
    </row>
    <row r="1021" spans="1:31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  <c r="AB1021" s="85"/>
      <c r="AC1021" s="85"/>
      <c r="AD1021" s="85"/>
      <c r="AE1021" s="85"/>
    </row>
    <row r="1022" spans="1:31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  <c r="AC1022" s="85"/>
      <c r="AD1022" s="85"/>
      <c r="AE1022" s="85"/>
    </row>
    <row r="1023" spans="1:31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  <c r="AB1023" s="85"/>
      <c r="AC1023" s="85"/>
      <c r="AD1023" s="85"/>
      <c r="AE1023" s="85"/>
    </row>
    <row r="1024" spans="1:31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  <c r="AB1024" s="85"/>
      <c r="AC1024" s="85"/>
      <c r="AD1024" s="85"/>
      <c r="AE1024" s="85"/>
    </row>
    <row r="1025" spans="1:31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  <c r="AC1025" s="85"/>
      <c r="AD1025" s="85"/>
      <c r="AE1025" s="85"/>
    </row>
    <row r="1026" spans="1:31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  <c r="AB1026" s="85"/>
      <c r="AC1026" s="85"/>
      <c r="AD1026" s="85"/>
      <c r="AE1026" s="85"/>
    </row>
    <row r="1027" spans="1:31" ht="15.7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  <c r="AB1027" s="85"/>
      <c r="AC1027" s="85"/>
      <c r="AD1027" s="85"/>
      <c r="AE1027" s="85"/>
    </row>
    <row r="1028" spans="1:31" ht="15.7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  <c r="AB1028" s="85"/>
      <c r="AC1028" s="85"/>
      <c r="AD1028" s="85"/>
      <c r="AE1028" s="85"/>
    </row>
    <row r="1029" spans="1:31" ht="15.7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  <c r="AC1029" s="85"/>
      <c r="AD1029" s="85"/>
      <c r="AE1029" s="85"/>
    </row>
    <row r="1030" spans="1:31" ht="15.7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  <c r="AB1030" s="85"/>
      <c r="AC1030" s="85"/>
      <c r="AD1030" s="85"/>
      <c r="AE1030" s="85"/>
    </row>
    <row r="1031" spans="1:31" ht="15.7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  <c r="AB1031" s="85"/>
      <c r="AC1031" s="85"/>
      <c r="AD1031" s="85"/>
      <c r="AE1031" s="85"/>
    </row>
    <row r="1032" spans="1:31" ht="15.7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  <c r="AC1032" s="85"/>
      <c r="AD1032" s="85"/>
      <c r="AE1032" s="85"/>
    </row>
    <row r="1033" spans="1:31" ht="15.7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  <c r="AC1033" s="85"/>
      <c r="AD1033" s="85"/>
      <c r="AE1033" s="85"/>
    </row>
    <row r="1034" spans="1:31" ht="15.7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  <c r="AB1034" s="85"/>
      <c r="AC1034" s="85"/>
      <c r="AD1034" s="85"/>
      <c r="AE1034" s="85"/>
    </row>
    <row r="1035" spans="1:31" ht="15.7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  <c r="AB1035" s="85"/>
      <c r="AC1035" s="85"/>
      <c r="AD1035" s="85"/>
      <c r="AE1035" s="85"/>
    </row>
    <row r="1036" spans="1:31" ht="15.7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  <c r="AB1036" s="85"/>
      <c r="AC1036" s="85"/>
      <c r="AD1036" s="85"/>
      <c r="AE1036" s="85"/>
    </row>
    <row r="1037" spans="1:31" ht="15.7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  <c r="AC1037" s="85"/>
      <c r="AD1037" s="85"/>
      <c r="AE1037" s="85"/>
    </row>
    <row r="1038" spans="1:31" ht="15.7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  <c r="AB1038" s="85"/>
      <c r="AC1038" s="85"/>
      <c r="AD1038" s="85"/>
      <c r="AE1038" s="85"/>
    </row>
    <row r="1039" spans="1:31" ht="15.7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  <c r="AB1039" s="85"/>
      <c r="AC1039" s="85"/>
      <c r="AD1039" s="85"/>
      <c r="AE1039" s="85"/>
    </row>
    <row r="1040" spans="1:31" ht="15.7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  <c r="AC1040" s="85"/>
      <c r="AD1040" s="85"/>
      <c r="AE1040" s="85"/>
    </row>
    <row r="1041" spans="1:31" ht="15.7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  <c r="AB1041" s="85"/>
      <c r="AC1041" s="85"/>
      <c r="AD1041" s="85"/>
      <c r="AE1041" s="85"/>
    </row>
    <row r="1042" spans="1:31" ht="15.7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  <c r="AC1042" s="85"/>
      <c r="AD1042" s="85"/>
      <c r="AE1042" s="85"/>
    </row>
    <row r="1043" spans="1:31" ht="15.7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  <c r="AB1043" s="85"/>
      <c r="AC1043" s="85"/>
      <c r="AD1043" s="85"/>
      <c r="AE1043" s="85"/>
    </row>
    <row r="1044" spans="1:31" ht="15.7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  <c r="AB1044" s="85"/>
      <c r="AC1044" s="85"/>
      <c r="AD1044" s="85"/>
      <c r="AE1044" s="85"/>
    </row>
    <row r="1045" spans="1:31" ht="15.7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  <c r="AC1045" s="85"/>
      <c r="AD1045" s="85"/>
      <c r="AE1045" s="85"/>
    </row>
    <row r="1046" spans="1:31" ht="15.7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  <c r="AB1046" s="85"/>
      <c r="AC1046" s="85"/>
      <c r="AD1046" s="85"/>
      <c r="AE1046" s="85"/>
    </row>
    <row r="1047" spans="1:31" ht="15.7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  <c r="AB1047" s="85"/>
      <c r="AC1047" s="85"/>
      <c r="AD1047" s="85"/>
      <c r="AE1047" s="85"/>
    </row>
    <row r="1048" spans="1:31" ht="15.7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  <c r="AB1048" s="85"/>
      <c r="AC1048" s="85"/>
      <c r="AD1048" s="85"/>
      <c r="AE1048" s="85"/>
    </row>
    <row r="1049" spans="1:31" ht="15.7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  <c r="AB1049" s="85"/>
      <c r="AC1049" s="85"/>
      <c r="AD1049" s="85"/>
      <c r="AE1049" s="85"/>
    </row>
    <row r="1050" spans="1:31" ht="15.7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  <c r="AC1050" s="85"/>
      <c r="AD1050" s="85"/>
      <c r="AE1050" s="85"/>
    </row>
    <row r="1051" spans="1:31" ht="15.7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  <c r="AC1051" s="85"/>
      <c r="AD1051" s="85"/>
      <c r="AE1051" s="85"/>
    </row>
    <row r="1052" spans="1:31" ht="15.7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  <c r="AB1052" s="85"/>
      <c r="AC1052" s="85"/>
      <c r="AD1052" s="85"/>
      <c r="AE1052" s="85"/>
    </row>
    <row r="1053" spans="1:31" ht="15.7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  <c r="AB1053" s="85"/>
      <c r="AC1053" s="85"/>
      <c r="AD1053" s="85"/>
      <c r="AE1053" s="85"/>
    </row>
    <row r="1054" spans="1:31" ht="15.7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  <c r="AB1054" s="85"/>
      <c r="AC1054" s="85"/>
      <c r="AD1054" s="85"/>
      <c r="AE1054" s="85"/>
    </row>
    <row r="1055" spans="1:31" ht="15.7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  <c r="AB1055" s="85"/>
      <c r="AC1055" s="85"/>
      <c r="AD1055" s="85"/>
      <c r="AE1055" s="85"/>
    </row>
    <row r="1056" spans="1:31" ht="15.7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  <c r="AB1056" s="85"/>
      <c r="AC1056" s="85"/>
      <c r="AD1056" s="85"/>
      <c r="AE1056" s="85"/>
    </row>
    <row r="1057" spans="1:31" ht="15.7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  <c r="AB1057" s="85"/>
      <c r="AC1057" s="85"/>
      <c r="AD1057" s="85"/>
      <c r="AE1057" s="85"/>
    </row>
    <row r="1058" spans="1:31" ht="15.7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  <c r="AB1058" s="85"/>
      <c r="AC1058" s="85"/>
      <c r="AD1058" s="85"/>
      <c r="AE1058" s="85"/>
    </row>
    <row r="1059" spans="1:31" ht="15.7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  <c r="AB1059" s="85"/>
      <c r="AC1059" s="85"/>
      <c r="AD1059" s="85"/>
      <c r="AE1059" s="85"/>
    </row>
    <row r="1060" spans="1:31" ht="15.7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  <c r="AB1060" s="85"/>
      <c r="AC1060" s="85"/>
      <c r="AD1060" s="85"/>
      <c r="AE1060" s="85"/>
    </row>
    <row r="1061" spans="1:31" ht="15.7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  <c r="AB1061" s="85"/>
      <c r="AC1061" s="85"/>
      <c r="AD1061" s="85"/>
      <c r="AE1061" s="85"/>
    </row>
    <row r="1062" spans="1:31" ht="15.7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  <c r="AB1062" s="85"/>
      <c r="AC1062" s="85"/>
      <c r="AD1062" s="85"/>
      <c r="AE1062" s="85"/>
    </row>
    <row r="1063" spans="1:31" ht="15.7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  <c r="AB1063" s="85"/>
      <c r="AC1063" s="85"/>
      <c r="AD1063" s="85"/>
      <c r="AE1063" s="85"/>
    </row>
    <row r="1064" spans="1:31" ht="15.7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  <c r="AB1064" s="85"/>
      <c r="AC1064" s="85"/>
      <c r="AD1064" s="85"/>
      <c r="AE1064" s="85"/>
    </row>
    <row r="1065" spans="1:31" ht="15.7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  <c r="AB1065" s="85"/>
      <c r="AC1065" s="85"/>
      <c r="AD1065" s="85"/>
      <c r="AE1065" s="85"/>
    </row>
    <row r="1066" spans="1:31" ht="15.7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  <c r="AB1066" s="85"/>
      <c r="AC1066" s="85"/>
      <c r="AD1066" s="85"/>
      <c r="AE1066" s="85"/>
    </row>
    <row r="1067" spans="1:31" ht="15.7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  <c r="AB1067" s="85"/>
      <c r="AC1067" s="85"/>
      <c r="AD1067" s="85"/>
      <c r="AE1067" s="85"/>
    </row>
    <row r="1068" spans="1:31" ht="15.7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  <c r="AB1068" s="85"/>
      <c r="AC1068" s="85"/>
      <c r="AD1068" s="85"/>
      <c r="AE1068" s="85"/>
    </row>
    <row r="1069" spans="1:31" ht="15.7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  <c r="AC1069" s="85"/>
      <c r="AD1069" s="85"/>
      <c r="AE1069" s="85"/>
    </row>
    <row r="1070" spans="1:31" ht="15.7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  <c r="AC1070" s="85"/>
      <c r="AD1070" s="85"/>
      <c r="AE1070" s="85"/>
    </row>
    <row r="1071" spans="1:31" ht="15.7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  <c r="AC1071" s="85"/>
      <c r="AD1071" s="85"/>
      <c r="AE1071" s="85"/>
    </row>
    <row r="1072" spans="1:31" ht="15.7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  <c r="AB1072" s="85"/>
      <c r="AC1072" s="85"/>
      <c r="AD1072" s="85"/>
      <c r="AE1072" s="85"/>
    </row>
    <row r="1073" spans="1:31" ht="15.7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  <c r="AB1073" s="85"/>
      <c r="AC1073" s="85"/>
      <c r="AD1073" s="85"/>
      <c r="AE1073" s="85"/>
    </row>
    <row r="1074" spans="1:31" ht="15.7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  <c r="AB1074" s="85"/>
      <c r="AC1074" s="85"/>
      <c r="AD1074" s="85"/>
      <c r="AE1074" s="85"/>
    </row>
    <row r="1075" spans="1:31" ht="1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  <c r="AB1075" s="85"/>
      <c r="AC1075" s="85"/>
      <c r="AD1075" s="85"/>
      <c r="AE1075" s="85"/>
    </row>
    <row r="1076" spans="1:31" ht="1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  <c r="Z1076" s="85"/>
      <c r="AA1076" s="85"/>
      <c r="AB1076" s="85"/>
      <c r="AC1076" s="85"/>
      <c r="AD1076" s="85"/>
      <c r="AE1076" s="85"/>
    </row>
    <row r="1077" spans="1:31" ht="1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  <c r="Z1077" s="85"/>
      <c r="AA1077" s="85"/>
      <c r="AB1077" s="85"/>
      <c r="AC1077" s="85"/>
      <c r="AD1077" s="85"/>
      <c r="AE1077" s="85"/>
    </row>
    <row r="1078" spans="1:31" ht="1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  <c r="AB1078" s="85"/>
      <c r="AC1078" s="85"/>
      <c r="AD1078" s="85"/>
      <c r="AE1078" s="85"/>
    </row>
    <row r="1079" spans="1:31" ht="1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  <c r="Z1079" s="85"/>
      <c r="AA1079" s="85"/>
      <c r="AB1079" s="85"/>
      <c r="AC1079" s="85"/>
      <c r="AD1079" s="85"/>
      <c r="AE1079" s="85"/>
    </row>
    <row r="1080" spans="1:31" ht="1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  <c r="Z1080" s="85"/>
      <c r="AA1080" s="85"/>
      <c r="AB1080" s="85"/>
      <c r="AC1080" s="85"/>
      <c r="AD1080" s="85"/>
      <c r="AE1080" s="85"/>
    </row>
    <row r="1081" spans="1:31" ht="1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  <c r="Z1081" s="85"/>
      <c r="AA1081" s="85"/>
      <c r="AB1081" s="85"/>
      <c r="AC1081" s="85"/>
      <c r="AD1081" s="85"/>
      <c r="AE1081" s="85"/>
    </row>
    <row r="1082" spans="1:31" ht="1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  <c r="Z1082" s="85"/>
      <c r="AA1082" s="85"/>
      <c r="AB1082" s="85"/>
      <c r="AC1082" s="85"/>
      <c r="AD1082" s="85"/>
      <c r="AE1082" s="85"/>
    </row>
    <row r="1083" spans="1:31" ht="1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  <c r="Z1083" s="85"/>
      <c r="AA1083" s="85"/>
      <c r="AB1083" s="85"/>
      <c r="AC1083" s="85"/>
      <c r="AD1083" s="85"/>
      <c r="AE1083" s="85"/>
    </row>
  </sheetData>
  <autoFilter ref="A6:AD6" xr:uid="{00000000-0009-0000-0000-000006000000}">
    <sortState xmlns:xlrd2="http://schemas.microsoft.com/office/spreadsheetml/2017/richdata2" ref="A7:AD87">
      <sortCondition descending="1" ref="Z6"/>
    </sortState>
  </autoFilter>
  <mergeCells count="4">
    <mergeCell ref="A90:D90"/>
    <mergeCell ref="A91:D91"/>
    <mergeCell ref="A92:D92"/>
    <mergeCell ref="A93:D93"/>
  </mergeCells>
  <conditionalFormatting sqref="H2:W86">
    <cfRule type="cellIs" dxfId="107" priority="2208" operator="greaterThanOrEqual">
      <formula>H$91</formula>
    </cfRule>
  </conditionalFormatting>
  <conditionalFormatting sqref="I87:I88">
    <cfRule type="cellIs" dxfId="106" priority="21" operator="greaterThanOrEqual">
      <formula>6.36</formula>
    </cfRule>
  </conditionalFormatting>
  <conditionalFormatting sqref="J87:J88">
    <cfRule type="cellIs" dxfId="105" priority="22" operator="greaterThanOrEqual">
      <formula>62.84</formula>
    </cfRule>
  </conditionalFormatting>
  <conditionalFormatting sqref="K87:K88">
    <cfRule type="cellIs" dxfId="104" priority="23" operator="greaterThanOrEqual">
      <formula>2.27</formula>
    </cfRule>
  </conditionalFormatting>
  <conditionalFormatting sqref="L87:L88">
    <cfRule type="cellIs" dxfId="103" priority="24" operator="greaterThanOrEqual">
      <formula>1.14</formula>
    </cfRule>
  </conditionalFormatting>
  <conditionalFormatting sqref="M87:M88">
    <cfRule type="cellIs" dxfId="102" priority="25" operator="greaterThanOrEqual">
      <formula>37.09</formula>
    </cfRule>
  </conditionalFormatting>
  <conditionalFormatting sqref="N87:N88">
    <cfRule type="cellIs" dxfId="101" priority="26" operator="greaterThanOrEqual">
      <formula>49.3</formula>
    </cfRule>
  </conditionalFormatting>
  <conditionalFormatting sqref="O87:O88">
    <cfRule type="cellIs" dxfId="100" priority="27" operator="greaterThanOrEqual">
      <formula>34.42</formula>
    </cfRule>
  </conditionalFormatting>
  <conditionalFormatting sqref="P87:P88">
    <cfRule type="cellIs" dxfId="99" priority="28" operator="greaterThanOrEqual">
      <formula>0.92</formula>
    </cfRule>
  </conditionalFormatting>
  <conditionalFormatting sqref="Q87:Q88">
    <cfRule type="cellIs" dxfId="98" priority="29" operator="greaterThanOrEqual">
      <formula>15.9</formula>
    </cfRule>
  </conditionalFormatting>
  <conditionalFormatting sqref="R87:R88">
    <cfRule type="cellIs" dxfId="97" priority="30" operator="greaterThanOrEqual">
      <formula>29.96</formula>
    </cfRule>
  </conditionalFormatting>
  <conditionalFormatting sqref="S87:S88">
    <cfRule type="cellIs" dxfId="96" priority="31" operator="greaterThanOrEqual">
      <formula>69.73</formula>
    </cfRule>
  </conditionalFormatting>
  <conditionalFormatting sqref="T87:T88">
    <cfRule type="cellIs" dxfId="95" priority="32" operator="greaterThanOrEqual">
      <formula>56.01</formula>
    </cfRule>
  </conditionalFormatting>
  <conditionalFormatting sqref="U87:U88">
    <cfRule type="cellIs" dxfId="94" priority="33" operator="greaterThanOrEqual">
      <formula>53.84</formula>
    </cfRule>
  </conditionalFormatting>
  <conditionalFormatting sqref="V87:V88">
    <cfRule type="cellIs" dxfId="93" priority="34" operator="greaterThanOrEqual">
      <formula>44.84</formula>
    </cfRule>
  </conditionalFormatting>
  <conditionalFormatting sqref="W87:W88">
    <cfRule type="cellIs" dxfId="92" priority="35" operator="greaterThanOrEqual">
      <formula>65.09</formula>
    </cfRule>
  </conditionalFormatting>
  <conditionalFormatting sqref="X93:AB93">
    <cfRule type="cellIs" dxfId="91" priority="53" operator="greaterThanOrEqual">
      <formula>68.75</formula>
    </cfRule>
  </conditionalFormatting>
  <conditionalFormatting sqref="Z2:Z5 Z7:Z86">
    <cfRule type="cellIs" dxfId="90" priority="1" operator="greaterThan">
      <formula>49.999%</formula>
    </cfRule>
  </conditionalFormatting>
  <pageMargins left="0" right="0" top="0" bottom="0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149"/>
  <sheetViews>
    <sheetView workbookViewId="0">
      <pane xSplit="7" ySplit="11" topLeftCell="H12" activePane="bottomRight" state="frozen"/>
      <selection pane="topRight" activeCell="H1" sqref="H1"/>
      <selection pane="bottomLeft" activeCell="A12" sqref="A12"/>
      <selection pane="bottomRight" activeCell="D18" sqref="D18"/>
    </sheetView>
  </sheetViews>
  <sheetFormatPr baseColWidth="10" defaultColWidth="12.5" defaultRowHeight="15" customHeight="1" x14ac:dyDescent="0.15"/>
  <cols>
    <col min="1" max="1" width="23.6640625" customWidth="1"/>
    <col min="2" max="2" width="21" customWidth="1"/>
    <col min="3" max="3" width="19.1640625" customWidth="1"/>
    <col min="23" max="23" width="13.1640625" customWidth="1"/>
    <col min="24" max="24" width="10.5" customWidth="1"/>
    <col min="27" max="27" width="13.33203125" customWidth="1"/>
    <col min="28" max="29" width="14.5" customWidth="1"/>
    <col min="30" max="30" width="12.5" bestFit="1" customWidth="1"/>
    <col min="31" max="47" width="12.5" customWidth="1"/>
  </cols>
  <sheetData>
    <row r="1" spans="1:46" ht="66.75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11</v>
      </c>
      <c r="G1" s="46" t="s">
        <v>12</v>
      </c>
      <c r="H1" s="46" t="s">
        <v>179</v>
      </c>
      <c r="I1" s="46" t="s">
        <v>191</v>
      </c>
      <c r="J1" s="46" t="s">
        <v>200</v>
      </c>
      <c r="K1" s="46" t="s">
        <v>180</v>
      </c>
      <c r="L1" s="46" t="s">
        <v>193</v>
      </c>
      <c r="M1" s="46" t="s">
        <v>201</v>
      </c>
      <c r="N1" s="46" t="s">
        <v>19</v>
      </c>
      <c r="O1" s="46" t="s">
        <v>20</v>
      </c>
      <c r="P1" s="46" t="s">
        <v>194</v>
      </c>
      <c r="Q1" s="46" t="s">
        <v>202</v>
      </c>
      <c r="R1" s="46" t="s">
        <v>192</v>
      </c>
      <c r="S1" s="46" t="s">
        <v>203</v>
      </c>
      <c r="T1" s="46" t="s">
        <v>204</v>
      </c>
      <c r="U1" s="46" t="s">
        <v>182</v>
      </c>
      <c r="V1" s="46" t="s">
        <v>183</v>
      </c>
      <c r="W1" s="5" t="s">
        <v>205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83" t="s">
        <v>30</v>
      </c>
      <c r="AD1" s="83" t="s">
        <v>31</v>
      </c>
      <c r="AE1" s="65">
        <v>1</v>
      </c>
      <c r="AF1" s="65">
        <v>1</v>
      </c>
      <c r="AG1" s="65">
        <v>0.9</v>
      </c>
      <c r="AH1" s="65">
        <v>0.9</v>
      </c>
      <c r="AI1" s="65">
        <v>0.9</v>
      </c>
      <c r="AJ1" s="65">
        <v>1</v>
      </c>
      <c r="AK1" s="65">
        <v>1</v>
      </c>
      <c r="AL1" s="65">
        <v>1</v>
      </c>
      <c r="AM1" s="65">
        <v>1</v>
      </c>
      <c r="AN1" s="65">
        <v>1</v>
      </c>
      <c r="AO1" s="65">
        <v>1</v>
      </c>
      <c r="AP1" s="65">
        <v>1</v>
      </c>
      <c r="AQ1" s="65">
        <v>1</v>
      </c>
      <c r="AR1" s="65">
        <v>1</v>
      </c>
      <c r="AS1" s="65">
        <v>1</v>
      </c>
      <c r="AT1" s="65">
        <v>1</v>
      </c>
    </row>
    <row r="2" spans="1:46" ht="15.75" customHeight="1" x14ac:dyDescent="0.15">
      <c r="A2" s="17" t="s">
        <v>206</v>
      </c>
      <c r="B2" s="48" t="s">
        <v>58</v>
      </c>
      <c r="C2" s="48"/>
      <c r="D2" s="49"/>
      <c r="E2" s="48">
        <v>26</v>
      </c>
      <c r="F2" s="54">
        <v>18</v>
      </c>
      <c r="G2" s="54">
        <v>1485</v>
      </c>
      <c r="H2" s="54">
        <v>0</v>
      </c>
      <c r="I2" s="54">
        <v>6.12</v>
      </c>
      <c r="J2" s="54">
        <v>0.12</v>
      </c>
      <c r="K2" s="54">
        <v>2.1800000000000002</v>
      </c>
      <c r="L2" s="54">
        <v>41.67</v>
      </c>
      <c r="M2" s="54">
        <v>0</v>
      </c>
      <c r="N2" s="54">
        <v>2.61</v>
      </c>
      <c r="O2" s="54">
        <v>34.880000000000003</v>
      </c>
      <c r="P2" s="54">
        <v>62.16</v>
      </c>
      <c r="Q2" s="54">
        <v>18.420000000000002</v>
      </c>
      <c r="R2" s="54">
        <v>37.83</v>
      </c>
      <c r="S2" s="54">
        <v>2.5499999999999998</v>
      </c>
      <c r="T2" s="54">
        <v>0.73</v>
      </c>
      <c r="U2" s="54">
        <v>23.03</v>
      </c>
      <c r="V2" s="54">
        <v>72.37</v>
      </c>
      <c r="W2" s="54">
        <v>48.48</v>
      </c>
      <c r="X2" s="29">
        <f>COUNTIF(AE2:AT2,"&gt;0")</f>
        <v>10</v>
      </c>
      <c r="Y2" s="22">
        <v>16</v>
      </c>
      <c r="Z2" s="157">
        <f t="shared" ref="Z2" si="0">X2/Y2</f>
        <v>0.625</v>
      </c>
      <c r="AA2" s="76"/>
      <c r="AB2" s="90"/>
      <c r="AC2" s="78">
        <f t="shared" ref="AC2" si="1">AD2/Y2</f>
        <v>0.61250000000000004</v>
      </c>
      <c r="AD2" s="102">
        <f t="shared" ref="AD2" si="2">SUM(AE2:AT2)</f>
        <v>9.8000000000000007</v>
      </c>
      <c r="AE2" s="129" t="str">
        <f t="shared" ref="AE2:AE33" si="3">IF(H2&gt;=H$160,AE$1,"0")</f>
        <v>0</v>
      </c>
      <c r="AF2" s="130">
        <f t="shared" ref="AF2:AF33" si="4">IF(I2&gt;=I$160,AF$1,"0")</f>
        <v>1</v>
      </c>
      <c r="AG2" s="130" t="str">
        <f t="shared" ref="AG2:AG33" si="5">IF(J2&gt;=J$160,AG$1,"0")</f>
        <v>0</v>
      </c>
      <c r="AH2" s="130">
        <f t="shared" ref="AH2:AH33" si="6">IF(K2&gt;=K$160,AH$1,"0")</f>
        <v>0.9</v>
      </c>
      <c r="AI2" s="130">
        <f t="shared" ref="AI2:AI33" si="7">IF(L2&gt;=L$160,AI$1,"0")</f>
        <v>0.9</v>
      </c>
      <c r="AJ2" s="130" t="str">
        <f t="shared" ref="AJ2:AJ33" si="8">IF(M2&gt;=M$160,AJ$1,"0")</f>
        <v>0</v>
      </c>
      <c r="AK2" s="130">
        <f t="shared" ref="AK2:AK33" si="9">IF(N2&gt;=N$160,AK$1,"0")</f>
        <v>1</v>
      </c>
      <c r="AL2" s="130">
        <f t="shared" ref="AL2:AL33" si="10">IF(O2&gt;=O$160,AL$1,"0")</f>
        <v>1</v>
      </c>
      <c r="AM2" s="130">
        <f t="shared" ref="AM2:AM33" si="11">IF(P2&gt;=P$160,AM$1,"0")</f>
        <v>1</v>
      </c>
      <c r="AN2" s="130">
        <f t="shared" ref="AN2:AN33" si="12">IF(Q2&gt;=Q$160,AN$1,"0")</f>
        <v>1</v>
      </c>
      <c r="AO2" s="130" t="str">
        <f t="shared" ref="AO2:AO33" si="13">IF(R2&gt;=R$160,AO$1,"0")</f>
        <v>0</v>
      </c>
      <c r="AP2" s="130">
        <f t="shared" ref="AP2:AP33" si="14">IF(S2&gt;=S$160,AP$1,"0")</f>
        <v>1</v>
      </c>
      <c r="AQ2" s="130" t="str">
        <f t="shared" ref="AQ2:AQ33" si="15">IF(T2&gt;=T$160,AQ$1,"0")</f>
        <v>0</v>
      </c>
      <c r="AR2" s="130" t="str">
        <f t="shared" ref="AR2:AR33" si="16">IF(U2&gt;=U$160,AR$1,"0")</f>
        <v>0</v>
      </c>
      <c r="AS2" s="130">
        <f t="shared" ref="AS2:AS33" si="17">IF(V2&gt;=V$160,AS$1,"0")</f>
        <v>1</v>
      </c>
      <c r="AT2" s="130">
        <f t="shared" ref="AT2:AT33" si="18">IF(W2&gt;=W$160,AT$1,"0")</f>
        <v>1</v>
      </c>
    </row>
    <row r="3" spans="1:46" ht="14" x14ac:dyDescent="0.15">
      <c r="A3" s="17" t="s">
        <v>207</v>
      </c>
      <c r="B3" s="48" t="s">
        <v>33</v>
      </c>
      <c r="C3" s="48"/>
      <c r="D3" s="49"/>
      <c r="E3" s="48">
        <v>21</v>
      </c>
      <c r="F3" s="54">
        <v>16</v>
      </c>
      <c r="G3" s="54">
        <v>1036</v>
      </c>
      <c r="H3" s="54">
        <v>0</v>
      </c>
      <c r="I3" s="54">
        <v>2.69</v>
      </c>
      <c r="J3" s="54">
        <v>0.09</v>
      </c>
      <c r="K3" s="54">
        <v>0.78</v>
      </c>
      <c r="L3" s="54">
        <v>55.56</v>
      </c>
      <c r="M3" s="54">
        <v>0</v>
      </c>
      <c r="N3" s="54">
        <v>0.87</v>
      </c>
      <c r="O3" s="54">
        <v>20</v>
      </c>
      <c r="P3" s="54">
        <v>39.340000000000003</v>
      </c>
      <c r="Q3" s="54">
        <v>18.07</v>
      </c>
      <c r="R3" s="54">
        <v>37.979999999999997</v>
      </c>
      <c r="S3" s="54">
        <v>1.56</v>
      </c>
      <c r="T3" s="54">
        <v>3.47</v>
      </c>
      <c r="U3" s="54">
        <v>17.29</v>
      </c>
      <c r="V3" s="54">
        <v>71.36</v>
      </c>
      <c r="W3" s="15">
        <v>45.45</v>
      </c>
      <c r="X3" s="29">
        <f t="shared" ref="X3:X8" si="19">COUNTIF(AE3:AT3,"&gt;0")</f>
        <v>5</v>
      </c>
      <c r="Y3" s="22">
        <v>16</v>
      </c>
      <c r="Z3" s="158">
        <f t="shared" ref="Z3:Z8" si="20">X3/Y3</f>
        <v>0.3125</v>
      </c>
      <c r="AA3" s="76"/>
      <c r="AB3" s="90"/>
      <c r="AC3" s="78">
        <f t="shared" ref="AC3:AC8" si="21">AD3/Y3</f>
        <v>0.30625000000000002</v>
      </c>
      <c r="AD3" s="102">
        <f t="shared" ref="AD3:AD8" si="22">SUM(AE3:AT3)</f>
        <v>4.9000000000000004</v>
      </c>
      <c r="AE3" s="129" t="str">
        <f t="shared" si="3"/>
        <v>0</v>
      </c>
      <c r="AF3" s="130" t="str">
        <f t="shared" si="4"/>
        <v>0</v>
      </c>
      <c r="AG3" s="130" t="str">
        <f t="shared" si="5"/>
        <v>0</v>
      </c>
      <c r="AH3" s="130" t="str">
        <f t="shared" si="6"/>
        <v>0</v>
      </c>
      <c r="AI3" s="130">
        <f t="shared" si="7"/>
        <v>0.9</v>
      </c>
      <c r="AJ3" s="130" t="str">
        <f t="shared" si="8"/>
        <v>0</v>
      </c>
      <c r="AK3" s="130" t="str">
        <f t="shared" si="9"/>
        <v>0</v>
      </c>
      <c r="AL3" s="130" t="str">
        <f t="shared" si="10"/>
        <v>0</v>
      </c>
      <c r="AM3" s="130" t="str">
        <f t="shared" si="11"/>
        <v>0</v>
      </c>
      <c r="AN3" s="130">
        <f t="shared" si="12"/>
        <v>1</v>
      </c>
      <c r="AO3" s="130" t="str">
        <f t="shared" si="13"/>
        <v>0</v>
      </c>
      <c r="AP3" s="130" t="str">
        <f t="shared" si="14"/>
        <v>0</v>
      </c>
      <c r="AQ3" s="130">
        <f t="shared" si="15"/>
        <v>1</v>
      </c>
      <c r="AR3" s="130" t="str">
        <f t="shared" si="16"/>
        <v>0</v>
      </c>
      <c r="AS3" s="130">
        <f t="shared" si="17"/>
        <v>1</v>
      </c>
      <c r="AT3" s="130">
        <f t="shared" si="18"/>
        <v>1</v>
      </c>
    </row>
    <row r="4" spans="1:46" ht="15.75" customHeight="1" x14ac:dyDescent="0.15">
      <c r="A4" s="18" t="s">
        <v>531</v>
      </c>
      <c r="B4" s="65" t="s">
        <v>33</v>
      </c>
      <c r="C4" s="65"/>
      <c r="D4" s="64"/>
      <c r="E4" s="65">
        <v>24</v>
      </c>
      <c r="F4" s="65">
        <v>28</v>
      </c>
      <c r="G4" s="65">
        <v>1723</v>
      </c>
      <c r="H4" s="65">
        <v>1</v>
      </c>
      <c r="I4" s="65">
        <v>2.5</v>
      </c>
      <c r="J4" s="65">
        <v>0.05</v>
      </c>
      <c r="K4" s="65">
        <v>0.85</v>
      </c>
      <c r="L4" s="65">
        <v>25</v>
      </c>
      <c r="M4" s="65">
        <v>0.05</v>
      </c>
      <c r="N4" s="65">
        <v>2.66</v>
      </c>
      <c r="O4" s="65">
        <v>30</v>
      </c>
      <c r="P4" s="65">
        <v>45.9</v>
      </c>
      <c r="Q4" s="65">
        <v>7.72</v>
      </c>
      <c r="R4" s="65">
        <v>37.24</v>
      </c>
      <c r="S4" s="65">
        <v>1.33</v>
      </c>
      <c r="T4" s="65">
        <v>1.49</v>
      </c>
      <c r="U4" s="65">
        <v>22.67</v>
      </c>
      <c r="V4" s="65">
        <v>63.85</v>
      </c>
      <c r="W4" s="36">
        <v>30.77</v>
      </c>
      <c r="X4" s="29">
        <f t="shared" si="19"/>
        <v>3</v>
      </c>
      <c r="Y4" s="22">
        <v>16</v>
      </c>
      <c r="Z4" s="158">
        <f t="shared" si="20"/>
        <v>0.1875</v>
      </c>
      <c r="AA4" s="76"/>
      <c r="AB4" s="90"/>
      <c r="AC4" s="78">
        <f t="shared" si="21"/>
        <v>0.1875</v>
      </c>
      <c r="AD4" s="102">
        <f t="shared" si="22"/>
        <v>3</v>
      </c>
      <c r="AE4" s="129" t="str">
        <f t="shared" si="3"/>
        <v>0</v>
      </c>
      <c r="AF4" s="130" t="str">
        <f t="shared" si="4"/>
        <v>0</v>
      </c>
      <c r="AG4" s="130" t="str">
        <f t="shared" si="5"/>
        <v>0</v>
      </c>
      <c r="AH4" s="130" t="str">
        <f t="shared" si="6"/>
        <v>0</v>
      </c>
      <c r="AI4" s="130" t="str">
        <f t="shared" si="7"/>
        <v>0</v>
      </c>
      <c r="AJ4" s="130" t="str">
        <f t="shared" si="8"/>
        <v>0</v>
      </c>
      <c r="AK4" s="130">
        <f t="shared" si="9"/>
        <v>1</v>
      </c>
      <c r="AL4" s="130">
        <f t="shared" si="10"/>
        <v>1</v>
      </c>
      <c r="AM4" s="130" t="str">
        <f t="shared" si="11"/>
        <v>0</v>
      </c>
      <c r="AN4" s="130" t="str">
        <f t="shared" si="12"/>
        <v>0</v>
      </c>
      <c r="AO4" s="130" t="str">
        <f t="shared" si="13"/>
        <v>0</v>
      </c>
      <c r="AP4" s="130" t="str">
        <f t="shared" si="14"/>
        <v>0</v>
      </c>
      <c r="AQ4" s="130">
        <f t="shared" si="15"/>
        <v>1</v>
      </c>
      <c r="AR4" s="130" t="str">
        <f t="shared" si="16"/>
        <v>0</v>
      </c>
      <c r="AS4" s="130" t="str">
        <f t="shared" si="17"/>
        <v>0</v>
      </c>
      <c r="AT4" s="130" t="str">
        <f t="shared" si="18"/>
        <v>0</v>
      </c>
    </row>
    <row r="5" spans="1:46" ht="15.75" customHeight="1" x14ac:dyDescent="0.15">
      <c r="A5" s="18" t="s">
        <v>532</v>
      </c>
      <c r="B5" s="65" t="s">
        <v>33</v>
      </c>
      <c r="C5" s="65"/>
      <c r="D5" s="64"/>
      <c r="E5" s="65">
        <v>18</v>
      </c>
      <c r="F5" s="65">
        <v>16</v>
      </c>
      <c r="G5" s="65">
        <v>946</v>
      </c>
      <c r="H5" s="65">
        <v>0</v>
      </c>
      <c r="I5" s="65">
        <v>1.43</v>
      </c>
      <c r="J5" s="65">
        <v>0</v>
      </c>
      <c r="K5" s="65">
        <v>0.95</v>
      </c>
      <c r="L5" s="65">
        <v>20</v>
      </c>
      <c r="M5" s="65">
        <v>0</v>
      </c>
      <c r="N5" s="65">
        <v>1.24</v>
      </c>
      <c r="O5" s="65">
        <v>23.08</v>
      </c>
      <c r="P5" s="65">
        <v>39.130000000000003</v>
      </c>
      <c r="Q5" s="65">
        <v>6.37</v>
      </c>
      <c r="R5" s="65">
        <v>41.79</v>
      </c>
      <c r="S5" s="65">
        <v>1.24</v>
      </c>
      <c r="T5" s="65">
        <v>2</v>
      </c>
      <c r="U5" s="65">
        <v>24.07</v>
      </c>
      <c r="V5" s="65">
        <v>62.06</v>
      </c>
      <c r="W5" s="36">
        <v>31.25</v>
      </c>
      <c r="X5" s="29">
        <f t="shared" si="19"/>
        <v>2</v>
      </c>
      <c r="Y5" s="22">
        <v>16</v>
      </c>
      <c r="Z5" s="158">
        <f t="shared" si="20"/>
        <v>0.125</v>
      </c>
      <c r="AA5" s="76"/>
      <c r="AB5" s="90"/>
      <c r="AC5" s="78">
        <f t="shared" si="21"/>
        <v>0.125</v>
      </c>
      <c r="AD5" s="102">
        <f t="shared" si="22"/>
        <v>2</v>
      </c>
      <c r="AE5" s="129" t="str">
        <f t="shared" si="3"/>
        <v>0</v>
      </c>
      <c r="AF5" s="130" t="str">
        <f t="shared" si="4"/>
        <v>0</v>
      </c>
      <c r="AG5" s="130" t="str">
        <f t="shared" si="5"/>
        <v>0</v>
      </c>
      <c r="AH5" s="130" t="str">
        <f t="shared" si="6"/>
        <v>0</v>
      </c>
      <c r="AI5" s="130" t="str">
        <f t="shared" si="7"/>
        <v>0</v>
      </c>
      <c r="AJ5" s="130" t="str">
        <f t="shared" si="8"/>
        <v>0</v>
      </c>
      <c r="AK5" s="130" t="str">
        <f t="shared" si="9"/>
        <v>0</v>
      </c>
      <c r="AL5" s="130" t="str">
        <f t="shared" si="10"/>
        <v>0</v>
      </c>
      <c r="AM5" s="130" t="str">
        <f t="shared" si="11"/>
        <v>0</v>
      </c>
      <c r="AN5" s="130" t="str">
        <f t="shared" si="12"/>
        <v>0</v>
      </c>
      <c r="AO5" s="130">
        <f t="shared" si="13"/>
        <v>1</v>
      </c>
      <c r="AP5" s="130" t="str">
        <f t="shared" si="14"/>
        <v>0</v>
      </c>
      <c r="AQ5" s="130">
        <f t="shared" si="15"/>
        <v>1</v>
      </c>
      <c r="AR5" s="130" t="str">
        <f t="shared" si="16"/>
        <v>0</v>
      </c>
      <c r="AS5" s="130" t="str">
        <f t="shared" si="17"/>
        <v>0</v>
      </c>
      <c r="AT5" s="130" t="str">
        <f t="shared" si="18"/>
        <v>0</v>
      </c>
    </row>
    <row r="6" spans="1:46" ht="15.75" customHeight="1" x14ac:dyDescent="0.15">
      <c r="A6" s="18" t="s">
        <v>533</v>
      </c>
      <c r="B6" s="65" t="s">
        <v>33</v>
      </c>
      <c r="C6" s="65"/>
      <c r="D6" s="64"/>
      <c r="E6" s="65">
        <v>20</v>
      </c>
      <c r="F6" s="65">
        <v>15</v>
      </c>
      <c r="G6" s="65">
        <v>417</v>
      </c>
      <c r="H6" s="65">
        <v>0</v>
      </c>
      <c r="I6" s="65">
        <v>2.37</v>
      </c>
      <c r="J6" s="65">
        <v>0</v>
      </c>
      <c r="K6" s="65">
        <v>0.86</v>
      </c>
      <c r="L6" s="65">
        <v>0</v>
      </c>
      <c r="M6" s="65">
        <v>0</v>
      </c>
      <c r="N6" s="65">
        <v>1.94</v>
      </c>
      <c r="O6" s="65">
        <v>0</v>
      </c>
      <c r="P6" s="65">
        <v>41.67</v>
      </c>
      <c r="Q6" s="65">
        <v>10.36</v>
      </c>
      <c r="R6" s="65">
        <v>41.67</v>
      </c>
      <c r="S6" s="65">
        <v>1.51</v>
      </c>
      <c r="T6" s="65">
        <v>2.81</v>
      </c>
      <c r="U6" s="65">
        <v>14.68</v>
      </c>
      <c r="V6" s="65">
        <v>47.06</v>
      </c>
      <c r="W6" s="36">
        <v>12.5</v>
      </c>
      <c r="X6" s="29">
        <f t="shared" si="19"/>
        <v>3</v>
      </c>
      <c r="Y6" s="22">
        <v>16</v>
      </c>
      <c r="Z6" s="158">
        <f t="shared" si="20"/>
        <v>0.1875</v>
      </c>
      <c r="AA6" s="76"/>
      <c r="AB6" s="90"/>
      <c r="AC6" s="78">
        <f t="shared" si="21"/>
        <v>0.1875</v>
      </c>
      <c r="AD6" s="102">
        <f t="shared" si="22"/>
        <v>3</v>
      </c>
      <c r="AE6" s="129" t="str">
        <f t="shared" si="3"/>
        <v>0</v>
      </c>
      <c r="AF6" s="130" t="str">
        <f t="shared" si="4"/>
        <v>0</v>
      </c>
      <c r="AG6" s="130" t="str">
        <f t="shared" si="5"/>
        <v>0</v>
      </c>
      <c r="AH6" s="130" t="str">
        <f t="shared" si="6"/>
        <v>0</v>
      </c>
      <c r="AI6" s="130" t="str">
        <f t="shared" si="7"/>
        <v>0</v>
      </c>
      <c r="AJ6" s="130" t="str">
        <f t="shared" si="8"/>
        <v>0</v>
      </c>
      <c r="AK6" s="130" t="str">
        <f t="shared" si="9"/>
        <v>0</v>
      </c>
      <c r="AL6" s="130" t="str">
        <f t="shared" si="10"/>
        <v>0</v>
      </c>
      <c r="AM6" s="130" t="str">
        <f t="shared" si="11"/>
        <v>0</v>
      </c>
      <c r="AN6" s="130">
        <f t="shared" si="12"/>
        <v>1</v>
      </c>
      <c r="AO6" s="130">
        <f t="shared" si="13"/>
        <v>1</v>
      </c>
      <c r="AP6" s="130" t="str">
        <f t="shared" si="14"/>
        <v>0</v>
      </c>
      <c r="AQ6" s="130">
        <f t="shared" si="15"/>
        <v>1</v>
      </c>
      <c r="AR6" s="130" t="str">
        <f t="shared" si="16"/>
        <v>0</v>
      </c>
      <c r="AS6" s="130" t="str">
        <f t="shared" si="17"/>
        <v>0</v>
      </c>
      <c r="AT6" s="130" t="str">
        <f t="shared" si="18"/>
        <v>0</v>
      </c>
    </row>
    <row r="7" spans="1:46" ht="15.75" customHeight="1" x14ac:dyDescent="0.15">
      <c r="A7" s="18" t="s">
        <v>196</v>
      </c>
      <c r="B7" s="65" t="s">
        <v>33</v>
      </c>
      <c r="C7" s="65"/>
      <c r="D7" s="64"/>
      <c r="E7" s="65">
        <v>20</v>
      </c>
      <c r="F7" s="65">
        <v>29</v>
      </c>
      <c r="G7" s="65">
        <v>1798</v>
      </c>
      <c r="H7" s="65">
        <v>2</v>
      </c>
      <c r="I7" s="65">
        <v>3.11</v>
      </c>
      <c r="J7" s="65">
        <v>0.15</v>
      </c>
      <c r="K7" s="65">
        <v>1.33</v>
      </c>
      <c r="L7" s="65">
        <v>33.33</v>
      </c>
      <c r="M7" s="65">
        <v>0.11</v>
      </c>
      <c r="N7" s="65">
        <v>1.39</v>
      </c>
      <c r="O7" s="65">
        <v>20</v>
      </c>
      <c r="P7" s="65">
        <v>56.58</v>
      </c>
      <c r="Q7" s="65">
        <v>12.18</v>
      </c>
      <c r="R7" s="65">
        <v>36.99</v>
      </c>
      <c r="S7" s="65">
        <v>1.78</v>
      </c>
      <c r="T7" s="65">
        <v>0.95</v>
      </c>
      <c r="U7" s="65">
        <v>22.81</v>
      </c>
      <c r="V7" s="65">
        <v>70.98</v>
      </c>
      <c r="W7" s="36">
        <v>34.479999999999997</v>
      </c>
      <c r="X7" s="29">
        <f t="shared" si="19"/>
        <v>6</v>
      </c>
      <c r="Y7" s="22">
        <v>16</v>
      </c>
      <c r="Z7" s="158">
        <f t="shared" si="20"/>
        <v>0.375</v>
      </c>
      <c r="AA7" s="76"/>
      <c r="AB7" s="90"/>
      <c r="AC7" s="78">
        <f t="shared" si="21"/>
        <v>0.375</v>
      </c>
      <c r="AD7" s="102">
        <f t="shared" si="22"/>
        <v>6</v>
      </c>
      <c r="AE7" s="129">
        <f t="shared" si="3"/>
        <v>1</v>
      </c>
      <c r="AF7" s="130" t="str">
        <f t="shared" si="4"/>
        <v>0</v>
      </c>
      <c r="AG7" s="130" t="str">
        <f t="shared" si="5"/>
        <v>0</v>
      </c>
      <c r="AH7" s="130" t="str">
        <f t="shared" si="6"/>
        <v>0</v>
      </c>
      <c r="AI7" s="130" t="str">
        <f t="shared" si="7"/>
        <v>0</v>
      </c>
      <c r="AJ7" s="130">
        <f t="shared" si="8"/>
        <v>1</v>
      </c>
      <c r="AK7" s="130" t="str">
        <f t="shared" si="9"/>
        <v>0</v>
      </c>
      <c r="AL7" s="130" t="str">
        <f t="shared" si="10"/>
        <v>0</v>
      </c>
      <c r="AM7" s="130">
        <f t="shared" si="11"/>
        <v>1</v>
      </c>
      <c r="AN7" s="130">
        <f t="shared" si="12"/>
        <v>1</v>
      </c>
      <c r="AO7" s="130" t="str">
        <f t="shared" si="13"/>
        <v>0</v>
      </c>
      <c r="AP7" s="130">
        <f t="shared" si="14"/>
        <v>1</v>
      </c>
      <c r="AQ7" s="130" t="str">
        <f t="shared" si="15"/>
        <v>0</v>
      </c>
      <c r="AR7" s="130" t="str">
        <f t="shared" si="16"/>
        <v>0</v>
      </c>
      <c r="AS7" s="130">
        <f t="shared" si="17"/>
        <v>1</v>
      </c>
      <c r="AT7" s="130" t="str">
        <f t="shared" si="18"/>
        <v>0</v>
      </c>
    </row>
    <row r="8" spans="1:46" ht="14" x14ac:dyDescent="0.15">
      <c r="A8" s="17" t="s">
        <v>208</v>
      </c>
      <c r="B8" s="48" t="s">
        <v>91</v>
      </c>
      <c r="C8" s="48"/>
      <c r="D8" s="49"/>
      <c r="E8" s="48">
        <v>24</v>
      </c>
      <c r="F8" s="54">
        <v>20</v>
      </c>
      <c r="G8" s="54">
        <v>1378</v>
      </c>
      <c r="H8" s="54">
        <v>1</v>
      </c>
      <c r="I8" s="54">
        <v>1.76</v>
      </c>
      <c r="J8" s="54">
        <v>0.33</v>
      </c>
      <c r="K8" s="54">
        <v>2.16</v>
      </c>
      <c r="L8" s="54">
        <v>36.36</v>
      </c>
      <c r="M8" s="54">
        <v>7.0000000000000007E-2</v>
      </c>
      <c r="N8" s="54">
        <v>1.57</v>
      </c>
      <c r="O8" s="54">
        <v>16.670000000000002</v>
      </c>
      <c r="P8" s="54">
        <v>36.67</v>
      </c>
      <c r="Q8" s="54">
        <v>5.36</v>
      </c>
      <c r="R8" s="54">
        <v>30.49</v>
      </c>
      <c r="S8" s="54">
        <v>0.52</v>
      </c>
      <c r="T8" s="54">
        <v>0.72</v>
      </c>
      <c r="U8" s="54">
        <v>15.94</v>
      </c>
      <c r="V8" s="54">
        <v>67.209999999999994</v>
      </c>
      <c r="W8" s="15">
        <v>33.33</v>
      </c>
      <c r="X8" s="29">
        <f t="shared" si="19"/>
        <v>3</v>
      </c>
      <c r="Y8" s="22">
        <v>16</v>
      </c>
      <c r="Z8" s="158">
        <f t="shared" si="20"/>
        <v>0.1875</v>
      </c>
      <c r="AA8" s="76"/>
      <c r="AB8" s="90"/>
      <c r="AC8" s="78">
        <f t="shared" si="21"/>
        <v>0.16875000000000001</v>
      </c>
      <c r="AD8" s="102">
        <f t="shared" si="22"/>
        <v>2.7</v>
      </c>
      <c r="AE8" s="129" t="str">
        <f t="shared" si="3"/>
        <v>0</v>
      </c>
      <c r="AF8" s="130" t="str">
        <f t="shared" si="4"/>
        <v>0</v>
      </c>
      <c r="AG8" s="130">
        <f t="shared" si="5"/>
        <v>0.9</v>
      </c>
      <c r="AH8" s="130">
        <f t="shared" si="6"/>
        <v>0.9</v>
      </c>
      <c r="AI8" s="130">
        <f t="shared" si="7"/>
        <v>0.9</v>
      </c>
      <c r="AJ8" s="130" t="str">
        <f t="shared" si="8"/>
        <v>0</v>
      </c>
      <c r="AK8" s="130" t="str">
        <f t="shared" si="9"/>
        <v>0</v>
      </c>
      <c r="AL8" s="130" t="str">
        <f t="shared" si="10"/>
        <v>0</v>
      </c>
      <c r="AM8" s="130" t="str">
        <f t="shared" si="11"/>
        <v>0</v>
      </c>
      <c r="AN8" s="130" t="str">
        <f t="shared" si="12"/>
        <v>0</v>
      </c>
      <c r="AO8" s="130" t="str">
        <f t="shared" si="13"/>
        <v>0</v>
      </c>
      <c r="AP8" s="130" t="str">
        <f t="shared" si="14"/>
        <v>0</v>
      </c>
      <c r="AQ8" s="130" t="str">
        <f t="shared" si="15"/>
        <v>0</v>
      </c>
      <c r="AR8" s="130" t="str">
        <f t="shared" si="16"/>
        <v>0</v>
      </c>
      <c r="AS8" s="130" t="str">
        <f t="shared" si="17"/>
        <v>0</v>
      </c>
      <c r="AT8" s="130" t="str">
        <f t="shared" si="18"/>
        <v>0</v>
      </c>
    </row>
    <row r="9" spans="1:46" ht="14" x14ac:dyDescent="0.15">
      <c r="A9" s="17"/>
      <c r="B9" s="48"/>
      <c r="C9" s="48"/>
      <c r="D9" s="49"/>
      <c r="E9" s="48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15"/>
      <c r="X9" s="30">
        <v>0</v>
      </c>
      <c r="Y9" s="22">
        <v>16</v>
      </c>
      <c r="Z9" s="158">
        <f t="shared" ref="Z9:Z10" si="23">X9/Y9</f>
        <v>0</v>
      </c>
      <c r="AA9" s="76"/>
      <c r="AB9" s="90"/>
      <c r="AC9" s="78">
        <f t="shared" ref="AC9:AC10" si="24">AD9/Y9</f>
        <v>0</v>
      </c>
      <c r="AD9" s="102">
        <f t="shared" ref="AD9:AD10" si="25">SUM(AE9:AT9)</f>
        <v>0</v>
      </c>
      <c r="AE9" s="129" t="str">
        <f t="shared" si="3"/>
        <v>0</v>
      </c>
      <c r="AF9" s="130" t="str">
        <f t="shared" si="4"/>
        <v>0</v>
      </c>
      <c r="AG9" s="130" t="str">
        <f t="shared" si="5"/>
        <v>0</v>
      </c>
      <c r="AH9" s="130" t="str">
        <f t="shared" si="6"/>
        <v>0</v>
      </c>
      <c r="AI9" s="130" t="str">
        <f t="shared" si="7"/>
        <v>0</v>
      </c>
      <c r="AJ9" s="130" t="str">
        <f t="shared" si="8"/>
        <v>0</v>
      </c>
      <c r="AK9" s="130" t="str">
        <f t="shared" si="9"/>
        <v>0</v>
      </c>
      <c r="AL9" s="130" t="str">
        <f t="shared" si="10"/>
        <v>0</v>
      </c>
      <c r="AM9" s="130" t="str">
        <f t="shared" si="11"/>
        <v>0</v>
      </c>
      <c r="AN9" s="130" t="str">
        <f t="shared" si="12"/>
        <v>0</v>
      </c>
      <c r="AO9" s="130" t="str">
        <f t="shared" si="13"/>
        <v>0</v>
      </c>
      <c r="AP9" s="130" t="str">
        <f t="shared" si="14"/>
        <v>0</v>
      </c>
      <c r="AQ9" s="130" t="str">
        <f t="shared" si="15"/>
        <v>0</v>
      </c>
      <c r="AR9" s="130" t="str">
        <f t="shared" si="16"/>
        <v>0</v>
      </c>
      <c r="AS9" s="130" t="str">
        <f t="shared" si="17"/>
        <v>0</v>
      </c>
      <c r="AT9" s="130" t="str">
        <f t="shared" si="18"/>
        <v>0</v>
      </c>
    </row>
    <row r="10" spans="1:46" ht="14" x14ac:dyDescent="0.15">
      <c r="A10" s="17"/>
      <c r="B10" s="48"/>
      <c r="C10" s="48"/>
      <c r="D10" s="49"/>
      <c r="E10" s="48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5"/>
      <c r="X10" s="30">
        <v>0</v>
      </c>
      <c r="Y10" s="22">
        <v>16</v>
      </c>
      <c r="Z10" s="158">
        <f t="shared" si="23"/>
        <v>0</v>
      </c>
      <c r="AA10" s="76"/>
      <c r="AB10" s="90"/>
      <c r="AC10" s="78">
        <f t="shared" si="24"/>
        <v>0</v>
      </c>
      <c r="AD10" s="102">
        <f t="shared" si="25"/>
        <v>0</v>
      </c>
      <c r="AE10" s="129" t="str">
        <f t="shared" si="3"/>
        <v>0</v>
      </c>
      <c r="AF10" s="130" t="str">
        <f t="shared" si="4"/>
        <v>0</v>
      </c>
      <c r="AG10" s="130" t="str">
        <f t="shared" si="5"/>
        <v>0</v>
      </c>
      <c r="AH10" s="130" t="str">
        <f t="shared" si="6"/>
        <v>0</v>
      </c>
      <c r="AI10" s="130" t="str">
        <f t="shared" si="7"/>
        <v>0</v>
      </c>
      <c r="AJ10" s="130" t="str">
        <f t="shared" si="8"/>
        <v>0</v>
      </c>
      <c r="AK10" s="130" t="str">
        <f t="shared" si="9"/>
        <v>0</v>
      </c>
      <c r="AL10" s="130" t="str">
        <f t="shared" si="10"/>
        <v>0</v>
      </c>
      <c r="AM10" s="130" t="str">
        <f t="shared" si="11"/>
        <v>0</v>
      </c>
      <c r="AN10" s="130" t="str">
        <f t="shared" si="12"/>
        <v>0</v>
      </c>
      <c r="AO10" s="130" t="str">
        <f t="shared" si="13"/>
        <v>0</v>
      </c>
      <c r="AP10" s="130" t="str">
        <f t="shared" si="14"/>
        <v>0</v>
      </c>
      <c r="AQ10" s="130" t="str">
        <f t="shared" si="15"/>
        <v>0</v>
      </c>
      <c r="AR10" s="130" t="str">
        <f t="shared" si="16"/>
        <v>0</v>
      </c>
      <c r="AS10" s="130" t="str">
        <f t="shared" si="17"/>
        <v>0</v>
      </c>
      <c r="AT10" s="130" t="str">
        <f t="shared" si="18"/>
        <v>0</v>
      </c>
    </row>
    <row r="11" spans="1:46" ht="15.75" customHeight="1" x14ac:dyDescent="0.15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/>
      <c r="W11" s="16"/>
      <c r="X11" s="28"/>
      <c r="Y11" s="16"/>
      <c r="Z11" s="16"/>
      <c r="AA11" s="10"/>
      <c r="AB11" s="88"/>
      <c r="AC11" s="88"/>
      <c r="AD11" s="88"/>
      <c r="AE11" s="129" t="str">
        <f t="shared" si="3"/>
        <v>0</v>
      </c>
      <c r="AF11" s="130" t="str">
        <f t="shared" si="4"/>
        <v>0</v>
      </c>
      <c r="AG11" s="130" t="str">
        <f t="shared" si="5"/>
        <v>0</v>
      </c>
      <c r="AH11" s="130" t="str">
        <f t="shared" si="6"/>
        <v>0</v>
      </c>
      <c r="AI11" s="130" t="str">
        <f t="shared" si="7"/>
        <v>0</v>
      </c>
      <c r="AJ11" s="130" t="str">
        <f t="shared" si="8"/>
        <v>0</v>
      </c>
      <c r="AK11" s="130" t="str">
        <f t="shared" si="9"/>
        <v>0</v>
      </c>
      <c r="AL11" s="130" t="str">
        <f t="shared" si="10"/>
        <v>0</v>
      </c>
      <c r="AM11" s="130" t="str">
        <f t="shared" si="11"/>
        <v>0</v>
      </c>
      <c r="AN11" s="130" t="str">
        <f t="shared" si="12"/>
        <v>0</v>
      </c>
      <c r="AO11" s="130" t="str">
        <f t="shared" si="13"/>
        <v>0</v>
      </c>
      <c r="AP11" s="130" t="str">
        <f t="shared" si="14"/>
        <v>0</v>
      </c>
      <c r="AQ11" s="130" t="str">
        <f t="shared" si="15"/>
        <v>0</v>
      </c>
      <c r="AR11" s="130" t="str">
        <f t="shared" si="16"/>
        <v>0</v>
      </c>
      <c r="AS11" s="130" t="str">
        <f t="shared" si="17"/>
        <v>0</v>
      </c>
      <c r="AT11" s="130" t="str">
        <f t="shared" si="18"/>
        <v>0</v>
      </c>
    </row>
    <row r="12" spans="1:46" ht="15.75" customHeight="1" x14ac:dyDescent="0.15">
      <c r="A12" s="18" t="s">
        <v>464</v>
      </c>
      <c r="B12" s="65" t="s">
        <v>66</v>
      </c>
      <c r="C12" s="65"/>
      <c r="D12" s="64"/>
      <c r="E12" s="65">
        <v>19</v>
      </c>
      <c r="F12" s="65">
        <v>29</v>
      </c>
      <c r="G12" s="65">
        <v>2430</v>
      </c>
      <c r="H12" s="65">
        <v>6</v>
      </c>
      <c r="I12" s="65">
        <v>6.46</v>
      </c>
      <c r="J12" s="65">
        <v>0.33</v>
      </c>
      <c r="K12" s="65">
        <v>3.08</v>
      </c>
      <c r="L12" s="65">
        <v>37.5</v>
      </c>
      <c r="M12" s="65">
        <v>0.23</v>
      </c>
      <c r="N12" s="65">
        <v>3.65</v>
      </c>
      <c r="O12" s="65">
        <v>35.79</v>
      </c>
      <c r="P12" s="65">
        <v>57.56</v>
      </c>
      <c r="Q12" s="65">
        <v>13.81</v>
      </c>
      <c r="R12" s="65">
        <v>44.57</v>
      </c>
      <c r="S12" s="65">
        <v>3.04</v>
      </c>
      <c r="T12" s="65">
        <v>1.46</v>
      </c>
      <c r="U12" s="65">
        <v>26.65</v>
      </c>
      <c r="V12" s="65">
        <v>75.61</v>
      </c>
      <c r="W12" s="36">
        <v>50.63</v>
      </c>
      <c r="X12" s="29">
        <f t="shared" ref="X12:X43" si="26">COUNTIF(AE12:AT12,"&gt;0")</f>
        <v>16</v>
      </c>
      <c r="Y12" s="15">
        <v>16</v>
      </c>
      <c r="Z12" s="158">
        <f t="shared" ref="Z12:Z43" si="27">X12/Y12</f>
        <v>1</v>
      </c>
      <c r="AA12" s="76"/>
      <c r="AB12" s="89"/>
      <c r="AC12" s="78">
        <f t="shared" ref="AC12:AC43" si="28">AD12/Y12</f>
        <v>0.98124999999999996</v>
      </c>
      <c r="AD12" s="118">
        <f t="shared" ref="AD12:AD43" si="29">SUM(AE12:AT12)</f>
        <v>15.7</v>
      </c>
      <c r="AE12" s="129">
        <f t="shared" si="3"/>
        <v>1</v>
      </c>
      <c r="AF12" s="130">
        <f t="shared" si="4"/>
        <v>1</v>
      </c>
      <c r="AG12" s="130">
        <f t="shared" si="5"/>
        <v>0.9</v>
      </c>
      <c r="AH12" s="130">
        <f t="shared" si="6"/>
        <v>0.9</v>
      </c>
      <c r="AI12" s="130">
        <f t="shared" si="7"/>
        <v>0.9</v>
      </c>
      <c r="AJ12" s="130">
        <f t="shared" si="8"/>
        <v>1</v>
      </c>
      <c r="AK12" s="130">
        <f t="shared" si="9"/>
        <v>1</v>
      </c>
      <c r="AL12" s="130">
        <f t="shared" si="10"/>
        <v>1</v>
      </c>
      <c r="AM12" s="130">
        <f t="shared" si="11"/>
        <v>1</v>
      </c>
      <c r="AN12" s="130">
        <f t="shared" si="12"/>
        <v>1</v>
      </c>
      <c r="AO12" s="130">
        <f t="shared" si="13"/>
        <v>1</v>
      </c>
      <c r="AP12" s="130">
        <f t="shared" si="14"/>
        <v>1</v>
      </c>
      <c r="AQ12" s="130">
        <f t="shared" si="15"/>
        <v>1</v>
      </c>
      <c r="AR12" s="130">
        <f t="shared" si="16"/>
        <v>1</v>
      </c>
      <c r="AS12" s="130">
        <f t="shared" si="17"/>
        <v>1</v>
      </c>
      <c r="AT12" s="130">
        <f t="shared" si="18"/>
        <v>1</v>
      </c>
    </row>
    <row r="13" spans="1:46" ht="15.75" customHeight="1" x14ac:dyDescent="0.15">
      <c r="A13" s="18" t="s">
        <v>506</v>
      </c>
      <c r="B13" s="65" t="s">
        <v>83</v>
      </c>
      <c r="C13" s="65"/>
      <c r="D13" s="64"/>
      <c r="E13" s="65">
        <v>26</v>
      </c>
      <c r="F13" s="65">
        <v>31</v>
      </c>
      <c r="G13" s="65">
        <v>2120</v>
      </c>
      <c r="H13" s="65">
        <v>12</v>
      </c>
      <c r="I13" s="65">
        <v>9.98</v>
      </c>
      <c r="J13" s="65">
        <v>0.38</v>
      </c>
      <c r="K13" s="65">
        <v>3</v>
      </c>
      <c r="L13" s="65">
        <v>35.29</v>
      </c>
      <c r="M13" s="65">
        <v>0.53</v>
      </c>
      <c r="N13" s="65">
        <v>8.6999999999999993</v>
      </c>
      <c r="O13" s="65">
        <v>29.95</v>
      </c>
      <c r="P13" s="65">
        <v>66.349999999999994</v>
      </c>
      <c r="Q13" s="65">
        <v>14.53</v>
      </c>
      <c r="R13" s="65">
        <v>55.02</v>
      </c>
      <c r="S13" s="65">
        <v>4.28</v>
      </c>
      <c r="T13" s="65">
        <v>1.59</v>
      </c>
      <c r="U13" s="65">
        <v>39.299999999999997</v>
      </c>
      <c r="V13" s="65">
        <v>71.69</v>
      </c>
      <c r="W13" s="36">
        <v>45.39</v>
      </c>
      <c r="X13" s="29">
        <f t="shared" si="26"/>
        <v>16</v>
      </c>
      <c r="Y13" s="15">
        <v>16</v>
      </c>
      <c r="Z13" s="158">
        <f t="shared" si="27"/>
        <v>1</v>
      </c>
      <c r="AA13" s="76"/>
      <c r="AB13" s="89"/>
      <c r="AC13" s="78">
        <f t="shared" si="28"/>
        <v>0.98124999999999996</v>
      </c>
      <c r="AD13" s="118">
        <f t="shared" si="29"/>
        <v>15.7</v>
      </c>
      <c r="AE13" s="129">
        <f t="shared" si="3"/>
        <v>1</v>
      </c>
      <c r="AF13" s="130">
        <f t="shared" si="4"/>
        <v>1</v>
      </c>
      <c r="AG13" s="130">
        <f t="shared" si="5"/>
        <v>0.9</v>
      </c>
      <c r="AH13" s="130">
        <f t="shared" si="6"/>
        <v>0.9</v>
      </c>
      <c r="AI13" s="130">
        <f t="shared" si="7"/>
        <v>0.9</v>
      </c>
      <c r="AJ13" s="130">
        <f t="shared" si="8"/>
        <v>1</v>
      </c>
      <c r="AK13" s="130">
        <f t="shared" si="9"/>
        <v>1</v>
      </c>
      <c r="AL13" s="130">
        <f t="shared" si="10"/>
        <v>1</v>
      </c>
      <c r="AM13" s="130">
        <f t="shared" si="11"/>
        <v>1</v>
      </c>
      <c r="AN13" s="130">
        <f t="shared" si="12"/>
        <v>1</v>
      </c>
      <c r="AO13" s="130">
        <f t="shared" si="13"/>
        <v>1</v>
      </c>
      <c r="AP13" s="130">
        <f t="shared" si="14"/>
        <v>1</v>
      </c>
      <c r="AQ13" s="130">
        <f t="shared" si="15"/>
        <v>1</v>
      </c>
      <c r="AR13" s="130">
        <f t="shared" si="16"/>
        <v>1</v>
      </c>
      <c r="AS13" s="130">
        <f t="shared" si="17"/>
        <v>1</v>
      </c>
      <c r="AT13" s="130">
        <f t="shared" si="18"/>
        <v>1</v>
      </c>
    </row>
    <row r="14" spans="1:46" ht="15.75" customHeight="1" x14ac:dyDescent="0.15">
      <c r="A14" s="18" t="s">
        <v>517</v>
      </c>
      <c r="B14" s="65" t="s">
        <v>518</v>
      </c>
      <c r="C14" s="65"/>
      <c r="D14" s="64"/>
      <c r="E14" s="65">
        <v>24</v>
      </c>
      <c r="F14" s="65">
        <v>26</v>
      </c>
      <c r="G14" s="65">
        <v>1523</v>
      </c>
      <c r="H14" s="65">
        <v>8</v>
      </c>
      <c r="I14" s="65">
        <v>10.72</v>
      </c>
      <c r="J14" s="65">
        <v>0.3</v>
      </c>
      <c r="K14" s="65">
        <v>3.19</v>
      </c>
      <c r="L14" s="65">
        <v>40.43</v>
      </c>
      <c r="M14" s="65">
        <v>0.54</v>
      </c>
      <c r="N14" s="65">
        <v>4.82</v>
      </c>
      <c r="O14" s="65">
        <v>29.58</v>
      </c>
      <c r="P14" s="65">
        <v>68.709999999999994</v>
      </c>
      <c r="Q14" s="65">
        <v>17.77</v>
      </c>
      <c r="R14" s="65">
        <v>55.73</v>
      </c>
      <c r="S14" s="65">
        <v>4.07</v>
      </c>
      <c r="T14" s="65">
        <v>1.22</v>
      </c>
      <c r="U14" s="65">
        <v>35.270000000000003</v>
      </c>
      <c r="V14" s="65">
        <v>71.73</v>
      </c>
      <c r="W14" s="36">
        <v>55.56</v>
      </c>
      <c r="X14" s="29">
        <f t="shared" si="26"/>
        <v>16</v>
      </c>
      <c r="Y14" s="15">
        <v>16</v>
      </c>
      <c r="Z14" s="158">
        <f t="shared" si="27"/>
        <v>1</v>
      </c>
      <c r="AA14" s="76"/>
      <c r="AB14" s="89"/>
      <c r="AC14" s="78">
        <f t="shared" si="28"/>
        <v>0.98124999999999996</v>
      </c>
      <c r="AD14" s="118">
        <f t="shared" si="29"/>
        <v>15.7</v>
      </c>
      <c r="AE14" s="129">
        <f t="shared" si="3"/>
        <v>1</v>
      </c>
      <c r="AF14" s="130">
        <f t="shared" si="4"/>
        <v>1</v>
      </c>
      <c r="AG14" s="130">
        <f t="shared" si="5"/>
        <v>0.9</v>
      </c>
      <c r="AH14" s="130">
        <f t="shared" si="6"/>
        <v>0.9</v>
      </c>
      <c r="AI14" s="130">
        <f t="shared" si="7"/>
        <v>0.9</v>
      </c>
      <c r="AJ14" s="130">
        <f t="shared" si="8"/>
        <v>1</v>
      </c>
      <c r="AK14" s="130">
        <f t="shared" si="9"/>
        <v>1</v>
      </c>
      <c r="AL14" s="130">
        <f t="shared" si="10"/>
        <v>1</v>
      </c>
      <c r="AM14" s="130">
        <f t="shared" si="11"/>
        <v>1</v>
      </c>
      <c r="AN14" s="130">
        <f t="shared" si="12"/>
        <v>1</v>
      </c>
      <c r="AO14" s="130">
        <f t="shared" si="13"/>
        <v>1</v>
      </c>
      <c r="AP14" s="130">
        <f t="shared" si="14"/>
        <v>1</v>
      </c>
      <c r="AQ14" s="130">
        <f t="shared" si="15"/>
        <v>1</v>
      </c>
      <c r="AR14" s="130">
        <f t="shared" si="16"/>
        <v>1</v>
      </c>
      <c r="AS14" s="130">
        <f t="shared" si="17"/>
        <v>1</v>
      </c>
      <c r="AT14" s="130">
        <f t="shared" si="18"/>
        <v>1</v>
      </c>
    </row>
    <row r="15" spans="1:46" ht="15.75" customHeight="1" x14ac:dyDescent="0.15">
      <c r="A15" s="18" t="s">
        <v>507</v>
      </c>
      <c r="B15" s="65" t="s">
        <v>83</v>
      </c>
      <c r="C15" s="65"/>
      <c r="D15" s="64"/>
      <c r="E15" s="65">
        <v>24</v>
      </c>
      <c r="F15" s="65">
        <v>32</v>
      </c>
      <c r="G15" s="65">
        <v>2641</v>
      </c>
      <c r="H15" s="65">
        <v>3</v>
      </c>
      <c r="I15" s="65">
        <v>9.67</v>
      </c>
      <c r="J15" s="65">
        <v>0.78</v>
      </c>
      <c r="K15" s="65">
        <v>3.97</v>
      </c>
      <c r="L15" s="65">
        <v>43.36</v>
      </c>
      <c r="M15" s="65">
        <v>0.11</v>
      </c>
      <c r="N15" s="65">
        <v>9.67</v>
      </c>
      <c r="O15" s="65">
        <v>30.91</v>
      </c>
      <c r="P15" s="65">
        <v>57.85</v>
      </c>
      <c r="Q15" s="65">
        <v>14.03</v>
      </c>
      <c r="R15" s="65">
        <v>49.12</v>
      </c>
      <c r="S15" s="65">
        <v>3.06</v>
      </c>
      <c r="T15" s="65">
        <v>1.55</v>
      </c>
      <c r="U15" s="65">
        <v>28.73</v>
      </c>
      <c r="V15" s="65">
        <v>65.36</v>
      </c>
      <c r="W15" s="36">
        <v>40</v>
      </c>
      <c r="X15" s="29">
        <f t="shared" si="26"/>
        <v>14</v>
      </c>
      <c r="Y15" s="15">
        <v>16</v>
      </c>
      <c r="Z15" s="158">
        <f t="shared" si="27"/>
        <v>0.875</v>
      </c>
      <c r="AA15" s="76"/>
      <c r="AB15" s="89"/>
      <c r="AC15" s="78">
        <f t="shared" si="28"/>
        <v>0.85624999999999996</v>
      </c>
      <c r="AD15" s="118">
        <f t="shared" si="29"/>
        <v>13.7</v>
      </c>
      <c r="AE15" s="129">
        <f t="shared" si="3"/>
        <v>1</v>
      </c>
      <c r="AF15" s="130">
        <f t="shared" si="4"/>
        <v>1</v>
      </c>
      <c r="AG15" s="130">
        <f t="shared" si="5"/>
        <v>0.9</v>
      </c>
      <c r="AH15" s="130">
        <f t="shared" si="6"/>
        <v>0.9</v>
      </c>
      <c r="AI15" s="130">
        <f t="shared" si="7"/>
        <v>0.9</v>
      </c>
      <c r="AJ15" s="130">
        <f t="shared" si="8"/>
        <v>1</v>
      </c>
      <c r="AK15" s="130">
        <f t="shared" si="9"/>
        <v>1</v>
      </c>
      <c r="AL15" s="130">
        <f t="shared" si="10"/>
        <v>1</v>
      </c>
      <c r="AM15" s="130">
        <f t="shared" si="11"/>
        <v>1</v>
      </c>
      <c r="AN15" s="130">
        <f t="shared" si="12"/>
        <v>1</v>
      </c>
      <c r="AO15" s="130">
        <f t="shared" si="13"/>
        <v>1</v>
      </c>
      <c r="AP15" s="130">
        <f t="shared" si="14"/>
        <v>1</v>
      </c>
      <c r="AQ15" s="130">
        <f t="shared" si="15"/>
        <v>1</v>
      </c>
      <c r="AR15" s="130">
        <f t="shared" si="16"/>
        <v>1</v>
      </c>
      <c r="AS15" s="130" t="str">
        <f t="shared" si="17"/>
        <v>0</v>
      </c>
      <c r="AT15" s="130" t="str">
        <f t="shared" si="18"/>
        <v>0</v>
      </c>
    </row>
    <row r="16" spans="1:46" ht="15.75" customHeight="1" x14ac:dyDescent="0.15">
      <c r="A16" s="18" t="s">
        <v>513</v>
      </c>
      <c r="B16" s="65" t="s">
        <v>68</v>
      </c>
      <c r="C16" s="65"/>
      <c r="D16" s="64"/>
      <c r="E16" s="65">
        <v>25</v>
      </c>
      <c r="F16" s="65">
        <v>23</v>
      </c>
      <c r="G16" s="65">
        <v>1844</v>
      </c>
      <c r="H16" s="65">
        <v>3</v>
      </c>
      <c r="I16" s="65">
        <v>4.59</v>
      </c>
      <c r="J16" s="65">
        <v>0.24</v>
      </c>
      <c r="K16" s="65">
        <v>2.34</v>
      </c>
      <c r="L16" s="65">
        <v>29.17</v>
      </c>
      <c r="M16" s="65">
        <v>0.15</v>
      </c>
      <c r="N16" s="65">
        <v>1.42</v>
      </c>
      <c r="O16" s="65">
        <v>37.93</v>
      </c>
      <c r="P16" s="65">
        <v>53.08</v>
      </c>
      <c r="Q16" s="65">
        <v>13.28</v>
      </c>
      <c r="R16" s="65">
        <v>45.59</v>
      </c>
      <c r="S16" s="65">
        <v>2.25</v>
      </c>
      <c r="T16" s="65">
        <v>1.9</v>
      </c>
      <c r="U16" s="65">
        <v>31.82</v>
      </c>
      <c r="V16" s="65">
        <v>82.06</v>
      </c>
      <c r="W16" s="36">
        <v>55.1</v>
      </c>
      <c r="X16" s="29">
        <f t="shared" si="26"/>
        <v>14</v>
      </c>
      <c r="Y16" s="15">
        <v>16</v>
      </c>
      <c r="Z16" s="158">
        <f t="shared" si="27"/>
        <v>0.875</v>
      </c>
      <c r="AA16" s="76"/>
      <c r="AB16" s="89"/>
      <c r="AC16" s="78">
        <f t="shared" si="28"/>
        <v>0.86250000000000004</v>
      </c>
      <c r="AD16" s="118">
        <f t="shared" si="29"/>
        <v>13.8</v>
      </c>
      <c r="AE16" s="129">
        <f t="shared" si="3"/>
        <v>1</v>
      </c>
      <c r="AF16" s="130">
        <f t="shared" si="4"/>
        <v>1</v>
      </c>
      <c r="AG16" s="130">
        <f t="shared" si="5"/>
        <v>0.9</v>
      </c>
      <c r="AH16" s="130">
        <f t="shared" si="6"/>
        <v>0.9</v>
      </c>
      <c r="AI16" s="130" t="str">
        <f t="shared" si="7"/>
        <v>0</v>
      </c>
      <c r="AJ16" s="130">
        <f t="shared" si="8"/>
        <v>1</v>
      </c>
      <c r="AK16" s="130" t="str">
        <f t="shared" si="9"/>
        <v>0</v>
      </c>
      <c r="AL16" s="130">
        <f t="shared" si="10"/>
        <v>1</v>
      </c>
      <c r="AM16" s="130">
        <f t="shared" si="11"/>
        <v>1</v>
      </c>
      <c r="AN16" s="130">
        <f t="shared" si="12"/>
        <v>1</v>
      </c>
      <c r="AO16" s="130">
        <f t="shared" si="13"/>
        <v>1</v>
      </c>
      <c r="AP16" s="130">
        <f t="shared" si="14"/>
        <v>1</v>
      </c>
      <c r="AQ16" s="130">
        <f t="shared" si="15"/>
        <v>1</v>
      </c>
      <c r="AR16" s="130">
        <f t="shared" si="16"/>
        <v>1</v>
      </c>
      <c r="AS16" s="130">
        <f t="shared" si="17"/>
        <v>1</v>
      </c>
      <c r="AT16" s="130">
        <f t="shared" si="18"/>
        <v>1</v>
      </c>
    </row>
    <row r="17" spans="1:46" ht="15.75" customHeight="1" x14ac:dyDescent="0.15">
      <c r="A17" s="18" t="s">
        <v>474</v>
      </c>
      <c r="B17" s="65" t="s">
        <v>133</v>
      </c>
      <c r="C17" s="65"/>
      <c r="D17" s="64"/>
      <c r="E17" s="65">
        <v>24</v>
      </c>
      <c r="F17" s="65">
        <v>31</v>
      </c>
      <c r="G17" s="65">
        <v>1730</v>
      </c>
      <c r="H17" s="65">
        <v>5</v>
      </c>
      <c r="I17" s="65">
        <v>4.2300000000000004</v>
      </c>
      <c r="J17" s="65">
        <v>0.52</v>
      </c>
      <c r="K17" s="65">
        <v>3.46</v>
      </c>
      <c r="L17" s="65">
        <v>37.93</v>
      </c>
      <c r="M17" s="65">
        <v>0.3</v>
      </c>
      <c r="N17" s="65">
        <v>1.01</v>
      </c>
      <c r="O17" s="65">
        <v>41.18</v>
      </c>
      <c r="P17" s="65">
        <v>61.54</v>
      </c>
      <c r="Q17" s="65">
        <v>11.45</v>
      </c>
      <c r="R17" s="65">
        <v>47.4</v>
      </c>
      <c r="S17" s="65">
        <v>2.92</v>
      </c>
      <c r="T17" s="65">
        <v>2.33</v>
      </c>
      <c r="U17" s="65">
        <v>25.23</v>
      </c>
      <c r="V17" s="65">
        <v>82.27</v>
      </c>
      <c r="W17" s="36">
        <v>64.290000000000006</v>
      </c>
      <c r="X17" s="29">
        <f t="shared" si="26"/>
        <v>14</v>
      </c>
      <c r="Y17" s="15">
        <v>16</v>
      </c>
      <c r="Z17" s="158">
        <f t="shared" si="27"/>
        <v>0.875</v>
      </c>
      <c r="AA17" s="76"/>
      <c r="AB17" s="89"/>
      <c r="AC17" s="78">
        <f t="shared" si="28"/>
        <v>0.85624999999999996</v>
      </c>
      <c r="AD17" s="118">
        <f t="shared" si="29"/>
        <v>13.7</v>
      </c>
      <c r="AE17" s="129">
        <f t="shared" si="3"/>
        <v>1</v>
      </c>
      <c r="AF17" s="130">
        <f t="shared" si="4"/>
        <v>1</v>
      </c>
      <c r="AG17" s="130">
        <f t="shared" si="5"/>
        <v>0.9</v>
      </c>
      <c r="AH17" s="130">
        <f t="shared" si="6"/>
        <v>0.9</v>
      </c>
      <c r="AI17" s="130">
        <f t="shared" si="7"/>
        <v>0.9</v>
      </c>
      <c r="AJ17" s="130">
        <f t="shared" si="8"/>
        <v>1</v>
      </c>
      <c r="AK17" s="130" t="str">
        <f t="shared" si="9"/>
        <v>0</v>
      </c>
      <c r="AL17" s="130">
        <f t="shared" si="10"/>
        <v>1</v>
      </c>
      <c r="AM17" s="130">
        <f t="shared" si="11"/>
        <v>1</v>
      </c>
      <c r="AN17" s="130">
        <f t="shared" si="12"/>
        <v>1</v>
      </c>
      <c r="AO17" s="130">
        <f t="shared" si="13"/>
        <v>1</v>
      </c>
      <c r="AP17" s="130">
        <f t="shared" si="14"/>
        <v>1</v>
      </c>
      <c r="AQ17" s="130">
        <f t="shared" si="15"/>
        <v>1</v>
      </c>
      <c r="AR17" s="130" t="str">
        <f t="shared" si="16"/>
        <v>0</v>
      </c>
      <c r="AS17" s="130">
        <f t="shared" si="17"/>
        <v>1</v>
      </c>
      <c r="AT17" s="130">
        <f t="shared" si="18"/>
        <v>1</v>
      </c>
    </row>
    <row r="18" spans="1:46" ht="15.75" customHeight="1" x14ac:dyDescent="0.15">
      <c r="A18" s="18" t="s">
        <v>274</v>
      </c>
      <c r="B18" s="65" t="s">
        <v>42</v>
      </c>
      <c r="C18" s="65"/>
      <c r="D18" s="64"/>
      <c r="E18" s="65">
        <v>27</v>
      </c>
      <c r="F18" s="65">
        <v>31</v>
      </c>
      <c r="G18" s="65">
        <v>2831</v>
      </c>
      <c r="H18" s="65">
        <v>2</v>
      </c>
      <c r="I18" s="65">
        <v>5.5</v>
      </c>
      <c r="J18" s="65">
        <v>0.35</v>
      </c>
      <c r="K18" s="65">
        <v>1.74</v>
      </c>
      <c r="L18" s="65">
        <v>45.28</v>
      </c>
      <c r="M18" s="65">
        <v>7.0000000000000007E-2</v>
      </c>
      <c r="N18" s="65">
        <v>3.24</v>
      </c>
      <c r="O18" s="65">
        <v>33.33</v>
      </c>
      <c r="P18" s="65">
        <v>46.46</v>
      </c>
      <c r="Q18" s="65">
        <v>14.91</v>
      </c>
      <c r="R18" s="65">
        <v>41.76</v>
      </c>
      <c r="S18" s="65">
        <v>3.28</v>
      </c>
      <c r="T18" s="65">
        <v>2.29</v>
      </c>
      <c r="U18" s="65">
        <v>29.32</v>
      </c>
      <c r="V18" s="65">
        <v>72.180000000000007</v>
      </c>
      <c r="W18" s="36">
        <v>45.05</v>
      </c>
      <c r="X18" s="29">
        <f t="shared" si="26"/>
        <v>14</v>
      </c>
      <c r="Y18" s="15">
        <v>16</v>
      </c>
      <c r="Z18" s="158">
        <f t="shared" si="27"/>
        <v>0.875</v>
      </c>
      <c r="AA18" s="76"/>
      <c r="AB18" s="89"/>
      <c r="AC18" s="78">
        <f t="shared" si="28"/>
        <v>0.85624999999999996</v>
      </c>
      <c r="AD18" s="118">
        <f t="shared" si="29"/>
        <v>13.7</v>
      </c>
      <c r="AE18" s="129">
        <f t="shared" si="3"/>
        <v>1</v>
      </c>
      <c r="AF18" s="130">
        <f t="shared" si="4"/>
        <v>1</v>
      </c>
      <c r="AG18" s="130">
        <f t="shared" si="5"/>
        <v>0.9</v>
      </c>
      <c r="AH18" s="130">
        <f t="shared" si="6"/>
        <v>0.9</v>
      </c>
      <c r="AI18" s="130">
        <f t="shared" si="7"/>
        <v>0.9</v>
      </c>
      <c r="AJ18" s="130" t="str">
        <f t="shared" si="8"/>
        <v>0</v>
      </c>
      <c r="AK18" s="130">
        <f t="shared" si="9"/>
        <v>1</v>
      </c>
      <c r="AL18" s="130">
        <f t="shared" si="10"/>
        <v>1</v>
      </c>
      <c r="AM18" s="130" t="str">
        <f t="shared" si="11"/>
        <v>0</v>
      </c>
      <c r="AN18" s="130">
        <f t="shared" si="12"/>
        <v>1</v>
      </c>
      <c r="AO18" s="130">
        <f t="shared" si="13"/>
        <v>1</v>
      </c>
      <c r="AP18" s="130">
        <f t="shared" si="14"/>
        <v>1</v>
      </c>
      <c r="AQ18" s="130">
        <f t="shared" si="15"/>
        <v>1</v>
      </c>
      <c r="AR18" s="130">
        <f t="shared" si="16"/>
        <v>1</v>
      </c>
      <c r="AS18" s="130">
        <f t="shared" si="17"/>
        <v>1</v>
      </c>
      <c r="AT18" s="130">
        <f t="shared" si="18"/>
        <v>1</v>
      </c>
    </row>
    <row r="19" spans="1:46" ht="15.75" customHeight="1" x14ac:dyDescent="0.15">
      <c r="A19" s="18" t="s">
        <v>476</v>
      </c>
      <c r="B19" s="65" t="s">
        <v>38</v>
      </c>
      <c r="C19" s="65"/>
      <c r="D19" s="64"/>
      <c r="E19" s="65">
        <v>22</v>
      </c>
      <c r="F19" s="65">
        <v>12</v>
      </c>
      <c r="G19" s="65">
        <v>1047</v>
      </c>
      <c r="H19" s="65">
        <v>2</v>
      </c>
      <c r="I19" s="65">
        <v>8.68</v>
      </c>
      <c r="J19" s="65">
        <v>0.34</v>
      </c>
      <c r="K19" s="65">
        <v>3.27</v>
      </c>
      <c r="L19" s="65">
        <v>23.68</v>
      </c>
      <c r="M19" s="65">
        <v>0.17</v>
      </c>
      <c r="N19" s="65">
        <v>2.66</v>
      </c>
      <c r="O19" s="65">
        <v>29.03</v>
      </c>
      <c r="P19" s="65">
        <v>54.97</v>
      </c>
      <c r="Q19" s="65">
        <v>24.67</v>
      </c>
      <c r="R19" s="65">
        <v>43.55</v>
      </c>
      <c r="S19" s="65">
        <v>5.16</v>
      </c>
      <c r="T19" s="65">
        <v>3.09</v>
      </c>
      <c r="U19" s="65">
        <v>23.64</v>
      </c>
      <c r="V19" s="65">
        <v>75.27</v>
      </c>
      <c r="W19" s="36">
        <v>51.16</v>
      </c>
      <c r="X19" s="29">
        <f t="shared" si="26"/>
        <v>14</v>
      </c>
      <c r="Y19" s="15">
        <v>16</v>
      </c>
      <c r="Z19" s="158">
        <f t="shared" si="27"/>
        <v>0.875</v>
      </c>
      <c r="AA19" s="76"/>
      <c r="AB19" s="89"/>
      <c r="AC19" s="78">
        <f t="shared" si="28"/>
        <v>0.86250000000000004</v>
      </c>
      <c r="AD19" s="118">
        <f t="shared" si="29"/>
        <v>13.8</v>
      </c>
      <c r="AE19" s="129">
        <f t="shared" si="3"/>
        <v>1</v>
      </c>
      <c r="AF19" s="130">
        <f t="shared" si="4"/>
        <v>1</v>
      </c>
      <c r="AG19" s="130">
        <f t="shared" si="5"/>
        <v>0.9</v>
      </c>
      <c r="AH19" s="130">
        <f t="shared" si="6"/>
        <v>0.9</v>
      </c>
      <c r="AI19" s="130" t="str">
        <f t="shared" si="7"/>
        <v>0</v>
      </c>
      <c r="AJ19" s="130">
        <f t="shared" si="8"/>
        <v>1</v>
      </c>
      <c r="AK19" s="130">
        <f t="shared" si="9"/>
        <v>1</v>
      </c>
      <c r="AL19" s="130">
        <f t="shared" si="10"/>
        <v>1</v>
      </c>
      <c r="AM19" s="130">
        <f t="shared" si="11"/>
        <v>1</v>
      </c>
      <c r="AN19" s="130">
        <f t="shared" si="12"/>
        <v>1</v>
      </c>
      <c r="AO19" s="130">
        <f t="shared" si="13"/>
        <v>1</v>
      </c>
      <c r="AP19" s="130">
        <f t="shared" si="14"/>
        <v>1</v>
      </c>
      <c r="AQ19" s="130">
        <f t="shared" si="15"/>
        <v>1</v>
      </c>
      <c r="AR19" s="130" t="str">
        <f t="shared" si="16"/>
        <v>0</v>
      </c>
      <c r="AS19" s="130">
        <f t="shared" si="17"/>
        <v>1</v>
      </c>
      <c r="AT19" s="130">
        <f t="shared" si="18"/>
        <v>1</v>
      </c>
    </row>
    <row r="20" spans="1:46" ht="15.75" customHeight="1" x14ac:dyDescent="0.15">
      <c r="A20" s="18" t="s">
        <v>463</v>
      </c>
      <c r="B20" s="65" t="s">
        <v>83</v>
      </c>
      <c r="C20" s="65"/>
      <c r="D20" s="64"/>
      <c r="E20" s="65">
        <v>22</v>
      </c>
      <c r="F20" s="65">
        <v>31</v>
      </c>
      <c r="G20" s="65">
        <v>1137</v>
      </c>
      <c r="H20" s="65">
        <v>3</v>
      </c>
      <c r="I20" s="65">
        <v>5.54</v>
      </c>
      <c r="J20" s="65">
        <v>0.08</v>
      </c>
      <c r="K20" s="65">
        <v>3.05</v>
      </c>
      <c r="L20" s="65">
        <v>28.95</v>
      </c>
      <c r="M20" s="65">
        <v>0.24</v>
      </c>
      <c r="N20" s="65">
        <v>2.73</v>
      </c>
      <c r="O20" s="65">
        <v>32.35</v>
      </c>
      <c r="P20" s="65">
        <v>48.45</v>
      </c>
      <c r="Q20" s="65">
        <v>13.9</v>
      </c>
      <c r="R20" s="65">
        <v>41.04</v>
      </c>
      <c r="S20" s="65">
        <v>4.58</v>
      </c>
      <c r="T20" s="65">
        <v>2.09</v>
      </c>
      <c r="U20" s="65">
        <v>26.84</v>
      </c>
      <c r="V20" s="65">
        <v>76.349999999999994</v>
      </c>
      <c r="W20" s="36">
        <v>69.23</v>
      </c>
      <c r="X20" s="29">
        <f t="shared" si="26"/>
        <v>13</v>
      </c>
      <c r="Y20" s="15">
        <v>16</v>
      </c>
      <c r="Z20" s="158">
        <f t="shared" si="27"/>
        <v>0.8125</v>
      </c>
      <c r="AA20" s="76"/>
      <c r="AB20" s="89"/>
      <c r="AC20" s="78">
        <f t="shared" si="28"/>
        <v>0.80625000000000002</v>
      </c>
      <c r="AD20" s="118">
        <f t="shared" si="29"/>
        <v>12.9</v>
      </c>
      <c r="AE20" s="129">
        <f t="shared" si="3"/>
        <v>1</v>
      </c>
      <c r="AF20" s="130">
        <f t="shared" si="4"/>
        <v>1</v>
      </c>
      <c r="AG20" s="130" t="str">
        <f t="shared" si="5"/>
        <v>0</v>
      </c>
      <c r="AH20" s="130">
        <f t="shared" si="6"/>
        <v>0.9</v>
      </c>
      <c r="AI20" s="130" t="str">
        <f t="shared" si="7"/>
        <v>0</v>
      </c>
      <c r="AJ20" s="130">
        <f t="shared" si="8"/>
        <v>1</v>
      </c>
      <c r="AK20" s="130">
        <f t="shared" si="9"/>
        <v>1</v>
      </c>
      <c r="AL20" s="130">
        <f t="shared" si="10"/>
        <v>1</v>
      </c>
      <c r="AM20" s="130" t="str">
        <f t="shared" si="11"/>
        <v>0</v>
      </c>
      <c r="AN20" s="130">
        <f t="shared" si="12"/>
        <v>1</v>
      </c>
      <c r="AO20" s="130">
        <f t="shared" si="13"/>
        <v>1</v>
      </c>
      <c r="AP20" s="130">
        <f t="shared" si="14"/>
        <v>1</v>
      </c>
      <c r="AQ20" s="130">
        <f t="shared" si="15"/>
        <v>1</v>
      </c>
      <c r="AR20" s="130">
        <f t="shared" si="16"/>
        <v>1</v>
      </c>
      <c r="AS20" s="130">
        <f t="shared" si="17"/>
        <v>1</v>
      </c>
      <c r="AT20" s="130">
        <f t="shared" si="18"/>
        <v>1</v>
      </c>
    </row>
    <row r="21" spans="1:46" ht="15.75" customHeight="1" x14ac:dyDescent="0.15">
      <c r="A21" s="18" t="s">
        <v>497</v>
      </c>
      <c r="B21" s="65" t="s">
        <v>498</v>
      </c>
      <c r="C21" s="65"/>
      <c r="D21" s="64"/>
      <c r="E21" s="65">
        <v>21</v>
      </c>
      <c r="F21" s="65">
        <v>16</v>
      </c>
      <c r="G21" s="65">
        <v>1012</v>
      </c>
      <c r="H21" s="65">
        <v>2</v>
      </c>
      <c r="I21" s="65">
        <v>5.34</v>
      </c>
      <c r="J21" s="65">
        <v>0.62</v>
      </c>
      <c r="K21" s="65">
        <v>2.4</v>
      </c>
      <c r="L21" s="65">
        <v>44.44</v>
      </c>
      <c r="M21" s="65">
        <v>0.18</v>
      </c>
      <c r="N21" s="65">
        <v>1.78</v>
      </c>
      <c r="O21" s="65">
        <v>40</v>
      </c>
      <c r="P21" s="65">
        <v>53.62</v>
      </c>
      <c r="Q21" s="65">
        <v>11.38</v>
      </c>
      <c r="R21" s="65">
        <v>40.630000000000003</v>
      </c>
      <c r="S21" s="65">
        <v>2.67</v>
      </c>
      <c r="T21" s="65">
        <v>0.71</v>
      </c>
      <c r="U21" s="65">
        <v>23.57</v>
      </c>
      <c r="V21" s="65">
        <v>72.08</v>
      </c>
      <c r="W21" s="36">
        <v>57.14</v>
      </c>
      <c r="X21" s="29">
        <f t="shared" si="26"/>
        <v>13</v>
      </c>
      <c r="Y21" s="15">
        <v>16</v>
      </c>
      <c r="Z21" s="158">
        <f t="shared" si="27"/>
        <v>0.8125</v>
      </c>
      <c r="AA21" s="76"/>
      <c r="AB21" s="89"/>
      <c r="AC21" s="78">
        <f t="shared" si="28"/>
        <v>0.79374999999999996</v>
      </c>
      <c r="AD21" s="118">
        <f t="shared" si="29"/>
        <v>12.7</v>
      </c>
      <c r="AE21" s="129">
        <f t="shared" si="3"/>
        <v>1</v>
      </c>
      <c r="AF21" s="130">
        <f t="shared" si="4"/>
        <v>1</v>
      </c>
      <c r="AG21" s="130">
        <f t="shared" si="5"/>
        <v>0.9</v>
      </c>
      <c r="AH21" s="130">
        <f t="shared" si="6"/>
        <v>0.9</v>
      </c>
      <c r="AI21" s="130">
        <f t="shared" si="7"/>
        <v>0.9</v>
      </c>
      <c r="AJ21" s="130">
        <f t="shared" si="8"/>
        <v>1</v>
      </c>
      <c r="AK21" s="130" t="str">
        <f t="shared" si="9"/>
        <v>0</v>
      </c>
      <c r="AL21" s="130">
        <f t="shared" si="10"/>
        <v>1</v>
      </c>
      <c r="AM21" s="130">
        <f t="shared" si="11"/>
        <v>1</v>
      </c>
      <c r="AN21" s="130">
        <f t="shared" si="12"/>
        <v>1</v>
      </c>
      <c r="AO21" s="130">
        <f t="shared" si="13"/>
        <v>1</v>
      </c>
      <c r="AP21" s="130">
        <f t="shared" si="14"/>
        <v>1</v>
      </c>
      <c r="AQ21" s="130" t="str">
        <f t="shared" si="15"/>
        <v>0</v>
      </c>
      <c r="AR21" s="130" t="str">
        <f t="shared" si="16"/>
        <v>0</v>
      </c>
      <c r="AS21" s="130">
        <f t="shared" si="17"/>
        <v>1</v>
      </c>
      <c r="AT21" s="130">
        <f t="shared" si="18"/>
        <v>1</v>
      </c>
    </row>
    <row r="22" spans="1:46" ht="15.75" customHeight="1" x14ac:dyDescent="0.15">
      <c r="A22" s="18" t="s">
        <v>238</v>
      </c>
      <c r="B22" s="65" t="s">
        <v>42</v>
      </c>
      <c r="C22" s="65"/>
      <c r="D22" s="64"/>
      <c r="E22" s="65">
        <v>22</v>
      </c>
      <c r="F22" s="65">
        <v>14</v>
      </c>
      <c r="G22" s="65">
        <v>778</v>
      </c>
      <c r="H22" s="65">
        <v>1</v>
      </c>
      <c r="I22" s="65">
        <v>4.97</v>
      </c>
      <c r="J22" s="65">
        <v>0.23</v>
      </c>
      <c r="K22" s="65">
        <v>2.2000000000000002</v>
      </c>
      <c r="L22" s="65">
        <v>47.37</v>
      </c>
      <c r="M22" s="65">
        <v>0.12</v>
      </c>
      <c r="N22" s="65">
        <v>1.5</v>
      </c>
      <c r="O22" s="65">
        <v>46.15</v>
      </c>
      <c r="P22" s="65">
        <v>51.92</v>
      </c>
      <c r="Q22" s="65">
        <v>17.93</v>
      </c>
      <c r="R22" s="65">
        <v>41.29</v>
      </c>
      <c r="S22" s="65">
        <v>1.04</v>
      </c>
      <c r="T22" s="65">
        <v>4.28</v>
      </c>
      <c r="U22" s="65">
        <v>26.61</v>
      </c>
      <c r="V22" s="65">
        <v>80.430000000000007</v>
      </c>
      <c r="W22" s="36">
        <v>61.11</v>
      </c>
      <c r="X22" s="29">
        <f t="shared" si="26"/>
        <v>13</v>
      </c>
      <c r="Y22" s="15">
        <v>16</v>
      </c>
      <c r="Z22" s="158">
        <f t="shared" si="27"/>
        <v>0.8125</v>
      </c>
      <c r="AA22" s="76"/>
      <c r="AB22" s="89"/>
      <c r="AC22" s="78">
        <f t="shared" si="28"/>
        <v>0.79374999999999996</v>
      </c>
      <c r="AD22" s="118">
        <f t="shared" si="29"/>
        <v>12.7</v>
      </c>
      <c r="AE22" s="129" t="str">
        <f t="shared" si="3"/>
        <v>0</v>
      </c>
      <c r="AF22" s="130">
        <f t="shared" si="4"/>
        <v>1</v>
      </c>
      <c r="AG22" s="130">
        <f t="shared" si="5"/>
        <v>0.9</v>
      </c>
      <c r="AH22" s="130">
        <f t="shared" si="6"/>
        <v>0.9</v>
      </c>
      <c r="AI22" s="130">
        <f t="shared" si="7"/>
        <v>0.9</v>
      </c>
      <c r="AJ22" s="130">
        <f t="shared" si="8"/>
        <v>1</v>
      </c>
      <c r="AK22" s="130" t="str">
        <f t="shared" si="9"/>
        <v>0</v>
      </c>
      <c r="AL22" s="130">
        <f t="shared" si="10"/>
        <v>1</v>
      </c>
      <c r="AM22" s="130">
        <f t="shared" si="11"/>
        <v>1</v>
      </c>
      <c r="AN22" s="130">
        <f t="shared" si="12"/>
        <v>1</v>
      </c>
      <c r="AO22" s="130">
        <f t="shared" si="13"/>
        <v>1</v>
      </c>
      <c r="AP22" s="130" t="str">
        <f t="shared" si="14"/>
        <v>0</v>
      </c>
      <c r="AQ22" s="130">
        <f t="shared" si="15"/>
        <v>1</v>
      </c>
      <c r="AR22" s="130">
        <f t="shared" si="16"/>
        <v>1</v>
      </c>
      <c r="AS22" s="130">
        <f t="shared" si="17"/>
        <v>1</v>
      </c>
      <c r="AT22" s="130">
        <f t="shared" si="18"/>
        <v>1</v>
      </c>
    </row>
    <row r="23" spans="1:46" ht="15.75" customHeight="1" x14ac:dyDescent="0.15">
      <c r="A23" s="18" t="s">
        <v>469</v>
      </c>
      <c r="B23" s="65" t="s">
        <v>83</v>
      </c>
      <c r="C23" s="65"/>
      <c r="D23" s="64"/>
      <c r="E23" s="65">
        <v>24</v>
      </c>
      <c r="F23" s="65">
        <v>33</v>
      </c>
      <c r="G23" s="65">
        <v>1269</v>
      </c>
      <c r="H23" s="65">
        <v>2</v>
      </c>
      <c r="I23" s="65">
        <v>7.99</v>
      </c>
      <c r="J23" s="65">
        <v>0.43</v>
      </c>
      <c r="K23" s="65">
        <v>3.14</v>
      </c>
      <c r="L23" s="65">
        <v>36.36</v>
      </c>
      <c r="M23" s="65">
        <v>0.14000000000000001</v>
      </c>
      <c r="N23" s="65">
        <v>3</v>
      </c>
      <c r="O23" s="65">
        <v>19.05</v>
      </c>
      <c r="P23" s="65">
        <v>56.58</v>
      </c>
      <c r="Q23" s="65">
        <v>23.05</v>
      </c>
      <c r="R23" s="65">
        <v>41.18</v>
      </c>
      <c r="S23" s="65">
        <v>4.3499999999999996</v>
      </c>
      <c r="T23" s="65">
        <v>1.57</v>
      </c>
      <c r="U23" s="65">
        <v>25.19</v>
      </c>
      <c r="V23" s="65">
        <v>72.8</v>
      </c>
      <c r="W23" s="36">
        <v>29.41</v>
      </c>
      <c r="X23" s="29">
        <f t="shared" si="26"/>
        <v>13</v>
      </c>
      <c r="Y23" s="15">
        <v>16</v>
      </c>
      <c r="Z23" s="158">
        <f t="shared" si="27"/>
        <v>0.8125</v>
      </c>
      <c r="AA23" s="76"/>
      <c r="AB23" s="89"/>
      <c r="AC23" s="78">
        <f t="shared" si="28"/>
        <v>0.79374999999999996</v>
      </c>
      <c r="AD23" s="118">
        <f t="shared" si="29"/>
        <v>12.7</v>
      </c>
      <c r="AE23" s="129">
        <f t="shared" si="3"/>
        <v>1</v>
      </c>
      <c r="AF23" s="130">
        <f t="shared" si="4"/>
        <v>1</v>
      </c>
      <c r="AG23" s="130">
        <f t="shared" si="5"/>
        <v>0.9</v>
      </c>
      <c r="AH23" s="130">
        <f t="shared" si="6"/>
        <v>0.9</v>
      </c>
      <c r="AI23" s="130">
        <f t="shared" si="7"/>
        <v>0.9</v>
      </c>
      <c r="AJ23" s="130">
        <f t="shared" si="8"/>
        <v>1</v>
      </c>
      <c r="AK23" s="130">
        <f t="shared" si="9"/>
        <v>1</v>
      </c>
      <c r="AL23" s="130" t="str">
        <f t="shared" si="10"/>
        <v>0</v>
      </c>
      <c r="AM23" s="130">
        <f t="shared" si="11"/>
        <v>1</v>
      </c>
      <c r="AN23" s="130">
        <f t="shared" si="12"/>
        <v>1</v>
      </c>
      <c r="AO23" s="130">
        <f t="shared" si="13"/>
        <v>1</v>
      </c>
      <c r="AP23" s="130">
        <f t="shared" si="14"/>
        <v>1</v>
      </c>
      <c r="AQ23" s="130">
        <f t="shared" si="15"/>
        <v>1</v>
      </c>
      <c r="AR23" s="130" t="str">
        <f t="shared" si="16"/>
        <v>0</v>
      </c>
      <c r="AS23" s="130">
        <f t="shared" si="17"/>
        <v>1</v>
      </c>
      <c r="AT23" s="130" t="str">
        <f t="shared" si="18"/>
        <v>0</v>
      </c>
    </row>
    <row r="24" spans="1:46" ht="15.75" customHeight="1" x14ac:dyDescent="0.15">
      <c r="A24" s="18" t="s">
        <v>536</v>
      </c>
      <c r="B24" s="65" t="s">
        <v>75</v>
      </c>
      <c r="C24" s="65"/>
      <c r="D24" s="64"/>
      <c r="E24" s="65">
        <v>22</v>
      </c>
      <c r="F24" s="65">
        <v>34</v>
      </c>
      <c r="G24" s="65">
        <v>2436</v>
      </c>
      <c r="H24" s="65">
        <v>7</v>
      </c>
      <c r="I24" s="65">
        <v>6.98</v>
      </c>
      <c r="J24" s="65">
        <v>0.04</v>
      </c>
      <c r="K24" s="65">
        <v>2.19</v>
      </c>
      <c r="L24" s="65">
        <v>40.35</v>
      </c>
      <c r="M24" s="65">
        <v>0.27</v>
      </c>
      <c r="N24" s="65">
        <v>4.26</v>
      </c>
      <c r="O24" s="65">
        <v>28.83</v>
      </c>
      <c r="P24" s="65">
        <v>54.31</v>
      </c>
      <c r="Q24" s="65">
        <v>14.81</v>
      </c>
      <c r="R24" s="65">
        <v>45.34</v>
      </c>
      <c r="S24" s="65">
        <v>3.18</v>
      </c>
      <c r="T24" s="65">
        <v>1.34</v>
      </c>
      <c r="U24" s="65">
        <v>26.97</v>
      </c>
      <c r="V24" s="65">
        <v>64.44</v>
      </c>
      <c r="W24" s="36">
        <v>34.07</v>
      </c>
      <c r="X24" s="29">
        <f t="shared" si="26"/>
        <v>12</v>
      </c>
      <c r="Y24" s="15">
        <v>16</v>
      </c>
      <c r="Z24" s="158">
        <f t="shared" si="27"/>
        <v>0.75</v>
      </c>
      <c r="AA24" s="76"/>
      <c r="AB24" s="89"/>
      <c r="AC24" s="78">
        <f t="shared" si="28"/>
        <v>0.73750000000000004</v>
      </c>
      <c r="AD24" s="118">
        <f t="shared" si="29"/>
        <v>11.8</v>
      </c>
      <c r="AE24" s="129">
        <f t="shared" si="3"/>
        <v>1</v>
      </c>
      <c r="AF24" s="130">
        <f t="shared" si="4"/>
        <v>1</v>
      </c>
      <c r="AG24" s="130" t="str">
        <f t="shared" si="5"/>
        <v>0</v>
      </c>
      <c r="AH24" s="130">
        <f t="shared" si="6"/>
        <v>0.9</v>
      </c>
      <c r="AI24" s="130">
        <f t="shared" si="7"/>
        <v>0.9</v>
      </c>
      <c r="AJ24" s="130">
        <f t="shared" si="8"/>
        <v>1</v>
      </c>
      <c r="AK24" s="130">
        <f t="shared" si="9"/>
        <v>1</v>
      </c>
      <c r="AL24" s="130" t="str">
        <f t="shared" si="10"/>
        <v>0</v>
      </c>
      <c r="AM24" s="130">
        <f t="shared" si="11"/>
        <v>1</v>
      </c>
      <c r="AN24" s="130">
        <f t="shared" si="12"/>
        <v>1</v>
      </c>
      <c r="AO24" s="130">
        <f t="shared" si="13"/>
        <v>1</v>
      </c>
      <c r="AP24" s="130">
        <f t="shared" si="14"/>
        <v>1</v>
      </c>
      <c r="AQ24" s="130">
        <f t="shared" si="15"/>
        <v>1</v>
      </c>
      <c r="AR24" s="130">
        <f t="shared" si="16"/>
        <v>1</v>
      </c>
      <c r="AS24" s="130" t="str">
        <f t="shared" si="17"/>
        <v>0</v>
      </c>
      <c r="AT24" s="130" t="str">
        <f t="shared" si="18"/>
        <v>0</v>
      </c>
    </row>
    <row r="25" spans="1:46" ht="15.75" customHeight="1" x14ac:dyDescent="0.15">
      <c r="A25" s="18" t="s">
        <v>499</v>
      </c>
      <c r="B25" s="65" t="s">
        <v>49</v>
      </c>
      <c r="C25" s="65"/>
      <c r="D25" s="64"/>
      <c r="E25" s="65">
        <v>21</v>
      </c>
      <c r="F25" s="65">
        <v>14</v>
      </c>
      <c r="G25" s="65">
        <v>1064</v>
      </c>
      <c r="H25" s="65">
        <v>1</v>
      </c>
      <c r="I25" s="65">
        <v>8.73</v>
      </c>
      <c r="J25" s="65">
        <v>0.34</v>
      </c>
      <c r="K25" s="65">
        <v>2.13</v>
      </c>
      <c r="L25" s="65">
        <v>45.45</v>
      </c>
      <c r="M25" s="65">
        <v>0.1</v>
      </c>
      <c r="N25" s="65">
        <v>4.95</v>
      </c>
      <c r="O25" s="65">
        <v>33.33</v>
      </c>
      <c r="P25" s="65">
        <v>57.27</v>
      </c>
      <c r="Q25" s="65">
        <v>20.56</v>
      </c>
      <c r="R25" s="65">
        <v>44.34</v>
      </c>
      <c r="S25" s="65">
        <v>3.98</v>
      </c>
      <c r="T25" s="65">
        <v>2.13</v>
      </c>
      <c r="U25" s="65">
        <v>24.83</v>
      </c>
      <c r="V25" s="65">
        <v>72.66</v>
      </c>
      <c r="W25" s="36">
        <v>41.67</v>
      </c>
      <c r="X25" s="29">
        <f t="shared" si="26"/>
        <v>12</v>
      </c>
      <c r="Y25" s="15">
        <v>16</v>
      </c>
      <c r="Z25" s="158">
        <f t="shared" si="27"/>
        <v>0.75</v>
      </c>
      <c r="AA25" s="76"/>
      <c r="AB25" s="89"/>
      <c r="AC25" s="78">
        <f t="shared" si="28"/>
        <v>0.73124999999999996</v>
      </c>
      <c r="AD25" s="118">
        <f t="shared" si="29"/>
        <v>11.7</v>
      </c>
      <c r="AE25" s="129" t="str">
        <f t="shared" si="3"/>
        <v>0</v>
      </c>
      <c r="AF25" s="130">
        <f t="shared" si="4"/>
        <v>1</v>
      </c>
      <c r="AG25" s="130">
        <f t="shared" si="5"/>
        <v>0.9</v>
      </c>
      <c r="AH25" s="130">
        <f t="shared" si="6"/>
        <v>0.9</v>
      </c>
      <c r="AI25" s="130">
        <f t="shared" si="7"/>
        <v>0.9</v>
      </c>
      <c r="AJ25" s="130" t="str">
        <f t="shared" si="8"/>
        <v>0</v>
      </c>
      <c r="AK25" s="130">
        <f t="shared" si="9"/>
        <v>1</v>
      </c>
      <c r="AL25" s="130">
        <f t="shared" si="10"/>
        <v>1</v>
      </c>
      <c r="AM25" s="130">
        <f t="shared" si="11"/>
        <v>1</v>
      </c>
      <c r="AN25" s="130">
        <f t="shared" si="12"/>
        <v>1</v>
      </c>
      <c r="AO25" s="130">
        <f t="shared" si="13"/>
        <v>1</v>
      </c>
      <c r="AP25" s="130">
        <f t="shared" si="14"/>
        <v>1</v>
      </c>
      <c r="AQ25" s="130">
        <f t="shared" si="15"/>
        <v>1</v>
      </c>
      <c r="AR25" s="130" t="str">
        <f t="shared" si="16"/>
        <v>0</v>
      </c>
      <c r="AS25" s="130">
        <f t="shared" si="17"/>
        <v>1</v>
      </c>
      <c r="AT25" s="130" t="str">
        <f t="shared" si="18"/>
        <v>0</v>
      </c>
    </row>
    <row r="26" spans="1:46" ht="15.75" customHeight="1" x14ac:dyDescent="0.15">
      <c r="A26" s="18" t="s">
        <v>465</v>
      </c>
      <c r="B26" s="65" t="s">
        <v>58</v>
      </c>
      <c r="C26" s="65"/>
      <c r="D26" s="64"/>
      <c r="E26" s="65">
        <v>22</v>
      </c>
      <c r="F26" s="65">
        <v>13</v>
      </c>
      <c r="G26" s="65">
        <v>341</v>
      </c>
      <c r="H26" s="65">
        <v>0</v>
      </c>
      <c r="I26" s="65">
        <v>5.54</v>
      </c>
      <c r="J26" s="65">
        <v>0.26</v>
      </c>
      <c r="K26" s="65">
        <v>2.11</v>
      </c>
      <c r="L26" s="65">
        <v>37.5</v>
      </c>
      <c r="M26" s="65">
        <v>0</v>
      </c>
      <c r="N26" s="65">
        <v>2.38</v>
      </c>
      <c r="O26" s="65">
        <v>55.56</v>
      </c>
      <c r="P26" s="65">
        <v>57.14</v>
      </c>
      <c r="Q26" s="65">
        <v>13.72</v>
      </c>
      <c r="R26" s="65">
        <v>42.31</v>
      </c>
      <c r="S26" s="65">
        <v>1.58</v>
      </c>
      <c r="T26" s="65">
        <v>2.64</v>
      </c>
      <c r="U26" s="65">
        <v>31.67</v>
      </c>
      <c r="V26" s="65">
        <v>75</v>
      </c>
      <c r="W26" s="36">
        <v>60</v>
      </c>
      <c r="X26" s="29">
        <f t="shared" si="26"/>
        <v>12</v>
      </c>
      <c r="Y26" s="15">
        <v>16</v>
      </c>
      <c r="Z26" s="158">
        <f t="shared" si="27"/>
        <v>0.75</v>
      </c>
      <c r="AA26" s="76"/>
      <c r="AB26" s="89"/>
      <c r="AC26" s="78">
        <f t="shared" si="28"/>
        <v>0.73124999999999996</v>
      </c>
      <c r="AD26" s="118">
        <f t="shared" si="29"/>
        <v>11.7</v>
      </c>
      <c r="AE26" s="129" t="str">
        <f t="shared" si="3"/>
        <v>0</v>
      </c>
      <c r="AF26" s="130">
        <f t="shared" si="4"/>
        <v>1</v>
      </c>
      <c r="AG26" s="130">
        <f t="shared" si="5"/>
        <v>0.9</v>
      </c>
      <c r="AH26" s="130">
        <f t="shared" si="6"/>
        <v>0.9</v>
      </c>
      <c r="AI26" s="130">
        <f t="shared" si="7"/>
        <v>0.9</v>
      </c>
      <c r="AJ26" s="130" t="str">
        <f t="shared" si="8"/>
        <v>0</v>
      </c>
      <c r="AK26" s="130" t="str">
        <f t="shared" si="9"/>
        <v>0</v>
      </c>
      <c r="AL26" s="130">
        <f t="shared" si="10"/>
        <v>1</v>
      </c>
      <c r="AM26" s="130">
        <f t="shared" si="11"/>
        <v>1</v>
      </c>
      <c r="AN26" s="130">
        <f t="shared" si="12"/>
        <v>1</v>
      </c>
      <c r="AO26" s="130">
        <f t="shared" si="13"/>
        <v>1</v>
      </c>
      <c r="AP26" s="130" t="str">
        <f t="shared" si="14"/>
        <v>0</v>
      </c>
      <c r="AQ26" s="130">
        <f t="shared" si="15"/>
        <v>1</v>
      </c>
      <c r="AR26" s="130">
        <f t="shared" si="16"/>
        <v>1</v>
      </c>
      <c r="AS26" s="130">
        <f t="shared" si="17"/>
        <v>1</v>
      </c>
      <c r="AT26" s="130">
        <f t="shared" si="18"/>
        <v>1</v>
      </c>
    </row>
    <row r="27" spans="1:46" ht="15.75" customHeight="1" x14ac:dyDescent="0.15">
      <c r="A27" s="18" t="s">
        <v>391</v>
      </c>
      <c r="B27" s="65" t="s">
        <v>58</v>
      </c>
      <c r="C27" s="65"/>
      <c r="D27" s="64"/>
      <c r="E27" s="65">
        <v>31</v>
      </c>
      <c r="F27" s="65">
        <v>17</v>
      </c>
      <c r="G27" s="65">
        <v>1564</v>
      </c>
      <c r="H27" s="65">
        <v>3</v>
      </c>
      <c r="I27" s="65">
        <v>3.97</v>
      </c>
      <c r="J27" s="65">
        <v>0.06</v>
      </c>
      <c r="K27" s="65">
        <v>1.4</v>
      </c>
      <c r="L27" s="65">
        <v>39.130000000000003</v>
      </c>
      <c r="M27" s="65">
        <v>0.18</v>
      </c>
      <c r="N27" s="65">
        <v>3.18</v>
      </c>
      <c r="O27" s="65">
        <v>32.69</v>
      </c>
      <c r="P27" s="65">
        <v>60.34</v>
      </c>
      <c r="Q27" s="65">
        <v>10.26</v>
      </c>
      <c r="R27" s="65">
        <v>45.83</v>
      </c>
      <c r="S27" s="65">
        <v>3.24</v>
      </c>
      <c r="T27" s="65">
        <v>0.85</v>
      </c>
      <c r="U27" s="65">
        <v>53.61</v>
      </c>
      <c r="V27" s="65">
        <v>83.03</v>
      </c>
      <c r="W27" s="36">
        <v>48</v>
      </c>
      <c r="X27" s="29">
        <f t="shared" si="26"/>
        <v>12</v>
      </c>
      <c r="Y27" s="15">
        <v>16</v>
      </c>
      <c r="Z27" s="158">
        <f t="shared" si="27"/>
        <v>0.75</v>
      </c>
      <c r="AA27" s="76"/>
      <c r="AB27" s="89"/>
      <c r="AC27" s="78">
        <f t="shared" si="28"/>
        <v>0.74375000000000002</v>
      </c>
      <c r="AD27" s="118">
        <f t="shared" si="29"/>
        <v>11.9</v>
      </c>
      <c r="AE27" s="129">
        <f t="shared" si="3"/>
        <v>1</v>
      </c>
      <c r="AF27" s="130">
        <f t="shared" si="4"/>
        <v>1</v>
      </c>
      <c r="AG27" s="130" t="str">
        <f t="shared" si="5"/>
        <v>0</v>
      </c>
      <c r="AH27" s="130" t="str">
        <f t="shared" si="6"/>
        <v>0</v>
      </c>
      <c r="AI27" s="130">
        <f t="shared" si="7"/>
        <v>0.9</v>
      </c>
      <c r="AJ27" s="130">
        <f t="shared" si="8"/>
        <v>1</v>
      </c>
      <c r="AK27" s="130">
        <f t="shared" si="9"/>
        <v>1</v>
      </c>
      <c r="AL27" s="130">
        <f t="shared" si="10"/>
        <v>1</v>
      </c>
      <c r="AM27" s="130">
        <f t="shared" si="11"/>
        <v>1</v>
      </c>
      <c r="AN27" s="130" t="str">
        <f t="shared" si="12"/>
        <v>0</v>
      </c>
      <c r="AO27" s="130">
        <f t="shared" si="13"/>
        <v>1</v>
      </c>
      <c r="AP27" s="130">
        <f t="shared" si="14"/>
        <v>1</v>
      </c>
      <c r="AQ27" s="130" t="str">
        <f t="shared" si="15"/>
        <v>0</v>
      </c>
      <c r="AR27" s="130">
        <f t="shared" si="16"/>
        <v>1</v>
      </c>
      <c r="AS27" s="130">
        <f t="shared" si="17"/>
        <v>1</v>
      </c>
      <c r="AT27" s="130">
        <f t="shared" si="18"/>
        <v>1</v>
      </c>
    </row>
    <row r="28" spans="1:46" ht="15.75" customHeight="1" x14ac:dyDescent="0.15">
      <c r="A28" s="18" t="s">
        <v>479</v>
      </c>
      <c r="B28" s="65" t="s">
        <v>44</v>
      </c>
      <c r="C28" s="65"/>
      <c r="D28" s="64"/>
      <c r="E28" s="65">
        <v>25</v>
      </c>
      <c r="F28" s="65">
        <v>30</v>
      </c>
      <c r="G28" s="65">
        <v>2198</v>
      </c>
      <c r="H28" s="65">
        <v>3</v>
      </c>
      <c r="I28" s="65">
        <v>5.81</v>
      </c>
      <c r="J28" s="65">
        <v>0.28999999999999998</v>
      </c>
      <c r="K28" s="65">
        <v>2.09</v>
      </c>
      <c r="L28" s="65">
        <v>47.06</v>
      </c>
      <c r="M28" s="65">
        <v>0.12</v>
      </c>
      <c r="N28" s="65">
        <v>3.89</v>
      </c>
      <c r="O28" s="65">
        <v>34.74</v>
      </c>
      <c r="P28" s="65">
        <v>53.59</v>
      </c>
      <c r="Q28" s="65">
        <v>11.75</v>
      </c>
      <c r="R28" s="65">
        <v>39.020000000000003</v>
      </c>
      <c r="S28" s="65">
        <v>2.83</v>
      </c>
      <c r="T28" s="65">
        <v>0.7</v>
      </c>
      <c r="U28" s="65">
        <v>19.37</v>
      </c>
      <c r="V28" s="65">
        <v>65.540000000000006</v>
      </c>
      <c r="W28" s="36">
        <v>40.74</v>
      </c>
      <c r="X28" s="29">
        <f t="shared" si="26"/>
        <v>12</v>
      </c>
      <c r="Y28" s="15">
        <v>16</v>
      </c>
      <c r="Z28" s="158">
        <f t="shared" si="27"/>
        <v>0.75</v>
      </c>
      <c r="AA28" s="76"/>
      <c r="AB28" s="89"/>
      <c r="AC28" s="78">
        <f t="shared" si="28"/>
        <v>0.73124999999999996</v>
      </c>
      <c r="AD28" s="118">
        <f t="shared" si="29"/>
        <v>11.7</v>
      </c>
      <c r="AE28" s="129">
        <f t="shared" si="3"/>
        <v>1</v>
      </c>
      <c r="AF28" s="130">
        <f t="shared" si="4"/>
        <v>1</v>
      </c>
      <c r="AG28" s="130">
        <f t="shared" si="5"/>
        <v>0.9</v>
      </c>
      <c r="AH28" s="130">
        <f t="shared" si="6"/>
        <v>0.9</v>
      </c>
      <c r="AI28" s="130">
        <f t="shared" si="7"/>
        <v>0.9</v>
      </c>
      <c r="AJ28" s="130">
        <f t="shared" si="8"/>
        <v>1</v>
      </c>
      <c r="AK28" s="130">
        <f t="shared" si="9"/>
        <v>1</v>
      </c>
      <c r="AL28" s="130">
        <f t="shared" si="10"/>
        <v>1</v>
      </c>
      <c r="AM28" s="130">
        <f t="shared" si="11"/>
        <v>1</v>
      </c>
      <c r="AN28" s="130">
        <f t="shared" si="12"/>
        <v>1</v>
      </c>
      <c r="AO28" s="130">
        <f t="shared" si="13"/>
        <v>1</v>
      </c>
      <c r="AP28" s="130">
        <f t="shared" si="14"/>
        <v>1</v>
      </c>
      <c r="AQ28" s="130" t="str">
        <f t="shared" si="15"/>
        <v>0</v>
      </c>
      <c r="AR28" s="130" t="str">
        <f t="shared" si="16"/>
        <v>0</v>
      </c>
      <c r="AS28" s="130" t="str">
        <f t="shared" si="17"/>
        <v>0</v>
      </c>
      <c r="AT28" s="130" t="str">
        <f t="shared" si="18"/>
        <v>0</v>
      </c>
    </row>
    <row r="29" spans="1:46" ht="15.75" customHeight="1" x14ac:dyDescent="0.15">
      <c r="A29" s="18" t="s">
        <v>555</v>
      </c>
      <c r="B29" s="65" t="s">
        <v>44</v>
      </c>
      <c r="C29" s="65"/>
      <c r="D29" s="64"/>
      <c r="E29" s="65">
        <v>26</v>
      </c>
      <c r="F29" s="65">
        <v>32</v>
      </c>
      <c r="G29" s="65">
        <v>2173</v>
      </c>
      <c r="H29" s="65">
        <v>1</v>
      </c>
      <c r="I29" s="65">
        <v>4.43</v>
      </c>
      <c r="J29" s="65">
        <v>0.37</v>
      </c>
      <c r="K29" s="65">
        <v>2.36</v>
      </c>
      <c r="L29" s="65">
        <v>42.11</v>
      </c>
      <c r="M29" s="65">
        <v>0.04</v>
      </c>
      <c r="N29" s="65">
        <v>2.69</v>
      </c>
      <c r="O29" s="65">
        <v>29.23</v>
      </c>
      <c r="P29" s="65">
        <v>52.5</v>
      </c>
      <c r="Q29" s="65">
        <v>11.51</v>
      </c>
      <c r="R29" s="65">
        <v>40.29</v>
      </c>
      <c r="S29" s="65">
        <v>1.41</v>
      </c>
      <c r="T29" s="65">
        <v>1.37</v>
      </c>
      <c r="U29" s="65">
        <v>32.39</v>
      </c>
      <c r="V29" s="65">
        <v>75.319999999999993</v>
      </c>
      <c r="W29" s="36">
        <v>26.79</v>
      </c>
      <c r="X29" s="29">
        <f t="shared" si="26"/>
        <v>12</v>
      </c>
      <c r="Y29" s="15">
        <v>16</v>
      </c>
      <c r="Z29" s="158">
        <f t="shared" si="27"/>
        <v>0.75</v>
      </c>
      <c r="AA29" s="76"/>
      <c r="AB29" s="89"/>
      <c r="AC29" s="78">
        <f t="shared" si="28"/>
        <v>0.73124999999999996</v>
      </c>
      <c r="AD29" s="118">
        <f t="shared" si="29"/>
        <v>11.7</v>
      </c>
      <c r="AE29" s="129" t="str">
        <f t="shared" si="3"/>
        <v>0</v>
      </c>
      <c r="AF29" s="130">
        <f t="shared" si="4"/>
        <v>1</v>
      </c>
      <c r="AG29" s="130">
        <f t="shared" si="5"/>
        <v>0.9</v>
      </c>
      <c r="AH29" s="130">
        <f t="shared" si="6"/>
        <v>0.9</v>
      </c>
      <c r="AI29" s="130">
        <f t="shared" si="7"/>
        <v>0.9</v>
      </c>
      <c r="AJ29" s="130" t="str">
        <f t="shared" si="8"/>
        <v>0</v>
      </c>
      <c r="AK29" s="130">
        <f t="shared" si="9"/>
        <v>1</v>
      </c>
      <c r="AL29" s="130">
        <f t="shared" si="10"/>
        <v>1</v>
      </c>
      <c r="AM29" s="130">
        <f t="shared" si="11"/>
        <v>1</v>
      </c>
      <c r="AN29" s="130">
        <f t="shared" si="12"/>
        <v>1</v>
      </c>
      <c r="AO29" s="130">
        <f t="shared" si="13"/>
        <v>1</v>
      </c>
      <c r="AP29" s="130" t="str">
        <f t="shared" si="14"/>
        <v>0</v>
      </c>
      <c r="AQ29" s="130">
        <f t="shared" si="15"/>
        <v>1</v>
      </c>
      <c r="AR29" s="130">
        <f t="shared" si="16"/>
        <v>1</v>
      </c>
      <c r="AS29" s="130">
        <f t="shared" si="17"/>
        <v>1</v>
      </c>
      <c r="AT29" s="130" t="str">
        <f t="shared" si="18"/>
        <v>0</v>
      </c>
    </row>
    <row r="30" spans="1:46" ht="15.75" customHeight="1" x14ac:dyDescent="0.15">
      <c r="A30" s="18" t="s">
        <v>495</v>
      </c>
      <c r="B30" s="65" t="s">
        <v>496</v>
      </c>
      <c r="C30" s="65"/>
      <c r="D30" s="64"/>
      <c r="E30" s="65">
        <v>27</v>
      </c>
      <c r="F30" s="65">
        <v>9</v>
      </c>
      <c r="G30" s="65">
        <v>341</v>
      </c>
      <c r="H30" s="65">
        <v>1</v>
      </c>
      <c r="I30" s="65">
        <v>7.61</v>
      </c>
      <c r="J30" s="65">
        <v>0</v>
      </c>
      <c r="K30" s="65">
        <v>2.69</v>
      </c>
      <c r="L30" s="65">
        <v>16.670000000000002</v>
      </c>
      <c r="M30" s="65">
        <v>0.45</v>
      </c>
      <c r="N30" s="65">
        <v>4.03</v>
      </c>
      <c r="O30" s="65">
        <v>33.33</v>
      </c>
      <c r="P30" s="65">
        <v>100</v>
      </c>
      <c r="Q30" s="65">
        <v>9.4</v>
      </c>
      <c r="R30" s="65">
        <v>61.9</v>
      </c>
      <c r="S30" s="65">
        <v>2.69</v>
      </c>
      <c r="T30" s="65">
        <v>0.45</v>
      </c>
      <c r="U30" s="65">
        <v>44.78</v>
      </c>
      <c r="V30" s="65">
        <v>83</v>
      </c>
      <c r="W30" s="36">
        <v>71.430000000000007</v>
      </c>
      <c r="X30" s="29">
        <f t="shared" si="26"/>
        <v>11</v>
      </c>
      <c r="Y30" s="15">
        <v>16</v>
      </c>
      <c r="Z30" s="158">
        <f t="shared" si="27"/>
        <v>0.6875</v>
      </c>
      <c r="AA30" s="76"/>
      <c r="AB30" s="89"/>
      <c r="AC30" s="78">
        <f t="shared" si="28"/>
        <v>0.68125000000000002</v>
      </c>
      <c r="AD30" s="118">
        <f t="shared" si="29"/>
        <v>10.9</v>
      </c>
      <c r="AE30" s="129" t="str">
        <f t="shared" si="3"/>
        <v>0</v>
      </c>
      <c r="AF30" s="130">
        <f t="shared" si="4"/>
        <v>1</v>
      </c>
      <c r="AG30" s="130" t="str">
        <f t="shared" si="5"/>
        <v>0</v>
      </c>
      <c r="AH30" s="130">
        <f t="shared" si="6"/>
        <v>0.9</v>
      </c>
      <c r="AI30" s="130" t="str">
        <f t="shared" si="7"/>
        <v>0</v>
      </c>
      <c r="AJ30" s="130">
        <f t="shared" si="8"/>
        <v>1</v>
      </c>
      <c r="AK30" s="130">
        <f t="shared" si="9"/>
        <v>1</v>
      </c>
      <c r="AL30" s="130">
        <f t="shared" si="10"/>
        <v>1</v>
      </c>
      <c r="AM30" s="130">
        <f t="shared" si="11"/>
        <v>1</v>
      </c>
      <c r="AN30" s="130" t="str">
        <f t="shared" si="12"/>
        <v>0</v>
      </c>
      <c r="AO30" s="130">
        <f t="shared" si="13"/>
        <v>1</v>
      </c>
      <c r="AP30" s="130">
        <f t="shared" si="14"/>
        <v>1</v>
      </c>
      <c r="AQ30" s="130" t="str">
        <f t="shared" si="15"/>
        <v>0</v>
      </c>
      <c r="AR30" s="130">
        <f t="shared" si="16"/>
        <v>1</v>
      </c>
      <c r="AS30" s="130">
        <f t="shared" si="17"/>
        <v>1</v>
      </c>
      <c r="AT30" s="130">
        <f t="shared" si="18"/>
        <v>1</v>
      </c>
    </row>
    <row r="31" spans="1:46" ht="15.75" customHeight="1" x14ac:dyDescent="0.15">
      <c r="A31" s="18" t="s">
        <v>501</v>
      </c>
      <c r="B31" s="65" t="s">
        <v>38</v>
      </c>
      <c r="C31" s="65"/>
      <c r="D31" s="64"/>
      <c r="E31" s="65">
        <v>20</v>
      </c>
      <c r="F31" s="65">
        <v>36</v>
      </c>
      <c r="G31" s="65">
        <v>1922</v>
      </c>
      <c r="H31" s="65">
        <v>3</v>
      </c>
      <c r="I31" s="65">
        <v>4.7300000000000004</v>
      </c>
      <c r="J31" s="65">
        <v>0.23</v>
      </c>
      <c r="K31" s="65">
        <v>2.2000000000000002</v>
      </c>
      <c r="L31" s="65">
        <v>40.43</v>
      </c>
      <c r="M31" s="65">
        <v>0.14000000000000001</v>
      </c>
      <c r="N31" s="65">
        <v>1.69</v>
      </c>
      <c r="O31" s="65">
        <v>27.78</v>
      </c>
      <c r="P31" s="65">
        <v>43.83</v>
      </c>
      <c r="Q31" s="65">
        <v>15.97</v>
      </c>
      <c r="R31" s="65">
        <v>34.6</v>
      </c>
      <c r="S31" s="65">
        <v>2.81</v>
      </c>
      <c r="T31" s="65">
        <v>1.22</v>
      </c>
      <c r="U31" s="65">
        <v>17</v>
      </c>
      <c r="V31" s="65">
        <v>71.069999999999993</v>
      </c>
      <c r="W31" s="36">
        <v>51.61</v>
      </c>
      <c r="X31" s="29">
        <f t="shared" si="26"/>
        <v>11</v>
      </c>
      <c r="Y31" s="15">
        <v>16</v>
      </c>
      <c r="Z31" s="158">
        <f t="shared" si="27"/>
        <v>0.6875</v>
      </c>
      <c r="AA31" s="76"/>
      <c r="AB31" s="89"/>
      <c r="AC31" s="78">
        <f t="shared" si="28"/>
        <v>0.66874999999999996</v>
      </c>
      <c r="AD31" s="118">
        <f t="shared" si="29"/>
        <v>10.7</v>
      </c>
      <c r="AE31" s="129">
        <f t="shared" si="3"/>
        <v>1</v>
      </c>
      <c r="AF31" s="130">
        <f t="shared" si="4"/>
        <v>1</v>
      </c>
      <c r="AG31" s="130">
        <f t="shared" si="5"/>
        <v>0.9</v>
      </c>
      <c r="AH31" s="130">
        <f t="shared" si="6"/>
        <v>0.9</v>
      </c>
      <c r="AI31" s="130">
        <f t="shared" si="7"/>
        <v>0.9</v>
      </c>
      <c r="AJ31" s="130">
        <f t="shared" si="8"/>
        <v>1</v>
      </c>
      <c r="AK31" s="130" t="str">
        <f t="shared" si="9"/>
        <v>0</v>
      </c>
      <c r="AL31" s="130" t="str">
        <f t="shared" si="10"/>
        <v>0</v>
      </c>
      <c r="AM31" s="130" t="str">
        <f t="shared" si="11"/>
        <v>0</v>
      </c>
      <c r="AN31" s="130">
        <f t="shared" si="12"/>
        <v>1</v>
      </c>
      <c r="AO31" s="130" t="str">
        <f t="shared" si="13"/>
        <v>0</v>
      </c>
      <c r="AP31" s="130">
        <f t="shared" si="14"/>
        <v>1</v>
      </c>
      <c r="AQ31" s="130">
        <f t="shared" si="15"/>
        <v>1</v>
      </c>
      <c r="AR31" s="130" t="str">
        <f t="shared" si="16"/>
        <v>0</v>
      </c>
      <c r="AS31" s="130">
        <f t="shared" si="17"/>
        <v>1</v>
      </c>
      <c r="AT31" s="130">
        <f t="shared" si="18"/>
        <v>1</v>
      </c>
    </row>
    <row r="32" spans="1:46" ht="15.75" customHeight="1" x14ac:dyDescent="0.15">
      <c r="A32" s="18" t="s">
        <v>512</v>
      </c>
      <c r="B32" s="65" t="s">
        <v>56</v>
      </c>
      <c r="C32" s="65"/>
      <c r="D32" s="64"/>
      <c r="E32" s="65">
        <v>27</v>
      </c>
      <c r="F32" s="65">
        <v>34</v>
      </c>
      <c r="G32" s="65">
        <v>2396</v>
      </c>
      <c r="H32" s="65">
        <v>2</v>
      </c>
      <c r="I32" s="65">
        <v>5.09</v>
      </c>
      <c r="J32" s="65">
        <v>0.38</v>
      </c>
      <c r="K32" s="65">
        <v>1.7</v>
      </c>
      <c r="L32" s="65">
        <v>44.19</v>
      </c>
      <c r="M32" s="65">
        <v>0.08</v>
      </c>
      <c r="N32" s="65">
        <v>1.58</v>
      </c>
      <c r="O32" s="65">
        <v>20</v>
      </c>
      <c r="P32" s="65">
        <v>54.95</v>
      </c>
      <c r="Q32" s="65">
        <v>19.8</v>
      </c>
      <c r="R32" s="65">
        <v>35.659999999999997</v>
      </c>
      <c r="S32" s="65">
        <v>2.13</v>
      </c>
      <c r="T32" s="65">
        <v>2.96</v>
      </c>
      <c r="U32" s="65">
        <v>19.84</v>
      </c>
      <c r="V32" s="65">
        <v>73.959999999999994</v>
      </c>
      <c r="W32" s="36">
        <v>45.16</v>
      </c>
      <c r="X32" s="29">
        <f t="shared" si="26"/>
        <v>11</v>
      </c>
      <c r="Y32" s="15">
        <v>16</v>
      </c>
      <c r="Z32" s="158">
        <f t="shared" si="27"/>
        <v>0.6875</v>
      </c>
      <c r="AA32" s="76"/>
      <c r="AB32" s="89"/>
      <c r="AC32" s="78">
        <f t="shared" si="28"/>
        <v>0.66874999999999996</v>
      </c>
      <c r="AD32" s="118">
        <f t="shared" si="29"/>
        <v>10.7</v>
      </c>
      <c r="AE32" s="129">
        <f t="shared" si="3"/>
        <v>1</v>
      </c>
      <c r="AF32" s="130">
        <f t="shared" si="4"/>
        <v>1</v>
      </c>
      <c r="AG32" s="130">
        <f t="shared" si="5"/>
        <v>0.9</v>
      </c>
      <c r="AH32" s="130">
        <f t="shared" si="6"/>
        <v>0.9</v>
      </c>
      <c r="AI32" s="130">
        <f t="shared" si="7"/>
        <v>0.9</v>
      </c>
      <c r="AJ32" s="130" t="str">
        <f t="shared" si="8"/>
        <v>0</v>
      </c>
      <c r="AK32" s="130" t="str">
        <f t="shared" si="9"/>
        <v>0</v>
      </c>
      <c r="AL32" s="130" t="str">
        <f t="shared" si="10"/>
        <v>0</v>
      </c>
      <c r="AM32" s="130">
        <f t="shared" si="11"/>
        <v>1</v>
      </c>
      <c r="AN32" s="130">
        <f t="shared" si="12"/>
        <v>1</v>
      </c>
      <c r="AO32" s="130" t="str">
        <f t="shared" si="13"/>
        <v>0</v>
      </c>
      <c r="AP32" s="130">
        <f t="shared" si="14"/>
        <v>1</v>
      </c>
      <c r="AQ32" s="130">
        <f t="shared" si="15"/>
        <v>1</v>
      </c>
      <c r="AR32" s="130" t="str">
        <f t="shared" si="16"/>
        <v>0</v>
      </c>
      <c r="AS32" s="130">
        <f t="shared" si="17"/>
        <v>1</v>
      </c>
      <c r="AT32" s="130">
        <f t="shared" si="18"/>
        <v>1</v>
      </c>
    </row>
    <row r="33" spans="1:46" ht="15.75" customHeight="1" x14ac:dyDescent="0.15">
      <c r="A33" s="18" t="s">
        <v>530</v>
      </c>
      <c r="B33" s="65" t="s">
        <v>40</v>
      </c>
      <c r="C33" s="65"/>
      <c r="D33" s="64"/>
      <c r="E33" s="65">
        <v>24</v>
      </c>
      <c r="F33" s="65">
        <v>36</v>
      </c>
      <c r="G33" s="65">
        <v>2806</v>
      </c>
      <c r="H33" s="65">
        <v>2</v>
      </c>
      <c r="I33" s="65">
        <v>7.99</v>
      </c>
      <c r="J33" s="65">
        <v>0.16</v>
      </c>
      <c r="K33" s="65">
        <v>1.67</v>
      </c>
      <c r="L33" s="65">
        <v>38.78</v>
      </c>
      <c r="M33" s="65">
        <v>7.0000000000000007E-2</v>
      </c>
      <c r="N33" s="65">
        <v>5.29</v>
      </c>
      <c r="O33" s="65">
        <v>28.39</v>
      </c>
      <c r="P33" s="65">
        <v>56.33</v>
      </c>
      <c r="Q33" s="65">
        <v>17.04</v>
      </c>
      <c r="R33" s="65">
        <v>43.89</v>
      </c>
      <c r="S33" s="65">
        <v>2.7</v>
      </c>
      <c r="T33" s="65">
        <v>1.84</v>
      </c>
      <c r="U33" s="65">
        <v>24.31</v>
      </c>
      <c r="V33" s="65">
        <v>62.64</v>
      </c>
      <c r="W33" s="36">
        <v>45</v>
      </c>
      <c r="X33" s="29">
        <f t="shared" si="26"/>
        <v>11</v>
      </c>
      <c r="Y33" s="15">
        <v>16</v>
      </c>
      <c r="Z33" s="158">
        <f t="shared" si="27"/>
        <v>0.6875</v>
      </c>
      <c r="AA33" s="76"/>
      <c r="AB33" s="89"/>
      <c r="AC33" s="78">
        <f t="shared" si="28"/>
        <v>0.67500000000000004</v>
      </c>
      <c r="AD33" s="118">
        <f t="shared" si="29"/>
        <v>10.8</v>
      </c>
      <c r="AE33" s="129">
        <f t="shared" si="3"/>
        <v>1</v>
      </c>
      <c r="AF33" s="130">
        <f t="shared" si="4"/>
        <v>1</v>
      </c>
      <c r="AG33" s="130" t="str">
        <f t="shared" si="5"/>
        <v>0</v>
      </c>
      <c r="AH33" s="130">
        <f t="shared" si="6"/>
        <v>0.9</v>
      </c>
      <c r="AI33" s="130">
        <f t="shared" si="7"/>
        <v>0.9</v>
      </c>
      <c r="AJ33" s="130" t="str">
        <f t="shared" si="8"/>
        <v>0</v>
      </c>
      <c r="AK33" s="130">
        <f t="shared" si="9"/>
        <v>1</v>
      </c>
      <c r="AL33" s="130" t="str">
        <f t="shared" si="10"/>
        <v>0</v>
      </c>
      <c r="AM33" s="130">
        <f t="shared" si="11"/>
        <v>1</v>
      </c>
      <c r="AN33" s="130">
        <f t="shared" si="12"/>
        <v>1</v>
      </c>
      <c r="AO33" s="130">
        <f t="shared" si="13"/>
        <v>1</v>
      </c>
      <c r="AP33" s="130">
        <f t="shared" si="14"/>
        <v>1</v>
      </c>
      <c r="AQ33" s="130">
        <f t="shared" si="15"/>
        <v>1</v>
      </c>
      <c r="AR33" s="130" t="str">
        <f t="shared" si="16"/>
        <v>0</v>
      </c>
      <c r="AS33" s="130" t="str">
        <f t="shared" si="17"/>
        <v>0</v>
      </c>
      <c r="AT33" s="130">
        <f t="shared" si="18"/>
        <v>1</v>
      </c>
    </row>
    <row r="34" spans="1:46" ht="15.75" customHeight="1" x14ac:dyDescent="0.15">
      <c r="A34" s="18" t="s">
        <v>481</v>
      </c>
      <c r="B34" s="65" t="s">
        <v>142</v>
      </c>
      <c r="C34" s="65"/>
      <c r="D34" s="64"/>
      <c r="E34" s="65">
        <v>19</v>
      </c>
      <c r="F34" s="65">
        <v>21</v>
      </c>
      <c r="G34" s="65">
        <v>1026</v>
      </c>
      <c r="H34" s="65">
        <v>2</v>
      </c>
      <c r="I34" s="65">
        <v>6.87</v>
      </c>
      <c r="J34" s="65">
        <v>0.09</v>
      </c>
      <c r="K34" s="65">
        <v>1.32</v>
      </c>
      <c r="L34" s="65">
        <v>28.57</v>
      </c>
      <c r="M34" s="65">
        <v>0.19</v>
      </c>
      <c r="N34" s="65">
        <v>4.8</v>
      </c>
      <c r="O34" s="65">
        <v>39.22</v>
      </c>
      <c r="P34" s="65">
        <v>56.47</v>
      </c>
      <c r="Q34" s="65">
        <v>14.29</v>
      </c>
      <c r="R34" s="65">
        <v>48.03</v>
      </c>
      <c r="S34" s="65">
        <v>3.1</v>
      </c>
      <c r="T34" s="65">
        <v>1.97</v>
      </c>
      <c r="U34" s="65">
        <v>19.940000000000001</v>
      </c>
      <c r="V34" s="65">
        <v>66.040000000000006</v>
      </c>
      <c r="W34" s="36">
        <v>45</v>
      </c>
      <c r="X34" s="29">
        <f t="shared" si="26"/>
        <v>11</v>
      </c>
      <c r="Y34" s="15">
        <v>16</v>
      </c>
      <c r="Z34" s="158">
        <f t="shared" si="27"/>
        <v>0.6875</v>
      </c>
      <c r="AA34" s="76"/>
      <c r="AB34" s="89"/>
      <c r="AC34" s="78">
        <f t="shared" si="28"/>
        <v>0.6875</v>
      </c>
      <c r="AD34" s="118">
        <f t="shared" si="29"/>
        <v>11</v>
      </c>
      <c r="AE34" s="129">
        <f t="shared" ref="AE34:AE65" si="30">IF(H34&gt;=H$160,AE$1,"0")</f>
        <v>1</v>
      </c>
      <c r="AF34" s="130">
        <f t="shared" ref="AF34:AF65" si="31">IF(I34&gt;=I$160,AF$1,"0")</f>
        <v>1</v>
      </c>
      <c r="AG34" s="130" t="str">
        <f t="shared" ref="AG34:AG65" si="32">IF(J34&gt;=J$160,AG$1,"0")</f>
        <v>0</v>
      </c>
      <c r="AH34" s="130" t="str">
        <f t="shared" ref="AH34:AH65" si="33">IF(K34&gt;=K$160,AH$1,"0")</f>
        <v>0</v>
      </c>
      <c r="AI34" s="130" t="str">
        <f t="shared" ref="AI34:AI65" si="34">IF(L34&gt;=L$160,AI$1,"0")</f>
        <v>0</v>
      </c>
      <c r="AJ34" s="130">
        <f t="shared" ref="AJ34:AJ65" si="35">IF(M34&gt;=M$160,AJ$1,"0")</f>
        <v>1</v>
      </c>
      <c r="AK34" s="130">
        <f t="shared" ref="AK34:AK65" si="36">IF(N34&gt;=N$160,AK$1,"0")</f>
        <v>1</v>
      </c>
      <c r="AL34" s="130">
        <f t="shared" ref="AL34:AL65" si="37">IF(O34&gt;=O$160,AL$1,"0")</f>
        <v>1</v>
      </c>
      <c r="AM34" s="130">
        <f t="shared" ref="AM34:AM65" si="38">IF(P34&gt;=P$160,AM$1,"0")</f>
        <v>1</v>
      </c>
      <c r="AN34" s="130">
        <f t="shared" ref="AN34:AN65" si="39">IF(Q34&gt;=Q$160,AN$1,"0")</f>
        <v>1</v>
      </c>
      <c r="AO34" s="130">
        <f t="shared" ref="AO34:AO65" si="40">IF(R34&gt;=R$160,AO$1,"0")</f>
        <v>1</v>
      </c>
      <c r="AP34" s="130">
        <f t="shared" ref="AP34:AP65" si="41">IF(S34&gt;=S$160,AP$1,"0")</f>
        <v>1</v>
      </c>
      <c r="AQ34" s="130">
        <f t="shared" ref="AQ34:AQ65" si="42">IF(T34&gt;=T$160,AQ$1,"0")</f>
        <v>1</v>
      </c>
      <c r="AR34" s="130" t="str">
        <f t="shared" ref="AR34:AR65" si="43">IF(U34&gt;=U$160,AR$1,"0")</f>
        <v>0</v>
      </c>
      <c r="AS34" s="130" t="str">
        <f t="shared" ref="AS34:AS65" si="44">IF(V34&gt;=V$160,AS$1,"0")</f>
        <v>0</v>
      </c>
      <c r="AT34" s="130">
        <f t="shared" ref="AT34:AT65" si="45">IF(W34&gt;=W$160,AT$1,"0")</f>
        <v>1</v>
      </c>
    </row>
    <row r="35" spans="1:46" ht="15.75" customHeight="1" x14ac:dyDescent="0.15">
      <c r="A35" s="18" t="s">
        <v>220</v>
      </c>
      <c r="B35" s="65" t="s">
        <v>51</v>
      </c>
      <c r="C35" s="65"/>
      <c r="D35" s="64"/>
      <c r="E35" s="65">
        <v>26</v>
      </c>
      <c r="F35" s="65">
        <v>33</v>
      </c>
      <c r="G35" s="65">
        <v>2925</v>
      </c>
      <c r="H35" s="65">
        <v>7</v>
      </c>
      <c r="I35" s="65">
        <v>6.03</v>
      </c>
      <c r="J35" s="65">
        <v>0.28000000000000003</v>
      </c>
      <c r="K35" s="65">
        <v>2.37</v>
      </c>
      <c r="L35" s="65">
        <v>42.86</v>
      </c>
      <c r="M35" s="65">
        <v>0.22</v>
      </c>
      <c r="N35" s="65">
        <v>5.17</v>
      </c>
      <c r="O35" s="65">
        <v>21.43</v>
      </c>
      <c r="P35" s="65">
        <v>48.82</v>
      </c>
      <c r="Q35" s="65">
        <v>15.51</v>
      </c>
      <c r="R35" s="65">
        <v>39.29</v>
      </c>
      <c r="S35" s="65">
        <v>2</v>
      </c>
      <c r="T35" s="65">
        <v>2.25</v>
      </c>
      <c r="U35" s="65">
        <v>20.77</v>
      </c>
      <c r="V35" s="65">
        <v>58.52</v>
      </c>
      <c r="W35" s="36">
        <v>38.17</v>
      </c>
      <c r="X35" s="29">
        <f t="shared" si="26"/>
        <v>11</v>
      </c>
      <c r="Y35" s="15">
        <v>16</v>
      </c>
      <c r="Z35" s="158">
        <f t="shared" si="27"/>
        <v>0.6875</v>
      </c>
      <c r="AA35" s="76"/>
      <c r="AB35" s="89"/>
      <c r="AC35" s="78">
        <f t="shared" si="28"/>
        <v>0.66874999999999996</v>
      </c>
      <c r="AD35" s="118">
        <f t="shared" si="29"/>
        <v>10.7</v>
      </c>
      <c r="AE35" s="129">
        <f t="shared" si="30"/>
        <v>1</v>
      </c>
      <c r="AF35" s="130">
        <f t="shared" si="31"/>
        <v>1</v>
      </c>
      <c r="AG35" s="130">
        <f t="shared" si="32"/>
        <v>0.9</v>
      </c>
      <c r="AH35" s="130">
        <f t="shared" si="33"/>
        <v>0.9</v>
      </c>
      <c r="AI35" s="130">
        <f t="shared" si="34"/>
        <v>0.9</v>
      </c>
      <c r="AJ35" s="130">
        <f t="shared" si="35"/>
        <v>1</v>
      </c>
      <c r="AK35" s="130">
        <f t="shared" si="36"/>
        <v>1</v>
      </c>
      <c r="AL35" s="130" t="str">
        <f t="shared" si="37"/>
        <v>0</v>
      </c>
      <c r="AM35" s="130" t="str">
        <f t="shared" si="38"/>
        <v>0</v>
      </c>
      <c r="AN35" s="130">
        <f t="shared" si="39"/>
        <v>1</v>
      </c>
      <c r="AO35" s="130">
        <f t="shared" si="40"/>
        <v>1</v>
      </c>
      <c r="AP35" s="130">
        <f t="shared" si="41"/>
        <v>1</v>
      </c>
      <c r="AQ35" s="130">
        <f t="shared" si="42"/>
        <v>1</v>
      </c>
      <c r="AR35" s="130" t="str">
        <f t="shared" si="43"/>
        <v>0</v>
      </c>
      <c r="AS35" s="130" t="str">
        <f t="shared" si="44"/>
        <v>0</v>
      </c>
      <c r="AT35" s="130" t="str">
        <f t="shared" si="45"/>
        <v>0</v>
      </c>
    </row>
    <row r="36" spans="1:46" ht="15.75" customHeight="1" x14ac:dyDescent="0.15">
      <c r="A36" s="18" t="s">
        <v>503</v>
      </c>
      <c r="B36" s="65" t="s">
        <v>58</v>
      </c>
      <c r="C36" s="65"/>
      <c r="D36" s="64"/>
      <c r="E36" s="65">
        <v>22</v>
      </c>
      <c r="F36" s="65">
        <v>31</v>
      </c>
      <c r="G36" s="65">
        <v>1231</v>
      </c>
      <c r="H36" s="65">
        <v>2</v>
      </c>
      <c r="I36" s="65">
        <v>3.87</v>
      </c>
      <c r="J36" s="65">
        <v>0.37</v>
      </c>
      <c r="K36" s="65">
        <v>2.91</v>
      </c>
      <c r="L36" s="65">
        <v>43.59</v>
      </c>
      <c r="M36" s="65">
        <v>0.15</v>
      </c>
      <c r="N36" s="65">
        <v>2.2400000000000002</v>
      </c>
      <c r="O36" s="65">
        <v>26.67</v>
      </c>
      <c r="P36" s="65">
        <v>48.94</v>
      </c>
      <c r="Q36" s="65">
        <v>10.88</v>
      </c>
      <c r="R36" s="65">
        <v>29.45</v>
      </c>
      <c r="S36" s="65">
        <v>1.42</v>
      </c>
      <c r="T36" s="65">
        <v>1.34</v>
      </c>
      <c r="U36" s="65">
        <v>18.399999999999999</v>
      </c>
      <c r="V36" s="65">
        <v>71.66</v>
      </c>
      <c r="W36" s="36">
        <v>47.22</v>
      </c>
      <c r="X36" s="29">
        <f t="shared" si="26"/>
        <v>10</v>
      </c>
      <c r="Y36" s="15">
        <v>16</v>
      </c>
      <c r="Z36" s="158">
        <f t="shared" si="27"/>
        <v>0.625</v>
      </c>
      <c r="AA36" s="76"/>
      <c r="AB36" s="89"/>
      <c r="AC36" s="78">
        <f t="shared" si="28"/>
        <v>0.60624999999999996</v>
      </c>
      <c r="AD36" s="118">
        <f t="shared" si="29"/>
        <v>9.6999999999999993</v>
      </c>
      <c r="AE36" s="129">
        <f t="shared" si="30"/>
        <v>1</v>
      </c>
      <c r="AF36" s="130">
        <f t="shared" si="31"/>
        <v>1</v>
      </c>
      <c r="AG36" s="130">
        <f t="shared" si="32"/>
        <v>0.9</v>
      </c>
      <c r="AH36" s="130">
        <f t="shared" si="33"/>
        <v>0.9</v>
      </c>
      <c r="AI36" s="130">
        <f t="shared" si="34"/>
        <v>0.9</v>
      </c>
      <c r="AJ36" s="130">
        <f t="shared" si="35"/>
        <v>1</v>
      </c>
      <c r="AK36" s="130" t="str">
        <f t="shared" si="36"/>
        <v>0</v>
      </c>
      <c r="AL36" s="130" t="str">
        <f t="shared" si="37"/>
        <v>0</v>
      </c>
      <c r="AM36" s="130" t="str">
        <f t="shared" si="38"/>
        <v>0</v>
      </c>
      <c r="AN36" s="130">
        <f t="shared" si="39"/>
        <v>1</v>
      </c>
      <c r="AO36" s="130" t="str">
        <f t="shared" si="40"/>
        <v>0</v>
      </c>
      <c r="AP36" s="130" t="str">
        <f t="shared" si="41"/>
        <v>0</v>
      </c>
      <c r="AQ36" s="130">
        <f t="shared" si="42"/>
        <v>1</v>
      </c>
      <c r="AR36" s="130" t="str">
        <f t="shared" si="43"/>
        <v>0</v>
      </c>
      <c r="AS36" s="130">
        <f t="shared" si="44"/>
        <v>1</v>
      </c>
      <c r="AT36" s="130">
        <f t="shared" si="45"/>
        <v>1</v>
      </c>
    </row>
    <row r="37" spans="1:46" ht="15.75" customHeight="1" x14ac:dyDescent="0.15">
      <c r="A37" s="18" t="s">
        <v>504</v>
      </c>
      <c r="B37" s="65" t="s">
        <v>91</v>
      </c>
      <c r="C37" s="65"/>
      <c r="D37" s="64"/>
      <c r="E37" s="65">
        <v>19</v>
      </c>
      <c r="F37" s="65">
        <v>16</v>
      </c>
      <c r="G37" s="65">
        <v>1353</v>
      </c>
      <c r="H37" s="65">
        <v>3</v>
      </c>
      <c r="I37" s="65">
        <v>3.79</v>
      </c>
      <c r="J37" s="65">
        <v>7.0000000000000007E-2</v>
      </c>
      <c r="K37" s="65">
        <v>1.53</v>
      </c>
      <c r="L37" s="65">
        <v>30.43</v>
      </c>
      <c r="M37" s="65">
        <v>0.2</v>
      </c>
      <c r="N37" s="65">
        <v>0.4</v>
      </c>
      <c r="O37" s="65">
        <v>33.33</v>
      </c>
      <c r="P37" s="65">
        <v>51.65</v>
      </c>
      <c r="Q37" s="65">
        <v>14.17</v>
      </c>
      <c r="R37" s="65">
        <v>36.619999999999997</v>
      </c>
      <c r="S37" s="65">
        <v>2.66</v>
      </c>
      <c r="T37" s="65">
        <v>1.06</v>
      </c>
      <c r="U37" s="65">
        <v>29.73</v>
      </c>
      <c r="V37" s="65">
        <v>83.45</v>
      </c>
      <c r="W37" s="36">
        <v>63.64</v>
      </c>
      <c r="X37" s="29">
        <f t="shared" si="26"/>
        <v>10</v>
      </c>
      <c r="Y37" s="15">
        <v>16</v>
      </c>
      <c r="Z37" s="158">
        <f t="shared" si="27"/>
        <v>0.625</v>
      </c>
      <c r="AA37" s="76"/>
      <c r="AB37" s="89"/>
      <c r="AC37" s="78">
        <f t="shared" si="28"/>
        <v>0.625</v>
      </c>
      <c r="AD37" s="118">
        <f t="shared" si="29"/>
        <v>10</v>
      </c>
      <c r="AE37" s="129">
        <f t="shared" si="30"/>
        <v>1</v>
      </c>
      <c r="AF37" s="130">
        <f t="shared" si="31"/>
        <v>1</v>
      </c>
      <c r="AG37" s="130" t="str">
        <f t="shared" si="32"/>
        <v>0</v>
      </c>
      <c r="AH37" s="130" t="str">
        <f t="shared" si="33"/>
        <v>0</v>
      </c>
      <c r="AI37" s="130" t="str">
        <f t="shared" si="34"/>
        <v>0</v>
      </c>
      <c r="AJ37" s="130">
        <f t="shared" si="35"/>
        <v>1</v>
      </c>
      <c r="AK37" s="130" t="str">
        <f t="shared" si="36"/>
        <v>0</v>
      </c>
      <c r="AL37" s="130">
        <f t="shared" si="37"/>
        <v>1</v>
      </c>
      <c r="AM37" s="130">
        <f t="shared" si="38"/>
        <v>1</v>
      </c>
      <c r="AN37" s="130">
        <f t="shared" si="39"/>
        <v>1</v>
      </c>
      <c r="AO37" s="130" t="str">
        <f t="shared" si="40"/>
        <v>0</v>
      </c>
      <c r="AP37" s="130">
        <f t="shared" si="41"/>
        <v>1</v>
      </c>
      <c r="AQ37" s="130" t="str">
        <f t="shared" si="42"/>
        <v>0</v>
      </c>
      <c r="AR37" s="130">
        <f t="shared" si="43"/>
        <v>1</v>
      </c>
      <c r="AS37" s="130">
        <f t="shared" si="44"/>
        <v>1</v>
      </c>
      <c r="AT37" s="130">
        <f t="shared" si="45"/>
        <v>1</v>
      </c>
    </row>
    <row r="38" spans="1:46" ht="15.75" customHeight="1" x14ac:dyDescent="0.15">
      <c r="A38" s="18" t="s">
        <v>249</v>
      </c>
      <c r="B38" s="65" t="s">
        <v>144</v>
      </c>
      <c r="C38" s="65"/>
      <c r="D38" s="64"/>
      <c r="E38" s="65">
        <v>18</v>
      </c>
      <c r="F38" s="65">
        <v>28</v>
      </c>
      <c r="G38" s="65">
        <v>1376</v>
      </c>
      <c r="H38" s="65">
        <v>8</v>
      </c>
      <c r="I38" s="65">
        <v>6.34</v>
      </c>
      <c r="J38" s="65">
        <v>0.13</v>
      </c>
      <c r="K38" s="65">
        <v>1.5</v>
      </c>
      <c r="L38" s="65">
        <v>21.74</v>
      </c>
      <c r="M38" s="65">
        <v>0.52</v>
      </c>
      <c r="N38" s="65">
        <v>5.36</v>
      </c>
      <c r="O38" s="65">
        <v>26.83</v>
      </c>
      <c r="P38" s="65">
        <v>54.84</v>
      </c>
      <c r="Q38" s="65">
        <v>13.54</v>
      </c>
      <c r="R38" s="65">
        <v>47.83</v>
      </c>
      <c r="S38" s="65">
        <v>3.14</v>
      </c>
      <c r="T38" s="65">
        <v>2.5499999999999998</v>
      </c>
      <c r="U38" s="65">
        <v>29.56</v>
      </c>
      <c r="V38" s="65">
        <v>61.95</v>
      </c>
      <c r="W38" s="36">
        <v>31.58</v>
      </c>
      <c r="X38" s="29">
        <f t="shared" si="26"/>
        <v>10</v>
      </c>
      <c r="Y38" s="15">
        <v>16</v>
      </c>
      <c r="Z38" s="158">
        <f t="shared" si="27"/>
        <v>0.625</v>
      </c>
      <c r="AA38" s="76"/>
      <c r="AB38" s="89"/>
      <c r="AC38" s="78">
        <f t="shared" si="28"/>
        <v>0.625</v>
      </c>
      <c r="AD38" s="118">
        <f t="shared" si="29"/>
        <v>10</v>
      </c>
      <c r="AE38" s="129">
        <f t="shared" si="30"/>
        <v>1</v>
      </c>
      <c r="AF38" s="130">
        <f t="shared" si="31"/>
        <v>1</v>
      </c>
      <c r="AG38" s="130" t="str">
        <f t="shared" si="32"/>
        <v>0</v>
      </c>
      <c r="AH38" s="130" t="str">
        <f t="shared" si="33"/>
        <v>0</v>
      </c>
      <c r="AI38" s="130" t="str">
        <f t="shared" si="34"/>
        <v>0</v>
      </c>
      <c r="AJ38" s="130">
        <f t="shared" si="35"/>
        <v>1</v>
      </c>
      <c r="AK38" s="130">
        <f t="shared" si="36"/>
        <v>1</v>
      </c>
      <c r="AL38" s="130" t="str">
        <f t="shared" si="37"/>
        <v>0</v>
      </c>
      <c r="AM38" s="130">
        <f t="shared" si="38"/>
        <v>1</v>
      </c>
      <c r="AN38" s="130">
        <f t="shared" si="39"/>
        <v>1</v>
      </c>
      <c r="AO38" s="130">
        <f t="shared" si="40"/>
        <v>1</v>
      </c>
      <c r="AP38" s="130">
        <f t="shared" si="41"/>
        <v>1</v>
      </c>
      <c r="AQ38" s="130">
        <f t="shared" si="42"/>
        <v>1</v>
      </c>
      <c r="AR38" s="130">
        <f t="shared" si="43"/>
        <v>1</v>
      </c>
      <c r="AS38" s="130" t="str">
        <f t="shared" si="44"/>
        <v>0</v>
      </c>
      <c r="AT38" s="130" t="str">
        <f t="shared" si="45"/>
        <v>0</v>
      </c>
    </row>
    <row r="39" spans="1:46" ht="15.75" customHeight="1" x14ac:dyDescent="0.15">
      <c r="A39" s="18" t="s">
        <v>219</v>
      </c>
      <c r="B39" s="65" t="s">
        <v>68</v>
      </c>
      <c r="C39" s="65"/>
      <c r="D39" s="64"/>
      <c r="E39" s="65">
        <v>18</v>
      </c>
      <c r="F39" s="65">
        <v>24</v>
      </c>
      <c r="G39" s="65">
        <v>2123</v>
      </c>
      <c r="H39" s="65">
        <v>2</v>
      </c>
      <c r="I39" s="65">
        <v>5.67</v>
      </c>
      <c r="J39" s="65">
        <v>0.38</v>
      </c>
      <c r="K39" s="65">
        <v>2.61</v>
      </c>
      <c r="L39" s="65">
        <v>35.590000000000003</v>
      </c>
      <c r="M39" s="65">
        <v>0.09</v>
      </c>
      <c r="N39" s="65">
        <v>3.36</v>
      </c>
      <c r="O39" s="65">
        <v>23.68</v>
      </c>
      <c r="P39" s="65">
        <v>52.07</v>
      </c>
      <c r="Q39" s="65">
        <v>18.64</v>
      </c>
      <c r="R39" s="65">
        <v>36.82</v>
      </c>
      <c r="S39" s="65">
        <v>2.21</v>
      </c>
      <c r="T39" s="65">
        <v>1.68</v>
      </c>
      <c r="U39" s="65">
        <v>17.71</v>
      </c>
      <c r="V39" s="65">
        <v>59.75</v>
      </c>
      <c r="W39" s="36">
        <v>26.15</v>
      </c>
      <c r="X39" s="29">
        <f t="shared" si="26"/>
        <v>10</v>
      </c>
      <c r="Y39" s="15">
        <v>16</v>
      </c>
      <c r="Z39" s="158">
        <f t="shared" si="27"/>
        <v>0.625</v>
      </c>
      <c r="AA39" s="76"/>
      <c r="AB39" s="89"/>
      <c r="AC39" s="78">
        <f t="shared" si="28"/>
        <v>0.60624999999999996</v>
      </c>
      <c r="AD39" s="118">
        <f t="shared" si="29"/>
        <v>9.6999999999999993</v>
      </c>
      <c r="AE39" s="129">
        <f t="shared" si="30"/>
        <v>1</v>
      </c>
      <c r="AF39" s="130">
        <f t="shared" si="31"/>
        <v>1</v>
      </c>
      <c r="AG39" s="130">
        <f t="shared" si="32"/>
        <v>0.9</v>
      </c>
      <c r="AH39" s="130">
        <f t="shared" si="33"/>
        <v>0.9</v>
      </c>
      <c r="AI39" s="130">
        <f t="shared" si="34"/>
        <v>0.9</v>
      </c>
      <c r="AJ39" s="130" t="str">
        <f t="shared" si="35"/>
        <v>0</v>
      </c>
      <c r="AK39" s="130">
        <f t="shared" si="36"/>
        <v>1</v>
      </c>
      <c r="AL39" s="130" t="str">
        <f t="shared" si="37"/>
        <v>0</v>
      </c>
      <c r="AM39" s="130">
        <f t="shared" si="38"/>
        <v>1</v>
      </c>
      <c r="AN39" s="130">
        <f t="shared" si="39"/>
        <v>1</v>
      </c>
      <c r="AO39" s="130" t="str">
        <f t="shared" si="40"/>
        <v>0</v>
      </c>
      <c r="AP39" s="130">
        <f t="shared" si="41"/>
        <v>1</v>
      </c>
      <c r="AQ39" s="130">
        <f t="shared" si="42"/>
        <v>1</v>
      </c>
      <c r="AR39" s="130" t="str">
        <f t="shared" si="43"/>
        <v>0</v>
      </c>
      <c r="AS39" s="130" t="str">
        <f t="shared" si="44"/>
        <v>0</v>
      </c>
      <c r="AT39" s="130" t="str">
        <f t="shared" si="45"/>
        <v>0</v>
      </c>
    </row>
    <row r="40" spans="1:46" ht="15.75" customHeight="1" x14ac:dyDescent="0.15">
      <c r="A40" s="18" t="s">
        <v>89</v>
      </c>
      <c r="B40" s="65" t="s">
        <v>66</v>
      </c>
      <c r="C40" s="65"/>
      <c r="D40" s="64"/>
      <c r="E40" s="65">
        <v>18</v>
      </c>
      <c r="F40" s="65">
        <v>16</v>
      </c>
      <c r="G40" s="65">
        <v>1271</v>
      </c>
      <c r="H40" s="65">
        <v>4</v>
      </c>
      <c r="I40" s="65">
        <v>5.52</v>
      </c>
      <c r="J40" s="65">
        <v>0.14000000000000001</v>
      </c>
      <c r="K40" s="65">
        <v>1.2</v>
      </c>
      <c r="L40" s="65">
        <v>35.29</v>
      </c>
      <c r="M40" s="65">
        <v>0.28000000000000003</v>
      </c>
      <c r="N40" s="65">
        <v>5.17</v>
      </c>
      <c r="O40" s="65">
        <v>34.25</v>
      </c>
      <c r="P40" s="65">
        <v>60.27</v>
      </c>
      <c r="Q40" s="65">
        <v>8.07</v>
      </c>
      <c r="R40" s="65">
        <v>51.75</v>
      </c>
      <c r="S40" s="65">
        <v>2.5499999999999998</v>
      </c>
      <c r="T40" s="65">
        <v>0.71</v>
      </c>
      <c r="U40" s="65">
        <v>33</v>
      </c>
      <c r="V40" s="65">
        <v>59.87</v>
      </c>
      <c r="W40" s="36">
        <v>33.33</v>
      </c>
      <c r="X40" s="29">
        <f t="shared" si="26"/>
        <v>10</v>
      </c>
      <c r="Y40" s="15">
        <v>16</v>
      </c>
      <c r="Z40" s="158">
        <f t="shared" si="27"/>
        <v>0.625</v>
      </c>
      <c r="AA40" s="76"/>
      <c r="AB40" s="89"/>
      <c r="AC40" s="78">
        <f t="shared" si="28"/>
        <v>0.61875000000000002</v>
      </c>
      <c r="AD40" s="118">
        <f t="shared" si="29"/>
        <v>9.9</v>
      </c>
      <c r="AE40" s="129">
        <f t="shared" si="30"/>
        <v>1</v>
      </c>
      <c r="AF40" s="130">
        <f t="shared" si="31"/>
        <v>1</v>
      </c>
      <c r="AG40" s="130" t="str">
        <f t="shared" si="32"/>
        <v>0</v>
      </c>
      <c r="AH40" s="130" t="str">
        <f t="shared" si="33"/>
        <v>0</v>
      </c>
      <c r="AI40" s="130">
        <f t="shared" si="34"/>
        <v>0.9</v>
      </c>
      <c r="AJ40" s="130">
        <f t="shared" si="35"/>
        <v>1</v>
      </c>
      <c r="AK40" s="130">
        <f t="shared" si="36"/>
        <v>1</v>
      </c>
      <c r="AL40" s="130">
        <f t="shared" si="37"/>
        <v>1</v>
      </c>
      <c r="AM40" s="130">
        <f t="shared" si="38"/>
        <v>1</v>
      </c>
      <c r="AN40" s="130" t="str">
        <f t="shared" si="39"/>
        <v>0</v>
      </c>
      <c r="AO40" s="130">
        <f t="shared" si="40"/>
        <v>1</v>
      </c>
      <c r="AP40" s="130">
        <f t="shared" si="41"/>
        <v>1</v>
      </c>
      <c r="AQ40" s="130" t="str">
        <f t="shared" si="42"/>
        <v>0</v>
      </c>
      <c r="AR40" s="130">
        <f t="shared" si="43"/>
        <v>1</v>
      </c>
      <c r="AS40" s="130" t="str">
        <f t="shared" si="44"/>
        <v>0</v>
      </c>
      <c r="AT40" s="130" t="str">
        <f t="shared" si="45"/>
        <v>0</v>
      </c>
    </row>
    <row r="41" spans="1:46" ht="15.75" customHeight="1" x14ac:dyDescent="0.15">
      <c r="A41" s="18" t="s">
        <v>267</v>
      </c>
      <c r="B41" s="65" t="s">
        <v>66</v>
      </c>
      <c r="C41" s="65"/>
      <c r="D41" s="64"/>
      <c r="E41" s="65">
        <v>20</v>
      </c>
      <c r="F41" s="65">
        <v>26</v>
      </c>
      <c r="G41" s="65">
        <v>1187</v>
      </c>
      <c r="H41" s="65">
        <v>3</v>
      </c>
      <c r="I41" s="65">
        <v>5.08</v>
      </c>
      <c r="J41" s="65">
        <v>0.15</v>
      </c>
      <c r="K41" s="65">
        <v>1.1499999999999999</v>
      </c>
      <c r="L41" s="65">
        <v>40</v>
      </c>
      <c r="M41" s="65">
        <v>0.23</v>
      </c>
      <c r="N41" s="65">
        <v>4.1500000000000004</v>
      </c>
      <c r="O41" s="65">
        <v>38.89</v>
      </c>
      <c r="P41" s="65">
        <v>54.29</v>
      </c>
      <c r="Q41" s="65">
        <v>9.92</v>
      </c>
      <c r="R41" s="65">
        <v>38.76</v>
      </c>
      <c r="S41" s="65">
        <v>3.15</v>
      </c>
      <c r="T41" s="65">
        <v>0.69</v>
      </c>
      <c r="U41" s="65">
        <v>19.23</v>
      </c>
      <c r="V41" s="65">
        <v>66.400000000000006</v>
      </c>
      <c r="W41" s="36">
        <v>50</v>
      </c>
      <c r="X41" s="29">
        <f t="shared" si="26"/>
        <v>10</v>
      </c>
      <c r="Y41" s="15">
        <v>16</v>
      </c>
      <c r="Z41" s="158">
        <f t="shared" si="27"/>
        <v>0.625</v>
      </c>
      <c r="AA41" s="76"/>
      <c r="AB41" s="89"/>
      <c r="AC41" s="78">
        <f t="shared" si="28"/>
        <v>0.61875000000000002</v>
      </c>
      <c r="AD41" s="118">
        <f t="shared" si="29"/>
        <v>9.9</v>
      </c>
      <c r="AE41" s="129">
        <f t="shared" si="30"/>
        <v>1</v>
      </c>
      <c r="AF41" s="130">
        <f t="shared" si="31"/>
        <v>1</v>
      </c>
      <c r="AG41" s="130" t="str">
        <f t="shared" si="32"/>
        <v>0</v>
      </c>
      <c r="AH41" s="130" t="str">
        <f t="shared" si="33"/>
        <v>0</v>
      </c>
      <c r="AI41" s="130">
        <f t="shared" si="34"/>
        <v>0.9</v>
      </c>
      <c r="AJ41" s="130">
        <f t="shared" si="35"/>
        <v>1</v>
      </c>
      <c r="AK41" s="130">
        <f t="shared" si="36"/>
        <v>1</v>
      </c>
      <c r="AL41" s="130">
        <f t="shared" si="37"/>
        <v>1</v>
      </c>
      <c r="AM41" s="130">
        <f t="shared" si="38"/>
        <v>1</v>
      </c>
      <c r="AN41" s="130" t="str">
        <f t="shared" si="39"/>
        <v>0</v>
      </c>
      <c r="AO41" s="130">
        <f t="shared" si="40"/>
        <v>1</v>
      </c>
      <c r="AP41" s="130">
        <f t="shared" si="41"/>
        <v>1</v>
      </c>
      <c r="AQ41" s="130" t="str">
        <f t="shared" si="42"/>
        <v>0</v>
      </c>
      <c r="AR41" s="130" t="str">
        <f t="shared" si="43"/>
        <v>0</v>
      </c>
      <c r="AS41" s="130" t="str">
        <f t="shared" si="44"/>
        <v>0</v>
      </c>
      <c r="AT41" s="130">
        <f t="shared" si="45"/>
        <v>1</v>
      </c>
    </row>
    <row r="42" spans="1:46" ht="15.75" customHeight="1" x14ac:dyDescent="0.15">
      <c r="A42" s="18" t="s">
        <v>356</v>
      </c>
      <c r="B42" s="65" t="s">
        <v>133</v>
      </c>
      <c r="C42" s="65"/>
      <c r="D42" s="64"/>
      <c r="E42" s="65">
        <v>27</v>
      </c>
      <c r="F42" s="65">
        <v>20</v>
      </c>
      <c r="G42" s="65">
        <v>641</v>
      </c>
      <c r="H42" s="65">
        <v>1</v>
      </c>
      <c r="I42" s="65">
        <v>4.21</v>
      </c>
      <c r="J42" s="65">
        <v>0.42</v>
      </c>
      <c r="K42" s="65">
        <v>2.34</v>
      </c>
      <c r="L42" s="65">
        <v>46.67</v>
      </c>
      <c r="M42" s="65">
        <v>0.16</v>
      </c>
      <c r="N42" s="65">
        <v>3.74</v>
      </c>
      <c r="O42" s="65">
        <v>33.33</v>
      </c>
      <c r="P42" s="65">
        <v>60</v>
      </c>
      <c r="Q42" s="65">
        <v>7.95</v>
      </c>
      <c r="R42" s="65">
        <v>37.25</v>
      </c>
      <c r="S42" s="65">
        <v>0.62</v>
      </c>
      <c r="T42" s="65">
        <v>0.78</v>
      </c>
      <c r="U42" s="65">
        <v>30.73</v>
      </c>
      <c r="V42" s="65">
        <v>76.650000000000006</v>
      </c>
      <c r="W42" s="36">
        <v>36.36</v>
      </c>
      <c r="X42" s="29">
        <f t="shared" si="26"/>
        <v>10</v>
      </c>
      <c r="Y42" s="15">
        <v>16</v>
      </c>
      <c r="Z42" s="158">
        <f t="shared" si="27"/>
        <v>0.625</v>
      </c>
      <c r="AA42" s="76"/>
      <c r="AB42" s="89"/>
      <c r="AC42" s="78">
        <f t="shared" si="28"/>
        <v>0.60624999999999996</v>
      </c>
      <c r="AD42" s="118">
        <f t="shared" si="29"/>
        <v>9.6999999999999993</v>
      </c>
      <c r="AE42" s="129" t="str">
        <f t="shared" si="30"/>
        <v>0</v>
      </c>
      <c r="AF42" s="130">
        <f t="shared" si="31"/>
        <v>1</v>
      </c>
      <c r="AG42" s="130">
        <f t="shared" si="32"/>
        <v>0.9</v>
      </c>
      <c r="AH42" s="130">
        <f t="shared" si="33"/>
        <v>0.9</v>
      </c>
      <c r="AI42" s="130">
        <f t="shared" si="34"/>
        <v>0.9</v>
      </c>
      <c r="AJ42" s="130">
        <f t="shared" si="35"/>
        <v>1</v>
      </c>
      <c r="AK42" s="130">
        <f t="shared" si="36"/>
        <v>1</v>
      </c>
      <c r="AL42" s="130">
        <f t="shared" si="37"/>
        <v>1</v>
      </c>
      <c r="AM42" s="130">
        <f t="shared" si="38"/>
        <v>1</v>
      </c>
      <c r="AN42" s="130" t="str">
        <f t="shared" si="39"/>
        <v>0</v>
      </c>
      <c r="AO42" s="130" t="str">
        <f t="shared" si="40"/>
        <v>0</v>
      </c>
      <c r="AP42" s="130" t="str">
        <f t="shared" si="41"/>
        <v>0</v>
      </c>
      <c r="AQ42" s="130" t="str">
        <f t="shared" si="42"/>
        <v>0</v>
      </c>
      <c r="AR42" s="130">
        <f t="shared" si="43"/>
        <v>1</v>
      </c>
      <c r="AS42" s="130">
        <f t="shared" si="44"/>
        <v>1</v>
      </c>
      <c r="AT42" s="130" t="str">
        <f t="shared" si="45"/>
        <v>0</v>
      </c>
    </row>
    <row r="43" spans="1:46" ht="15.75" customHeight="1" x14ac:dyDescent="0.15">
      <c r="A43" s="18" t="s">
        <v>284</v>
      </c>
      <c r="B43" s="65" t="s">
        <v>68</v>
      </c>
      <c r="C43" s="65"/>
      <c r="D43" s="64"/>
      <c r="E43" s="65">
        <v>24</v>
      </c>
      <c r="F43" s="65">
        <v>33</v>
      </c>
      <c r="G43" s="65">
        <v>3018</v>
      </c>
      <c r="H43" s="65">
        <v>3</v>
      </c>
      <c r="I43" s="65">
        <v>2.64</v>
      </c>
      <c r="J43" s="65">
        <v>0.15</v>
      </c>
      <c r="K43" s="65">
        <v>1.1399999999999999</v>
      </c>
      <c r="L43" s="65">
        <v>37.840000000000003</v>
      </c>
      <c r="M43" s="65">
        <v>0.09</v>
      </c>
      <c r="N43" s="65">
        <v>0.57999999999999996</v>
      </c>
      <c r="O43" s="65">
        <v>47.37</v>
      </c>
      <c r="P43" s="65">
        <v>60.61</v>
      </c>
      <c r="Q43" s="65">
        <v>9.81</v>
      </c>
      <c r="R43" s="65">
        <v>43.57</v>
      </c>
      <c r="S43" s="65">
        <v>2</v>
      </c>
      <c r="T43" s="65">
        <v>1.97</v>
      </c>
      <c r="U43" s="65">
        <v>42.45</v>
      </c>
      <c r="V43" s="65">
        <v>85.73</v>
      </c>
      <c r="W43" s="36">
        <v>47.62</v>
      </c>
      <c r="X43" s="29">
        <f t="shared" si="26"/>
        <v>10</v>
      </c>
      <c r="Y43" s="15">
        <v>16</v>
      </c>
      <c r="Z43" s="158">
        <f t="shared" si="27"/>
        <v>0.625</v>
      </c>
      <c r="AA43" s="76"/>
      <c r="AB43" s="89"/>
      <c r="AC43" s="78">
        <f t="shared" si="28"/>
        <v>0.61875000000000002</v>
      </c>
      <c r="AD43" s="118">
        <f t="shared" si="29"/>
        <v>9.9</v>
      </c>
      <c r="AE43" s="129">
        <f t="shared" si="30"/>
        <v>1</v>
      </c>
      <c r="AF43" s="130" t="str">
        <f t="shared" si="31"/>
        <v>0</v>
      </c>
      <c r="AG43" s="130" t="str">
        <f t="shared" si="32"/>
        <v>0</v>
      </c>
      <c r="AH43" s="130" t="str">
        <f t="shared" si="33"/>
        <v>0</v>
      </c>
      <c r="AI43" s="130">
        <f t="shared" si="34"/>
        <v>0.9</v>
      </c>
      <c r="AJ43" s="130" t="str">
        <f t="shared" si="35"/>
        <v>0</v>
      </c>
      <c r="AK43" s="130" t="str">
        <f t="shared" si="36"/>
        <v>0</v>
      </c>
      <c r="AL43" s="130">
        <f t="shared" si="37"/>
        <v>1</v>
      </c>
      <c r="AM43" s="130">
        <f t="shared" si="38"/>
        <v>1</v>
      </c>
      <c r="AN43" s="130" t="str">
        <f t="shared" si="39"/>
        <v>0</v>
      </c>
      <c r="AO43" s="130">
        <f t="shared" si="40"/>
        <v>1</v>
      </c>
      <c r="AP43" s="130">
        <f t="shared" si="41"/>
        <v>1</v>
      </c>
      <c r="AQ43" s="130">
        <f t="shared" si="42"/>
        <v>1</v>
      </c>
      <c r="AR43" s="130">
        <f t="shared" si="43"/>
        <v>1</v>
      </c>
      <c r="AS43" s="130">
        <f t="shared" si="44"/>
        <v>1</v>
      </c>
      <c r="AT43" s="130">
        <f t="shared" si="45"/>
        <v>1</v>
      </c>
    </row>
    <row r="44" spans="1:46" ht="15.75" customHeight="1" x14ac:dyDescent="0.15">
      <c r="A44" s="18" t="s">
        <v>519</v>
      </c>
      <c r="B44" s="65" t="s">
        <v>42</v>
      </c>
      <c r="C44" s="65"/>
      <c r="D44" s="64"/>
      <c r="E44" s="65">
        <v>23</v>
      </c>
      <c r="F44" s="65">
        <v>11</v>
      </c>
      <c r="G44" s="65">
        <v>594</v>
      </c>
      <c r="H44" s="65">
        <v>1</v>
      </c>
      <c r="I44" s="65">
        <v>4.08</v>
      </c>
      <c r="J44" s="65">
        <v>0</v>
      </c>
      <c r="K44" s="65">
        <v>0.76</v>
      </c>
      <c r="L44" s="65">
        <v>40</v>
      </c>
      <c r="M44" s="65">
        <v>0.15</v>
      </c>
      <c r="N44" s="65">
        <v>2.27</v>
      </c>
      <c r="O44" s="65">
        <v>33.33</v>
      </c>
      <c r="P44" s="65">
        <v>70.83</v>
      </c>
      <c r="Q44" s="65">
        <v>8.61</v>
      </c>
      <c r="R44" s="65">
        <v>54.39</v>
      </c>
      <c r="S44" s="65">
        <v>1.81</v>
      </c>
      <c r="T44" s="65">
        <v>1.66</v>
      </c>
      <c r="U44" s="65">
        <v>37.299999999999997</v>
      </c>
      <c r="V44" s="65">
        <v>77.73</v>
      </c>
      <c r="W44" s="36">
        <v>40.909999999999997</v>
      </c>
      <c r="X44" s="29">
        <f t="shared" ref="X44:X75" si="46">COUNTIF(AE44:AT44,"&gt;0")</f>
        <v>10</v>
      </c>
      <c r="Y44" s="15">
        <v>16</v>
      </c>
      <c r="Z44" s="158">
        <f t="shared" ref="Z44:Z75" si="47">X44/Y44</f>
        <v>0.625</v>
      </c>
      <c r="AA44" s="76"/>
      <c r="AB44" s="89"/>
      <c r="AC44" s="78">
        <f t="shared" ref="AC44:AC75" si="48">AD44/Y44</f>
        <v>0.61875000000000002</v>
      </c>
      <c r="AD44" s="118">
        <f t="shared" ref="AD44:AD75" si="49">SUM(AE44:AT44)</f>
        <v>9.9</v>
      </c>
      <c r="AE44" s="129" t="str">
        <f t="shared" si="30"/>
        <v>0</v>
      </c>
      <c r="AF44" s="130">
        <f t="shared" si="31"/>
        <v>1</v>
      </c>
      <c r="AG44" s="130" t="str">
        <f t="shared" si="32"/>
        <v>0</v>
      </c>
      <c r="AH44" s="130" t="str">
        <f t="shared" si="33"/>
        <v>0</v>
      </c>
      <c r="AI44" s="130">
        <f t="shared" si="34"/>
        <v>0.9</v>
      </c>
      <c r="AJ44" s="130">
        <f t="shared" si="35"/>
        <v>1</v>
      </c>
      <c r="AK44" s="130" t="str">
        <f t="shared" si="36"/>
        <v>0</v>
      </c>
      <c r="AL44" s="130">
        <f t="shared" si="37"/>
        <v>1</v>
      </c>
      <c r="AM44" s="130">
        <f t="shared" si="38"/>
        <v>1</v>
      </c>
      <c r="AN44" s="130" t="str">
        <f t="shared" si="39"/>
        <v>0</v>
      </c>
      <c r="AO44" s="130">
        <f t="shared" si="40"/>
        <v>1</v>
      </c>
      <c r="AP44" s="130">
        <f t="shared" si="41"/>
        <v>1</v>
      </c>
      <c r="AQ44" s="130">
        <f t="shared" si="42"/>
        <v>1</v>
      </c>
      <c r="AR44" s="130">
        <f t="shared" si="43"/>
        <v>1</v>
      </c>
      <c r="AS44" s="130">
        <f t="shared" si="44"/>
        <v>1</v>
      </c>
      <c r="AT44" s="130" t="str">
        <f t="shared" si="45"/>
        <v>0</v>
      </c>
    </row>
    <row r="45" spans="1:46" ht="15.75" customHeight="1" x14ac:dyDescent="0.15">
      <c r="A45" s="18" t="s">
        <v>434</v>
      </c>
      <c r="B45" s="65" t="s">
        <v>44</v>
      </c>
      <c r="C45" s="65"/>
      <c r="D45" s="64"/>
      <c r="E45" s="65">
        <v>22</v>
      </c>
      <c r="F45" s="65">
        <v>31</v>
      </c>
      <c r="G45" s="65">
        <v>2471</v>
      </c>
      <c r="H45" s="65">
        <v>3</v>
      </c>
      <c r="I45" s="65">
        <v>2.04</v>
      </c>
      <c r="J45" s="65">
        <v>0.18</v>
      </c>
      <c r="K45" s="65">
        <v>0.98</v>
      </c>
      <c r="L45" s="65">
        <v>37.04</v>
      </c>
      <c r="M45" s="65">
        <v>0.11</v>
      </c>
      <c r="N45" s="65">
        <v>1.49</v>
      </c>
      <c r="O45" s="65">
        <v>31.71</v>
      </c>
      <c r="P45" s="65">
        <v>72.09</v>
      </c>
      <c r="Q45" s="65">
        <v>5.0999999999999996</v>
      </c>
      <c r="R45" s="65">
        <v>40.71</v>
      </c>
      <c r="S45" s="65">
        <v>0.76</v>
      </c>
      <c r="T45" s="65">
        <v>0.69</v>
      </c>
      <c r="U45" s="65">
        <v>32.85</v>
      </c>
      <c r="V45" s="65">
        <v>81.819999999999993</v>
      </c>
      <c r="W45" s="36">
        <v>42.86</v>
      </c>
      <c r="X45" s="29">
        <f t="shared" si="46"/>
        <v>10</v>
      </c>
      <c r="Y45" s="15">
        <v>16</v>
      </c>
      <c r="Z45" s="158">
        <f t="shared" si="47"/>
        <v>0.625</v>
      </c>
      <c r="AA45" s="76"/>
      <c r="AB45" s="89"/>
      <c r="AC45" s="78">
        <f t="shared" si="48"/>
        <v>0.61250000000000004</v>
      </c>
      <c r="AD45" s="118">
        <f t="shared" si="49"/>
        <v>9.8000000000000007</v>
      </c>
      <c r="AE45" s="129">
        <f t="shared" si="30"/>
        <v>1</v>
      </c>
      <c r="AF45" s="130" t="str">
        <f t="shared" si="31"/>
        <v>0</v>
      </c>
      <c r="AG45" s="130">
        <f t="shared" si="32"/>
        <v>0.9</v>
      </c>
      <c r="AH45" s="130" t="str">
        <f t="shared" si="33"/>
        <v>0</v>
      </c>
      <c r="AI45" s="130">
        <f t="shared" si="34"/>
        <v>0.9</v>
      </c>
      <c r="AJ45" s="130">
        <f t="shared" si="35"/>
        <v>1</v>
      </c>
      <c r="AK45" s="130" t="str">
        <f t="shared" si="36"/>
        <v>0</v>
      </c>
      <c r="AL45" s="130">
        <f t="shared" si="37"/>
        <v>1</v>
      </c>
      <c r="AM45" s="130">
        <f t="shared" si="38"/>
        <v>1</v>
      </c>
      <c r="AN45" s="130" t="str">
        <f t="shared" si="39"/>
        <v>0</v>
      </c>
      <c r="AO45" s="130">
        <f t="shared" si="40"/>
        <v>1</v>
      </c>
      <c r="AP45" s="130" t="str">
        <f t="shared" si="41"/>
        <v>0</v>
      </c>
      <c r="AQ45" s="130" t="str">
        <f t="shared" si="42"/>
        <v>0</v>
      </c>
      <c r="AR45" s="130">
        <f t="shared" si="43"/>
        <v>1</v>
      </c>
      <c r="AS45" s="130">
        <f t="shared" si="44"/>
        <v>1</v>
      </c>
      <c r="AT45" s="130">
        <f t="shared" si="45"/>
        <v>1</v>
      </c>
    </row>
    <row r="46" spans="1:46" ht="15.75" customHeight="1" x14ac:dyDescent="0.15">
      <c r="A46" s="18" t="s">
        <v>520</v>
      </c>
      <c r="B46" s="65" t="s">
        <v>44</v>
      </c>
      <c r="C46" s="65"/>
      <c r="D46" s="64"/>
      <c r="E46" s="65">
        <v>22</v>
      </c>
      <c r="F46" s="65">
        <v>31</v>
      </c>
      <c r="G46" s="65">
        <v>1294</v>
      </c>
      <c r="H46" s="65">
        <v>2</v>
      </c>
      <c r="I46" s="65">
        <v>5.49</v>
      </c>
      <c r="J46" s="65">
        <v>0</v>
      </c>
      <c r="K46" s="65">
        <v>0.7</v>
      </c>
      <c r="L46" s="65">
        <v>40</v>
      </c>
      <c r="M46" s="65">
        <v>0.14000000000000001</v>
      </c>
      <c r="N46" s="65">
        <v>4.59</v>
      </c>
      <c r="O46" s="65">
        <v>36.36</v>
      </c>
      <c r="P46" s="65">
        <v>52.63</v>
      </c>
      <c r="Q46" s="65">
        <v>13.15</v>
      </c>
      <c r="R46" s="65">
        <v>42.86</v>
      </c>
      <c r="S46" s="65">
        <v>1.46</v>
      </c>
      <c r="T46" s="65">
        <v>2.92</v>
      </c>
      <c r="U46" s="65">
        <v>24.69</v>
      </c>
      <c r="V46" s="65">
        <v>63.1</v>
      </c>
      <c r="W46" s="36">
        <v>38.64</v>
      </c>
      <c r="X46" s="29">
        <f t="shared" si="46"/>
        <v>10</v>
      </c>
      <c r="Y46" s="15">
        <v>16</v>
      </c>
      <c r="Z46" s="158">
        <f t="shared" si="47"/>
        <v>0.625</v>
      </c>
      <c r="AA46" s="76"/>
      <c r="AB46" s="89"/>
      <c r="AC46" s="78">
        <f t="shared" si="48"/>
        <v>0.61875000000000002</v>
      </c>
      <c r="AD46" s="118">
        <f t="shared" si="49"/>
        <v>9.9</v>
      </c>
      <c r="AE46" s="129">
        <f t="shared" si="30"/>
        <v>1</v>
      </c>
      <c r="AF46" s="130">
        <f t="shared" si="31"/>
        <v>1</v>
      </c>
      <c r="AG46" s="130" t="str">
        <f t="shared" si="32"/>
        <v>0</v>
      </c>
      <c r="AH46" s="130" t="str">
        <f t="shared" si="33"/>
        <v>0</v>
      </c>
      <c r="AI46" s="130">
        <f t="shared" si="34"/>
        <v>0.9</v>
      </c>
      <c r="AJ46" s="130">
        <f t="shared" si="35"/>
        <v>1</v>
      </c>
      <c r="AK46" s="130">
        <f t="shared" si="36"/>
        <v>1</v>
      </c>
      <c r="AL46" s="130">
        <f t="shared" si="37"/>
        <v>1</v>
      </c>
      <c r="AM46" s="130">
        <f t="shared" si="38"/>
        <v>1</v>
      </c>
      <c r="AN46" s="130">
        <f t="shared" si="39"/>
        <v>1</v>
      </c>
      <c r="AO46" s="130">
        <f t="shared" si="40"/>
        <v>1</v>
      </c>
      <c r="AP46" s="130" t="str">
        <f t="shared" si="41"/>
        <v>0</v>
      </c>
      <c r="AQ46" s="130">
        <f t="shared" si="42"/>
        <v>1</v>
      </c>
      <c r="AR46" s="130" t="str">
        <f t="shared" si="43"/>
        <v>0</v>
      </c>
      <c r="AS46" s="130" t="str">
        <f t="shared" si="44"/>
        <v>0</v>
      </c>
      <c r="AT46" s="130" t="str">
        <f t="shared" si="45"/>
        <v>0</v>
      </c>
    </row>
    <row r="47" spans="1:46" ht="15.75" customHeight="1" x14ac:dyDescent="0.15">
      <c r="A47" s="18" t="s">
        <v>529</v>
      </c>
      <c r="B47" s="65" t="s">
        <v>40</v>
      </c>
      <c r="C47" s="65"/>
      <c r="D47" s="64"/>
      <c r="E47" s="65">
        <v>20</v>
      </c>
      <c r="F47" s="65">
        <v>26</v>
      </c>
      <c r="G47" s="65">
        <v>1157</v>
      </c>
      <c r="H47" s="65">
        <v>2</v>
      </c>
      <c r="I47" s="65">
        <v>6.9</v>
      </c>
      <c r="J47" s="65">
        <v>0.16</v>
      </c>
      <c r="K47" s="65">
        <v>1.41</v>
      </c>
      <c r="L47" s="65">
        <v>44.44</v>
      </c>
      <c r="M47" s="65">
        <v>0.16</v>
      </c>
      <c r="N47" s="65">
        <v>3.06</v>
      </c>
      <c r="O47" s="65">
        <v>20.51</v>
      </c>
      <c r="P47" s="65">
        <v>61.54</v>
      </c>
      <c r="Q47" s="65">
        <v>13.34</v>
      </c>
      <c r="R47" s="65">
        <v>48.82</v>
      </c>
      <c r="S47" s="65">
        <v>3.37</v>
      </c>
      <c r="T47" s="65">
        <v>2.04</v>
      </c>
      <c r="U47" s="65">
        <v>19.3</v>
      </c>
      <c r="V47" s="65">
        <v>63.82</v>
      </c>
      <c r="W47" s="36">
        <v>36.36</v>
      </c>
      <c r="X47" s="29">
        <f t="shared" si="46"/>
        <v>10</v>
      </c>
      <c r="Y47" s="15">
        <v>16</v>
      </c>
      <c r="Z47" s="158">
        <f t="shared" si="47"/>
        <v>0.625</v>
      </c>
      <c r="AA47" s="76"/>
      <c r="AB47" s="89"/>
      <c r="AC47" s="78">
        <f t="shared" si="48"/>
        <v>0.61875000000000002</v>
      </c>
      <c r="AD47" s="118">
        <f t="shared" si="49"/>
        <v>9.9</v>
      </c>
      <c r="AE47" s="129">
        <f t="shared" si="30"/>
        <v>1</v>
      </c>
      <c r="AF47" s="130">
        <f t="shared" si="31"/>
        <v>1</v>
      </c>
      <c r="AG47" s="130" t="str">
        <f t="shared" si="32"/>
        <v>0</v>
      </c>
      <c r="AH47" s="130" t="str">
        <f t="shared" si="33"/>
        <v>0</v>
      </c>
      <c r="AI47" s="130">
        <f t="shared" si="34"/>
        <v>0.9</v>
      </c>
      <c r="AJ47" s="130">
        <f t="shared" si="35"/>
        <v>1</v>
      </c>
      <c r="AK47" s="130">
        <f t="shared" si="36"/>
        <v>1</v>
      </c>
      <c r="AL47" s="130" t="str">
        <f t="shared" si="37"/>
        <v>0</v>
      </c>
      <c r="AM47" s="130">
        <f t="shared" si="38"/>
        <v>1</v>
      </c>
      <c r="AN47" s="130">
        <f t="shared" si="39"/>
        <v>1</v>
      </c>
      <c r="AO47" s="130">
        <f t="shared" si="40"/>
        <v>1</v>
      </c>
      <c r="AP47" s="130">
        <f t="shared" si="41"/>
        <v>1</v>
      </c>
      <c r="AQ47" s="130">
        <f t="shared" si="42"/>
        <v>1</v>
      </c>
      <c r="AR47" s="130" t="str">
        <f t="shared" si="43"/>
        <v>0</v>
      </c>
      <c r="AS47" s="130" t="str">
        <f t="shared" si="44"/>
        <v>0</v>
      </c>
      <c r="AT47" s="130" t="str">
        <f t="shared" si="45"/>
        <v>0</v>
      </c>
    </row>
    <row r="48" spans="1:46" ht="15.75" customHeight="1" x14ac:dyDescent="0.15">
      <c r="A48" s="18" t="s">
        <v>223</v>
      </c>
      <c r="B48" s="65" t="s">
        <v>40</v>
      </c>
      <c r="C48" s="65"/>
      <c r="D48" s="64"/>
      <c r="E48" s="65">
        <v>21</v>
      </c>
      <c r="F48" s="65">
        <v>35</v>
      </c>
      <c r="G48" s="65">
        <v>2559</v>
      </c>
      <c r="H48" s="65">
        <v>4</v>
      </c>
      <c r="I48" s="65">
        <v>3.95</v>
      </c>
      <c r="J48" s="65">
        <v>0.18</v>
      </c>
      <c r="K48" s="65">
        <v>2.81</v>
      </c>
      <c r="L48" s="65">
        <v>40.79</v>
      </c>
      <c r="M48" s="65">
        <v>0.15</v>
      </c>
      <c r="N48" s="65">
        <v>2.85</v>
      </c>
      <c r="O48" s="65">
        <v>29.87</v>
      </c>
      <c r="P48" s="65">
        <v>51.02</v>
      </c>
      <c r="Q48" s="65">
        <v>11.05</v>
      </c>
      <c r="R48" s="65">
        <v>35.119999999999997</v>
      </c>
      <c r="S48" s="65">
        <v>0.78</v>
      </c>
      <c r="T48" s="65">
        <v>1.18</v>
      </c>
      <c r="U48" s="65">
        <v>25.32</v>
      </c>
      <c r="V48" s="65">
        <v>64.38</v>
      </c>
      <c r="W48" s="36">
        <v>43.3</v>
      </c>
      <c r="X48" s="29">
        <f t="shared" si="46"/>
        <v>10</v>
      </c>
      <c r="Y48" s="15">
        <v>16</v>
      </c>
      <c r="Z48" s="158">
        <f t="shared" si="47"/>
        <v>0.625</v>
      </c>
      <c r="AA48" s="76"/>
      <c r="AB48" s="89"/>
      <c r="AC48" s="78">
        <f t="shared" si="48"/>
        <v>0.60624999999999996</v>
      </c>
      <c r="AD48" s="118">
        <f t="shared" si="49"/>
        <v>9.6999999999999993</v>
      </c>
      <c r="AE48" s="129">
        <f t="shared" si="30"/>
        <v>1</v>
      </c>
      <c r="AF48" s="130">
        <f t="shared" si="31"/>
        <v>1</v>
      </c>
      <c r="AG48" s="130">
        <f t="shared" si="32"/>
        <v>0.9</v>
      </c>
      <c r="AH48" s="130">
        <f t="shared" si="33"/>
        <v>0.9</v>
      </c>
      <c r="AI48" s="130">
        <f t="shared" si="34"/>
        <v>0.9</v>
      </c>
      <c r="AJ48" s="130">
        <f t="shared" si="35"/>
        <v>1</v>
      </c>
      <c r="AK48" s="130">
        <f t="shared" si="36"/>
        <v>1</v>
      </c>
      <c r="AL48" s="130">
        <f t="shared" si="37"/>
        <v>1</v>
      </c>
      <c r="AM48" s="130" t="str">
        <f t="shared" si="38"/>
        <v>0</v>
      </c>
      <c r="AN48" s="130">
        <f t="shared" si="39"/>
        <v>1</v>
      </c>
      <c r="AO48" s="130" t="str">
        <f t="shared" si="40"/>
        <v>0</v>
      </c>
      <c r="AP48" s="130" t="str">
        <f t="shared" si="41"/>
        <v>0</v>
      </c>
      <c r="AQ48" s="130" t="str">
        <f t="shared" si="42"/>
        <v>0</v>
      </c>
      <c r="AR48" s="130" t="str">
        <f t="shared" si="43"/>
        <v>0</v>
      </c>
      <c r="AS48" s="130" t="str">
        <f t="shared" si="44"/>
        <v>0</v>
      </c>
      <c r="AT48" s="130">
        <f t="shared" si="45"/>
        <v>1</v>
      </c>
    </row>
    <row r="49" spans="1:46" ht="15.75" customHeight="1" x14ac:dyDescent="0.15">
      <c r="A49" s="18" t="s">
        <v>541</v>
      </c>
      <c r="B49" s="65" t="s">
        <v>46</v>
      </c>
      <c r="C49" s="65"/>
      <c r="D49" s="64"/>
      <c r="E49" s="65">
        <v>33</v>
      </c>
      <c r="F49" s="65">
        <v>34</v>
      </c>
      <c r="G49" s="65">
        <v>2400</v>
      </c>
      <c r="H49" s="65">
        <v>4</v>
      </c>
      <c r="I49" s="65">
        <v>3.98</v>
      </c>
      <c r="J49" s="65">
        <v>0.41</v>
      </c>
      <c r="K49" s="65">
        <v>1.95</v>
      </c>
      <c r="L49" s="65">
        <v>42.31</v>
      </c>
      <c r="M49" s="65">
        <v>0.15</v>
      </c>
      <c r="N49" s="65">
        <v>2.78</v>
      </c>
      <c r="O49" s="65">
        <v>25.68</v>
      </c>
      <c r="P49" s="65">
        <v>55.45</v>
      </c>
      <c r="Q49" s="65">
        <v>9.7899999999999991</v>
      </c>
      <c r="R49" s="65">
        <v>38.700000000000003</v>
      </c>
      <c r="S49" s="65">
        <v>0.9</v>
      </c>
      <c r="T49" s="65">
        <v>1.0900000000000001</v>
      </c>
      <c r="U49" s="65">
        <v>26.63</v>
      </c>
      <c r="V49" s="65">
        <v>66.06</v>
      </c>
      <c r="W49" s="36">
        <v>40.51</v>
      </c>
      <c r="X49" s="29">
        <f t="shared" si="46"/>
        <v>10</v>
      </c>
      <c r="Y49" s="15">
        <v>16</v>
      </c>
      <c r="Z49" s="158">
        <f t="shared" si="47"/>
        <v>0.625</v>
      </c>
      <c r="AA49" s="76"/>
      <c r="AB49" s="89"/>
      <c r="AC49" s="78">
        <f t="shared" si="48"/>
        <v>0.60624999999999996</v>
      </c>
      <c r="AD49" s="118">
        <f t="shared" si="49"/>
        <v>9.6999999999999993</v>
      </c>
      <c r="AE49" s="129">
        <f t="shared" si="30"/>
        <v>1</v>
      </c>
      <c r="AF49" s="130">
        <f t="shared" si="31"/>
        <v>1</v>
      </c>
      <c r="AG49" s="130">
        <f t="shared" si="32"/>
        <v>0.9</v>
      </c>
      <c r="AH49" s="130">
        <f t="shared" si="33"/>
        <v>0.9</v>
      </c>
      <c r="AI49" s="130">
        <f t="shared" si="34"/>
        <v>0.9</v>
      </c>
      <c r="AJ49" s="130">
        <f t="shared" si="35"/>
        <v>1</v>
      </c>
      <c r="AK49" s="130">
        <f t="shared" si="36"/>
        <v>1</v>
      </c>
      <c r="AL49" s="130" t="str">
        <f t="shared" si="37"/>
        <v>0</v>
      </c>
      <c r="AM49" s="130">
        <f t="shared" si="38"/>
        <v>1</v>
      </c>
      <c r="AN49" s="130" t="str">
        <f t="shared" si="39"/>
        <v>0</v>
      </c>
      <c r="AO49" s="130">
        <f t="shared" si="40"/>
        <v>1</v>
      </c>
      <c r="AP49" s="130" t="str">
        <f t="shared" si="41"/>
        <v>0</v>
      </c>
      <c r="AQ49" s="130" t="str">
        <f t="shared" si="42"/>
        <v>0</v>
      </c>
      <c r="AR49" s="130">
        <f t="shared" si="43"/>
        <v>1</v>
      </c>
      <c r="AS49" s="130" t="str">
        <f t="shared" si="44"/>
        <v>0</v>
      </c>
      <c r="AT49" s="130" t="str">
        <f t="shared" si="45"/>
        <v>0</v>
      </c>
    </row>
    <row r="50" spans="1:46" ht="15.75" customHeight="1" x14ac:dyDescent="0.15">
      <c r="A50" s="18" t="s">
        <v>551</v>
      </c>
      <c r="B50" s="65" t="s">
        <v>46</v>
      </c>
      <c r="C50" s="65"/>
      <c r="D50" s="64"/>
      <c r="E50" s="65">
        <v>27</v>
      </c>
      <c r="F50" s="65">
        <v>28</v>
      </c>
      <c r="G50" s="65">
        <v>1739</v>
      </c>
      <c r="H50" s="65">
        <v>2</v>
      </c>
      <c r="I50" s="65">
        <v>8.07</v>
      </c>
      <c r="J50" s="65">
        <v>0.05</v>
      </c>
      <c r="K50" s="65">
        <v>1.04</v>
      </c>
      <c r="L50" s="65">
        <v>25</v>
      </c>
      <c r="M50" s="65">
        <v>0.1</v>
      </c>
      <c r="N50" s="65">
        <v>5.28</v>
      </c>
      <c r="O50" s="65">
        <v>37.25</v>
      </c>
      <c r="P50" s="65">
        <v>66.67</v>
      </c>
      <c r="Q50" s="65">
        <v>16.2</v>
      </c>
      <c r="R50" s="65">
        <v>47.6</v>
      </c>
      <c r="S50" s="65">
        <v>3.67</v>
      </c>
      <c r="T50" s="65">
        <v>0.72</v>
      </c>
      <c r="U50" s="65">
        <v>28.31</v>
      </c>
      <c r="V50" s="65">
        <v>70.02</v>
      </c>
      <c r="W50" s="36">
        <v>50.93</v>
      </c>
      <c r="X50" s="29">
        <f t="shared" si="46"/>
        <v>10</v>
      </c>
      <c r="Y50" s="15">
        <v>16</v>
      </c>
      <c r="Z50" s="158">
        <f t="shared" si="47"/>
        <v>0.625</v>
      </c>
      <c r="AA50" s="76"/>
      <c r="AB50" s="89"/>
      <c r="AC50" s="78">
        <f t="shared" si="48"/>
        <v>0.625</v>
      </c>
      <c r="AD50" s="118">
        <f t="shared" si="49"/>
        <v>10</v>
      </c>
      <c r="AE50" s="129">
        <f t="shared" si="30"/>
        <v>1</v>
      </c>
      <c r="AF50" s="130">
        <f t="shared" si="31"/>
        <v>1</v>
      </c>
      <c r="AG50" s="130" t="str">
        <f t="shared" si="32"/>
        <v>0</v>
      </c>
      <c r="AH50" s="130" t="str">
        <f t="shared" si="33"/>
        <v>0</v>
      </c>
      <c r="AI50" s="130" t="str">
        <f t="shared" si="34"/>
        <v>0</v>
      </c>
      <c r="AJ50" s="130" t="str">
        <f t="shared" si="35"/>
        <v>0</v>
      </c>
      <c r="AK50" s="130">
        <f t="shared" si="36"/>
        <v>1</v>
      </c>
      <c r="AL50" s="130">
        <f t="shared" si="37"/>
        <v>1</v>
      </c>
      <c r="AM50" s="130">
        <f t="shared" si="38"/>
        <v>1</v>
      </c>
      <c r="AN50" s="130">
        <f t="shared" si="39"/>
        <v>1</v>
      </c>
      <c r="AO50" s="130">
        <f t="shared" si="40"/>
        <v>1</v>
      </c>
      <c r="AP50" s="130">
        <f t="shared" si="41"/>
        <v>1</v>
      </c>
      <c r="AQ50" s="130" t="str">
        <f t="shared" si="42"/>
        <v>0</v>
      </c>
      <c r="AR50" s="130">
        <f t="shared" si="43"/>
        <v>1</v>
      </c>
      <c r="AS50" s="130" t="str">
        <f t="shared" si="44"/>
        <v>0</v>
      </c>
      <c r="AT50" s="130">
        <f t="shared" si="45"/>
        <v>1</v>
      </c>
    </row>
    <row r="51" spans="1:46" ht="15.75" customHeight="1" x14ac:dyDescent="0.15">
      <c r="A51" s="18" t="s">
        <v>383</v>
      </c>
      <c r="B51" s="65" t="s">
        <v>58</v>
      </c>
      <c r="C51" s="65"/>
      <c r="D51" s="64"/>
      <c r="E51" s="65">
        <v>21</v>
      </c>
      <c r="F51" s="65">
        <v>7</v>
      </c>
      <c r="G51" s="65">
        <v>210</v>
      </c>
      <c r="H51" s="65">
        <v>0</v>
      </c>
      <c r="I51" s="65">
        <v>3.86</v>
      </c>
      <c r="J51" s="65">
        <v>0.43</v>
      </c>
      <c r="K51" s="65">
        <v>1.71</v>
      </c>
      <c r="L51" s="65">
        <v>75</v>
      </c>
      <c r="M51" s="65">
        <v>0</v>
      </c>
      <c r="N51" s="65">
        <v>5.57</v>
      </c>
      <c r="O51" s="65">
        <v>7.69</v>
      </c>
      <c r="P51" s="65">
        <v>62.5</v>
      </c>
      <c r="Q51" s="65">
        <v>8.57</v>
      </c>
      <c r="R51" s="65">
        <v>50</v>
      </c>
      <c r="S51" s="65">
        <v>0.86</v>
      </c>
      <c r="T51" s="65">
        <v>2.14</v>
      </c>
      <c r="U51" s="65">
        <v>31.71</v>
      </c>
      <c r="V51" s="65">
        <v>63.51</v>
      </c>
      <c r="W51" s="36">
        <v>16.670000000000002</v>
      </c>
      <c r="X51" s="29">
        <f t="shared" si="46"/>
        <v>9</v>
      </c>
      <c r="Y51" s="15">
        <v>16</v>
      </c>
      <c r="Z51" s="158">
        <f t="shared" si="47"/>
        <v>0.5625</v>
      </c>
      <c r="AA51" s="76"/>
      <c r="AB51" s="89"/>
      <c r="AC51" s="78">
        <f t="shared" si="48"/>
        <v>0.54374999999999996</v>
      </c>
      <c r="AD51" s="118">
        <f t="shared" si="49"/>
        <v>8.6999999999999993</v>
      </c>
      <c r="AE51" s="129" t="str">
        <f t="shared" si="30"/>
        <v>0</v>
      </c>
      <c r="AF51" s="130">
        <f t="shared" si="31"/>
        <v>1</v>
      </c>
      <c r="AG51" s="130">
        <f t="shared" si="32"/>
        <v>0.9</v>
      </c>
      <c r="AH51" s="130">
        <f t="shared" si="33"/>
        <v>0.9</v>
      </c>
      <c r="AI51" s="130">
        <f t="shared" si="34"/>
        <v>0.9</v>
      </c>
      <c r="AJ51" s="130" t="str">
        <f t="shared" si="35"/>
        <v>0</v>
      </c>
      <c r="AK51" s="130">
        <f t="shared" si="36"/>
        <v>1</v>
      </c>
      <c r="AL51" s="130" t="str">
        <f t="shared" si="37"/>
        <v>0</v>
      </c>
      <c r="AM51" s="130">
        <f t="shared" si="38"/>
        <v>1</v>
      </c>
      <c r="AN51" s="130" t="str">
        <f t="shared" si="39"/>
        <v>0</v>
      </c>
      <c r="AO51" s="130">
        <f t="shared" si="40"/>
        <v>1</v>
      </c>
      <c r="AP51" s="130" t="str">
        <f t="shared" si="41"/>
        <v>0</v>
      </c>
      <c r="AQ51" s="130">
        <f t="shared" si="42"/>
        <v>1</v>
      </c>
      <c r="AR51" s="130">
        <f t="shared" si="43"/>
        <v>1</v>
      </c>
      <c r="AS51" s="130" t="str">
        <f t="shared" si="44"/>
        <v>0</v>
      </c>
      <c r="AT51" s="130" t="str">
        <f t="shared" si="45"/>
        <v>0</v>
      </c>
    </row>
    <row r="52" spans="1:46" ht="15.75" customHeight="1" x14ac:dyDescent="0.15">
      <c r="A52" s="18" t="s">
        <v>251</v>
      </c>
      <c r="B52" s="65" t="s">
        <v>144</v>
      </c>
      <c r="C52" s="65"/>
      <c r="D52" s="64"/>
      <c r="E52" s="65">
        <v>23</v>
      </c>
      <c r="F52" s="65">
        <v>34</v>
      </c>
      <c r="G52" s="65">
        <v>2182</v>
      </c>
      <c r="H52" s="65">
        <v>1</v>
      </c>
      <c r="I52" s="65">
        <v>4.49</v>
      </c>
      <c r="J52" s="65">
        <v>0.08</v>
      </c>
      <c r="K52" s="65">
        <v>2.1800000000000002</v>
      </c>
      <c r="L52" s="65">
        <v>29.41</v>
      </c>
      <c r="M52" s="65">
        <v>0.04</v>
      </c>
      <c r="N52" s="65">
        <v>3.64</v>
      </c>
      <c r="O52" s="65">
        <v>22.35</v>
      </c>
      <c r="P52" s="65">
        <v>56.45</v>
      </c>
      <c r="Q52" s="65">
        <v>10.65</v>
      </c>
      <c r="R52" s="65">
        <v>40.96</v>
      </c>
      <c r="S52" s="65">
        <v>2.82</v>
      </c>
      <c r="T52" s="65">
        <v>1.28</v>
      </c>
      <c r="U52" s="65">
        <v>23.74</v>
      </c>
      <c r="V52" s="65">
        <v>73.33</v>
      </c>
      <c r="W52" s="36">
        <v>36.54</v>
      </c>
      <c r="X52" s="29">
        <f t="shared" si="46"/>
        <v>9</v>
      </c>
      <c r="Y52" s="15">
        <v>16</v>
      </c>
      <c r="Z52" s="158">
        <f t="shared" si="47"/>
        <v>0.5625</v>
      </c>
      <c r="AA52" s="76"/>
      <c r="AB52" s="89"/>
      <c r="AC52" s="78">
        <f t="shared" si="48"/>
        <v>0.55625000000000002</v>
      </c>
      <c r="AD52" s="118">
        <f t="shared" si="49"/>
        <v>8.9</v>
      </c>
      <c r="AE52" s="129" t="str">
        <f t="shared" si="30"/>
        <v>0</v>
      </c>
      <c r="AF52" s="130">
        <f t="shared" si="31"/>
        <v>1</v>
      </c>
      <c r="AG52" s="130" t="str">
        <f t="shared" si="32"/>
        <v>0</v>
      </c>
      <c r="AH52" s="130">
        <f t="shared" si="33"/>
        <v>0.9</v>
      </c>
      <c r="AI52" s="130" t="str">
        <f t="shared" si="34"/>
        <v>0</v>
      </c>
      <c r="AJ52" s="130" t="str">
        <f t="shared" si="35"/>
        <v>0</v>
      </c>
      <c r="AK52" s="130">
        <f t="shared" si="36"/>
        <v>1</v>
      </c>
      <c r="AL52" s="130" t="str">
        <f t="shared" si="37"/>
        <v>0</v>
      </c>
      <c r="AM52" s="130">
        <f t="shared" si="38"/>
        <v>1</v>
      </c>
      <c r="AN52" s="130">
        <f t="shared" si="39"/>
        <v>1</v>
      </c>
      <c r="AO52" s="130">
        <f t="shared" si="40"/>
        <v>1</v>
      </c>
      <c r="AP52" s="130">
        <f t="shared" si="41"/>
        <v>1</v>
      </c>
      <c r="AQ52" s="130">
        <f t="shared" si="42"/>
        <v>1</v>
      </c>
      <c r="AR52" s="130" t="str">
        <f t="shared" si="43"/>
        <v>0</v>
      </c>
      <c r="AS52" s="130">
        <f t="shared" si="44"/>
        <v>1</v>
      </c>
      <c r="AT52" s="130" t="str">
        <f t="shared" si="45"/>
        <v>0</v>
      </c>
    </row>
    <row r="53" spans="1:46" ht="15.75" customHeight="1" x14ac:dyDescent="0.15">
      <c r="A53" s="18" t="s">
        <v>262</v>
      </c>
      <c r="B53" s="65" t="s">
        <v>133</v>
      </c>
      <c r="C53" s="65"/>
      <c r="D53" s="64"/>
      <c r="E53" s="65">
        <v>25</v>
      </c>
      <c r="F53" s="65">
        <v>14</v>
      </c>
      <c r="G53" s="65">
        <v>526</v>
      </c>
      <c r="H53" s="65">
        <v>0</v>
      </c>
      <c r="I53" s="65">
        <v>6.5</v>
      </c>
      <c r="J53" s="65">
        <v>0.51</v>
      </c>
      <c r="K53" s="65">
        <v>2.2200000000000002</v>
      </c>
      <c r="L53" s="65">
        <v>38.46</v>
      </c>
      <c r="M53" s="65">
        <v>0</v>
      </c>
      <c r="N53" s="65">
        <v>5.65</v>
      </c>
      <c r="O53" s="65">
        <v>24.24</v>
      </c>
      <c r="P53" s="65">
        <v>47.17</v>
      </c>
      <c r="Q53" s="65">
        <v>15.4</v>
      </c>
      <c r="R53" s="65">
        <v>36.67</v>
      </c>
      <c r="S53" s="65">
        <v>3.08</v>
      </c>
      <c r="T53" s="65">
        <v>1.03</v>
      </c>
      <c r="U53" s="65">
        <v>27.03</v>
      </c>
      <c r="V53" s="65">
        <v>67.72</v>
      </c>
      <c r="W53" s="36">
        <v>44</v>
      </c>
      <c r="X53" s="29">
        <f t="shared" si="46"/>
        <v>9</v>
      </c>
      <c r="Y53" s="15">
        <v>16</v>
      </c>
      <c r="Z53" s="158">
        <f t="shared" si="47"/>
        <v>0.5625</v>
      </c>
      <c r="AA53" s="76"/>
      <c r="AB53" s="89"/>
      <c r="AC53" s="78">
        <f t="shared" si="48"/>
        <v>0.54374999999999996</v>
      </c>
      <c r="AD53" s="118">
        <f t="shared" si="49"/>
        <v>8.6999999999999993</v>
      </c>
      <c r="AE53" s="129" t="str">
        <f t="shared" si="30"/>
        <v>0</v>
      </c>
      <c r="AF53" s="130">
        <f t="shared" si="31"/>
        <v>1</v>
      </c>
      <c r="AG53" s="130">
        <f t="shared" si="32"/>
        <v>0.9</v>
      </c>
      <c r="AH53" s="130">
        <f t="shared" si="33"/>
        <v>0.9</v>
      </c>
      <c r="AI53" s="130">
        <f t="shared" si="34"/>
        <v>0.9</v>
      </c>
      <c r="AJ53" s="130" t="str">
        <f t="shared" si="35"/>
        <v>0</v>
      </c>
      <c r="AK53" s="130">
        <f t="shared" si="36"/>
        <v>1</v>
      </c>
      <c r="AL53" s="130" t="str">
        <f t="shared" si="37"/>
        <v>0</v>
      </c>
      <c r="AM53" s="130" t="str">
        <f t="shared" si="38"/>
        <v>0</v>
      </c>
      <c r="AN53" s="130">
        <f t="shared" si="39"/>
        <v>1</v>
      </c>
      <c r="AO53" s="130" t="str">
        <f t="shared" si="40"/>
        <v>0</v>
      </c>
      <c r="AP53" s="130">
        <f t="shared" si="41"/>
        <v>1</v>
      </c>
      <c r="AQ53" s="130" t="str">
        <f t="shared" si="42"/>
        <v>0</v>
      </c>
      <c r="AR53" s="130">
        <f t="shared" si="43"/>
        <v>1</v>
      </c>
      <c r="AS53" s="130" t="str">
        <f t="shared" si="44"/>
        <v>0</v>
      </c>
      <c r="AT53" s="130">
        <f t="shared" si="45"/>
        <v>1</v>
      </c>
    </row>
    <row r="54" spans="1:46" ht="15.75" customHeight="1" x14ac:dyDescent="0.15">
      <c r="A54" s="18" t="s">
        <v>515</v>
      </c>
      <c r="B54" s="65" t="s">
        <v>58</v>
      </c>
      <c r="C54" s="65"/>
      <c r="D54" s="64"/>
      <c r="E54" s="65">
        <v>23</v>
      </c>
      <c r="F54" s="65">
        <v>34</v>
      </c>
      <c r="G54" s="65">
        <v>3014</v>
      </c>
      <c r="H54" s="65">
        <v>5</v>
      </c>
      <c r="I54" s="65">
        <v>4.16</v>
      </c>
      <c r="J54" s="65">
        <v>0.63</v>
      </c>
      <c r="K54" s="65">
        <v>2.29</v>
      </c>
      <c r="L54" s="65">
        <v>56.94</v>
      </c>
      <c r="M54" s="65">
        <v>0.16</v>
      </c>
      <c r="N54" s="65">
        <v>1.65</v>
      </c>
      <c r="O54" s="65">
        <v>17.309999999999999</v>
      </c>
      <c r="P54" s="65">
        <v>41.67</v>
      </c>
      <c r="Q54" s="65">
        <v>18.07</v>
      </c>
      <c r="R54" s="65">
        <v>26.54</v>
      </c>
      <c r="S54" s="65">
        <v>1.97</v>
      </c>
      <c r="T54" s="65">
        <v>1.18</v>
      </c>
      <c r="U54" s="65">
        <v>20.170000000000002</v>
      </c>
      <c r="V54" s="65">
        <v>71.97</v>
      </c>
      <c r="W54" s="36">
        <v>41.94</v>
      </c>
      <c r="X54" s="29">
        <f t="shared" si="46"/>
        <v>9</v>
      </c>
      <c r="Y54" s="15">
        <v>16</v>
      </c>
      <c r="Z54" s="158">
        <f t="shared" si="47"/>
        <v>0.5625</v>
      </c>
      <c r="AA54" s="76"/>
      <c r="AB54" s="89"/>
      <c r="AC54" s="78">
        <f t="shared" si="48"/>
        <v>0.54374999999999996</v>
      </c>
      <c r="AD54" s="118">
        <f t="shared" si="49"/>
        <v>8.6999999999999993</v>
      </c>
      <c r="AE54" s="129">
        <f t="shared" si="30"/>
        <v>1</v>
      </c>
      <c r="AF54" s="130">
        <f t="shared" si="31"/>
        <v>1</v>
      </c>
      <c r="AG54" s="130">
        <f t="shared" si="32"/>
        <v>0.9</v>
      </c>
      <c r="AH54" s="130">
        <f t="shared" si="33"/>
        <v>0.9</v>
      </c>
      <c r="AI54" s="130">
        <f t="shared" si="34"/>
        <v>0.9</v>
      </c>
      <c r="AJ54" s="130">
        <f t="shared" si="35"/>
        <v>1</v>
      </c>
      <c r="AK54" s="130" t="str">
        <f t="shared" si="36"/>
        <v>0</v>
      </c>
      <c r="AL54" s="130" t="str">
        <f t="shared" si="37"/>
        <v>0</v>
      </c>
      <c r="AM54" s="130" t="str">
        <f t="shared" si="38"/>
        <v>0</v>
      </c>
      <c r="AN54" s="130">
        <f t="shared" si="39"/>
        <v>1</v>
      </c>
      <c r="AO54" s="130" t="str">
        <f t="shared" si="40"/>
        <v>0</v>
      </c>
      <c r="AP54" s="130">
        <f t="shared" si="41"/>
        <v>1</v>
      </c>
      <c r="AQ54" s="130" t="str">
        <f t="shared" si="42"/>
        <v>0</v>
      </c>
      <c r="AR54" s="130" t="str">
        <f t="shared" si="43"/>
        <v>0</v>
      </c>
      <c r="AS54" s="130">
        <f t="shared" si="44"/>
        <v>1</v>
      </c>
      <c r="AT54" s="130" t="str">
        <f t="shared" si="45"/>
        <v>0</v>
      </c>
    </row>
    <row r="55" spans="1:46" ht="15.75" customHeight="1" x14ac:dyDescent="0.15">
      <c r="A55" s="18" t="s">
        <v>473</v>
      </c>
      <c r="B55" s="65" t="s">
        <v>133</v>
      </c>
      <c r="C55" s="65"/>
      <c r="D55" s="64"/>
      <c r="E55" s="65">
        <v>25</v>
      </c>
      <c r="F55" s="65">
        <v>34</v>
      </c>
      <c r="G55" s="65">
        <v>2370</v>
      </c>
      <c r="H55" s="65">
        <v>2</v>
      </c>
      <c r="I55" s="65">
        <v>3.6</v>
      </c>
      <c r="J55" s="65">
        <v>0.15</v>
      </c>
      <c r="K55" s="65">
        <v>1.42</v>
      </c>
      <c r="L55" s="65">
        <v>40.630000000000003</v>
      </c>
      <c r="M55" s="65">
        <v>0.09</v>
      </c>
      <c r="N55" s="65">
        <v>1.51</v>
      </c>
      <c r="O55" s="65">
        <v>29.41</v>
      </c>
      <c r="P55" s="65">
        <v>63.41</v>
      </c>
      <c r="Q55" s="65">
        <v>9.74</v>
      </c>
      <c r="R55" s="65">
        <v>40.18</v>
      </c>
      <c r="S55" s="65">
        <v>2.8</v>
      </c>
      <c r="T55" s="65">
        <v>0.57999999999999996</v>
      </c>
      <c r="U55" s="65">
        <v>48.42</v>
      </c>
      <c r="V55" s="65">
        <v>83.75</v>
      </c>
      <c r="W55" s="36">
        <v>47.56</v>
      </c>
      <c r="X55" s="29">
        <f t="shared" si="46"/>
        <v>9</v>
      </c>
      <c r="Y55" s="15">
        <v>16</v>
      </c>
      <c r="Z55" s="158">
        <f t="shared" si="47"/>
        <v>0.5625</v>
      </c>
      <c r="AA55" s="76"/>
      <c r="AB55" s="89"/>
      <c r="AC55" s="78">
        <f t="shared" si="48"/>
        <v>0.55625000000000002</v>
      </c>
      <c r="AD55" s="118">
        <f t="shared" si="49"/>
        <v>8.9</v>
      </c>
      <c r="AE55" s="129">
        <f t="shared" si="30"/>
        <v>1</v>
      </c>
      <c r="AF55" s="130" t="str">
        <f t="shared" si="31"/>
        <v>0</v>
      </c>
      <c r="AG55" s="130" t="str">
        <f t="shared" si="32"/>
        <v>0</v>
      </c>
      <c r="AH55" s="130" t="str">
        <f t="shared" si="33"/>
        <v>0</v>
      </c>
      <c r="AI55" s="130">
        <f t="shared" si="34"/>
        <v>0.9</v>
      </c>
      <c r="AJ55" s="130" t="str">
        <f t="shared" si="35"/>
        <v>0</v>
      </c>
      <c r="AK55" s="130" t="str">
        <f t="shared" si="36"/>
        <v>0</v>
      </c>
      <c r="AL55" s="130">
        <f t="shared" si="37"/>
        <v>1</v>
      </c>
      <c r="AM55" s="130">
        <f t="shared" si="38"/>
        <v>1</v>
      </c>
      <c r="AN55" s="130" t="str">
        <f t="shared" si="39"/>
        <v>0</v>
      </c>
      <c r="AO55" s="130">
        <f t="shared" si="40"/>
        <v>1</v>
      </c>
      <c r="AP55" s="130">
        <f t="shared" si="41"/>
        <v>1</v>
      </c>
      <c r="AQ55" s="130" t="str">
        <f t="shared" si="42"/>
        <v>0</v>
      </c>
      <c r="AR55" s="130">
        <f t="shared" si="43"/>
        <v>1</v>
      </c>
      <c r="AS55" s="130">
        <f t="shared" si="44"/>
        <v>1</v>
      </c>
      <c r="AT55" s="130">
        <f t="shared" si="45"/>
        <v>1</v>
      </c>
    </row>
    <row r="56" spans="1:46" ht="15.75" customHeight="1" x14ac:dyDescent="0.15">
      <c r="A56" s="18" t="s">
        <v>516</v>
      </c>
      <c r="B56" s="65" t="s">
        <v>133</v>
      </c>
      <c r="C56" s="65"/>
      <c r="D56" s="64"/>
      <c r="E56" s="65">
        <v>25</v>
      </c>
      <c r="F56" s="65">
        <v>33</v>
      </c>
      <c r="G56" s="65">
        <v>2657</v>
      </c>
      <c r="H56" s="65">
        <v>5</v>
      </c>
      <c r="I56" s="65">
        <v>3.43</v>
      </c>
      <c r="J56" s="65">
        <v>0.47</v>
      </c>
      <c r="K56" s="65">
        <v>3.19</v>
      </c>
      <c r="L56" s="65">
        <v>52.5</v>
      </c>
      <c r="M56" s="65">
        <v>0.2</v>
      </c>
      <c r="N56" s="65">
        <v>2.8</v>
      </c>
      <c r="O56" s="65">
        <v>27.14</v>
      </c>
      <c r="P56" s="65">
        <v>44.23</v>
      </c>
      <c r="Q56" s="65">
        <v>5.07</v>
      </c>
      <c r="R56" s="65">
        <v>31.5</v>
      </c>
      <c r="S56" s="65">
        <v>0.96</v>
      </c>
      <c r="T56" s="65">
        <v>0.76</v>
      </c>
      <c r="U56" s="65">
        <v>30.31</v>
      </c>
      <c r="V56" s="65">
        <v>72.86</v>
      </c>
      <c r="W56" s="36">
        <v>47.83</v>
      </c>
      <c r="X56" s="29">
        <f t="shared" si="46"/>
        <v>9</v>
      </c>
      <c r="Y56" s="15">
        <v>16</v>
      </c>
      <c r="Z56" s="158">
        <f t="shared" si="47"/>
        <v>0.5625</v>
      </c>
      <c r="AA56" s="76"/>
      <c r="AB56" s="89"/>
      <c r="AC56" s="78">
        <f t="shared" si="48"/>
        <v>0.54374999999999996</v>
      </c>
      <c r="AD56" s="118">
        <f t="shared" si="49"/>
        <v>8.6999999999999993</v>
      </c>
      <c r="AE56" s="129">
        <f t="shared" si="30"/>
        <v>1</v>
      </c>
      <c r="AF56" s="130" t="str">
        <f t="shared" si="31"/>
        <v>0</v>
      </c>
      <c r="AG56" s="130">
        <f t="shared" si="32"/>
        <v>0.9</v>
      </c>
      <c r="AH56" s="130">
        <f t="shared" si="33"/>
        <v>0.9</v>
      </c>
      <c r="AI56" s="130">
        <f t="shared" si="34"/>
        <v>0.9</v>
      </c>
      <c r="AJ56" s="130">
        <f t="shared" si="35"/>
        <v>1</v>
      </c>
      <c r="AK56" s="130">
        <f t="shared" si="36"/>
        <v>1</v>
      </c>
      <c r="AL56" s="130" t="str">
        <f t="shared" si="37"/>
        <v>0</v>
      </c>
      <c r="AM56" s="130" t="str">
        <f t="shared" si="38"/>
        <v>0</v>
      </c>
      <c r="AN56" s="130" t="str">
        <f t="shared" si="39"/>
        <v>0</v>
      </c>
      <c r="AO56" s="130" t="str">
        <f t="shared" si="40"/>
        <v>0</v>
      </c>
      <c r="AP56" s="130" t="str">
        <f t="shared" si="41"/>
        <v>0</v>
      </c>
      <c r="AQ56" s="130" t="str">
        <f t="shared" si="42"/>
        <v>0</v>
      </c>
      <c r="AR56" s="130">
        <f t="shared" si="43"/>
        <v>1</v>
      </c>
      <c r="AS56" s="130">
        <f t="shared" si="44"/>
        <v>1</v>
      </c>
      <c r="AT56" s="130">
        <f t="shared" si="45"/>
        <v>1</v>
      </c>
    </row>
    <row r="57" spans="1:46" ht="15.75" customHeight="1" x14ac:dyDescent="0.15">
      <c r="A57" s="18" t="s">
        <v>295</v>
      </c>
      <c r="B57" s="65" t="s">
        <v>75</v>
      </c>
      <c r="C57" s="65"/>
      <c r="D57" s="64"/>
      <c r="E57" s="65">
        <v>21</v>
      </c>
      <c r="F57" s="65">
        <v>19</v>
      </c>
      <c r="G57" s="65">
        <v>445</v>
      </c>
      <c r="H57" s="65">
        <v>0</v>
      </c>
      <c r="I57" s="65">
        <v>3.45</v>
      </c>
      <c r="J57" s="65">
        <v>0</v>
      </c>
      <c r="K57" s="65">
        <v>0.86</v>
      </c>
      <c r="L57" s="65">
        <v>25</v>
      </c>
      <c r="M57" s="65">
        <v>0</v>
      </c>
      <c r="N57" s="65">
        <v>2.59</v>
      </c>
      <c r="O57" s="65">
        <v>33.33</v>
      </c>
      <c r="P57" s="65">
        <v>52.38</v>
      </c>
      <c r="Q57" s="65">
        <v>12.52</v>
      </c>
      <c r="R57" s="65">
        <v>39.659999999999997</v>
      </c>
      <c r="S57" s="65">
        <v>1.94</v>
      </c>
      <c r="T57" s="65">
        <v>1.73</v>
      </c>
      <c r="U57" s="65">
        <v>26.33</v>
      </c>
      <c r="V57" s="65">
        <v>70.489999999999995</v>
      </c>
      <c r="W57" s="36">
        <v>30.77</v>
      </c>
      <c r="X57" s="29">
        <f t="shared" si="46"/>
        <v>9</v>
      </c>
      <c r="Y57" s="15">
        <v>16</v>
      </c>
      <c r="Z57" s="158">
        <f t="shared" si="47"/>
        <v>0.5625</v>
      </c>
      <c r="AA57" s="76"/>
      <c r="AB57" s="89"/>
      <c r="AC57" s="78">
        <f t="shared" si="48"/>
        <v>0.5625</v>
      </c>
      <c r="AD57" s="118">
        <f t="shared" si="49"/>
        <v>9</v>
      </c>
      <c r="AE57" s="129" t="str">
        <f t="shared" si="30"/>
        <v>0</v>
      </c>
      <c r="AF57" s="130" t="str">
        <f t="shared" si="31"/>
        <v>0</v>
      </c>
      <c r="AG57" s="130" t="str">
        <f t="shared" si="32"/>
        <v>0</v>
      </c>
      <c r="AH57" s="130" t="str">
        <f t="shared" si="33"/>
        <v>0</v>
      </c>
      <c r="AI57" s="130" t="str">
        <f t="shared" si="34"/>
        <v>0</v>
      </c>
      <c r="AJ57" s="130" t="str">
        <f t="shared" si="35"/>
        <v>0</v>
      </c>
      <c r="AK57" s="130">
        <f t="shared" si="36"/>
        <v>1</v>
      </c>
      <c r="AL57" s="130">
        <f t="shared" si="37"/>
        <v>1</v>
      </c>
      <c r="AM57" s="130">
        <f t="shared" si="38"/>
        <v>1</v>
      </c>
      <c r="AN57" s="130">
        <f t="shared" si="39"/>
        <v>1</v>
      </c>
      <c r="AO57" s="130">
        <f t="shared" si="40"/>
        <v>1</v>
      </c>
      <c r="AP57" s="130">
        <f t="shared" si="41"/>
        <v>1</v>
      </c>
      <c r="AQ57" s="130">
        <f t="shared" si="42"/>
        <v>1</v>
      </c>
      <c r="AR57" s="130">
        <f t="shared" si="43"/>
        <v>1</v>
      </c>
      <c r="AS57" s="130">
        <f t="shared" si="44"/>
        <v>1</v>
      </c>
      <c r="AT57" s="130" t="str">
        <f t="shared" si="45"/>
        <v>0</v>
      </c>
    </row>
    <row r="58" spans="1:46" ht="15.75" customHeight="1" x14ac:dyDescent="0.15">
      <c r="A58" s="18" t="s">
        <v>540</v>
      </c>
      <c r="B58" s="65" t="s">
        <v>142</v>
      </c>
      <c r="C58" s="65"/>
      <c r="D58" s="64"/>
      <c r="E58" s="65">
        <v>23</v>
      </c>
      <c r="F58" s="65">
        <v>12</v>
      </c>
      <c r="G58" s="65">
        <v>610</v>
      </c>
      <c r="H58" s="65">
        <v>2</v>
      </c>
      <c r="I58" s="65">
        <v>5.61</v>
      </c>
      <c r="J58" s="65">
        <v>0</v>
      </c>
      <c r="K58" s="65">
        <v>2.36</v>
      </c>
      <c r="L58" s="65">
        <v>25</v>
      </c>
      <c r="M58" s="65">
        <v>0.3</v>
      </c>
      <c r="N58" s="65">
        <v>3.84</v>
      </c>
      <c r="O58" s="65">
        <v>19.23</v>
      </c>
      <c r="P58" s="65">
        <v>50</v>
      </c>
      <c r="Q58" s="65">
        <v>15.05</v>
      </c>
      <c r="R58" s="65">
        <v>39.22</v>
      </c>
      <c r="S58" s="65">
        <v>2.5099999999999998</v>
      </c>
      <c r="T58" s="65">
        <v>1.77</v>
      </c>
      <c r="U58" s="65">
        <v>23.9</v>
      </c>
      <c r="V58" s="65">
        <v>61.73</v>
      </c>
      <c r="W58" s="36">
        <v>41.67</v>
      </c>
      <c r="X58" s="29">
        <f t="shared" si="46"/>
        <v>9</v>
      </c>
      <c r="Y58" s="15">
        <v>16</v>
      </c>
      <c r="Z58" s="158">
        <f t="shared" si="47"/>
        <v>0.5625</v>
      </c>
      <c r="AA58" s="76"/>
      <c r="AB58" s="89"/>
      <c r="AC58" s="78">
        <f t="shared" si="48"/>
        <v>0.55625000000000002</v>
      </c>
      <c r="AD58" s="118">
        <f t="shared" si="49"/>
        <v>8.9</v>
      </c>
      <c r="AE58" s="129">
        <f t="shared" si="30"/>
        <v>1</v>
      </c>
      <c r="AF58" s="130">
        <f t="shared" si="31"/>
        <v>1</v>
      </c>
      <c r="AG58" s="130" t="str">
        <f t="shared" si="32"/>
        <v>0</v>
      </c>
      <c r="AH58" s="130">
        <f t="shared" si="33"/>
        <v>0.9</v>
      </c>
      <c r="AI58" s="130" t="str">
        <f t="shared" si="34"/>
        <v>0</v>
      </c>
      <c r="AJ58" s="130">
        <f t="shared" si="35"/>
        <v>1</v>
      </c>
      <c r="AK58" s="130">
        <f t="shared" si="36"/>
        <v>1</v>
      </c>
      <c r="AL58" s="130" t="str">
        <f t="shared" si="37"/>
        <v>0</v>
      </c>
      <c r="AM58" s="130" t="str">
        <f t="shared" si="38"/>
        <v>0</v>
      </c>
      <c r="AN58" s="130">
        <f t="shared" si="39"/>
        <v>1</v>
      </c>
      <c r="AO58" s="130">
        <f t="shared" si="40"/>
        <v>1</v>
      </c>
      <c r="AP58" s="130">
        <f t="shared" si="41"/>
        <v>1</v>
      </c>
      <c r="AQ58" s="130">
        <f t="shared" si="42"/>
        <v>1</v>
      </c>
      <c r="AR58" s="130" t="str">
        <f t="shared" si="43"/>
        <v>0</v>
      </c>
      <c r="AS58" s="130" t="str">
        <f t="shared" si="44"/>
        <v>0</v>
      </c>
      <c r="AT58" s="130" t="str">
        <f t="shared" si="45"/>
        <v>0</v>
      </c>
    </row>
    <row r="59" spans="1:46" ht="15.75" customHeight="1" x14ac:dyDescent="0.15">
      <c r="A59" s="18" t="s">
        <v>383</v>
      </c>
      <c r="B59" s="65" t="s">
        <v>72</v>
      </c>
      <c r="C59" s="65"/>
      <c r="D59" s="64"/>
      <c r="E59" s="65">
        <v>21</v>
      </c>
      <c r="F59" s="65">
        <v>10</v>
      </c>
      <c r="G59" s="65">
        <v>425</v>
      </c>
      <c r="H59" s="65">
        <v>2</v>
      </c>
      <c r="I59" s="65">
        <v>5.93</v>
      </c>
      <c r="J59" s="65">
        <v>0</v>
      </c>
      <c r="K59" s="65">
        <v>2.12</v>
      </c>
      <c r="L59" s="65">
        <v>30</v>
      </c>
      <c r="M59" s="65">
        <v>0.42</v>
      </c>
      <c r="N59" s="65">
        <v>4.66</v>
      </c>
      <c r="O59" s="65">
        <v>54.55</v>
      </c>
      <c r="P59" s="65">
        <v>45.83</v>
      </c>
      <c r="Q59" s="65">
        <v>11.65</v>
      </c>
      <c r="R59" s="65">
        <v>32.729999999999997</v>
      </c>
      <c r="S59" s="65">
        <v>0.85</v>
      </c>
      <c r="T59" s="65">
        <v>1.69</v>
      </c>
      <c r="U59" s="65">
        <v>24.35</v>
      </c>
      <c r="V59" s="65">
        <v>67.83</v>
      </c>
      <c r="W59" s="36">
        <v>53.85</v>
      </c>
      <c r="X59" s="29">
        <f t="shared" si="46"/>
        <v>9</v>
      </c>
      <c r="Y59" s="15">
        <v>16</v>
      </c>
      <c r="Z59" s="158">
        <f t="shared" si="47"/>
        <v>0.5625</v>
      </c>
      <c r="AA59" s="76"/>
      <c r="AB59" s="89"/>
      <c r="AC59" s="78">
        <f t="shared" si="48"/>
        <v>0.55625000000000002</v>
      </c>
      <c r="AD59" s="118">
        <f t="shared" si="49"/>
        <v>8.9</v>
      </c>
      <c r="AE59" s="129">
        <f t="shared" si="30"/>
        <v>1</v>
      </c>
      <c r="AF59" s="130">
        <f t="shared" si="31"/>
        <v>1</v>
      </c>
      <c r="AG59" s="130" t="str">
        <f t="shared" si="32"/>
        <v>0</v>
      </c>
      <c r="AH59" s="130">
        <f t="shared" si="33"/>
        <v>0.9</v>
      </c>
      <c r="AI59" s="130" t="str">
        <f t="shared" si="34"/>
        <v>0</v>
      </c>
      <c r="AJ59" s="130">
        <f t="shared" si="35"/>
        <v>1</v>
      </c>
      <c r="AK59" s="130">
        <f t="shared" si="36"/>
        <v>1</v>
      </c>
      <c r="AL59" s="130">
        <f t="shared" si="37"/>
        <v>1</v>
      </c>
      <c r="AM59" s="130" t="str">
        <f t="shared" si="38"/>
        <v>0</v>
      </c>
      <c r="AN59" s="130">
        <f t="shared" si="39"/>
        <v>1</v>
      </c>
      <c r="AO59" s="130" t="str">
        <f t="shared" si="40"/>
        <v>0</v>
      </c>
      <c r="AP59" s="130" t="str">
        <f t="shared" si="41"/>
        <v>0</v>
      </c>
      <c r="AQ59" s="130">
        <f t="shared" si="42"/>
        <v>1</v>
      </c>
      <c r="AR59" s="130" t="str">
        <f t="shared" si="43"/>
        <v>0</v>
      </c>
      <c r="AS59" s="130" t="str">
        <f t="shared" si="44"/>
        <v>0</v>
      </c>
      <c r="AT59" s="130">
        <f t="shared" si="45"/>
        <v>1</v>
      </c>
    </row>
    <row r="60" spans="1:46" ht="15.75" customHeight="1" x14ac:dyDescent="0.15">
      <c r="A60" s="18" t="s">
        <v>198</v>
      </c>
      <c r="B60" s="65" t="s">
        <v>38</v>
      </c>
      <c r="C60" s="65"/>
      <c r="D60" s="64"/>
      <c r="E60" s="65">
        <v>21</v>
      </c>
      <c r="F60" s="65">
        <v>29</v>
      </c>
      <c r="G60" s="65">
        <v>1283</v>
      </c>
      <c r="H60" s="65">
        <v>2</v>
      </c>
      <c r="I60" s="65">
        <v>3.23</v>
      </c>
      <c r="J60" s="65">
        <v>0.42</v>
      </c>
      <c r="K60" s="65">
        <v>1.54</v>
      </c>
      <c r="L60" s="65">
        <v>63.64</v>
      </c>
      <c r="M60" s="65">
        <v>0.14000000000000001</v>
      </c>
      <c r="N60" s="65">
        <v>1.89</v>
      </c>
      <c r="O60" s="65">
        <v>25.93</v>
      </c>
      <c r="P60" s="65">
        <v>46</v>
      </c>
      <c r="Q60" s="65">
        <v>8.07</v>
      </c>
      <c r="R60" s="65">
        <v>27.83</v>
      </c>
      <c r="S60" s="65">
        <v>1.75</v>
      </c>
      <c r="T60" s="65">
        <v>0.7</v>
      </c>
      <c r="U60" s="65">
        <v>32.340000000000003</v>
      </c>
      <c r="V60" s="65">
        <v>77.66</v>
      </c>
      <c r="W60" s="36">
        <v>51.43</v>
      </c>
      <c r="X60" s="29">
        <f t="shared" si="46"/>
        <v>8</v>
      </c>
      <c r="Y60" s="15">
        <v>16</v>
      </c>
      <c r="Z60" s="158">
        <f t="shared" si="47"/>
        <v>0.5</v>
      </c>
      <c r="AA60" s="76"/>
      <c r="AB60" s="89"/>
      <c r="AC60" s="78">
        <f t="shared" si="48"/>
        <v>0.48749999999999999</v>
      </c>
      <c r="AD60" s="118">
        <f t="shared" si="49"/>
        <v>7.8</v>
      </c>
      <c r="AE60" s="129">
        <f t="shared" si="30"/>
        <v>1</v>
      </c>
      <c r="AF60" s="130" t="str">
        <f t="shared" si="31"/>
        <v>0</v>
      </c>
      <c r="AG60" s="130">
        <f t="shared" si="32"/>
        <v>0.9</v>
      </c>
      <c r="AH60" s="130" t="str">
        <f t="shared" si="33"/>
        <v>0</v>
      </c>
      <c r="AI60" s="130">
        <f t="shared" si="34"/>
        <v>0.9</v>
      </c>
      <c r="AJ60" s="130">
        <f t="shared" si="35"/>
        <v>1</v>
      </c>
      <c r="AK60" s="130" t="str">
        <f t="shared" si="36"/>
        <v>0</v>
      </c>
      <c r="AL60" s="130" t="str">
        <f t="shared" si="37"/>
        <v>0</v>
      </c>
      <c r="AM60" s="130" t="str">
        <f t="shared" si="38"/>
        <v>0</v>
      </c>
      <c r="AN60" s="130" t="str">
        <f t="shared" si="39"/>
        <v>0</v>
      </c>
      <c r="AO60" s="130" t="str">
        <f t="shared" si="40"/>
        <v>0</v>
      </c>
      <c r="AP60" s="130">
        <f t="shared" si="41"/>
        <v>1</v>
      </c>
      <c r="AQ60" s="130" t="str">
        <f t="shared" si="42"/>
        <v>0</v>
      </c>
      <c r="AR60" s="130">
        <f t="shared" si="43"/>
        <v>1</v>
      </c>
      <c r="AS60" s="130">
        <f t="shared" si="44"/>
        <v>1</v>
      </c>
      <c r="AT60" s="130">
        <f t="shared" si="45"/>
        <v>1</v>
      </c>
    </row>
    <row r="61" spans="1:46" ht="15.75" customHeight="1" x14ac:dyDescent="0.15">
      <c r="A61" s="18" t="s">
        <v>248</v>
      </c>
      <c r="B61" s="65" t="s">
        <v>144</v>
      </c>
      <c r="C61" s="65"/>
      <c r="D61" s="64"/>
      <c r="E61" s="65">
        <v>22</v>
      </c>
      <c r="F61" s="65">
        <v>26</v>
      </c>
      <c r="G61" s="65">
        <v>804</v>
      </c>
      <c r="H61" s="65">
        <v>0</v>
      </c>
      <c r="I61" s="65">
        <v>6.27</v>
      </c>
      <c r="J61" s="65">
        <v>0.22</v>
      </c>
      <c r="K61" s="65">
        <v>1.23</v>
      </c>
      <c r="L61" s="65">
        <v>45.45</v>
      </c>
      <c r="M61" s="65">
        <v>0</v>
      </c>
      <c r="N61" s="65">
        <v>4.8099999999999996</v>
      </c>
      <c r="O61" s="65">
        <v>25.58</v>
      </c>
      <c r="P61" s="65">
        <v>43.82</v>
      </c>
      <c r="Q61" s="65">
        <v>17.010000000000002</v>
      </c>
      <c r="R61" s="65">
        <v>39.47</v>
      </c>
      <c r="S61" s="65">
        <v>4.7</v>
      </c>
      <c r="T61" s="65">
        <v>1.57</v>
      </c>
      <c r="U61" s="65">
        <v>19.25</v>
      </c>
      <c r="V61" s="65">
        <v>63.95</v>
      </c>
      <c r="W61" s="36">
        <v>41.67</v>
      </c>
      <c r="X61" s="29">
        <f t="shared" si="46"/>
        <v>8</v>
      </c>
      <c r="Y61" s="15">
        <v>16</v>
      </c>
      <c r="Z61" s="158">
        <f t="shared" si="47"/>
        <v>0.5</v>
      </c>
      <c r="AA61" s="76"/>
      <c r="AB61" s="89"/>
      <c r="AC61" s="78">
        <f t="shared" si="48"/>
        <v>0.48749999999999999</v>
      </c>
      <c r="AD61" s="118">
        <f t="shared" si="49"/>
        <v>7.8</v>
      </c>
      <c r="AE61" s="129" t="str">
        <f t="shared" si="30"/>
        <v>0</v>
      </c>
      <c r="AF61" s="130">
        <f t="shared" si="31"/>
        <v>1</v>
      </c>
      <c r="AG61" s="130">
        <f t="shared" si="32"/>
        <v>0.9</v>
      </c>
      <c r="AH61" s="130" t="str">
        <f t="shared" si="33"/>
        <v>0</v>
      </c>
      <c r="AI61" s="130">
        <f t="shared" si="34"/>
        <v>0.9</v>
      </c>
      <c r="AJ61" s="130" t="str">
        <f t="shared" si="35"/>
        <v>0</v>
      </c>
      <c r="AK61" s="130">
        <f t="shared" si="36"/>
        <v>1</v>
      </c>
      <c r="AL61" s="130" t="str">
        <f t="shared" si="37"/>
        <v>0</v>
      </c>
      <c r="AM61" s="130" t="str">
        <f t="shared" si="38"/>
        <v>0</v>
      </c>
      <c r="AN61" s="130">
        <f t="shared" si="39"/>
        <v>1</v>
      </c>
      <c r="AO61" s="130">
        <f t="shared" si="40"/>
        <v>1</v>
      </c>
      <c r="AP61" s="130">
        <f t="shared" si="41"/>
        <v>1</v>
      </c>
      <c r="AQ61" s="130">
        <f t="shared" si="42"/>
        <v>1</v>
      </c>
      <c r="AR61" s="130" t="str">
        <f t="shared" si="43"/>
        <v>0</v>
      </c>
      <c r="AS61" s="130" t="str">
        <f t="shared" si="44"/>
        <v>0</v>
      </c>
      <c r="AT61" s="130" t="str">
        <f t="shared" si="45"/>
        <v>0</v>
      </c>
    </row>
    <row r="62" spans="1:46" ht="15.75" customHeight="1" x14ac:dyDescent="0.15">
      <c r="A62" s="18" t="s">
        <v>255</v>
      </c>
      <c r="B62" s="65" t="s">
        <v>38</v>
      </c>
      <c r="C62" s="65"/>
      <c r="D62" s="64"/>
      <c r="E62" s="65">
        <v>24</v>
      </c>
      <c r="F62" s="65">
        <v>25</v>
      </c>
      <c r="G62" s="65">
        <v>1398</v>
      </c>
      <c r="H62" s="65">
        <v>2</v>
      </c>
      <c r="I62" s="65">
        <v>2.19</v>
      </c>
      <c r="J62" s="65">
        <v>0</v>
      </c>
      <c r="K62" s="65">
        <v>1.03</v>
      </c>
      <c r="L62" s="65">
        <v>31.25</v>
      </c>
      <c r="M62" s="65">
        <v>0.13</v>
      </c>
      <c r="N62" s="65">
        <v>2.64</v>
      </c>
      <c r="O62" s="65">
        <v>34.15</v>
      </c>
      <c r="P62" s="65">
        <v>54.17</v>
      </c>
      <c r="Q62" s="65">
        <v>5.09</v>
      </c>
      <c r="R62" s="65">
        <v>36.71</v>
      </c>
      <c r="S62" s="65">
        <v>1.29</v>
      </c>
      <c r="T62" s="65">
        <v>1.03</v>
      </c>
      <c r="U62" s="65">
        <v>29.81</v>
      </c>
      <c r="V62" s="65">
        <v>72.569999999999993</v>
      </c>
      <c r="W62" s="36">
        <v>44.74</v>
      </c>
      <c r="X62" s="29">
        <f t="shared" si="46"/>
        <v>8</v>
      </c>
      <c r="Y62" s="15">
        <v>16</v>
      </c>
      <c r="Z62" s="158">
        <f t="shared" si="47"/>
        <v>0.5</v>
      </c>
      <c r="AA62" s="76"/>
      <c r="AB62" s="89"/>
      <c r="AC62" s="78">
        <f t="shared" si="48"/>
        <v>0.5</v>
      </c>
      <c r="AD62" s="118">
        <f t="shared" si="49"/>
        <v>8</v>
      </c>
      <c r="AE62" s="129">
        <f t="shared" si="30"/>
        <v>1</v>
      </c>
      <c r="AF62" s="130" t="str">
        <f t="shared" si="31"/>
        <v>0</v>
      </c>
      <c r="AG62" s="130" t="str">
        <f t="shared" si="32"/>
        <v>0</v>
      </c>
      <c r="AH62" s="130" t="str">
        <f t="shared" si="33"/>
        <v>0</v>
      </c>
      <c r="AI62" s="130" t="str">
        <f t="shared" si="34"/>
        <v>0</v>
      </c>
      <c r="AJ62" s="130">
        <f t="shared" si="35"/>
        <v>1</v>
      </c>
      <c r="AK62" s="130">
        <f t="shared" si="36"/>
        <v>1</v>
      </c>
      <c r="AL62" s="130">
        <f t="shared" si="37"/>
        <v>1</v>
      </c>
      <c r="AM62" s="130">
        <f t="shared" si="38"/>
        <v>1</v>
      </c>
      <c r="AN62" s="130" t="str">
        <f t="shared" si="39"/>
        <v>0</v>
      </c>
      <c r="AO62" s="130" t="str">
        <f t="shared" si="40"/>
        <v>0</v>
      </c>
      <c r="AP62" s="130" t="str">
        <f t="shared" si="41"/>
        <v>0</v>
      </c>
      <c r="AQ62" s="130" t="str">
        <f t="shared" si="42"/>
        <v>0</v>
      </c>
      <c r="AR62" s="130">
        <f t="shared" si="43"/>
        <v>1</v>
      </c>
      <c r="AS62" s="130">
        <f t="shared" si="44"/>
        <v>1</v>
      </c>
      <c r="AT62" s="130">
        <f t="shared" si="45"/>
        <v>1</v>
      </c>
    </row>
    <row r="63" spans="1:46" ht="15.75" customHeight="1" x14ac:dyDescent="0.15">
      <c r="A63" s="18" t="s">
        <v>475</v>
      </c>
      <c r="B63" s="65" t="s">
        <v>144</v>
      </c>
      <c r="C63" s="65"/>
      <c r="D63" s="64"/>
      <c r="E63" s="65">
        <v>26</v>
      </c>
      <c r="F63" s="65">
        <v>21</v>
      </c>
      <c r="G63" s="65">
        <v>684</v>
      </c>
      <c r="H63" s="65">
        <v>0</v>
      </c>
      <c r="I63" s="65">
        <v>4.82</v>
      </c>
      <c r="J63" s="65">
        <v>0.39</v>
      </c>
      <c r="K63" s="65">
        <v>2.95</v>
      </c>
      <c r="L63" s="65">
        <v>45.45</v>
      </c>
      <c r="M63" s="65">
        <v>0</v>
      </c>
      <c r="N63" s="65">
        <v>1.21</v>
      </c>
      <c r="O63" s="65">
        <v>11.11</v>
      </c>
      <c r="P63" s="65">
        <v>51.11</v>
      </c>
      <c r="Q63" s="65">
        <v>11.92</v>
      </c>
      <c r="R63" s="65">
        <v>41.57</v>
      </c>
      <c r="S63" s="65">
        <v>1.47</v>
      </c>
      <c r="T63" s="65">
        <v>0.67</v>
      </c>
      <c r="U63" s="65">
        <v>38.17</v>
      </c>
      <c r="V63" s="65">
        <v>76.14</v>
      </c>
      <c r="W63" s="36">
        <v>40</v>
      </c>
      <c r="X63" s="29">
        <f t="shared" si="46"/>
        <v>8</v>
      </c>
      <c r="Y63" s="15">
        <v>16</v>
      </c>
      <c r="Z63" s="158">
        <f t="shared" si="47"/>
        <v>0.5</v>
      </c>
      <c r="AA63" s="76"/>
      <c r="AB63" s="89"/>
      <c r="AC63" s="78">
        <f t="shared" si="48"/>
        <v>0.48124999999999996</v>
      </c>
      <c r="AD63" s="118">
        <f t="shared" si="49"/>
        <v>7.6999999999999993</v>
      </c>
      <c r="AE63" s="129" t="str">
        <f t="shared" si="30"/>
        <v>0</v>
      </c>
      <c r="AF63" s="130">
        <f t="shared" si="31"/>
        <v>1</v>
      </c>
      <c r="AG63" s="130">
        <f t="shared" si="32"/>
        <v>0.9</v>
      </c>
      <c r="AH63" s="130">
        <f t="shared" si="33"/>
        <v>0.9</v>
      </c>
      <c r="AI63" s="130">
        <f t="shared" si="34"/>
        <v>0.9</v>
      </c>
      <c r="AJ63" s="130" t="str">
        <f t="shared" si="35"/>
        <v>0</v>
      </c>
      <c r="AK63" s="130" t="str">
        <f t="shared" si="36"/>
        <v>0</v>
      </c>
      <c r="AL63" s="130" t="str">
        <f t="shared" si="37"/>
        <v>0</v>
      </c>
      <c r="AM63" s="130" t="str">
        <f t="shared" si="38"/>
        <v>0</v>
      </c>
      <c r="AN63" s="130">
        <f t="shared" si="39"/>
        <v>1</v>
      </c>
      <c r="AO63" s="130">
        <f t="shared" si="40"/>
        <v>1</v>
      </c>
      <c r="AP63" s="130" t="str">
        <f t="shared" si="41"/>
        <v>0</v>
      </c>
      <c r="AQ63" s="130" t="str">
        <f t="shared" si="42"/>
        <v>0</v>
      </c>
      <c r="AR63" s="130">
        <f t="shared" si="43"/>
        <v>1</v>
      </c>
      <c r="AS63" s="130">
        <f t="shared" si="44"/>
        <v>1</v>
      </c>
      <c r="AT63" s="130" t="str">
        <f t="shared" si="45"/>
        <v>0</v>
      </c>
    </row>
    <row r="64" spans="1:46" ht="15.75" customHeight="1" x14ac:dyDescent="0.15">
      <c r="A64" s="18" t="s">
        <v>514</v>
      </c>
      <c r="B64" s="65" t="s">
        <v>68</v>
      </c>
      <c r="C64" s="65"/>
      <c r="D64" s="64"/>
      <c r="E64" s="65">
        <v>28</v>
      </c>
      <c r="F64" s="65">
        <v>22</v>
      </c>
      <c r="G64" s="65">
        <v>782</v>
      </c>
      <c r="H64" s="65">
        <v>2</v>
      </c>
      <c r="I64" s="65">
        <v>2.5299999999999998</v>
      </c>
      <c r="J64" s="65">
        <v>0.12</v>
      </c>
      <c r="K64" s="65">
        <v>1.38</v>
      </c>
      <c r="L64" s="65">
        <v>50</v>
      </c>
      <c r="M64" s="65">
        <v>0.23</v>
      </c>
      <c r="N64" s="65">
        <v>0.92</v>
      </c>
      <c r="O64" s="65">
        <v>50</v>
      </c>
      <c r="P64" s="65">
        <v>45</v>
      </c>
      <c r="Q64" s="65">
        <v>16.46</v>
      </c>
      <c r="R64" s="65">
        <v>22.38</v>
      </c>
      <c r="S64" s="65">
        <v>0.57999999999999996</v>
      </c>
      <c r="T64" s="65">
        <v>1.27</v>
      </c>
      <c r="U64" s="65">
        <v>22.1</v>
      </c>
      <c r="V64" s="65">
        <v>76.56</v>
      </c>
      <c r="W64" s="36">
        <v>61.9</v>
      </c>
      <c r="X64" s="29">
        <f t="shared" si="46"/>
        <v>8</v>
      </c>
      <c r="Y64" s="15">
        <v>16</v>
      </c>
      <c r="Z64" s="158">
        <f t="shared" si="47"/>
        <v>0.5</v>
      </c>
      <c r="AA64" s="76"/>
      <c r="AB64" s="89"/>
      <c r="AC64" s="78">
        <f t="shared" si="48"/>
        <v>0.49375000000000002</v>
      </c>
      <c r="AD64" s="118">
        <f t="shared" si="49"/>
        <v>7.9</v>
      </c>
      <c r="AE64" s="129">
        <f t="shared" si="30"/>
        <v>1</v>
      </c>
      <c r="AF64" s="130" t="str">
        <f t="shared" si="31"/>
        <v>0</v>
      </c>
      <c r="AG64" s="130" t="str">
        <f t="shared" si="32"/>
        <v>0</v>
      </c>
      <c r="AH64" s="130" t="str">
        <f t="shared" si="33"/>
        <v>0</v>
      </c>
      <c r="AI64" s="130">
        <f t="shared" si="34"/>
        <v>0.9</v>
      </c>
      <c r="AJ64" s="130">
        <f t="shared" si="35"/>
        <v>1</v>
      </c>
      <c r="AK64" s="130" t="str">
        <f t="shared" si="36"/>
        <v>0</v>
      </c>
      <c r="AL64" s="130">
        <f t="shared" si="37"/>
        <v>1</v>
      </c>
      <c r="AM64" s="130" t="str">
        <f t="shared" si="38"/>
        <v>0</v>
      </c>
      <c r="AN64" s="130">
        <f t="shared" si="39"/>
        <v>1</v>
      </c>
      <c r="AO64" s="130" t="str">
        <f t="shared" si="40"/>
        <v>0</v>
      </c>
      <c r="AP64" s="130" t="str">
        <f t="shared" si="41"/>
        <v>0</v>
      </c>
      <c r="AQ64" s="130">
        <f t="shared" si="42"/>
        <v>1</v>
      </c>
      <c r="AR64" s="130" t="str">
        <f t="shared" si="43"/>
        <v>0</v>
      </c>
      <c r="AS64" s="130">
        <f t="shared" si="44"/>
        <v>1</v>
      </c>
      <c r="AT64" s="130">
        <f t="shared" si="45"/>
        <v>1</v>
      </c>
    </row>
    <row r="65" spans="1:46" ht="15.75" customHeight="1" x14ac:dyDescent="0.15">
      <c r="A65" s="18" t="s">
        <v>521</v>
      </c>
      <c r="B65" s="65" t="s">
        <v>77</v>
      </c>
      <c r="C65" s="65"/>
      <c r="D65" s="64"/>
      <c r="E65" s="65">
        <v>20</v>
      </c>
      <c r="F65" s="65">
        <v>35</v>
      </c>
      <c r="G65" s="65">
        <v>2743</v>
      </c>
      <c r="H65" s="65">
        <v>4</v>
      </c>
      <c r="I65" s="65">
        <v>4.46</v>
      </c>
      <c r="J65" s="65">
        <v>0.16</v>
      </c>
      <c r="K65" s="65">
        <v>1.48</v>
      </c>
      <c r="L65" s="65">
        <v>44.44</v>
      </c>
      <c r="M65" s="65">
        <v>0.13</v>
      </c>
      <c r="N65" s="65">
        <v>2.76</v>
      </c>
      <c r="O65" s="65">
        <v>16.670000000000002</v>
      </c>
      <c r="P65" s="65">
        <v>45.91</v>
      </c>
      <c r="Q65" s="65">
        <v>12.14</v>
      </c>
      <c r="R65" s="65">
        <v>35.409999999999997</v>
      </c>
      <c r="S65" s="65">
        <v>2.4</v>
      </c>
      <c r="T65" s="65">
        <v>1.25</v>
      </c>
      <c r="U65" s="65">
        <v>18.11</v>
      </c>
      <c r="V65" s="65">
        <v>56.88</v>
      </c>
      <c r="W65" s="36">
        <v>28.13</v>
      </c>
      <c r="X65" s="29">
        <f t="shared" si="46"/>
        <v>8</v>
      </c>
      <c r="Y65" s="15">
        <v>16</v>
      </c>
      <c r="Z65" s="158">
        <f t="shared" si="47"/>
        <v>0.5</v>
      </c>
      <c r="AA65" s="76"/>
      <c r="AB65" s="89"/>
      <c r="AC65" s="78">
        <f t="shared" si="48"/>
        <v>0.49375000000000002</v>
      </c>
      <c r="AD65" s="118">
        <f t="shared" si="49"/>
        <v>7.9</v>
      </c>
      <c r="AE65" s="129">
        <f t="shared" si="30"/>
        <v>1</v>
      </c>
      <c r="AF65" s="130">
        <f t="shared" si="31"/>
        <v>1</v>
      </c>
      <c r="AG65" s="130" t="str">
        <f t="shared" si="32"/>
        <v>0</v>
      </c>
      <c r="AH65" s="130" t="str">
        <f t="shared" si="33"/>
        <v>0</v>
      </c>
      <c r="AI65" s="130">
        <f t="shared" si="34"/>
        <v>0.9</v>
      </c>
      <c r="AJ65" s="130">
        <f t="shared" si="35"/>
        <v>1</v>
      </c>
      <c r="AK65" s="130">
        <f t="shared" si="36"/>
        <v>1</v>
      </c>
      <c r="AL65" s="130" t="str">
        <f t="shared" si="37"/>
        <v>0</v>
      </c>
      <c r="AM65" s="130" t="str">
        <f t="shared" si="38"/>
        <v>0</v>
      </c>
      <c r="AN65" s="130">
        <f t="shared" si="39"/>
        <v>1</v>
      </c>
      <c r="AO65" s="130" t="str">
        <f t="shared" si="40"/>
        <v>0</v>
      </c>
      <c r="AP65" s="130">
        <f t="shared" si="41"/>
        <v>1</v>
      </c>
      <c r="AQ65" s="130">
        <f t="shared" si="42"/>
        <v>1</v>
      </c>
      <c r="AR65" s="130" t="str">
        <f t="shared" si="43"/>
        <v>0</v>
      </c>
      <c r="AS65" s="130" t="str">
        <f t="shared" si="44"/>
        <v>0</v>
      </c>
      <c r="AT65" s="130" t="str">
        <f t="shared" si="45"/>
        <v>0</v>
      </c>
    </row>
    <row r="66" spans="1:46" ht="15.75" customHeight="1" x14ac:dyDescent="0.15">
      <c r="A66" s="18" t="s">
        <v>437</v>
      </c>
      <c r="B66" s="65" t="s">
        <v>142</v>
      </c>
      <c r="C66" s="65"/>
      <c r="D66" s="64"/>
      <c r="E66" s="65">
        <v>22</v>
      </c>
      <c r="F66" s="65">
        <v>25</v>
      </c>
      <c r="G66" s="65">
        <v>2102</v>
      </c>
      <c r="H66" s="65">
        <v>2</v>
      </c>
      <c r="I66" s="65">
        <v>3.22</v>
      </c>
      <c r="J66" s="65">
        <v>0.26</v>
      </c>
      <c r="K66" s="65">
        <v>1.66</v>
      </c>
      <c r="L66" s="65">
        <v>40.54</v>
      </c>
      <c r="M66" s="65">
        <v>0.09</v>
      </c>
      <c r="N66" s="65">
        <v>3.18</v>
      </c>
      <c r="O66" s="65">
        <v>32.39</v>
      </c>
      <c r="P66" s="65">
        <v>50</v>
      </c>
      <c r="Q66" s="65">
        <v>8.2799999999999994</v>
      </c>
      <c r="R66" s="65">
        <v>38.380000000000003</v>
      </c>
      <c r="S66" s="65">
        <v>1.34</v>
      </c>
      <c r="T66" s="65">
        <v>0.81</v>
      </c>
      <c r="U66" s="65">
        <v>36.86</v>
      </c>
      <c r="V66" s="65">
        <v>68.33</v>
      </c>
      <c r="W66" s="36">
        <v>34.44</v>
      </c>
      <c r="X66" s="29">
        <f t="shared" si="46"/>
        <v>8</v>
      </c>
      <c r="Y66" s="15">
        <v>16</v>
      </c>
      <c r="Z66" s="158">
        <f t="shared" si="47"/>
        <v>0.5</v>
      </c>
      <c r="AA66" s="76"/>
      <c r="AB66" s="89"/>
      <c r="AC66" s="78">
        <f t="shared" si="48"/>
        <v>0.48124999999999996</v>
      </c>
      <c r="AD66" s="118">
        <f t="shared" si="49"/>
        <v>7.6999999999999993</v>
      </c>
      <c r="AE66" s="129">
        <f t="shared" ref="AE66:AE97" si="50">IF(H66&gt;=H$160,AE$1,"0")</f>
        <v>1</v>
      </c>
      <c r="AF66" s="130" t="str">
        <f t="shared" ref="AF66:AF97" si="51">IF(I66&gt;=I$160,AF$1,"0")</f>
        <v>0</v>
      </c>
      <c r="AG66" s="130">
        <f t="shared" ref="AG66:AG97" si="52">IF(J66&gt;=J$160,AG$1,"0")</f>
        <v>0.9</v>
      </c>
      <c r="AH66" s="130">
        <f t="shared" ref="AH66:AH97" si="53">IF(K66&gt;=K$160,AH$1,"0")</f>
        <v>0.9</v>
      </c>
      <c r="AI66" s="130">
        <f t="shared" ref="AI66:AI97" si="54">IF(L66&gt;=L$160,AI$1,"0")</f>
        <v>0.9</v>
      </c>
      <c r="AJ66" s="130" t="str">
        <f t="shared" ref="AJ66:AJ97" si="55">IF(M66&gt;=M$160,AJ$1,"0")</f>
        <v>0</v>
      </c>
      <c r="AK66" s="130">
        <f t="shared" ref="AK66:AK97" si="56">IF(N66&gt;=N$160,AK$1,"0")</f>
        <v>1</v>
      </c>
      <c r="AL66" s="130">
        <f t="shared" ref="AL66:AL97" si="57">IF(O66&gt;=O$160,AL$1,"0")</f>
        <v>1</v>
      </c>
      <c r="AM66" s="130" t="str">
        <f t="shared" ref="AM66:AM97" si="58">IF(P66&gt;=P$160,AM$1,"0")</f>
        <v>0</v>
      </c>
      <c r="AN66" s="130" t="str">
        <f t="shared" ref="AN66:AN97" si="59">IF(Q66&gt;=Q$160,AN$1,"0")</f>
        <v>0</v>
      </c>
      <c r="AO66" s="130">
        <f t="shared" ref="AO66:AO97" si="60">IF(R66&gt;=R$160,AO$1,"0")</f>
        <v>1</v>
      </c>
      <c r="AP66" s="130" t="str">
        <f t="shared" ref="AP66:AP97" si="61">IF(S66&gt;=S$160,AP$1,"0")</f>
        <v>0</v>
      </c>
      <c r="AQ66" s="130" t="str">
        <f t="shared" ref="AQ66:AQ97" si="62">IF(T66&gt;=T$160,AQ$1,"0")</f>
        <v>0</v>
      </c>
      <c r="AR66" s="130">
        <f t="shared" ref="AR66:AR97" si="63">IF(U66&gt;=U$160,AR$1,"0")</f>
        <v>1</v>
      </c>
      <c r="AS66" s="130" t="str">
        <f t="shared" ref="AS66:AS97" si="64">IF(V66&gt;=V$160,AS$1,"0")</f>
        <v>0</v>
      </c>
      <c r="AT66" s="130" t="str">
        <f t="shared" ref="AT66:AT97" si="65">IF(W66&gt;=W$160,AT$1,"0")</f>
        <v>0</v>
      </c>
    </row>
    <row r="67" spans="1:46" ht="15.75" customHeight="1" x14ac:dyDescent="0.15">
      <c r="A67" s="18" t="s">
        <v>488</v>
      </c>
      <c r="B67" s="65" t="s">
        <v>72</v>
      </c>
      <c r="C67" s="65"/>
      <c r="D67" s="64"/>
      <c r="E67" s="65">
        <v>22</v>
      </c>
      <c r="F67" s="65">
        <v>19</v>
      </c>
      <c r="G67" s="65">
        <v>657</v>
      </c>
      <c r="H67" s="65">
        <v>2</v>
      </c>
      <c r="I67" s="65">
        <v>3.84</v>
      </c>
      <c r="J67" s="65">
        <v>0.27</v>
      </c>
      <c r="K67" s="65">
        <v>2.6</v>
      </c>
      <c r="L67" s="65">
        <v>47.37</v>
      </c>
      <c r="M67" s="65">
        <v>0.27</v>
      </c>
      <c r="N67" s="65">
        <v>2.19</v>
      </c>
      <c r="O67" s="65">
        <v>25</v>
      </c>
      <c r="P67" s="65">
        <v>40</v>
      </c>
      <c r="Q67" s="65">
        <v>11.78</v>
      </c>
      <c r="R67" s="65">
        <v>24.42</v>
      </c>
      <c r="S67" s="65">
        <v>1.1000000000000001</v>
      </c>
      <c r="T67" s="65">
        <v>0.96</v>
      </c>
      <c r="U67" s="65">
        <v>27.95</v>
      </c>
      <c r="V67" s="65">
        <v>66.67</v>
      </c>
      <c r="W67" s="36">
        <v>33.33</v>
      </c>
      <c r="X67" s="29">
        <f t="shared" si="46"/>
        <v>8</v>
      </c>
      <c r="Y67" s="15">
        <v>16</v>
      </c>
      <c r="Z67" s="158">
        <f t="shared" si="47"/>
        <v>0.5</v>
      </c>
      <c r="AA67" s="76"/>
      <c r="AB67" s="89"/>
      <c r="AC67" s="78">
        <f t="shared" si="48"/>
        <v>0.48125000000000001</v>
      </c>
      <c r="AD67" s="118">
        <f t="shared" si="49"/>
        <v>7.7</v>
      </c>
      <c r="AE67" s="129">
        <f t="shared" si="50"/>
        <v>1</v>
      </c>
      <c r="AF67" s="130">
        <f t="shared" si="51"/>
        <v>1</v>
      </c>
      <c r="AG67" s="130">
        <f t="shared" si="52"/>
        <v>0.9</v>
      </c>
      <c r="AH67" s="130">
        <f t="shared" si="53"/>
        <v>0.9</v>
      </c>
      <c r="AI67" s="130">
        <f t="shared" si="54"/>
        <v>0.9</v>
      </c>
      <c r="AJ67" s="130">
        <f t="shared" si="55"/>
        <v>1</v>
      </c>
      <c r="AK67" s="130" t="str">
        <f t="shared" si="56"/>
        <v>0</v>
      </c>
      <c r="AL67" s="130" t="str">
        <f t="shared" si="57"/>
        <v>0</v>
      </c>
      <c r="AM67" s="130" t="str">
        <f t="shared" si="58"/>
        <v>0</v>
      </c>
      <c r="AN67" s="130">
        <f t="shared" si="59"/>
        <v>1</v>
      </c>
      <c r="AO67" s="130" t="str">
        <f t="shared" si="60"/>
        <v>0</v>
      </c>
      <c r="AP67" s="130" t="str">
        <f t="shared" si="61"/>
        <v>0</v>
      </c>
      <c r="AQ67" s="130" t="str">
        <f t="shared" si="62"/>
        <v>0</v>
      </c>
      <c r="AR67" s="130">
        <f t="shared" si="63"/>
        <v>1</v>
      </c>
      <c r="AS67" s="130" t="str">
        <f t="shared" si="64"/>
        <v>0</v>
      </c>
      <c r="AT67" s="130" t="str">
        <f t="shared" si="65"/>
        <v>0</v>
      </c>
    </row>
    <row r="68" spans="1:46" ht="15.75" customHeight="1" x14ac:dyDescent="0.15">
      <c r="A68" s="18" t="s">
        <v>490</v>
      </c>
      <c r="B68" s="65" t="s">
        <v>77</v>
      </c>
      <c r="C68" s="65"/>
      <c r="D68" s="64"/>
      <c r="E68" s="65">
        <v>29</v>
      </c>
      <c r="F68" s="65">
        <v>10</v>
      </c>
      <c r="G68" s="65">
        <v>617</v>
      </c>
      <c r="H68" s="65">
        <v>0</v>
      </c>
      <c r="I68" s="65">
        <v>4.5199999999999996</v>
      </c>
      <c r="J68" s="65">
        <v>0.15</v>
      </c>
      <c r="K68" s="65">
        <v>0.44</v>
      </c>
      <c r="L68" s="65">
        <v>33.33</v>
      </c>
      <c r="M68" s="65">
        <v>0</v>
      </c>
      <c r="N68" s="65">
        <v>3.21</v>
      </c>
      <c r="O68" s="65">
        <v>40.909999999999997</v>
      </c>
      <c r="P68" s="65">
        <v>64.52</v>
      </c>
      <c r="Q68" s="65">
        <v>11.09</v>
      </c>
      <c r="R68" s="65">
        <v>46.05</v>
      </c>
      <c r="S68" s="65">
        <v>0.57999999999999996</v>
      </c>
      <c r="T68" s="65">
        <v>0.15</v>
      </c>
      <c r="U68" s="65">
        <v>26.11</v>
      </c>
      <c r="V68" s="65">
        <v>74.86</v>
      </c>
      <c r="W68" s="36">
        <v>48.15</v>
      </c>
      <c r="X68" s="29">
        <f t="shared" si="46"/>
        <v>8</v>
      </c>
      <c r="Y68" s="15">
        <v>16</v>
      </c>
      <c r="Z68" s="158">
        <f t="shared" si="47"/>
        <v>0.5</v>
      </c>
      <c r="AA68" s="76"/>
      <c r="AB68" s="89"/>
      <c r="AC68" s="78">
        <f t="shared" si="48"/>
        <v>0.5</v>
      </c>
      <c r="AD68" s="118">
        <f t="shared" si="49"/>
        <v>8</v>
      </c>
      <c r="AE68" s="129" t="str">
        <f t="shared" si="50"/>
        <v>0</v>
      </c>
      <c r="AF68" s="130">
        <f t="shared" si="51"/>
        <v>1</v>
      </c>
      <c r="AG68" s="130" t="str">
        <f t="shared" si="52"/>
        <v>0</v>
      </c>
      <c r="AH68" s="130" t="str">
        <f t="shared" si="53"/>
        <v>0</v>
      </c>
      <c r="AI68" s="130" t="str">
        <f t="shared" si="54"/>
        <v>0</v>
      </c>
      <c r="AJ68" s="130" t="str">
        <f t="shared" si="55"/>
        <v>0</v>
      </c>
      <c r="AK68" s="130">
        <f t="shared" si="56"/>
        <v>1</v>
      </c>
      <c r="AL68" s="130">
        <f t="shared" si="57"/>
        <v>1</v>
      </c>
      <c r="AM68" s="130">
        <f t="shared" si="58"/>
        <v>1</v>
      </c>
      <c r="AN68" s="130">
        <f t="shared" si="59"/>
        <v>1</v>
      </c>
      <c r="AO68" s="130">
        <f t="shared" si="60"/>
        <v>1</v>
      </c>
      <c r="AP68" s="130" t="str">
        <f t="shared" si="61"/>
        <v>0</v>
      </c>
      <c r="AQ68" s="130" t="str">
        <f t="shared" si="62"/>
        <v>0</v>
      </c>
      <c r="AR68" s="130" t="str">
        <f t="shared" si="63"/>
        <v>0</v>
      </c>
      <c r="AS68" s="130">
        <f t="shared" si="64"/>
        <v>1</v>
      </c>
      <c r="AT68" s="130">
        <f t="shared" si="65"/>
        <v>1</v>
      </c>
    </row>
    <row r="69" spans="1:46" ht="15.75" customHeight="1" x14ac:dyDescent="0.15">
      <c r="A69" s="18" t="s">
        <v>478</v>
      </c>
      <c r="B69" s="65" t="s">
        <v>144</v>
      </c>
      <c r="C69" s="65"/>
      <c r="D69" s="64"/>
      <c r="E69" s="65">
        <v>24</v>
      </c>
      <c r="F69" s="65">
        <v>31</v>
      </c>
      <c r="G69" s="65">
        <v>2216</v>
      </c>
      <c r="H69" s="65">
        <v>2</v>
      </c>
      <c r="I69" s="65">
        <v>3.79</v>
      </c>
      <c r="J69" s="65">
        <v>0.2</v>
      </c>
      <c r="K69" s="65">
        <v>2.65</v>
      </c>
      <c r="L69" s="65">
        <v>34.92</v>
      </c>
      <c r="M69" s="65">
        <v>0.08</v>
      </c>
      <c r="N69" s="65">
        <v>3.62</v>
      </c>
      <c r="O69" s="65">
        <v>30.23</v>
      </c>
      <c r="P69" s="65">
        <v>43.24</v>
      </c>
      <c r="Q69" s="65">
        <v>7.32</v>
      </c>
      <c r="R69" s="65">
        <v>33.33</v>
      </c>
      <c r="S69" s="65">
        <v>1.35</v>
      </c>
      <c r="T69" s="65">
        <v>0.72</v>
      </c>
      <c r="U69" s="65">
        <v>32.58</v>
      </c>
      <c r="V69" s="65">
        <v>65.760000000000005</v>
      </c>
      <c r="W69" s="36">
        <v>42.11</v>
      </c>
      <c r="X69" s="29">
        <f t="shared" si="46"/>
        <v>7</v>
      </c>
      <c r="Y69" s="15">
        <v>16</v>
      </c>
      <c r="Z69" s="158">
        <f t="shared" si="47"/>
        <v>0.4375</v>
      </c>
      <c r="AA69" s="76"/>
      <c r="AB69" s="89"/>
      <c r="AC69" s="78">
        <f t="shared" si="48"/>
        <v>0.42499999999999999</v>
      </c>
      <c r="AD69" s="118">
        <f t="shared" si="49"/>
        <v>6.8</v>
      </c>
      <c r="AE69" s="129">
        <f t="shared" si="50"/>
        <v>1</v>
      </c>
      <c r="AF69" s="130">
        <f t="shared" si="51"/>
        <v>1</v>
      </c>
      <c r="AG69" s="130">
        <f t="shared" si="52"/>
        <v>0.9</v>
      </c>
      <c r="AH69" s="130">
        <f t="shared" si="53"/>
        <v>0.9</v>
      </c>
      <c r="AI69" s="130" t="str">
        <f t="shared" si="54"/>
        <v>0</v>
      </c>
      <c r="AJ69" s="130" t="str">
        <f t="shared" si="55"/>
        <v>0</v>
      </c>
      <c r="AK69" s="130">
        <f t="shared" si="56"/>
        <v>1</v>
      </c>
      <c r="AL69" s="130">
        <f t="shared" si="57"/>
        <v>1</v>
      </c>
      <c r="AM69" s="130" t="str">
        <f t="shared" si="58"/>
        <v>0</v>
      </c>
      <c r="AN69" s="130" t="str">
        <f t="shared" si="59"/>
        <v>0</v>
      </c>
      <c r="AO69" s="130" t="str">
        <f t="shared" si="60"/>
        <v>0</v>
      </c>
      <c r="AP69" s="130" t="str">
        <f t="shared" si="61"/>
        <v>0</v>
      </c>
      <c r="AQ69" s="130" t="str">
        <f t="shared" si="62"/>
        <v>0</v>
      </c>
      <c r="AR69" s="130">
        <f t="shared" si="63"/>
        <v>1</v>
      </c>
      <c r="AS69" s="130" t="str">
        <f t="shared" si="64"/>
        <v>0</v>
      </c>
      <c r="AT69" s="130" t="str">
        <f t="shared" si="65"/>
        <v>0</v>
      </c>
    </row>
    <row r="70" spans="1:46" ht="15.75" customHeight="1" x14ac:dyDescent="0.15">
      <c r="A70" s="18" t="s">
        <v>306</v>
      </c>
      <c r="B70" s="65" t="s">
        <v>77</v>
      </c>
      <c r="C70" s="65"/>
      <c r="D70" s="64"/>
      <c r="E70" s="65">
        <v>22</v>
      </c>
      <c r="F70" s="65">
        <v>19</v>
      </c>
      <c r="G70" s="65">
        <v>1573</v>
      </c>
      <c r="H70" s="65">
        <v>0</v>
      </c>
      <c r="I70" s="65">
        <v>4.5199999999999996</v>
      </c>
      <c r="J70" s="65">
        <v>0.17</v>
      </c>
      <c r="K70" s="65">
        <v>1.6</v>
      </c>
      <c r="L70" s="65">
        <v>32.14</v>
      </c>
      <c r="M70" s="65">
        <v>0</v>
      </c>
      <c r="N70" s="65">
        <v>2.86</v>
      </c>
      <c r="O70" s="65">
        <v>20</v>
      </c>
      <c r="P70" s="65">
        <v>45.6</v>
      </c>
      <c r="Q70" s="65">
        <v>12.76</v>
      </c>
      <c r="R70" s="65">
        <v>39.01</v>
      </c>
      <c r="S70" s="65">
        <v>2.69</v>
      </c>
      <c r="T70" s="65">
        <v>0.92</v>
      </c>
      <c r="U70" s="65">
        <v>28.04</v>
      </c>
      <c r="V70" s="65">
        <v>58.98</v>
      </c>
      <c r="W70" s="36">
        <v>42.55</v>
      </c>
      <c r="X70" s="29">
        <f t="shared" si="46"/>
        <v>7</v>
      </c>
      <c r="Y70" s="15">
        <v>16</v>
      </c>
      <c r="Z70" s="158">
        <f t="shared" si="47"/>
        <v>0.4375</v>
      </c>
      <c r="AA70" s="76"/>
      <c r="AB70" s="89"/>
      <c r="AC70" s="78">
        <f t="shared" si="48"/>
        <v>0.43125000000000002</v>
      </c>
      <c r="AD70" s="118">
        <f t="shared" si="49"/>
        <v>6.9</v>
      </c>
      <c r="AE70" s="129" t="str">
        <f t="shared" si="50"/>
        <v>0</v>
      </c>
      <c r="AF70" s="130">
        <f t="shared" si="51"/>
        <v>1</v>
      </c>
      <c r="AG70" s="130">
        <f t="shared" si="52"/>
        <v>0.9</v>
      </c>
      <c r="AH70" s="130" t="str">
        <f t="shared" si="53"/>
        <v>0</v>
      </c>
      <c r="AI70" s="130" t="str">
        <f t="shared" si="54"/>
        <v>0</v>
      </c>
      <c r="AJ70" s="130" t="str">
        <f t="shared" si="55"/>
        <v>0</v>
      </c>
      <c r="AK70" s="130">
        <f t="shared" si="56"/>
        <v>1</v>
      </c>
      <c r="AL70" s="130" t="str">
        <f t="shared" si="57"/>
        <v>0</v>
      </c>
      <c r="AM70" s="130" t="str">
        <f t="shared" si="58"/>
        <v>0</v>
      </c>
      <c r="AN70" s="130">
        <f t="shared" si="59"/>
        <v>1</v>
      </c>
      <c r="AO70" s="130">
        <f t="shared" si="60"/>
        <v>1</v>
      </c>
      <c r="AP70" s="130">
        <f t="shared" si="61"/>
        <v>1</v>
      </c>
      <c r="AQ70" s="130" t="str">
        <f t="shared" si="62"/>
        <v>0</v>
      </c>
      <c r="AR70" s="130">
        <f t="shared" si="63"/>
        <v>1</v>
      </c>
      <c r="AS70" s="130" t="str">
        <f t="shared" si="64"/>
        <v>0</v>
      </c>
      <c r="AT70" s="130" t="str">
        <f t="shared" si="65"/>
        <v>0</v>
      </c>
    </row>
    <row r="71" spans="1:46" ht="15.75" customHeight="1" x14ac:dyDescent="0.15">
      <c r="A71" s="18" t="s">
        <v>466</v>
      </c>
      <c r="B71" s="65" t="s">
        <v>42</v>
      </c>
      <c r="C71" s="65"/>
      <c r="D71" s="64"/>
      <c r="E71" s="65">
        <v>19</v>
      </c>
      <c r="F71" s="65">
        <v>12</v>
      </c>
      <c r="G71" s="65">
        <v>448</v>
      </c>
      <c r="H71" s="65">
        <v>0</v>
      </c>
      <c r="I71" s="65">
        <v>3.47</v>
      </c>
      <c r="J71" s="65">
        <v>0</v>
      </c>
      <c r="K71" s="65">
        <v>1.85</v>
      </c>
      <c r="L71" s="65">
        <v>12.5</v>
      </c>
      <c r="M71" s="65">
        <v>0</v>
      </c>
      <c r="N71" s="65">
        <v>1.62</v>
      </c>
      <c r="O71" s="65">
        <v>42.86</v>
      </c>
      <c r="P71" s="65">
        <v>64.709999999999994</v>
      </c>
      <c r="Q71" s="65">
        <v>9.49</v>
      </c>
      <c r="R71" s="65">
        <v>43.9</v>
      </c>
      <c r="S71" s="65">
        <v>3.01</v>
      </c>
      <c r="T71" s="65">
        <v>0.93</v>
      </c>
      <c r="U71" s="65">
        <v>25.22</v>
      </c>
      <c r="V71" s="65">
        <v>77.06</v>
      </c>
      <c r="W71" s="36">
        <v>50</v>
      </c>
      <c r="X71" s="29">
        <f t="shared" si="46"/>
        <v>7</v>
      </c>
      <c r="Y71" s="15">
        <v>16</v>
      </c>
      <c r="Z71" s="158">
        <f t="shared" si="47"/>
        <v>0.4375</v>
      </c>
      <c r="AA71" s="76"/>
      <c r="AB71" s="89"/>
      <c r="AC71" s="78">
        <f t="shared" si="48"/>
        <v>0.43125000000000002</v>
      </c>
      <c r="AD71" s="118">
        <f t="shared" si="49"/>
        <v>6.9</v>
      </c>
      <c r="AE71" s="129" t="str">
        <f t="shared" si="50"/>
        <v>0</v>
      </c>
      <c r="AF71" s="130" t="str">
        <f t="shared" si="51"/>
        <v>0</v>
      </c>
      <c r="AG71" s="130" t="str">
        <f t="shared" si="52"/>
        <v>0</v>
      </c>
      <c r="AH71" s="130">
        <f t="shared" si="53"/>
        <v>0.9</v>
      </c>
      <c r="AI71" s="130" t="str">
        <f t="shared" si="54"/>
        <v>0</v>
      </c>
      <c r="AJ71" s="130" t="str">
        <f t="shared" si="55"/>
        <v>0</v>
      </c>
      <c r="AK71" s="130" t="str">
        <f t="shared" si="56"/>
        <v>0</v>
      </c>
      <c r="AL71" s="130">
        <f t="shared" si="57"/>
        <v>1</v>
      </c>
      <c r="AM71" s="130">
        <f t="shared" si="58"/>
        <v>1</v>
      </c>
      <c r="AN71" s="130" t="str">
        <f t="shared" si="59"/>
        <v>0</v>
      </c>
      <c r="AO71" s="130">
        <f t="shared" si="60"/>
        <v>1</v>
      </c>
      <c r="AP71" s="130">
        <f t="shared" si="61"/>
        <v>1</v>
      </c>
      <c r="AQ71" s="130" t="str">
        <f t="shared" si="62"/>
        <v>0</v>
      </c>
      <c r="AR71" s="130" t="str">
        <f t="shared" si="63"/>
        <v>0</v>
      </c>
      <c r="AS71" s="130">
        <f t="shared" si="64"/>
        <v>1</v>
      </c>
      <c r="AT71" s="130">
        <f t="shared" si="65"/>
        <v>1</v>
      </c>
    </row>
    <row r="72" spans="1:46" ht="15.75" customHeight="1" x14ac:dyDescent="0.15">
      <c r="A72" s="18" t="s">
        <v>246</v>
      </c>
      <c r="B72" s="65" t="s">
        <v>91</v>
      </c>
      <c r="C72" s="65"/>
      <c r="D72" s="64"/>
      <c r="E72" s="65">
        <v>19</v>
      </c>
      <c r="F72" s="65">
        <v>31</v>
      </c>
      <c r="G72" s="65">
        <v>2780</v>
      </c>
      <c r="H72" s="65">
        <v>0</v>
      </c>
      <c r="I72" s="65">
        <v>2.0099999999999998</v>
      </c>
      <c r="J72" s="65">
        <v>0</v>
      </c>
      <c r="K72" s="65">
        <v>0.06</v>
      </c>
      <c r="L72" s="65">
        <v>50</v>
      </c>
      <c r="M72" s="65">
        <v>0</v>
      </c>
      <c r="N72" s="65">
        <v>1</v>
      </c>
      <c r="O72" s="65">
        <v>29.03</v>
      </c>
      <c r="P72" s="65">
        <v>59.09</v>
      </c>
      <c r="Q72" s="65">
        <v>6.38</v>
      </c>
      <c r="R72" s="65">
        <v>52.28</v>
      </c>
      <c r="S72" s="65">
        <v>1.59</v>
      </c>
      <c r="T72" s="65">
        <v>1.39</v>
      </c>
      <c r="U72" s="65">
        <v>31.86</v>
      </c>
      <c r="V72" s="65">
        <v>74.8</v>
      </c>
      <c r="W72" s="36">
        <v>30.77</v>
      </c>
      <c r="X72" s="29">
        <f t="shared" si="46"/>
        <v>7</v>
      </c>
      <c r="Y72" s="15">
        <v>16</v>
      </c>
      <c r="Z72" s="158">
        <f t="shared" si="47"/>
        <v>0.4375</v>
      </c>
      <c r="AA72" s="76"/>
      <c r="AB72" s="89"/>
      <c r="AC72" s="78">
        <f t="shared" si="48"/>
        <v>0.43125000000000002</v>
      </c>
      <c r="AD72" s="118">
        <f t="shared" si="49"/>
        <v>6.9</v>
      </c>
      <c r="AE72" s="129" t="str">
        <f t="shared" si="50"/>
        <v>0</v>
      </c>
      <c r="AF72" s="130" t="str">
        <f t="shared" si="51"/>
        <v>0</v>
      </c>
      <c r="AG72" s="130" t="str">
        <f t="shared" si="52"/>
        <v>0</v>
      </c>
      <c r="AH72" s="130" t="str">
        <f t="shared" si="53"/>
        <v>0</v>
      </c>
      <c r="AI72" s="130">
        <f t="shared" si="54"/>
        <v>0.9</v>
      </c>
      <c r="AJ72" s="130" t="str">
        <f t="shared" si="55"/>
        <v>0</v>
      </c>
      <c r="AK72" s="130" t="str">
        <f t="shared" si="56"/>
        <v>0</v>
      </c>
      <c r="AL72" s="130">
        <f t="shared" si="57"/>
        <v>1</v>
      </c>
      <c r="AM72" s="130">
        <f t="shared" si="58"/>
        <v>1</v>
      </c>
      <c r="AN72" s="130" t="str">
        <f t="shared" si="59"/>
        <v>0</v>
      </c>
      <c r="AO72" s="130">
        <f t="shared" si="60"/>
        <v>1</v>
      </c>
      <c r="AP72" s="130" t="str">
        <f t="shared" si="61"/>
        <v>0</v>
      </c>
      <c r="AQ72" s="130">
        <f t="shared" si="62"/>
        <v>1</v>
      </c>
      <c r="AR72" s="130">
        <f t="shared" si="63"/>
        <v>1</v>
      </c>
      <c r="AS72" s="130">
        <f t="shared" si="64"/>
        <v>1</v>
      </c>
      <c r="AT72" s="130" t="str">
        <f t="shared" si="65"/>
        <v>0</v>
      </c>
    </row>
    <row r="73" spans="1:46" ht="15.75" customHeight="1" x14ac:dyDescent="0.15">
      <c r="A73" s="18" t="s">
        <v>398</v>
      </c>
      <c r="B73" s="65" t="s">
        <v>58</v>
      </c>
      <c r="C73" s="65"/>
      <c r="D73" s="64"/>
      <c r="E73" s="65">
        <v>31</v>
      </c>
      <c r="F73" s="65">
        <v>36</v>
      </c>
      <c r="G73" s="65">
        <v>3387</v>
      </c>
      <c r="H73" s="65">
        <v>3</v>
      </c>
      <c r="I73" s="65">
        <v>2.08</v>
      </c>
      <c r="J73" s="65">
        <v>0.13</v>
      </c>
      <c r="K73" s="65">
        <v>1.29</v>
      </c>
      <c r="L73" s="65">
        <v>43.48</v>
      </c>
      <c r="M73" s="65">
        <v>0.08</v>
      </c>
      <c r="N73" s="65">
        <v>2.02</v>
      </c>
      <c r="O73" s="65">
        <v>34.72</v>
      </c>
      <c r="P73" s="65">
        <v>52.83</v>
      </c>
      <c r="Q73" s="65">
        <v>4.29</v>
      </c>
      <c r="R73" s="65">
        <v>36.6</v>
      </c>
      <c r="S73" s="65">
        <v>1.1200000000000001</v>
      </c>
      <c r="T73" s="65">
        <v>0.93</v>
      </c>
      <c r="U73" s="65">
        <v>36.71</v>
      </c>
      <c r="V73" s="65">
        <v>77.91</v>
      </c>
      <c r="W73" s="36">
        <v>45.78</v>
      </c>
      <c r="X73" s="29">
        <f t="shared" si="46"/>
        <v>7</v>
      </c>
      <c r="Y73" s="15">
        <v>16</v>
      </c>
      <c r="Z73" s="158">
        <f t="shared" si="47"/>
        <v>0.4375</v>
      </c>
      <c r="AA73" s="76"/>
      <c r="AB73" s="89"/>
      <c r="AC73" s="78">
        <f t="shared" si="48"/>
        <v>0.43125000000000002</v>
      </c>
      <c r="AD73" s="118">
        <f t="shared" si="49"/>
        <v>6.9</v>
      </c>
      <c r="AE73" s="129">
        <f t="shared" si="50"/>
        <v>1</v>
      </c>
      <c r="AF73" s="130" t="str">
        <f t="shared" si="51"/>
        <v>0</v>
      </c>
      <c r="AG73" s="130" t="str">
        <f t="shared" si="52"/>
        <v>0</v>
      </c>
      <c r="AH73" s="130" t="str">
        <f t="shared" si="53"/>
        <v>0</v>
      </c>
      <c r="AI73" s="130">
        <f t="shared" si="54"/>
        <v>0.9</v>
      </c>
      <c r="AJ73" s="130" t="str">
        <f t="shared" si="55"/>
        <v>0</v>
      </c>
      <c r="AK73" s="130" t="str">
        <f t="shared" si="56"/>
        <v>0</v>
      </c>
      <c r="AL73" s="130">
        <f t="shared" si="57"/>
        <v>1</v>
      </c>
      <c r="AM73" s="130">
        <f t="shared" si="58"/>
        <v>1</v>
      </c>
      <c r="AN73" s="130" t="str">
        <f t="shared" si="59"/>
        <v>0</v>
      </c>
      <c r="AO73" s="130" t="str">
        <f t="shared" si="60"/>
        <v>0</v>
      </c>
      <c r="AP73" s="130" t="str">
        <f t="shared" si="61"/>
        <v>0</v>
      </c>
      <c r="AQ73" s="130" t="str">
        <f t="shared" si="62"/>
        <v>0</v>
      </c>
      <c r="AR73" s="130">
        <f t="shared" si="63"/>
        <v>1</v>
      </c>
      <c r="AS73" s="130">
        <f t="shared" si="64"/>
        <v>1</v>
      </c>
      <c r="AT73" s="130">
        <f t="shared" si="65"/>
        <v>1</v>
      </c>
    </row>
    <row r="74" spans="1:46" ht="15.75" customHeight="1" x14ac:dyDescent="0.15">
      <c r="A74" s="18" t="s">
        <v>470</v>
      </c>
      <c r="B74" s="65" t="s">
        <v>66</v>
      </c>
      <c r="C74" s="65"/>
      <c r="D74" s="64"/>
      <c r="E74" s="65">
        <v>20</v>
      </c>
      <c r="F74" s="65">
        <v>28</v>
      </c>
      <c r="G74" s="65">
        <v>1444</v>
      </c>
      <c r="H74" s="65">
        <v>1</v>
      </c>
      <c r="I74" s="65">
        <v>3.87</v>
      </c>
      <c r="J74" s="65">
        <v>0.06</v>
      </c>
      <c r="K74" s="65">
        <v>0.85</v>
      </c>
      <c r="L74" s="65">
        <v>23.08</v>
      </c>
      <c r="M74" s="65">
        <v>7.0000000000000007E-2</v>
      </c>
      <c r="N74" s="65">
        <v>1.84</v>
      </c>
      <c r="O74" s="65">
        <v>35.71</v>
      </c>
      <c r="P74" s="65">
        <v>47.92</v>
      </c>
      <c r="Q74" s="65">
        <v>15.03</v>
      </c>
      <c r="R74" s="65">
        <v>33.619999999999997</v>
      </c>
      <c r="S74" s="65">
        <v>2.2999999999999998</v>
      </c>
      <c r="T74" s="65">
        <v>1.18</v>
      </c>
      <c r="U74" s="65">
        <v>27.64</v>
      </c>
      <c r="V74" s="65">
        <v>74.11</v>
      </c>
      <c r="W74" s="36">
        <v>48</v>
      </c>
      <c r="X74" s="29">
        <f t="shared" si="46"/>
        <v>7</v>
      </c>
      <c r="Y74" s="15">
        <v>16</v>
      </c>
      <c r="Z74" s="158">
        <f t="shared" si="47"/>
        <v>0.4375</v>
      </c>
      <c r="AA74" s="76"/>
      <c r="AB74" s="89"/>
      <c r="AC74" s="78">
        <f t="shared" si="48"/>
        <v>0.4375</v>
      </c>
      <c r="AD74" s="118">
        <f t="shared" si="49"/>
        <v>7</v>
      </c>
      <c r="AE74" s="129" t="str">
        <f t="shared" si="50"/>
        <v>0</v>
      </c>
      <c r="AF74" s="130">
        <f t="shared" si="51"/>
        <v>1</v>
      </c>
      <c r="AG74" s="130" t="str">
        <f t="shared" si="52"/>
        <v>0</v>
      </c>
      <c r="AH74" s="130" t="str">
        <f t="shared" si="53"/>
        <v>0</v>
      </c>
      <c r="AI74" s="130" t="str">
        <f t="shared" si="54"/>
        <v>0</v>
      </c>
      <c r="AJ74" s="130" t="str">
        <f t="shared" si="55"/>
        <v>0</v>
      </c>
      <c r="AK74" s="130" t="str">
        <f t="shared" si="56"/>
        <v>0</v>
      </c>
      <c r="AL74" s="130">
        <f t="shared" si="57"/>
        <v>1</v>
      </c>
      <c r="AM74" s="130" t="str">
        <f t="shared" si="58"/>
        <v>0</v>
      </c>
      <c r="AN74" s="130">
        <f t="shared" si="59"/>
        <v>1</v>
      </c>
      <c r="AO74" s="130" t="str">
        <f t="shared" si="60"/>
        <v>0</v>
      </c>
      <c r="AP74" s="130">
        <f t="shared" si="61"/>
        <v>1</v>
      </c>
      <c r="AQ74" s="130" t="str">
        <f t="shared" si="62"/>
        <v>0</v>
      </c>
      <c r="AR74" s="130">
        <f t="shared" si="63"/>
        <v>1</v>
      </c>
      <c r="AS74" s="130">
        <f t="shared" si="64"/>
        <v>1</v>
      </c>
      <c r="AT74" s="130">
        <f t="shared" si="65"/>
        <v>1</v>
      </c>
    </row>
    <row r="75" spans="1:46" ht="15.75" customHeight="1" x14ac:dyDescent="0.15">
      <c r="A75" s="18" t="s">
        <v>260</v>
      </c>
      <c r="B75" s="65" t="s">
        <v>68</v>
      </c>
      <c r="C75" s="65"/>
      <c r="D75" s="64"/>
      <c r="E75" s="65">
        <v>33</v>
      </c>
      <c r="F75" s="65">
        <v>30</v>
      </c>
      <c r="G75" s="65">
        <v>2113</v>
      </c>
      <c r="H75" s="65">
        <v>1</v>
      </c>
      <c r="I75" s="65">
        <v>2.94</v>
      </c>
      <c r="J75" s="65">
        <v>0.04</v>
      </c>
      <c r="K75" s="65">
        <v>0.73</v>
      </c>
      <c r="L75" s="65">
        <v>17.649999999999999</v>
      </c>
      <c r="M75" s="65">
        <v>0.04</v>
      </c>
      <c r="N75" s="65">
        <v>2.72</v>
      </c>
      <c r="O75" s="65">
        <v>38.1</v>
      </c>
      <c r="P75" s="65">
        <v>56.72</v>
      </c>
      <c r="Q75" s="65">
        <v>8.0299999999999994</v>
      </c>
      <c r="R75" s="65">
        <v>34.409999999999997</v>
      </c>
      <c r="S75" s="65">
        <v>2.42</v>
      </c>
      <c r="T75" s="65">
        <v>0.65</v>
      </c>
      <c r="U75" s="65">
        <v>40.98</v>
      </c>
      <c r="V75" s="65">
        <v>74.5</v>
      </c>
      <c r="W75" s="36">
        <v>53.75</v>
      </c>
      <c r="X75" s="29">
        <f t="shared" si="46"/>
        <v>7</v>
      </c>
      <c r="Y75" s="15">
        <v>16</v>
      </c>
      <c r="Z75" s="158">
        <f t="shared" si="47"/>
        <v>0.4375</v>
      </c>
      <c r="AA75" s="76"/>
      <c r="AB75" s="89"/>
      <c r="AC75" s="78">
        <f t="shared" si="48"/>
        <v>0.4375</v>
      </c>
      <c r="AD75" s="118">
        <f t="shared" si="49"/>
        <v>7</v>
      </c>
      <c r="AE75" s="129" t="str">
        <f t="shared" si="50"/>
        <v>0</v>
      </c>
      <c r="AF75" s="130" t="str">
        <f t="shared" si="51"/>
        <v>0</v>
      </c>
      <c r="AG75" s="130" t="str">
        <f t="shared" si="52"/>
        <v>0</v>
      </c>
      <c r="AH75" s="130" t="str">
        <f t="shared" si="53"/>
        <v>0</v>
      </c>
      <c r="AI75" s="130" t="str">
        <f t="shared" si="54"/>
        <v>0</v>
      </c>
      <c r="AJ75" s="130" t="str">
        <f t="shared" si="55"/>
        <v>0</v>
      </c>
      <c r="AK75" s="130">
        <f t="shared" si="56"/>
        <v>1</v>
      </c>
      <c r="AL75" s="130">
        <f t="shared" si="57"/>
        <v>1</v>
      </c>
      <c r="AM75" s="130">
        <f t="shared" si="58"/>
        <v>1</v>
      </c>
      <c r="AN75" s="130" t="str">
        <f t="shared" si="59"/>
        <v>0</v>
      </c>
      <c r="AO75" s="130" t="str">
        <f t="shared" si="60"/>
        <v>0</v>
      </c>
      <c r="AP75" s="130">
        <f t="shared" si="61"/>
        <v>1</v>
      </c>
      <c r="AQ75" s="130" t="str">
        <f t="shared" si="62"/>
        <v>0</v>
      </c>
      <c r="AR75" s="130">
        <f t="shared" si="63"/>
        <v>1</v>
      </c>
      <c r="AS75" s="130">
        <f t="shared" si="64"/>
        <v>1</v>
      </c>
      <c r="AT75" s="130">
        <f t="shared" si="65"/>
        <v>1</v>
      </c>
    </row>
    <row r="76" spans="1:46" ht="15.75" customHeight="1" x14ac:dyDescent="0.15">
      <c r="A76" s="18" t="s">
        <v>266</v>
      </c>
      <c r="B76" s="65" t="s">
        <v>56</v>
      </c>
      <c r="C76" s="65"/>
      <c r="D76" s="64"/>
      <c r="E76" s="65">
        <v>31</v>
      </c>
      <c r="F76" s="65">
        <v>34</v>
      </c>
      <c r="G76" s="65">
        <v>2827</v>
      </c>
      <c r="H76" s="65">
        <v>2</v>
      </c>
      <c r="I76" s="65">
        <v>2.93</v>
      </c>
      <c r="J76" s="65">
        <v>0.28999999999999998</v>
      </c>
      <c r="K76" s="65">
        <v>1.58</v>
      </c>
      <c r="L76" s="65">
        <v>41.67</v>
      </c>
      <c r="M76" s="65">
        <v>7.0000000000000007E-2</v>
      </c>
      <c r="N76" s="65">
        <v>2.73</v>
      </c>
      <c r="O76" s="65">
        <v>34.94</v>
      </c>
      <c r="P76" s="65">
        <v>58.73</v>
      </c>
      <c r="Q76" s="65">
        <v>4.6100000000000003</v>
      </c>
      <c r="R76" s="65">
        <v>37.86</v>
      </c>
      <c r="S76" s="65">
        <v>1.25</v>
      </c>
      <c r="T76" s="65">
        <v>0.59</v>
      </c>
      <c r="U76" s="65">
        <v>28.35</v>
      </c>
      <c r="V76" s="65">
        <v>68.41</v>
      </c>
      <c r="W76" s="36">
        <v>39.36</v>
      </c>
      <c r="X76" s="29">
        <f t="shared" ref="X76:X107" si="66">COUNTIF(AE76:AT76,"&gt;0")</f>
        <v>7</v>
      </c>
      <c r="Y76" s="15">
        <v>16</v>
      </c>
      <c r="Z76" s="158">
        <f t="shared" ref="Z76:Z107" si="67">X76/Y76</f>
        <v>0.4375</v>
      </c>
      <c r="AA76" s="76"/>
      <c r="AB76" s="89"/>
      <c r="AC76" s="78">
        <f t="shared" ref="AC76:AC107" si="68">AD76/Y76</f>
        <v>0.42499999999999999</v>
      </c>
      <c r="AD76" s="118">
        <f t="shared" ref="AD76:AD107" si="69">SUM(AE76:AT76)</f>
        <v>6.8</v>
      </c>
      <c r="AE76" s="129">
        <f t="shared" si="50"/>
        <v>1</v>
      </c>
      <c r="AF76" s="130" t="str">
        <f t="shared" si="51"/>
        <v>0</v>
      </c>
      <c r="AG76" s="130">
        <f t="shared" si="52"/>
        <v>0.9</v>
      </c>
      <c r="AH76" s="130" t="str">
        <f t="shared" si="53"/>
        <v>0</v>
      </c>
      <c r="AI76" s="130">
        <f t="shared" si="54"/>
        <v>0.9</v>
      </c>
      <c r="AJ76" s="130" t="str">
        <f t="shared" si="55"/>
        <v>0</v>
      </c>
      <c r="AK76" s="130">
        <f t="shared" si="56"/>
        <v>1</v>
      </c>
      <c r="AL76" s="130">
        <f t="shared" si="57"/>
        <v>1</v>
      </c>
      <c r="AM76" s="130">
        <f t="shared" si="58"/>
        <v>1</v>
      </c>
      <c r="AN76" s="130" t="str">
        <f t="shared" si="59"/>
        <v>0</v>
      </c>
      <c r="AO76" s="130" t="str">
        <f t="shared" si="60"/>
        <v>0</v>
      </c>
      <c r="AP76" s="130" t="str">
        <f t="shared" si="61"/>
        <v>0</v>
      </c>
      <c r="AQ76" s="130" t="str">
        <f t="shared" si="62"/>
        <v>0</v>
      </c>
      <c r="AR76" s="130">
        <f t="shared" si="63"/>
        <v>1</v>
      </c>
      <c r="AS76" s="130" t="str">
        <f t="shared" si="64"/>
        <v>0</v>
      </c>
      <c r="AT76" s="130" t="str">
        <f t="shared" si="65"/>
        <v>0</v>
      </c>
    </row>
    <row r="77" spans="1:46" ht="15.75" customHeight="1" x14ac:dyDescent="0.15">
      <c r="A77" s="18" t="s">
        <v>409</v>
      </c>
      <c r="B77" s="65" t="s">
        <v>410</v>
      </c>
      <c r="C77" s="65"/>
      <c r="D77" s="64"/>
      <c r="E77" s="65">
        <v>26</v>
      </c>
      <c r="F77" s="65">
        <v>12</v>
      </c>
      <c r="G77" s="65">
        <v>901</v>
      </c>
      <c r="H77" s="65">
        <v>3</v>
      </c>
      <c r="I77" s="65">
        <v>3.3</v>
      </c>
      <c r="J77" s="65">
        <v>0.3</v>
      </c>
      <c r="K77" s="65">
        <v>1.7</v>
      </c>
      <c r="L77" s="65">
        <v>41.18</v>
      </c>
      <c r="M77" s="65">
        <v>0.3</v>
      </c>
      <c r="N77" s="65">
        <v>2.8</v>
      </c>
      <c r="O77" s="65">
        <v>25</v>
      </c>
      <c r="P77" s="65">
        <v>50</v>
      </c>
      <c r="Q77" s="65">
        <v>7.39</v>
      </c>
      <c r="R77" s="65">
        <v>41.89</v>
      </c>
      <c r="S77" s="65">
        <v>1.3</v>
      </c>
      <c r="T77" s="65">
        <v>0.9</v>
      </c>
      <c r="U77" s="65">
        <v>23.17</v>
      </c>
      <c r="V77" s="65">
        <v>65.52</v>
      </c>
      <c r="W77" s="36">
        <v>29.63</v>
      </c>
      <c r="X77" s="29">
        <f t="shared" si="66"/>
        <v>7</v>
      </c>
      <c r="Y77" s="15">
        <v>16</v>
      </c>
      <c r="Z77" s="158">
        <f t="shared" si="67"/>
        <v>0.4375</v>
      </c>
      <c r="AA77" s="76"/>
      <c r="AB77" s="89"/>
      <c r="AC77" s="78">
        <f t="shared" si="68"/>
        <v>0.41874999999999996</v>
      </c>
      <c r="AD77" s="118">
        <f t="shared" si="69"/>
        <v>6.6999999999999993</v>
      </c>
      <c r="AE77" s="129">
        <f t="shared" si="50"/>
        <v>1</v>
      </c>
      <c r="AF77" s="130" t="str">
        <f t="shared" si="51"/>
        <v>0</v>
      </c>
      <c r="AG77" s="130">
        <f t="shared" si="52"/>
        <v>0.9</v>
      </c>
      <c r="AH77" s="130">
        <f t="shared" si="53"/>
        <v>0.9</v>
      </c>
      <c r="AI77" s="130">
        <f t="shared" si="54"/>
        <v>0.9</v>
      </c>
      <c r="AJ77" s="130">
        <f t="shared" si="55"/>
        <v>1</v>
      </c>
      <c r="AK77" s="130">
        <f t="shared" si="56"/>
        <v>1</v>
      </c>
      <c r="AL77" s="130" t="str">
        <f t="shared" si="57"/>
        <v>0</v>
      </c>
      <c r="AM77" s="130" t="str">
        <f t="shared" si="58"/>
        <v>0</v>
      </c>
      <c r="AN77" s="130" t="str">
        <f t="shared" si="59"/>
        <v>0</v>
      </c>
      <c r="AO77" s="130">
        <f t="shared" si="60"/>
        <v>1</v>
      </c>
      <c r="AP77" s="130" t="str">
        <f t="shared" si="61"/>
        <v>0</v>
      </c>
      <c r="AQ77" s="130" t="str">
        <f t="shared" si="62"/>
        <v>0</v>
      </c>
      <c r="AR77" s="130" t="str">
        <f t="shared" si="63"/>
        <v>0</v>
      </c>
      <c r="AS77" s="130" t="str">
        <f t="shared" si="64"/>
        <v>0</v>
      </c>
      <c r="AT77" s="130" t="str">
        <f t="shared" si="65"/>
        <v>0</v>
      </c>
    </row>
    <row r="78" spans="1:46" ht="15.75" customHeight="1" x14ac:dyDescent="0.15">
      <c r="A78" s="18" t="s">
        <v>523</v>
      </c>
      <c r="B78" s="65" t="s">
        <v>142</v>
      </c>
      <c r="C78" s="65"/>
      <c r="D78" s="64"/>
      <c r="E78" s="65">
        <v>30</v>
      </c>
      <c r="F78" s="65">
        <v>30</v>
      </c>
      <c r="G78" s="65">
        <v>2273</v>
      </c>
      <c r="H78" s="65">
        <v>2</v>
      </c>
      <c r="I78" s="65">
        <v>2.73</v>
      </c>
      <c r="J78" s="65">
        <v>0.51</v>
      </c>
      <c r="K78" s="65">
        <v>2.02</v>
      </c>
      <c r="L78" s="65">
        <v>56.86</v>
      </c>
      <c r="M78" s="65">
        <v>0.08</v>
      </c>
      <c r="N78" s="65">
        <v>1.03</v>
      </c>
      <c r="O78" s="65">
        <v>30.77</v>
      </c>
      <c r="P78" s="65">
        <v>54.24</v>
      </c>
      <c r="Q78" s="65">
        <v>9.7799999999999994</v>
      </c>
      <c r="R78" s="65">
        <v>28.34</v>
      </c>
      <c r="S78" s="65">
        <v>0.32</v>
      </c>
      <c r="T78" s="65">
        <v>1.27</v>
      </c>
      <c r="U78" s="65">
        <v>20.55</v>
      </c>
      <c r="V78" s="65">
        <v>67.63</v>
      </c>
      <c r="W78" s="36">
        <v>28.57</v>
      </c>
      <c r="X78" s="29">
        <f t="shared" si="66"/>
        <v>7</v>
      </c>
      <c r="Y78" s="15">
        <v>16</v>
      </c>
      <c r="Z78" s="158">
        <f t="shared" si="67"/>
        <v>0.4375</v>
      </c>
      <c r="AA78" s="76"/>
      <c r="AB78" s="89"/>
      <c r="AC78" s="78">
        <f t="shared" si="68"/>
        <v>0.41874999999999996</v>
      </c>
      <c r="AD78" s="118">
        <f t="shared" si="69"/>
        <v>6.6999999999999993</v>
      </c>
      <c r="AE78" s="129">
        <f t="shared" si="50"/>
        <v>1</v>
      </c>
      <c r="AF78" s="130" t="str">
        <f t="shared" si="51"/>
        <v>0</v>
      </c>
      <c r="AG78" s="130">
        <f t="shared" si="52"/>
        <v>0.9</v>
      </c>
      <c r="AH78" s="130">
        <f t="shared" si="53"/>
        <v>0.9</v>
      </c>
      <c r="AI78" s="130">
        <f t="shared" si="54"/>
        <v>0.9</v>
      </c>
      <c r="AJ78" s="130" t="str">
        <f t="shared" si="55"/>
        <v>0</v>
      </c>
      <c r="AK78" s="130" t="str">
        <f t="shared" si="56"/>
        <v>0</v>
      </c>
      <c r="AL78" s="130">
        <f t="shared" si="57"/>
        <v>1</v>
      </c>
      <c r="AM78" s="130">
        <f t="shared" si="58"/>
        <v>1</v>
      </c>
      <c r="AN78" s="130" t="str">
        <f t="shared" si="59"/>
        <v>0</v>
      </c>
      <c r="AO78" s="130" t="str">
        <f t="shared" si="60"/>
        <v>0</v>
      </c>
      <c r="AP78" s="130" t="str">
        <f t="shared" si="61"/>
        <v>0</v>
      </c>
      <c r="AQ78" s="130">
        <f t="shared" si="62"/>
        <v>1</v>
      </c>
      <c r="AR78" s="130" t="str">
        <f t="shared" si="63"/>
        <v>0</v>
      </c>
      <c r="AS78" s="130" t="str">
        <f t="shared" si="64"/>
        <v>0</v>
      </c>
      <c r="AT78" s="130" t="str">
        <f t="shared" si="65"/>
        <v>0</v>
      </c>
    </row>
    <row r="79" spans="1:46" ht="15.75" customHeight="1" x14ac:dyDescent="0.15">
      <c r="A79" s="18" t="s">
        <v>435</v>
      </c>
      <c r="B79" s="65" t="s">
        <v>46</v>
      </c>
      <c r="C79" s="65"/>
      <c r="D79" s="64"/>
      <c r="E79" s="65">
        <v>21</v>
      </c>
      <c r="F79" s="65">
        <v>10</v>
      </c>
      <c r="G79" s="65">
        <v>388</v>
      </c>
      <c r="H79" s="65">
        <v>1</v>
      </c>
      <c r="I79" s="65">
        <v>5.57</v>
      </c>
      <c r="J79" s="65">
        <v>0</v>
      </c>
      <c r="K79" s="65">
        <v>1.39</v>
      </c>
      <c r="L79" s="65">
        <v>33.33</v>
      </c>
      <c r="M79" s="65">
        <v>0.23</v>
      </c>
      <c r="N79" s="65">
        <v>4.6399999999999997</v>
      </c>
      <c r="O79" s="65">
        <v>25</v>
      </c>
      <c r="P79" s="65">
        <v>58.62</v>
      </c>
      <c r="Q79" s="65">
        <v>11.6</v>
      </c>
      <c r="R79" s="65">
        <v>44</v>
      </c>
      <c r="S79" s="65">
        <v>2.5499999999999998</v>
      </c>
      <c r="T79" s="65">
        <v>0.23</v>
      </c>
      <c r="U79" s="65">
        <v>22.27</v>
      </c>
      <c r="V79" s="65">
        <v>59.38</v>
      </c>
      <c r="W79" s="36">
        <v>39.130000000000003</v>
      </c>
      <c r="X79" s="29">
        <f t="shared" si="66"/>
        <v>7</v>
      </c>
      <c r="Y79" s="15">
        <v>16</v>
      </c>
      <c r="Z79" s="158">
        <f t="shared" si="67"/>
        <v>0.4375</v>
      </c>
      <c r="AA79" s="76"/>
      <c r="AB79" s="89"/>
      <c r="AC79" s="78">
        <f t="shared" si="68"/>
        <v>0.4375</v>
      </c>
      <c r="AD79" s="118">
        <f t="shared" si="69"/>
        <v>7</v>
      </c>
      <c r="AE79" s="129" t="str">
        <f t="shared" si="50"/>
        <v>0</v>
      </c>
      <c r="AF79" s="130">
        <f t="shared" si="51"/>
        <v>1</v>
      </c>
      <c r="AG79" s="130" t="str">
        <f t="shared" si="52"/>
        <v>0</v>
      </c>
      <c r="AH79" s="130" t="str">
        <f t="shared" si="53"/>
        <v>0</v>
      </c>
      <c r="AI79" s="130" t="str">
        <f t="shared" si="54"/>
        <v>0</v>
      </c>
      <c r="AJ79" s="130">
        <f t="shared" si="55"/>
        <v>1</v>
      </c>
      <c r="AK79" s="130">
        <f t="shared" si="56"/>
        <v>1</v>
      </c>
      <c r="AL79" s="130" t="str">
        <f t="shared" si="57"/>
        <v>0</v>
      </c>
      <c r="AM79" s="130">
        <f t="shared" si="58"/>
        <v>1</v>
      </c>
      <c r="AN79" s="130">
        <f t="shared" si="59"/>
        <v>1</v>
      </c>
      <c r="AO79" s="130">
        <f t="shared" si="60"/>
        <v>1</v>
      </c>
      <c r="AP79" s="130">
        <f t="shared" si="61"/>
        <v>1</v>
      </c>
      <c r="AQ79" s="130" t="str">
        <f t="shared" si="62"/>
        <v>0</v>
      </c>
      <c r="AR79" s="130" t="str">
        <f t="shared" si="63"/>
        <v>0</v>
      </c>
      <c r="AS79" s="130" t="str">
        <f t="shared" si="64"/>
        <v>0</v>
      </c>
      <c r="AT79" s="130" t="str">
        <f t="shared" si="65"/>
        <v>0</v>
      </c>
    </row>
    <row r="80" spans="1:46" ht="15.75" customHeight="1" x14ac:dyDescent="0.15">
      <c r="A80" s="18" t="s">
        <v>446</v>
      </c>
      <c r="B80" s="65" t="s">
        <v>44</v>
      </c>
      <c r="C80" s="65"/>
      <c r="D80" s="64"/>
      <c r="E80" s="65">
        <v>31</v>
      </c>
      <c r="F80" s="65">
        <v>25</v>
      </c>
      <c r="G80" s="65">
        <v>933</v>
      </c>
      <c r="H80" s="65">
        <v>0</v>
      </c>
      <c r="I80" s="65">
        <v>1.35</v>
      </c>
      <c r="J80" s="65">
        <v>0.28999999999999998</v>
      </c>
      <c r="K80" s="65">
        <v>1.74</v>
      </c>
      <c r="L80" s="65">
        <v>33.33</v>
      </c>
      <c r="M80" s="65">
        <v>0</v>
      </c>
      <c r="N80" s="65">
        <v>0.57999999999999996</v>
      </c>
      <c r="O80" s="65">
        <v>50</v>
      </c>
      <c r="P80" s="65">
        <v>62.5</v>
      </c>
      <c r="Q80" s="65">
        <v>2.12</v>
      </c>
      <c r="R80" s="65">
        <v>36.36</v>
      </c>
      <c r="S80" s="65">
        <v>0</v>
      </c>
      <c r="T80" s="65">
        <v>0.87</v>
      </c>
      <c r="U80" s="65">
        <v>29.81</v>
      </c>
      <c r="V80" s="65">
        <v>77.02</v>
      </c>
      <c r="W80" s="36">
        <v>75</v>
      </c>
      <c r="X80" s="29">
        <f t="shared" si="66"/>
        <v>7</v>
      </c>
      <c r="Y80" s="15">
        <v>16</v>
      </c>
      <c r="Z80" s="158">
        <f t="shared" si="67"/>
        <v>0.4375</v>
      </c>
      <c r="AA80" s="76"/>
      <c r="AB80" s="89"/>
      <c r="AC80" s="78">
        <f t="shared" si="68"/>
        <v>0.42499999999999999</v>
      </c>
      <c r="AD80" s="118">
        <f t="shared" si="69"/>
        <v>6.8</v>
      </c>
      <c r="AE80" s="129" t="str">
        <f t="shared" si="50"/>
        <v>0</v>
      </c>
      <c r="AF80" s="130" t="str">
        <f t="shared" si="51"/>
        <v>0</v>
      </c>
      <c r="AG80" s="130">
        <f t="shared" si="52"/>
        <v>0.9</v>
      </c>
      <c r="AH80" s="130">
        <f t="shared" si="53"/>
        <v>0.9</v>
      </c>
      <c r="AI80" s="130" t="str">
        <f t="shared" si="54"/>
        <v>0</v>
      </c>
      <c r="AJ80" s="130" t="str">
        <f t="shared" si="55"/>
        <v>0</v>
      </c>
      <c r="AK80" s="130" t="str">
        <f t="shared" si="56"/>
        <v>0</v>
      </c>
      <c r="AL80" s="130">
        <f t="shared" si="57"/>
        <v>1</v>
      </c>
      <c r="AM80" s="130">
        <f t="shared" si="58"/>
        <v>1</v>
      </c>
      <c r="AN80" s="130" t="str">
        <f t="shared" si="59"/>
        <v>0</v>
      </c>
      <c r="AO80" s="130" t="str">
        <f t="shared" si="60"/>
        <v>0</v>
      </c>
      <c r="AP80" s="130" t="str">
        <f t="shared" si="61"/>
        <v>0</v>
      </c>
      <c r="AQ80" s="130" t="str">
        <f t="shared" si="62"/>
        <v>0</v>
      </c>
      <c r="AR80" s="130">
        <f t="shared" si="63"/>
        <v>1</v>
      </c>
      <c r="AS80" s="130">
        <f t="shared" si="64"/>
        <v>1</v>
      </c>
      <c r="AT80" s="130">
        <f t="shared" si="65"/>
        <v>1</v>
      </c>
    </row>
    <row r="81" spans="1:46" ht="15.75" customHeight="1" x14ac:dyDescent="0.15">
      <c r="A81" s="18" t="s">
        <v>550</v>
      </c>
      <c r="B81" s="65" t="s">
        <v>72</v>
      </c>
      <c r="C81" s="65"/>
      <c r="D81" s="64"/>
      <c r="E81" s="65">
        <v>17</v>
      </c>
      <c r="F81" s="65">
        <v>12</v>
      </c>
      <c r="G81" s="65">
        <v>722</v>
      </c>
      <c r="H81" s="65">
        <v>2</v>
      </c>
      <c r="I81" s="65">
        <v>3.24</v>
      </c>
      <c r="J81" s="65">
        <v>0</v>
      </c>
      <c r="K81" s="65">
        <v>1.75</v>
      </c>
      <c r="L81" s="65">
        <v>42.86</v>
      </c>
      <c r="M81" s="65">
        <v>0.25</v>
      </c>
      <c r="N81" s="65">
        <v>1.87</v>
      </c>
      <c r="O81" s="65">
        <v>33.33</v>
      </c>
      <c r="P81" s="65">
        <v>41.67</v>
      </c>
      <c r="Q81" s="65">
        <v>9.35</v>
      </c>
      <c r="R81" s="65">
        <v>36</v>
      </c>
      <c r="S81" s="65">
        <v>2.4900000000000002</v>
      </c>
      <c r="T81" s="65">
        <v>1.37</v>
      </c>
      <c r="U81" s="65">
        <v>18.32</v>
      </c>
      <c r="V81" s="65">
        <v>56.46</v>
      </c>
      <c r="W81" s="36">
        <v>25</v>
      </c>
      <c r="X81" s="29">
        <f t="shared" si="66"/>
        <v>7</v>
      </c>
      <c r="Y81" s="15">
        <v>16</v>
      </c>
      <c r="Z81" s="158">
        <f t="shared" si="67"/>
        <v>0.4375</v>
      </c>
      <c r="AA81" s="76"/>
      <c r="AB81" s="89"/>
      <c r="AC81" s="78">
        <f t="shared" si="68"/>
        <v>0.42499999999999999</v>
      </c>
      <c r="AD81" s="118">
        <f t="shared" si="69"/>
        <v>6.8</v>
      </c>
      <c r="AE81" s="129">
        <f t="shared" si="50"/>
        <v>1</v>
      </c>
      <c r="AF81" s="130" t="str">
        <f t="shared" si="51"/>
        <v>0</v>
      </c>
      <c r="AG81" s="130" t="str">
        <f t="shared" si="52"/>
        <v>0</v>
      </c>
      <c r="AH81" s="130">
        <f t="shared" si="53"/>
        <v>0.9</v>
      </c>
      <c r="AI81" s="130">
        <f t="shared" si="54"/>
        <v>0.9</v>
      </c>
      <c r="AJ81" s="130">
        <f t="shared" si="55"/>
        <v>1</v>
      </c>
      <c r="AK81" s="130" t="str">
        <f t="shared" si="56"/>
        <v>0</v>
      </c>
      <c r="AL81" s="130">
        <f t="shared" si="57"/>
        <v>1</v>
      </c>
      <c r="AM81" s="130" t="str">
        <f t="shared" si="58"/>
        <v>0</v>
      </c>
      <c r="AN81" s="130" t="str">
        <f t="shared" si="59"/>
        <v>0</v>
      </c>
      <c r="AO81" s="130" t="str">
        <f t="shared" si="60"/>
        <v>0</v>
      </c>
      <c r="AP81" s="130">
        <f t="shared" si="61"/>
        <v>1</v>
      </c>
      <c r="AQ81" s="130">
        <f t="shared" si="62"/>
        <v>1</v>
      </c>
      <c r="AR81" s="130" t="str">
        <f t="shared" si="63"/>
        <v>0</v>
      </c>
      <c r="AS81" s="130" t="str">
        <f t="shared" si="64"/>
        <v>0</v>
      </c>
      <c r="AT81" s="130" t="str">
        <f t="shared" si="65"/>
        <v>0</v>
      </c>
    </row>
    <row r="82" spans="1:46" ht="15.75" customHeight="1" x14ac:dyDescent="0.15">
      <c r="A82" s="18" t="s">
        <v>307</v>
      </c>
      <c r="B82" s="65" t="s">
        <v>63</v>
      </c>
      <c r="C82" s="65"/>
      <c r="D82" s="64"/>
      <c r="E82" s="65">
        <v>23</v>
      </c>
      <c r="F82" s="65">
        <v>33</v>
      </c>
      <c r="G82" s="65">
        <v>1852</v>
      </c>
      <c r="H82" s="65">
        <v>1</v>
      </c>
      <c r="I82" s="65">
        <v>4.2300000000000004</v>
      </c>
      <c r="J82" s="65">
        <v>0.28999999999999998</v>
      </c>
      <c r="K82" s="65">
        <v>2.19</v>
      </c>
      <c r="L82" s="65">
        <v>35.56</v>
      </c>
      <c r="M82" s="65">
        <v>0.05</v>
      </c>
      <c r="N82" s="65">
        <v>3.06</v>
      </c>
      <c r="O82" s="65">
        <v>22.22</v>
      </c>
      <c r="P82" s="65">
        <v>55.45</v>
      </c>
      <c r="Q82" s="65">
        <v>9.0399999999999991</v>
      </c>
      <c r="R82" s="65">
        <v>41.4</v>
      </c>
      <c r="S82" s="65">
        <v>1.17</v>
      </c>
      <c r="T82" s="65">
        <v>1.17</v>
      </c>
      <c r="U82" s="65">
        <v>24.4</v>
      </c>
      <c r="V82" s="65">
        <v>52.79</v>
      </c>
      <c r="W82" s="36">
        <v>30.19</v>
      </c>
      <c r="X82" s="29">
        <f t="shared" si="66"/>
        <v>7</v>
      </c>
      <c r="Y82" s="15">
        <v>16</v>
      </c>
      <c r="Z82" s="158">
        <f t="shared" si="67"/>
        <v>0.4375</v>
      </c>
      <c r="AA82" s="76"/>
      <c r="AB82" s="89"/>
      <c r="AC82" s="78">
        <f t="shared" si="68"/>
        <v>0.41874999999999996</v>
      </c>
      <c r="AD82" s="118">
        <f t="shared" si="69"/>
        <v>6.6999999999999993</v>
      </c>
      <c r="AE82" s="129" t="str">
        <f t="shared" si="50"/>
        <v>0</v>
      </c>
      <c r="AF82" s="130">
        <f t="shared" si="51"/>
        <v>1</v>
      </c>
      <c r="AG82" s="130">
        <f t="shared" si="52"/>
        <v>0.9</v>
      </c>
      <c r="AH82" s="130">
        <f t="shared" si="53"/>
        <v>0.9</v>
      </c>
      <c r="AI82" s="130">
        <f t="shared" si="54"/>
        <v>0.9</v>
      </c>
      <c r="AJ82" s="130" t="str">
        <f t="shared" si="55"/>
        <v>0</v>
      </c>
      <c r="AK82" s="130">
        <f t="shared" si="56"/>
        <v>1</v>
      </c>
      <c r="AL82" s="130" t="str">
        <f t="shared" si="57"/>
        <v>0</v>
      </c>
      <c r="AM82" s="130">
        <f t="shared" si="58"/>
        <v>1</v>
      </c>
      <c r="AN82" s="130" t="str">
        <f t="shared" si="59"/>
        <v>0</v>
      </c>
      <c r="AO82" s="130">
        <f t="shared" si="60"/>
        <v>1</v>
      </c>
      <c r="AP82" s="130" t="str">
        <f t="shared" si="61"/>
        <v>0</v>
      </c>
      <c r="AQ82" s="130" t="str">
        <f t="shared" si="62"/>
        <v>0</v>
      </c>
      <c r="AR82" s="130" t="str">
        <f t="shared" si="63"/>
        <v>0</v>
      </c>
      <c r="AS82" s="130" t="str">
        <f t="shared" si="64"/>
        <v>0</v>
      </c>
      <c r="AT82" s="130" t="str">
        <f t="shared" si="65"/>
        <v>0</v>
      </c>
    </row>
    <row r="83" spans="1:46" ht="15.75" customHeight="1" x14ac:dyDescent="0.15">
      <c r="A83" s="18" t="s">
        <v>537</v>
      </c>
      <c r="B83" s="65" t="s">
        <v>63</v>
      </c>
      <c r="C83" s="65"/>
      <c r="D83" s="64"/>
      <c r="E83" s="65">
        <v>23</v>
      </c>
      <c r="F83" s="65">
        <v>27</v>
      </c>
      <c r="G83" s="65">
        <v>1414</v>
      </c>
      <c r="H83" s="65">
        <v>1</v>
      </c>
      <c r="I83" s="65">
        <v>4.2</v>
      </c>
      <c r="J83" s="65">
        <v>0.06</v>
      </c>
      <c r="K83" s="65">
        <v>1.65</v>
      </c>
      <c r="L83" s="65">
        <v>34.619999999999997</v>
      </c>
      <c r="M83" s="65">
        <v>0.06</v>
      </c>
      <c r="N83" s="65">
        <v>3.06</v>
      </c>
      <c r="O83" s="65">
        <v>18.75</v>
      </c>
      <c r="P83" s="65">
        <v>43.93</v>
      </c>
      <c r="Q83" s="65">
        <v>14.7</v>
      </c>
      <c r="R83" s="65">
        <v>36.36</v>
      </c>
      <c r="S83" s="65">
        <v>1.46</v>
      </c>
      <c r="T83" s="65">
        <v>1.85</v>
      </c>
      <c r="U83" s="65">
        <v>20.18</v>
      </c>
      <c r="V83" s="65">
        <v>62.78</v>
      </c>
      <c r="W83" s="36">
        <v>44.74</v>
      </c>
      <c r="X83" s="29">
        <f t="shared" si="66"/>
        <v>6</v>
      </c>
      <c r="Y83" s="15">
        <v>16</v>
      </c>
      <c r="Z83" s="158">
        <f t="shared" si="67"/>
        <v>0.375</v>
      </c>
      <c r="AA83" s="76"/>
      <c r="AB83" s="89"/>
      <c r="AC83" s="78">
        <f t="shared" si="68"/>
        <v>0.36875000000000002</v>
      </c>
      <c r="AD83" s="118">
        <f t="shared" si="69"/>
        <v>5.9</v>
      </c>
      <c r="AE83" s="129" t="str">
        <f t="shared" si="50"/>
        <v>0</v>
      </c>
      <c r="AF83" s="130">
        <f t="shared" si="51"/>
        <v>1</v>
      </c>
      <c r="AG83" s="130" t="str">
        <f t="shared" si="52"/>
        <v>0</v>
      </c>
      <c r="AH83" s="130">
        <f t="shared" si="53"/>
        <v>0.9</v>
      </c>
      <c r="AI83" s="130" t="str">
        <f t="shared" si="54"/>
        <v>0</v>
      </c>
      <c r="AJ83" s="130" t="str">
        <f t="shared" si="55"/>
        <v>0</v>
      </c>
      <c r="AK83" s="130">
        <f t="shared" si="56"/>
        <v>1</v>
      </c>
      <c r="AL83" s="130" t="str">
        <f t="shared" si="57"/>
        <v>0</v>
      </c>
      <c r="AM83" s="130" t="str">
        <f t="shared" si="58"/>
        <v>0</v>
      </c>
      <c r="AN83" s="130">
        <f t="shared" si="59"/>
        <v>1</v>
      </c>
      <c r="AO83" s="130" t="str">
        <f t="shared" si="60"/>
        <v>0</v>
      </c>
      <c r="AP83" s="130" t="str">
        <f t="shared" si="61"/>
        <v>0</v>
      </c>
      <c r="AQ83" s="130">
        <f t="shared" si="62"/>
        <v>1</v>
      </c>
      <c r="AR83" s="130" t="str">
        <f t="shared" si="63"/>
        <v>0</v>
      </c>
      <c r="AS83" s="130" t="str">
        <f t="shared" si="64"/>
        <v>0</v>
      </c>
      <c r="AT83" s="130">
        <f t="shared" si="65"/>
        <v>1</v>
      </c>
    </row>
    <row r="84" spans="1:46" ht="15.75" customHeight="1" x14ac:dyDescent="0.15">
      <c r="A84" s="18" t="s">
        <v>458</v>
      </c>
      <c r="B84" s="65" t="s">
        <v>72</v>
      </c>
      <c r="C84" s="65"/>
      <c r="D84" s="64"/>
      <c r="E84" s="65">
        <v>23</v>
      </c>
      <c r="F84" s="65">
        <v>19</v>
      </c>
      <c r="G84" s="65">
        <v>1142</v>
      </c>
      <c r="H84" s="65">
        <v>1</v>
      </c>
      <c r="I84" s="65">
        <v>2.44</v>
      </c>
      <c r="J84" s="65">
        <v>0</v>
      </c>
      <c r="K84" s="65">
        <v>2.0499999999999998</v>
      </c>
      <c r="L84" s="65">
        <v>34.619999999999997</v>
      </c>
      <c r="M84" s="65">
        <v>0.08</v>
      </c>
      <c r="N84" s="65">
        <v>2.13</v>
      </c>
      <c r="O84" s="65">
        <v>18.52</v>
      </c>
      <c r="P84" s="65">
        <v>59.26</v>
      </c>
      <c r="Q84" s="65">
        <v>6.7</v>
      </c>
      <c r="R84" s="65">
        <v>42.35</v>
      </c>
      <c r="S84" s="65">
        <v>1.02</v>
      </c>
      <c r="T84" s="65">
        <v>1.65</v>
      </c>
      <c r="U84" s="65">
        <v>34.200000000000003</v>
      </c>
      <c r="V84" s="65">
        <v>75.81</v>
      </c>
      <c r="W84" s="36">
        <v>27.78</v>
      </c>
      <c r="X84" s="29">
        <f t="shared" si="66"/>
        <v>6</v>
      </c>
      <c r="Y84" s="15">
        <v>16</v>
      </c>
      <c r="Z84" s="158">
        <f t="shared" si="67"/>
        <v>0.375</v>
      </c>
      <c r="AA84" s="76"/>
      <c r="AB84" s="89"/>
      <c r="AC84" s="78">
        <f t="shared" si="68"/>
        <v>0.36875000000000002</v>
      </c>
      <c r="AD84" s="118">
        <f t="shared" si="69"/>
        <v>5.9</v>
      </c>
      <c r="AE84" s="129" t="str">
        <f t="shared" si="50"/>
        <v>0</v>
      </c>
      <c r="AF84" s="130" t="str">
        <f t="shared" si="51"/>
        <v>0</v>
      </c>
      <c r="AG84" s="130" t="str">
        <f t="shared" si="52"/>
        <v>0</v>
      </c>
      <c r="AH84" s="130">
        <f t="shared" si="53"/>
        <v>0.9</v>
      </c>
      <c r="AI84" s="130" t="str">
        <f t="shared" si="54"/>
        <v>0</v>
      </c>
      <c r="AJ84" s="130" t="str">
        <f t="shared" si="55"/>
        <v>0</v>
      </c>
      <c r="AK84" s="130" t="str">
        <f t="shared" si="56"/>
        <v>0</v>
      </c>
      <c r="AL84" s="130" t="str">
        <f t="shared" si="57"/>
        <v>0</v>
      </c>
      <c r="AM84" s="130">
        <f t="shared" si="58"/>
        <v>1</v>
      </c>
      <c r="AN84" s="130" t="str">
        <f t="shared" si="59"/>
        <v>0</v>
      </c>
      <c r="AO84" s="130">
        <f t="shared" si="60"/>
        <v>1</v>
      </c>
      <c r="AP84" s="130" t="str">
        <f t="shared" si="61"/>
        <v>0</v>
      </c>
      <c r="AQ84" s="130">
        <f t="shared" si="62"/>
        <v>1</v>
      </c>
      <c r="AR84" s="130">
        <f t="shared" si="63"/>
        <v>1</v>
      </c>
      <c r="AS84" s="130">
        <f t="shared" si="64"/>
        <v>1</v>
      </c>
      <c r="AT84" s="130" t="str">
        <f t="shared" si="65"/>
        <v>0</v>
      </c>
    </row>
    <row r="85" spans="1:46" ht="15.75" customHeight="1" x14ac:dyDescent="0.15">
      <c r="A85" s="18" t="s">
        <v>490</v>
      </c>
      <c r="B85" s="65" t="s">
        <v>77</v>
      </c>
      <c r="C85" s="65"/>
      <c r="D85" s="64"/>
      <c r="E85" s="65">
        <v>29</v>
      </c>
      <c r="F85" s="65">
        <v>8</v>
      </c>
      <c r="G85" s="65">
        <v>247</v>
      </c>
      <c r="H85" s="65">
        <v>0</v>
      </c>
      <c r="I85" s="65">
        <v>3.13</v>
      </c>
      <c r="J85" s="65">
        <v>0</v>
      </c>
      <c r="K85" s="65">
        <v>0.9</v>
      </c>
      <c r="L85" s="65">
        <v>0</v>
      </c>
      <c r="M85" s="65">
        <v>0</v>
      </c>
      <c r="N85" s="65">
        <v>2.2400000000000002</v>
      </c>
      <c r="O85" s="65">
        <v>60</v>
      </c>
      <c r="P85" s="65">
        <v>57.14</v>
      </c>
      <c r="Q85" s="65">
        <v>8.51</v>
      </c>
      <c r="R85" s="65">
        <v>36.840000000000003</v>
      </c>
      <c r="S85" s="65">
        <v>2.69</v>
      </c>
      <c r="T85" s="65">
        <v>0.9</v>
      </c>
      <c r="U85" s="65">
        <v>40.299999999999997</v>
      </c>
      <c r="V85" s="65">
        <v>87.78</v>
      </c>
      <c r="W85" s="36">
        <v>85.71</v>
      </c>
      <c r="X85" s="29">
        <f t="shared" si="66"/>
        <v>6</v>
      </c>
      <c r="Y85" s="15">
        <v>16</v>
      </c>
      <c r="Z85" s="158">
        <f t="shared" si="67"/>
        <v>0.375</v>
      </c>
      <c r="AA85" s="76"/>
      <c r="AB85" s="89"/>
      <c r="AC85" s="78">
        <f t="shared" si="68"/>
        <v>0.375</v>
      </c>
      <c r="AD85" s="118">
        <f t="shared" si="69"/>
        <v>6</v>
      </c>
      <c r="AE85" s="129" t="str">
        <f t="shared" si="50"/>
        <v>0</v>
      </c>
      <c r="AF85" s="130" t="str">
        <f t="shared" si="51"/>
        <v>0</v>
      </c>
      <c r="AG85" s="130" t="str">
        <f t="shared" si="52"/>
        <v>0</v>
      </c>
      <c r="AH85" s="130" t="str">
        <f t="shared" si="53"/>
        <v>0</v>
      </c>
      <c r="AI85" s="130" t="str">
        <f t="shared" si="54"/>
        <v>0</v>
      </c>
      <c r="AJ85" s="130" t="str">
        <f t="shared" si="55"/>
        <v>0</v>
      </c>
      <c r="AK85" s="130" t="str">
        <f t="shared" si="56"/>
        <v>0</v>
      </c>
      <c r="AL85" s="130">
        <f t="shared" si="57"/>
        <v>1</v>
      </c>
      <c r="AM85" s="130">
        <f t="shared" si="58"/>
        <v>1</v>
      </c>
      <c r="AN85" s="130" t="str">
        <f t="shared" si="59"/>
        <v>0</v>
      </c>
      <c r="AO85" s="130" t="str">
        <f t="shared" si="60"/>
        <v>0</v>
      </c>
      <c r="AP85" s="130">
        <f t="shared" si="61"/>
        <v>1</v>
      </c>
      <c r="AQ85" s="130" t="str">
        <f t="shared" si="62"/>
        <v>0</v>
      </c>
      <c r="AR85" s="130">
        <f t="shared" si="63"/>
        <v>1</v>
      </c>
      <c r="AS85" s="130">
        <f t="shared" si="64"/>
        <v>1</v>
      </c>
      <c r="AT85" s="130">
        <f t="shared" si="65"/>
        <v>1</v>
      </c>
    </row>
    <row r="86" spans="1:46" ht="15.75" customHeight="1" x14ac:dyDescent="0.15">
      <c r="A86" s="18" t="s">
        <v>502</v>
      </c>
      <c r="B86" s="65" t="s">
        <v>38</v>
      </c>
      <c r="C86" s="65"/>
      <c r="D86" s="64"/>
      <c r="E86" s="65">
        <v>31</v>
      </c>
      <c r="F86" s="65">
        <v>32</v>
      </c>
      <c r="G86" s="65">
        <v>1735</v>
      </c>
      <c r="H86" s="65">
        <v>1</v>
      </c>
      <c r="I86" s="65">
        <v>2.23</v>
      </c>
      <c r="J86" s="65">
        <v>0.1</v>
      </c>
      <c r="K86" s="65">
        <v>1.24</v>
      </c>
      <c r="L86" s="65">
        <v>45.83</v>
      </c>
      <c r="M86" s="65">
        <v>0.05</v>
      </c>
      <c r="N86" s="65">
        <v>1.1399999999999999</v>
      </c>
      <c r="O86" s="65">
        <v>18.18</v>
      </c>
      <c r="P86" s="65">
        <v>55.32</v>
      </c>
      <c r="Q86" s="65">
        <v>12.92</v>
      </c>
      <c r="R86" s="65">
        <v>31.73</v>
      </c>
      <c r="S86" s="65">
        <v>1.35</v>
      </c>
      <c r="T86" s="65">
        <v>1.61</v>
      </c>
      <c r="U86" s="65">
        <v>26.04</v>
      </c>
      <c r="V86" s="65">
        <v>74.7</v>
      </c>
      <c r="W86" s="36">
        <v>45.45</v>
      </c>
      <c r="X86" s="29">
        <f t="shared" si="66"/>
        <v>6</v>
      </c>
      <c r="Y86" s="15">
        <v>16</v>
      </c>
      <c r="Z86" s="158">
        <f t="shared" si="67"/>
        <v>0.375</v>
      </c>
      <c r="AA86" s="76"/>
      <c r="AB86" s="89"/>
      <c r="AC86" s="78">
        <f t="shared" si="68"/>
        <v>0.36875000000000002</v>
      </c>
      <c r="AD86" s="118">
        <f t="shared" si="69"/>
        <v>5.9</v>
      </c>
      <c r="AE86" s="129" t="str">
        <f t="shared" si="50"/>
        <v>0</v>
      </c>
      <c r="AF86" s="130" t="str">
        <f t="shared" si="51"/>
        <v>0</v>
      </c>
      <c r="AG86" s="130" t="str">
        <f t="shared" si="52"/>
        <v>0</v>
      </c>
      <c r="AH86" s="130" t="str">
        <f t="shared" si="53"/>
        <v>0</v>
      </c>
      <c r="AI86" s="130">
        <f t="shared" si="54"/>
        <v>0.9</v>
      </c>
      <c r="AJ86" s="130" t="str">
        <f t="shared" si="55"/>
        <v>0</v>
      </c>
      <c r="AK86" s="130" t="str">
        <f t="shared" si="56"/>
        <v>0</v>
      </c>
      <c r="AL86" s="130" t="str">
        <f t="shared" si="57"/>
        <v>0</v>
      </c>
      <c r="AM86" s="130">
        <f t="shared" si="58"/>
        <v>1</v>
      </c>
      <c r="AN86" s="130">
        <f t="shared" si="59"/>
        <v>1</v>
      </c>
      <c r="AO86" s="130" t="str">
        <f t="shared" si="60"/>
        <v>0</v>
      </c>
      <c r="AP86" s="130" t="str">
        <f t="shared" si="61"/>
        <v>0</v>
      </c>
      <c r="AQ86" s="130">
        <f t="shared" si="62"/>
        <v>1</v>
      </c>
      <c r="AR86" s="130" t="str">
        <f t="shared" si="63"/>
        <v>0</v>
      </c>
      <c r="AS86" s="130">
        <f t="shared" si="64"/>
        <v>1</v>
      </c>
      <c r="AT86" s="130">
        <f t="shared" si="65"/>
        <v>1</v>
      </c>
    </row>
    <row r="87" spans="1:46" ht="15.75" customHeight="1" x14ac:dyDescent="0.15">
      <c r="A87" s="18" t="s">
        <v>386</v>
      </c>
      <c r="B87" s="65" t="s">
        <v>58</v>
      </c>
      <c r="C87" s="65"/>
      <c r="D87" s="64"/>
      <c r="E87" s="65">
        <v>31</v>
      </c>
      <c r="F87" s="65">
        <v>23</v>
      </c>
      <c r="G87" s="65">
        <v>1944</v>
      </c>
      <c r="H87" s="65">
        <v>2</v>
      </c>
      <c r="I87" s="65">
        <v>2.84</v>
      </c>
      <c r="J87" s="65">
        <v>0.14000000000000001</v>
      </c>
      <c r="K87" s="65">
        <v>1.1100000000000001</v>
      </c>
      <c r="L87" s="65">
        <v>27.27</v>
      </c>
      <c r="M87" s="65">
        <v>0.1</v>
      </c>
      <c r="N87" s="65">
        <v>2.79</v>
      </c>
      <c r="O87" s="65">
        <v>30.91</v>
      </c>
      <c r="P87" s="65">
        <v>44.93</v>
      </c>
      <c r="Q87" s="65">
        <v>9.43</v>
      </c>
      <c r="R87" s="65">
        <v>36.020000000000003</v>
      </c>
      <c r="S87" s="65">
        <v>1.42</v>
      </c>
      <c r="T87" s="65">
        <v>1.06</v>
      </c>
      <c r="U87" s="65">
        <v>43.83</v>
      </c>
      <c r="V87" s="65">
        <v>80.349999999999994</v>
      </c>
      <c r="W87" s="36">
        <v>46.77</v>
      </c>
      <c r="X87" s="29">
        <f t="shared" si="66"/>
        <v>6</v>
      </c>
      <c r="Y87" s="15">
        <v>16</v>
      </c>
      <c r="Z87" s="158">
        <f t="shared" si="67"/>
        <v>0.375</v>
      </c>
      <c r="AA87" s="76"/>
      <c r="AB87" s="89"/>
      <c r="AC87" s="78">
        <f t="shared" si="68"/>
        <v>0.375</v>
      </c>
      <c r="AD87" s="118">
        <f t="shared" si="69"/>
        <v>6</v>
      </c>
      <c r="AE87" s="129">
        <f t="shared" si="50"/>
        <v>1</v>
      </c>
      <c r="AF87" s="130" t="str">
        <f t="shared" si="51"/>
        <v>0</v>
      </c>
      <c r="AG87" s="130" t="str">
        <f t="shared" si="52"/>
        <v>0</v>
      </c>
      <c r="AH87" s="130" t="str">
        <f t="shared" si="53"/>
        <v>0</v>
      </c>
      <c r="AI87" s="130" t="str">
        <f t="shared" si="54"/>
        <v>0</v>
      </c>
      <c r="AJ87" s="130" t="str">
        <f t="shared" si="55"/>
        <v>0</v>
      </c>
      <c r="AK87" s="130">
        <f t="shared" si="56"/>
        <v>1</v>
      </c>
      <c r="AL87" s="130">
        <f t="shared" si="57"/>
        <v>1</v>
      </c>
      <c r="AM87" s="130" t="str">
        <f t="shared" si="58"/>
        <v>0</v>
      </c>
      <c r="AN87" s="130" t="str">
        <f t="shared" si="59"/>
        <v>0</v>
      </c>
      <c r="AO87" s="130" t="str">
        <f t="shared" si="60"/>
        <v>0</v>
      </c>
      <c r="AP87" s="130" t="str">
        <f t="shared" si="61"/>
        <v>0</v>
      </c>
      <c r="AQ87" s="130" t="str">
        <f t="shared" si="62"/>
        <v>0</v>
      </c>
      <c r="AR87" s="130">
        <f t="shared" si="63"/>
        <v>1</v>
      </c>
      <c r="AS87" s="130">
        <f t="shared" si="64"/>
        <v>1</v>
      </c>
      <c r="AT87" s="130">
        <f t="shared" si="65"/>
        <v>1</v>
      </c>
    </row>
    <row r="88" spans="1:46" ht="15.75" customHeight="1" x14ac:dyDescent="0.15">
      <c r="A88" s="18" t="s">
        <v>508</v>
      </c>
      <c r="B88" s="65" t="s">
        <v>509</v>
      </c>
      <c r="C88" s="65"/>
      <c r="D88" s="64"/>
      <c r="E88" s="65">
        <v>20</v>
      </c>
      <c r="F88" s="65">
        <v>14</v>
      </c>
      <c r="G88" s="65">
        <v>769</v>
      </c>
      <c r="H88" s="65">
        <v>0</v>
      </c>
      <c r="I88" s="65">
        <v>2.69</v>
      </c>
      <c r="J88" s="65">
        <v>0.23</v>
      </c>
      <c r="K88" s="65">
        <v>2.34</v>
      </c>
      <c r="L88" s="65">
        <v>30</v>
      </c>
      <c r="M88" s="65">
        <v>0</v>
      </c>
      <c r="N88" s="65">
        <v>0.47</v>
      </c>
      <c r="O88" s="65">
        <v>25</v>
      </c>
      <c r="P88" s="65">
        <v>55.56</v>
      </c>
      <c r="Q88" s="65">
        <v>13.69</v>
      </c>
      <c r="R88" s="65">
        <v>36.75</v>
      </c>
      <c r="S88" s="65">
        <v>1.05</v>
      </c>
      <c r="T88" s="65">
        <v>1.76</v>
      </c>
      <c r="U88" s="65">
        <v>16.5</v>
      </c>
      <c r="V88" s="65">
        <v>80.14</v>
      </c>
      <c r="W88" s="36">
        <v>16.670000000000002</v>
      </c>
      <c r="X88" s="29">
        <f t="shared" si="66"/>
        <v>6</v>
      </c>
      <c r="Y88" s="15">
        <v>16</v>
      </c>
      <c r="Z88" s="158">
        <f t="shared" si="67"/>
        <v>0.375</v>
      </c>
      <c r="AA88" s="76"/>
      <c r="AB88" s="89"/>
      <c r="AC88" s="78">
        <f t="shared" si="68"/>
        <v>0.36249999999999999</v>
      </c>
      <c r="AD88" s="118">
        <f t="shared" si="69"/>
        <v>5.8</v>
      </c>
      <c r="AE88" s="129" t="str">
        <f t="shared" si="50"/>
        <v>0</v>
      </c>
      <c r="AF88" s="130" t="str">
        <f t="shared" si="51"/>
        <v>0</v>
      </c>
      <c r="AG88" s="130">
        <f t="shared" si="52"/>
        <v>0.9</v>
      </c>
      <c r="AH88" s="130">
        <f t="shared" si="53"/>
        <v>0.9</v>
      </c>
      <c r="AI88" s="130" t="str">
        <f t="shared" si="54"/>
        <v>0</v>
      </c>
      <c r="AJ88" s="130" t="str">
        <f t="shared" si="55"/>
        <v>0</v>
      </c>
      <c r="AK88" s="130" t="str">
        <f t="shared" si="56"/>
        <v>0</v>
      </c>
      <c r="AL88" s="130" t="str">
        <f t="shared" si="57"/>
        <v>0</v>
      </c>
      <c r="AM88" s="130">
        <f t="shared" si="58"/>
        <v>1</v>
      </c>
      <c r="AN88" s="130">
        <f t="shared" si="59"/>
        <v>1</v>
      </c>
      <c r="AO88" s="130" t="str">
        <f t="shared" si="60"/>
        <v>0</v>
      </c>
      <c r="AP88" s="130" t="str">
        <f t="shared" si="61"/>
        <v>0</v>
      </c>
      <c r="AQ88" s="130">
        <f t="shared" si="62"/>
        <v>1</v>
      </c>
      <c r="AR88" s="130" t="str">
        <f t="shared" si="63"/>
        <v>0</v>
      </c>
      <c r="AS88" s="130">
        <f t="shared" si="64"/>
        <v>1</v>
      </c>
      <c r="AT88" s="130" t="str">
        <f t="shared" si="65"/>
        <v>0</v>
      </c>
    </row>
    <row r="89" spans="1:46" ht="15.75" customHeight="1" x14ac:dyDescent="0.15">
      <c r="A89" s="18" t="s">
        <v>41</v>
      </c>
      <c r="B89" s="65" t="s">
        <v>42</v>
      </c>
      <c r="C89" s="65"/>
      <c r="D89" s="64"/>
      <c r="E89" s="65">
        <v>22</v>
      </c>
      <c r="F89" s="65">
        <v>30</v>
      </c>
      <c r="G89" s="65">
        <v>2091</v>
      </c>
      <c r="H89" s="65">
        <v>1</v>
      </c>
      <c r="I89" s="65">
        <v>3.47</v>
      </c>
      <c r="J89" s="65">
        <v>0</v>
      </c>
      <c r="K89" s="65">
        <v>0.52</v>
      </c>
      <c r="L89" s="65">
        <v>33.33</v>
      </c>
      <c r="M89" s="65">
        <v>0.04</v>
      </c>
      <c r="N89" s="65">
        <v>3.78</v>
      </c>
      <c r="O89" s="65">
        <v>35.630000000000003</v>
      </c>
      <c r="P89" s="65">
        <v>63.77</v>
      </c>
      <c r="Q89" s="65">
        <v>5.55</v>
      </c>
      <c r="R89" s="65">
        <v>49.22</v>
      </c>
      <c r="S89" s="65">
        <v>2.65</v>
      </c>
      <c r="T89" s="65">
        <v>1.1299999999999999</v>
      </c>
      <c r="U89" s="65">
        <v>29.68</v>
      </c>
      <c r="V89" s="65">
        <v>63.6</v>
      </c>
      <c r="W89" s="36">
        <v>36.78</v>
      </c>
      <c r="X89" s="29">
        <f t="shared" si="66"/>
        <v>6</v>
      </c>
      <c r="Y89" s="15">
        <v>16</v>
      </c>
      <c r="Z89" s="158">
        <f t="shared" si="67"/>
        <v>0.375</v>
      </c>
      <c r="AA89" s="76"/>
      <c r="AB89" s="89"/>
      <c r="AC89" s="78">
        <f t="shared" si="68"/>
        <v>0.375</v>
      </c>
      <c r="AD89" s="118">
        <f t="shared" si="69"/>
        <v>6</v>
      </c>
      <c r="AE89" s="129" t="str">
        <f t="shared" si="50"/>
        <v>0</v>
      </c>
      <c r="AF89" s="130" t="str">
        <f t="shared" si="51"/>
        <v>0</v>
      </c>
      <c r="AG89" s="130" t="str">
        <f t="shared" si="52"/>
        <v>0</v>
      </c>
      <c r="AH89" s="130" t="str">
        <f t="shared" si="53"/>
        <v>0</v>
      </c>
      <c r="AI89" s="130" t="str">
        <f t="shared" si="54"/>
        <v>0</v>
      </c>
      <c r="AJ89" s="130" t="str">
        <f t="shared" si="55"/>
        <v>0</v>
      </c>
      <c r="AK89" s="130">
        <f t="shared" si="56"/>
        <v>1</v>
      </c>
      <c r="AL89" s="130">
        <f t="shared" si="57"/>
        <v>1</v>
      </c>
      <c r="AM89" s="130">
        <f t="shared" si="58"/>
        <v>1</v>
      </c>
      <c r="AN89" s="130" t="str">
        <f t="shared" si="59"/>
        <v>0</v>
      </c>
      <c r="AO89" s="130">
        <f t="shared" si="60"/>
        <v>1</v>
      </c>
      <c r="AP89" s="130">
        <f t="shared" si="61"/>
        <v>1</v>
      </c>
      <c r="AQ89" s="130" t="str">
        <f t="shared" si="62"/>
        <v>0</v>
      </c>
      <c r="AR89" s="130">
        <f t="shared" si="63"/>
        <v>1</v>
      </c>
      <c r="AS89" s="130" t="str">
        <f t="shared" si="64"/>
        <v>0</v>
      </c>
      <c r="AT89" s="130" t="str">
        <f t="shared" si="65"/>
        <v>0</v>
      </c>
    </row>
    <row r="90" spans="1:46" ht="15.75" customHeight="1" x14ac:dyDescent="0.15">
      <c r="A90" s="18" t="s">
        <v>471</v>
      </c>
      <c r="B90" s="65" t="s">
        <v>133</v>
      </c>
      <c r="C90" s="65"/>
      <c r="D90" s="64"/>
      <c r="E90" s="65">
        <v>22</v>
      </c>
      <c r="F90" s="65">
        <v>17</v>
      </c>
      <c r="G90" s="65">
        <v>741</v>
      </c>
      <c r="H90" s="65">
        <v>0</v>
      </c>
      <c r="I90" s="65">
        <v>2.34</v>
      </c>
      <c r="J90" s="65">
        <v>0</v>
      </c>
      <c r="K90" s="65">
        <v>1.04</v>
      </c>
      <c r="L90" s="65">
        <v>37.5</v>
      </c>
      <c r="M90" s="65">
        <v>0</v>
      </c>
      <c r="N90" s="65">
        <v>1.69</v>
      </c>
      <c r="O90" s="65">
        <v>30.77</v>
      </c>
      <c r="P90" s="65">
        <v>50</v>
      </c>
      <c r="Q90" s="65">
        <v>8.34</v>
      </c>
      <c r="R90" s="65">
        <v>28.13</v>
      </c>
      <c r="S90" s="65">
        <v>1.82</v>
      </c>
      <c r="T90" s="65">
        <v>1.3</v>
      </c>
      <c r="U90" s="65">
        <v>24.75</v>
      </c>
      <c r="V90" s="65">
        <v>74.209999999999994</v>
      </c>
      <c r="W90" s="36">
        <v>56.25</v>
      </c>
      <c r="X90" s="29">
        <f t="shared" si="66"/>
        <v>6</v>
      </c>
      <c r="Y90" s="15">
        <v>16</v>
      </c>
      <c r="Z90" s="158">
        <f t="shared" si="67"/>
        <v>0.375</v>
      </c>
      <c r="AA90" s="76"/>
      <c r="AB90" s="89"/>
      <c r="AC90" s="78">
        <f t="shared" si="68"/>
        <v>0.36875000000000002</v>
      </c>
      <c r="AD90" s="118">
        <f t="shared" si="69"/>
        <v>5.9</v>
      </c>
      <c r="AE90" s="129" t="str">
        <f t="shared" si="50"/>
        <v>0</v>
      </c>
      <c r="AF90" s="130" t="str">
        <f t="shared" si="51"/>
        <v>0</v>
      </c>
      <c r="AG90" s="130" t="str">
        <f t="shared" si="52"/>
        <v>0</v>
      </c>
      <c r="AH90" s="130" t="str">
        <f t="shared" si="53"/>
        <v>0</v>
      </c>
      <c r="AI90" s="130">
        <f t="shared" si="54"/>
        <v>0.9</v>
      </c>
      <c r="AJ90" s="130" t="str">
        <f t="shared" si="55"/>
        <v>0</v>
      </c>
      <c r="AK90" s="130" t="str">
        <f t="shared" si="56"/>
        <v>0</v>
      </c>
      <c r="AL90" s="130">
        <f t="shared" si="57"/>
        <v>1</v>
      </c>
      <c r="AM90" s="130" t="str">
        <f t="shared" si="58"/>
        <v>0</v>
      </c>
      <c r="AN90" s="130" t="str">
        <f t="shared" si="59"/>
        <v>0</v>
      </c>
      <c r="AO90" s="130" t="str">
        <f t="shared" si="60"/>
        <v>0</v>
      </c>
      <c r="AP90" s="130">
        <f t="shared" si="61"/>
        <v>1</v>
      </c>
      <c r="AQ90" s="130">
        <f t="shared" si="62"/>
        <v>1</v>
      </c>
      <c r="AR90" s="130" t="str">
        <f t="shared" si="63"/>
        <v>0</v>
      </c>
      <c r="AS90" s="130">
        <f t="shared" si="64"/>
        <v>1</v>
      </c>
      <c r="AT90" s="130">
        <f t="shared" si="65"/>
        <v>1</v>
      </c>
    </row>
    <row r="91" spans="1:46" ht="15.75" customHeight="1" x14ac:dyDescent="0.15">
      <c r="A91" s="18" t="s">
        <v>273</v>
      </c>
      <c r="B91" s="65" t="s">
        <v>63</v>
      </c>
      <c r="C91" s="65"/>
      <c r="D91" s="64"/>
      <c r="E91" s="65">
        <v>27</v>
      </c>
      <c r="F91" s="65">
        <v>19</v>
      </c>
      <c r="G91" s="65">
        <v>1126</v>
      </c>
      <c r="H91" s="65">
        <v>0</v>
      </c>
      <c r="I91" s="65">
        <v>1.84</v>
      </c>
      <c r="J91" s="65">
        <v>0.08</v>
      </c>
      <c r="K91" s="65">
        <v>0.72</v>
      </c>
      <c r="L91" s="65">
        <v>44.44</v>
      </c>
      <c r="M91" s="65">
        <v>0</v>
      </c>
      <c r="N91" s="65">
        <v>2.8</v>
      </c>
      <c r="O91" s="65">
        <v>31.43</v>
      </c>
      <c r="P91" s="65">
        <v>47.06</v>
      </c>
      <c r="Q91" s="65">
        <v>2.88</v>
      </c>
      <c r="R91" s="65">
        <v>44.44</v>
      </c>
      <c r="S91" s="65">
        <v>0.64</v>
      </c>
      <c r="T91" s="65">
        <v>0.64</v>
      </c>
      <c r="U91" s="65">
        <v>33.81</v>
      </c>
      <c r="V91" s="65">
        <v>74</v>
      </c>
      <c r="W91" s="36">
        <v>37.93</v>
      </c>
      <c r="X91" s="29">
        <f t="shared" si="66"/>
        <v>6</v>
      </c>
      <c r="Y91" s="15">
        <v>16</v>
      </c>
      <c r="Z91" s="158">
        <f t="shared" si="67"/>
        <v>0.375</v>
      </c>
      <c r="AA91" s="76"/>
      <c r="AB91" s="89"/>
      <c r="AC91" s="78">
        <f t="shared" si="68"/>
        <v>0.36875000000000002</v>
      </c>
      <c r="AD91" s="118">
        <f t="shared" si="69"/>
        <v>5.9</v>
      </c>
      <c r="AE91" s="129" t="str">
        <f t="shared" si="50"/>
        <v>0</v>
      </c>
      <c r="AF91" s="130" t="str">
        <f t="shared" si="51"/>
        <v>0</v>
      </c>
      <c r="AG91" s="130" t="str">
        <f t="shared" si="52"/>
        <v>0</v>
      </c>
      <c r="AH91" s="130" t="str">
        <f t="shared" si="53"/>
        <v>0</v>
      </c>
      <c r="AI91" s="130">
        <f t="shared" si="54"/>
        <v>0.9</v>
      </c>
      <c r="AJ91" s="130" t="str">
        <f t="shared" si="55"/>
        <v>0</v>
      </c>
      <c r="AK91" s="130">
        <f t="shared" si="56"/>
        <v>1</v>
      </c>
      <c r="AL91" s="130">
        <f t="shared" si="57"/>
        <v>1</v>
      </c>
      <c r="AM91" s="130" t="str">
        <f t="shared" si="58"/>
        <v>0</v>
      </c>
      <c r="AN91" s="130" t="str">
        <f t="shared" si="59"/>
        <v>0</v>
      </c>
      <c r="AO91" s="130">
        <f t="shared" si="60"/>
        <v>1</v>
      </c>
      <c r="AP91" s="130" t="str">
        <f t="shared" si="61"/>
        <v>0</v>
      </c>
      <c r="AQ91" s="130" t="str">
        <f t="shared" si="62"/>
        <v>0</v>
      </c>
      <c r="AR91" s="130">
        <f t="shared" si="63"/>
        <v>1</v>
      </c>
      <c r="AS91" s="130">
        <f t="shared" si="64"/>
        <v>1</v>
      </c>
      <c r="AT91" s="130" t="str">
        <f t="shared" si="65"/>
        <v>0</v>
      </c>
    </row>
    <row r="92" spans="1:46" ht="15.75" customHeight="1" x14ac:dyDescent="0.15">
      <c r="A92" s="18" t="s">
        <v>48</v>
      </c>
      <c r="B92" s="65" t="s">
        <v>49</v>
      </c>
      <c r="C92" s="65"/>
      <c r="D92" s="64"/>
      <c r="E92" s="65">
        <v>19</v>
      </c>
      <c r="F92" s="65">
        <v>24</v>
      </c>
      <c r="G92" s="65">
        <v>2248</v>
      </c>
      <c r="H92" s="65">
        <v>2</v>
      </c>
      <c r="I92" s="65">
        <v>2.76</v>
      </c>
      <c r="J92" s="65">
        <v>0.08</v>
      </c>
      <c r="K92" s="65">
        <v>1.1599999999999999</v>
      </c>
      <c r="L92" s="65">
        <v>27.59</v>
      </c>
      <c r="M92" s="65">
        <v>0.08</v>
      </c>
      <c r="N92" s="65">
        <v>2.04</v>
      </c>
      <c r="O92" s="65">
        <v>29.41</v>
      </c>
      <c r="P92" s="65">
        <v>62.16</v>
      </c>
      <c r="Q92" s="65">
        <v>6.09</v>
      </c>
      <c r="R92" s="65">
        <v>42.76</v>
      </c>
      <c r="S92" s="65">
        <v>1.8</v>
      </c>
      <c r="T92" s="65">
        <v>0.48</v>
      </c>
      <c r="U92" s="65">
        <v>34.270000000000003</v>
      </c>
      <c r="V92" s="65">
        <v>65.540000000000006</v>
      </c>
      <c r="W92" s="36">
        <v>37.14</v>
      </c>
      <c r="X92" s="29">
        <f t="shared" si="66"/>
        <v>6</v>
      </c>
      <c r="Y92" s="15">
        <v>16</v>
      </c>
      <c r="Z92" s="158">
        <f t="shared" si="67"/>
        <v>0.375</v>
      </c>
      <c r="AA92" s="76"/>
      <c r="AB92" s="89"/>
      <c r="AC92" s="78">
        <f t="shared" si="68"/>
        <v>0.375</v>
      </c>
      <c r="AD92" s="118">
        <f t="shared" si="69"/>
        <v>6</v>
      </c>
      <c r="AE92" s="129">
        <f t="shared" si="50"/>
        <v>1</v>
      </c>
      <c r="AF92" s="130" t="str">
        <f t="shared" si="51"/>
        <v>0</v>
      </c>
      <c r="AG92" s="130" t="str">
        <f t="shared" si="52"/>
        <v>0</v>
      </c>
      <c r="AH92" s="130" t="str">
        <f t="shared" si="53"/>
        <v>0</v>
      </c>
      <c r="AI92" s="130" t="str">
        <f t="shared" si="54"/>
        <v>0</v>
      </c>
      <c r="AJ92" s="130" t="str">
        <f t="shared" si="55"/>
        <v>0</v>
      </c>
      <c r="AK92" s="130" t="str">
        <f t="shared" si="56"/>
        <v>0</v>
      </c>
      <c r="AL92" s="130">
        <f t="shared" si="57"/>
        <v>1</v>
      </c>
      <c r="AM92" s="130">
        <f t="shared" si="58"/>
        <v>1</v>
      </c>
      <c r="AN92" s="130" t="str">
        <f t="shared" si="59"/>
        <v>0</v>
      </c>
      <c r="AO92" s="130">
        <f t="shared" si="60"/>
        <v>1</v>
      </c>
      <c r="AP92" s="130">
        <f t="shared" si="61"/>
        <v>1</v>
      </c>
      <c r="AQ92" s="130" t="str">
        <f t="shared" si="62"/>
        <v>0</v>
      </c>
      <c r="AR92" s="130">
        <f t="shared" si="63"/>
        <v>1</v>
      </c>
      <c r="AS92" s="130" t="str">
        <f t="shared" si="64"/>
        <v>0</v>
      </c>
      <c r="AT92" s="130" t="str">
        <f t="shared" si="65"/>
        <v>0</v>
      </c>
    </row>
    <row r="93" spans="1:46" ht="15.75" customHeight="1" x14ac:dyDescent="0.15">
      <c r="A93" s="18" t="s">
        <v>522</v>
      </c>
      <c r="B93" s="65" t="s">
        <v>63</v>
      </c>
      <c r="C93" s="65"/>
      <c r="D93" s="64"/>
      <c r="E93" s="65">
        <v>18</v>
      </c>
      <c r="F93" s="65">
        <v>10</v>
      </c>
      <c r="G93" s="65">
        <v>557</v>
      </c>
      <c r="H93" s="65">
        <v>0</v>
      </c>
      <c r="I93" s="65">
        <v>4.6900000000000004</v>
      </c>
      <c r="J93" s="65">
        <v>0.32</v>
      </c>
      <c r="K93" s="65">
        <v>3.07</v>
      </c>
      <c r="L93" s="65">
        <v>42.11</v>
      </c>
      <c r="M93" s="65">
        <v>0</v>
      </c>
      <c r="N93" s="65">
        <v>1.1299999999999999</v>
      </c>
      <c r="O93" s="65">
        <v>14.29</v>
      </c>
      <c r="P93" s="65">
        <v>42.86</v>
      </c>
      <c r="Q93" s="65">
        <v>14.06</v>
      </c>
      <c r="R93" s="65">
        <v>33.33</v>
      </c>
      <c r="S93" s="65">
        <v>1.29</v>
      </c>
      <c r="T93" s="65">
        <v>1.1299999999999999</v>
      </c>
      <c r="U93" s="65">
        <v>16.16</v>
      </c>
      <c r="V93" s="65">
        <v>67</v>
      </c>
      <c r="W93" s="36">
        <v>55.56</v>
      </c>
      <c r="X93" s="29">
        <f t="shared" si="66"/>
        <v>6</v>
      </c>
      <c r="Y93" s="15">
        <v>16</v>
      </c>
      <c r="Z93" s="158">
        <f t="shared" si="67"/>
        <v>0.375</v>
      </c>
      <c r="AA93" s="76"/>
      <c r="AB93" s="89"/>
      <c r="AC93" s="78">
        <f t="shared" si="68"/>
        <v>0.35624999999999996</v>
      </c>
      <c r="AD93" s="118">
        <f t="shared" si="69"/>
        <v>5.6999999999999993</v>
      </c>
      <c r="AE93" s="129" t="str">
        <f t="shared" si="50"/>
        <v>0</v>
      </c>
      <c r="AF93" s="130">
        <f t="shared" si="51"/>
        <v>1</v>
      </c>
      <c r="AG93" s="130">
        <f t="shared" si="52"/>
        <v>0.9</v>
      </c>
      <c r="AH93" s="130">
        <f t="shared" si="53"/>
        <v>0.9</v>
      </c>
      <c r="AI93" s="130">
        <f t="shared" si="54"/>
        <v>0.9</v>
      </c>
      <c r="AJ93" s="130" t="str">
        <f t="shared" si="55"/>
        <v>0</v>
      </c>
      <c r="AK93" s="130" t="str">
        <f t="shared" si="56"/>
        <v>0</v>
      </c>
      <c r="AL93" s="130" t="str">
        <f t="shared" si="57"/>
        <v>0</v>
      </c>
      <c r="AM93" s="130" t="str">
        <f t="shared" si="58"/>
        <v>0</v>
      </c>
      <c r="AN93" s="130">
        <f t="shared" si="59"/>
        <v>1</v>
      </c>
      <c r="AO93" s="130" t="str">
        <f t="shared" si="60"/>
        <v>0</v>
      </c>
      <c r="AP93" s="130" t="str">
        <f t="shared" si="61"/>
        <v>0</v>
      </c>
      <c r="AQ93" s="130" t="str">
        <f t="shared" si="62"/>
        <v>0</v>
      </c>
      <c r="AR93" s="130" t="str">
        <f t="shared" si="63"/>
        <v>0</v>
      </c>
      <c r="AS93" s="130" t="str">
        <f t="shared" si="64"/>
        <v>0</v>
      </c>
      <c r="AT93" s="130">
        <f t="shared" si="65"/>
        <v>1</v>
      </c>
    </row>
    <row r="94" spans="1:46" ht="15.75" customHeight="1" x14ac:dyDescent="0.15">
      <c r="A94" s="18" t="s">
        <v>480</v>
      </c>
      <c r="B94" s="65" t="s">
        <v>77</v>
      </c>
      <c r="C94" s="65"/>
      <c r="D94" s="64"/>
      <c r="E94" s="65">
        <v>22</v>
      </c>
      <c r="F94" s="65">
        <v>14</v>
      </c>
      <c r="G94" s="65">
        <v>475</v>
      </c>
      <c r="H94" s="65">
        <v>0</v>
      </c>
      <c r="I94" s="65">
        <v>2.46</v>
      </c>
      <c r="J94" s="65">
        <v>0</v>
      </c>
      <c r="K94" s="65">
        <v>2.08</v>
      </c>
      <c r="L94" s="65">
        <v>36.36</v>
      </c>
      <c r="M94" s="65">
        <v>0</v>
      </c>
      <c r="N94" s="65">
        <v>1.33</v>
      </c>
      <c r="O94" s="65">
        <v>42.86</v>
      </c>
      <c r="P94" s="65">
        <v>54.55</v>
      </c>
      <c r="Q94" s="65">
        <v>9.4700000000000006</v>
      </c>
      <c r="R94" s="65">
        <v>24</v>
      </c>
      <c r="S94" s="65">
        <v>0.56999999999999995</v>
      </c>
      <c r="T94" s="65">
        <v>1.1399999999999999</v>
      </c>
      <c r="U94" s="65">
        <v>19.52</v>
      </c>
      <c r="V94" s="65">
        <v>79.61</v>
      </c>
      <c r="W94" s="36">
        <v>42.86</v>
      </c>
      <c r="X94" s="29">
        <f t="shared" si="66"/>
        <v>6</v>
      </c>
      <c r="Y94" s="15">
        <v>16</v>
      </c>
      <c r="Z94" s="158">
        <f t="shared" si="67"/>
        <v>0.375</v>
      </c>
      <c r="AA94" s="76"/>
      <c r="AB94" s="89"/>
      <c r="AC94" s="78">
        <f t="shared" si="68"/>
        <v>0.36249999999999999</v>
      </c>
      <c r="AD94" s="118">
        <f t="shared" si="69"/>
        <v>5.8</v>
      </c>
      <c r="AE94" s="129" t="str">
        <f t="shared" si="50"/>
        <v>0</v>
      </c>
      <c r="AF94" s="130" t="str">
        <f t="shared" si="51"/>
        <v>0</v>
      </c>
      <c r="AG94" s="130" t="str">
        <f t="shared" si="52"/>
        <v>0</v>
      </c>
      <c r="AH94" s="130">
        <f t="shared" si="53"/>
        <v>0.9</v>
      </c>
      <c r="AI94" s="130">
        <f t="shared" si="54"/>
        <v>0.9</v>
      </c>
      <c r="AJ94" s="130" t="str">
        <f t="shared" si="55"/>
        <v>0</v>
      </c>
      <c r="AK94" s="130" t="str">
        <f t="shared" si="56"/>
        <v>0</v>
      </c>
      <c r="AL94" s="130">
        <f t="shared" si="57"/>
        <v>1</v>
      </c>
      <c r="AM94" s="130">
        <f t="shared" si="58"/>
        <v>1</v>
      </c>
      <c r="AN94" s="130" t="str">
        <f t="shared" si="59"/>
        <v>0</v>
      </c>
      <c r="AO94" s="130" t="str">
        <f t="shared" si="60"/>
        <v>0</v>
      </c>
      <c r="AP94" s="130" t="str">
        <f t="shared" si="61"/>
        <v>0</v>
      </c>
      <c r="AQ94" s="130" t="str">
        <f t="shared" si="62"/>
        <v>0</v>
      </c>
      <c r="AR94" s="130" t="str">
        <f t="shared" si="63"/>
        <v>0</v>
      </c>
      <c r="AS94" s="130">
        <f t="shared" si="64"/>
        <v>1</v>
      </c>
      <c r="AT94" s="130">
        <f t="shared" si="65"/>
        <v>1</v>
      </c>
    </row>
    <row r="95" spans="1:46" ht="15.75" customHeight="1" x14ac:dyDescent="0.15">
      <c r="A95" s="18" t="s">
        <v>528</v>
      </c>
      <c r="B95" s="65" t="s">
        <v>40</v>
      </c>
      <c r="C95" s="65"/>
      <c r="D95" s="64"/>
      <c r="E95" s="65">
        <v>27</v>
      </c>
      <c r="F95" s="65">
        <v>15</v>
      </c>
      <c r="G95" s="65">
        <v>423</v>
      </c>
      <c r="H95" s="65">
        <v>1</v>
      </c>
      <c r="I95" s="65">
        <v>3.62</v>
      </c>
      <c r="J95" s="65">
        <v>0</v>
      </c>
      <c r="K95" s="65">
        <v>2.5499999999999998</v>
      </c>
      <c r="L95" s="65">
        <v>41.67</v>
      </c>
      <c r="M95" s="65">
        <v>0.21</v>
      </c>
      <c r="N95" s="65">
        <v>1.91</v>
      </c>
      <c r="O95" s="65">
        <v>44.44</v>
      </c>
      <c r="P95" s="65">
        <v>36.840000000000003</v>
      </c>
      <c r="Q95" s="65">
        <v>9.15</v>
      </c>
      <c r="R95" s="65">
        <v>27.91</v>
      </c>
      <c r="S95" s="65">
        <v>0.43</v>
      </c>
      <c r="T95" s="65">
        <v>1.28</v>
      </c>
      <c r="U95" s="65">
        <v>17.66</v>
      </c>
      <c r="V95" s="65">
        <v>68.67</v>
      </c>
      <c r="W95" s="36">
        <v>50</v>
      </c>
      <c r="X95" s="29">
        <f t="shared" si="66"/>
        <v>6</v>
      </c>
      <c r="Y95" s="15">
        <v>16</v>
      </c>
      <c r="Z95" s="158">
        <f t="shared" si="67"/>
        <v>0.375</v>
      </c>
      <c r="AA95" s="76"/>
      <c r="AB95" s="89"/>
      <c r="AC95" s="78">
        <f t="shared" si="68"/>
        <v>0.36249999999999999</v>
      </c>
      <c r="AD95" s="118">
        <f t="shared" si="69"/>
        <v>5.8</v>
      </c>
      <c r="AE95" s="129" t="str">
        <f t="shared" si="50"/>
        <v>0</v>
      </c>
      <c r="AF95" s="130" t="str">
        <f t="shared" si="51"/>
        <v>0</v>
      </c>
      <c r="AG95" s="130" t="str">
        <f t="shared" si="52"/>
        <v>0</v>
      </c>
      <c r="AH95" s="130">
        <f t="shared" si="53"/>
        <v>0.9</v>
      </c>
      <c r="AI95" s="130">
        <f t="shared" si="54"/>
        <v>0.9</v>
      </c>
      <c r="AJ95" s="130">
        <f t="shared" si="55"/>
        <v>1</v>
      </c>
      <c r="AK95" s="130" t="str">
        <f t="shared" si="56"/>
        <v>0</v>
      </c>
      <c r="AL95" s="130">
        <f t="shared" si="57"/>
        <v>1</v>
      </c>
      <c r="AM95" s="130" t="str">
        <f t="shared" si="58"/>
        <v>0</v>
      </c>
      <c r="AN95" s="130" t="str">
        <f t="shared" si="59"/>
        <v>0</v>
      </c>
      <c r="AO95" s="130" t="str">
        <f t="shared" si="60"/>
        <v>0</v>
      </c>
      <c r="AP95" s="130" t="str">
        <f t="shared" si="61"/>
        <v>0</v>
      </c>
      <c r="AQ95" s="130">
        <f t="shared" si="62"/>
        <v>1</v>
      </c>
      <c r="AR95" s="130" t="str">
        <f t="shared" si="63"/>
        <v>0</v>
      </c>
      <c r="AS95" s="130" t="str">
        <f t="shared" si="64"/>
        <v>0</v>
      </c>
      <c r="AT95" s="130">
        <f t="shared" si="65"/>
        <v>1</v>
      </c>
    </row>
    <row r="96" spans="1:46" ht="15.75" customHeight="1" x14ac:dyDescent="0.15">
      <c r="A96" s="18" t="s">
        <v>535</v>
      </c>
      <c r="B96" s="65" t="s">
        <v>75</v>
      </c>
      <c r="C96" s="65"/>
      <c r="D96" s="64"/>
      <c r="E96" s="65">
        <v>20</v>
      </c>
      <c r="F96" s="65">
        <v>11</v>
      </c>
      <c r="G96" s="65">
        <v>513</v>
      </c>
      <c r="H96" s="65">
        <v>0</v>
      </c>
      <c r="I96" s="65">
        <v>1.93</v>
      </c>
      <c r="J96" s="65">
        <v>0.35</v>
      </c>
      <c r="K96" s="65">
        <v>1.75</v>
      </c>
      <c r="L96" s="65">
        <v>30</v>
      </c>
      <c r="M96" s="65">
        <v>0</v>
      </c>
      <c r="N96" s="65">
        <v>1.58</v>
      </c>
      <c r="O96" s="65">
        <v>22.22</v>
      </c>
      <c r="P96" s="65">
        <v>28.57</v>
      </c>
      <c r="Q96" s="65">
        <v>9.82</v>
      </c>
      <c r="R96" s="65">
        <v>30.36</v>
      </c>
      <c r="S96" s="65">
        <v>0.88</v>
      </c>
      <c r="T96" s="65">
        <v>2.11</v>
      </c>
      <c r="U96" s="65">
        <v>28.25</v>
      </c>
      <c r="V96" s="65">
        <v>74.53</v>
      </c>
      <c r="W96" s="36">
        <v>70</v>
      </c>
      <c r="X96" s="29">
        <f t="shared" si="66"/>
        <v>6</v>
      </c>
      <c r="Y96" s="15">
        <v>16</v>
      </c>
      <c r="Z96" s="158">
        <f t="shared" si="67"/>
        <v>0.375</v>
      </c>
      <c r="AA96" s="76"/>
      <c r="AB96" s="89"/>
      <c r="AC96" s="78">
        <f t="shared" si="68"/>
        <v>0.36249999999999999</v>
      </c>
      <c r="AD96" s="118">
        <f t="shared" si="69"/>
        <v>5.8</v>
      </c>
      <c r="AE96" s="129" t="str">
        <f t="shared" si="50"/>
        <v>0</v>
      </c>
      <c r="AF96" s="130" t="str">
        <f t="shared" si="51"/>
        <v>0</v>
      </c>
      <c r="AG96" s="130">
        <f t="shared" si="52"/>
        <v>0.9</v>
      </c>
      <c r="AH96" s="130">
        <f t="shared" si="53"/>
        <v>0.9</v>
      </c>
      <c r="AI96" s="130" t="str">
        <f t="shared" si="54"/>
        <v>0</v>
      </c>
      <c r="AJ96" s="130" t="str">
        <f t="shared" si="55"/>
        <v>0</v>
      </c>
      <c r="AK96" s="130" t="str">
        <f t="shared" si="56"/>
        <v>0</v>
      </c>
      <c r="AL96" s="130" t="str">
        <f t="shared" si="57"/>
        <v>0</v>
      </c>
      <c r="AM96" s="130" t="str">
        <f t="shared" si="58"/>
        <v>0</v>
      </c>
      <c r="AN96" s="130" t="str">
        <f t="shared" si="59"/>
        <v>0</v>
      </c>
      <c r="AO96" s="130" t="str">
        <f t="shared" si="60"/>
        <v>0</v>
      </c>
      <c r="AP96" s="130" t="str">
        <f t="shared" si="61"/>
        <v>0</v>
      </c>
      <c r="AQ96" s="130">
        <f t="shared" si="62"/>
        <v>1</v>
      </c>
      <c r="AR96" s="130">
        <f t="shared" si="63"/>
        <v>1</v>
      </c>
      <c r="AS96" s="130">
        <f t="shared" si="64"/>
        <v>1</v>
      </c>
      <c r="AT96" s="130">
        <f t="shared" si="65"/>
        <v>1</v>
      </c>
    </row>
    <row r="97" spans="1:46" ht="15.75" customHeight="1" x14ac:dyDescent="0.15">
      <c r="A97" s="18" t="s">
        <v>539</v>
      </c>
      <c r="B97" s="65" t="s">
        <v>72</v>
      </c>
      <c r="C97" s="65"/>
      <c r="D97" s="64"/>
      <c r="E97" s="65">
        <v>24</v>
      </c>
      <c r="F97" s="65">
        <v>9</v>
      </c>
      <c r="G97" s="65">
        <v>555</v>
      </c>
      <c r="H97" s="65">
        <v>0</v>
      </c>
      <c r="I97" s="65">
        <v>4.8600000000000003</v>
      </c>
      <c r="J97" s="65">
        <v>0.16</v>
      </c>
      <c r="K97" s="65">
        <v>1.95</v>
      </c>
      <c r="L97" s="65">
        <v>25</v>
      </c>
      <c r="M97" s="65">
        <v>0</v>
      </c>
      <c r="N97" s="65">
        <v>2.59</v>
      </c>
      <c r="O97" s="65">
        <v>31.25</v>
      </c>
      <c r="P97" s="65">
        <v>51.16</v>
      </c>
      <c r="Q97" s="65">
        <v>14.76</v>
      </c>
      <c r="R97" s="65">
        <v>35.159999999999997</v>
      </c>
      <c r="S97" s="65">
        <v>1.1399999999999999</v>
      </c>
      <c r="T97" s="65">
        <v>2.27</v>
      </c>
      <c r="U97" s="65">
        <v>23.84</v>
      </c>
      <c r="V97" s="65">
        <v>67.349999999999994</v>
      </c>
      <c r="W97" s="36">
        <v>33.33</v>
      </c>
      <c r="X97" s="29">
        <f t="shared" si="66"/>
        <v>6</v>
      </c>
      <c r="Y97" s="15">
        <v>16</v>
      </c>
      <c r="Z97" s="158">
        <f t="shared" si="67"/>
        <v>0.375</v>
      </c>
      <c r="AA97" s="76"/>
      <c r="AB97" s="89"/>
      <c r="AC97" s="78">
        <f t="shared" si="68"/>
        <v>0.36875000000000002</v>
      </c>
      <c r="AD97" s="118">
        <f t="shared" si="69"/>
        <v>5.9</v>
      </c>
      <c r="AE97" s="129" t="str">
        <f t="shared" si="50"/>
        <v>0</v>
      </c>
      <c r="AF97" s="130">
        <f t="shared" si="51"/>
        <v>1</v>
      </c>
      <c r="AG97" s="130" t="str">
        <f t="shared" si="52"/>
        <v>0</v>
      </c>
      <c r="AH97" s="130">
        <f t="shared" si="53"/>
        <v>0.9</v>
      </c>
      <c r="AI97" s="130" t="str">
        <f t="shared" si="54"/>
        <v>0</v>
      </c>
      <c r="AJ97" s="130" t="str">
        <f t="shared" si="55"/>
        <v>0</v>
      </c>
      <c r="AK97" s="130">
        <f t="shared" si="56"/>
        <v>1</v>
      </c>
      <c r="AL97" s="130">
        <f t="shared" si="57"/>
        <v>1</v>
      </c>
      <c r="AM97" s="130" t="str">
        <f t="shared" si="58"/>
        <v>0</v>
      </c>
      <c r="AN97" s="130">
        <f t="shared" si="59"/>
        <v>1</v>
      </c>
      <c r="AO97" s="130" t="str">
        <f t="shared" si="60"/>
        <v>0</v>
      </c>
      <c r="AP97" s="130" t="str">
        <f t="shared" si="61"/>
        <v>0</v>
      </c>
      <c r="AQ97" s="130">
        <f t="shared" si="62"/>
        <v>1</v>
      </c>
      <c r="AR97" s="130" t="str">
        <f t="shared" si="63"/>
        <v>0</v>
      </c>
      <c r="AS97" s="130" t="str">
        <f t="shared" si="64"/>
        <v>0</v>
      </c>
      <c r="AT97" s="130" t="str">
        <f t="shared" si="65"/>
        <v>0</v>
      </c>
    </row>
    <row r="98" spans="1:46" ht="15.75" customHeight="1" x14ac:dyDescent="0.15">
      <c r="A98" s="18" t="s">
        <v>443</v>
      </c>
      <c r="B98" s="65" t="s">
        <v>142</v>
      </c>
      <c r="C98" s="65"/>
      <c r="D98" s="64"/>
      <c r="E98" s="65">
        <v>35</v>
      </c>
      <c r="F98" s="65">
        <v>13</v>
      </c>
      <c r="G98" s="65">
        <v>600</v>
      </c>
      <c r="H98" s="65">
        <v>1</v>
      </c>
      <c r="I98" s="65">
        <v>1.8</v>
      </c>
      <c r="J98" s="65">
        <v>0</v>
      </c>
      <c r="K98" s="65">
        <v>1.95</v>
      </c>
      <c r="L98" s="65">
        <v>30.77</v>
      </c>
      <c r="M98" s="65">
        <v>0.15</v>
      </c>
      <c r="N98" s="65">
        <v>2.1</v>
      </c>
      <c r="O98" s="65">
        <v>14.29</v>
      </c>
      <c r="P98" s="65">
        <v>55.56</v>
      </c>
      <c r="Q98" s="65">
        <v>6.45</v>
      </c>
      <c r="R98" s="65">
        <v>39.53</v>
      </c>
      <c r="S98" s="65">
        <v>0.3</v>
      </c>
      <c r="T98" s="65">
        <v>1.65</v>
      </c>
      <c r="U98" s="65">
        <v>36.15</v>
      </c>
      <c r="V98" s="65">
        <v>68.88</v>
      </c>
      <c r="W98" s="36">
        <v>25</v>
      </c>
      <c r="X98" s="29">
        <f t="shared" si="66"/>
        <v>6</v>
      </c>
      <c r="Y98" s="15">
        <v>16</v>
      </c>
      <c r="Z98" s="158">
        <f t="shared" si="67"/>
        <v>0.375</v>
      </c>
      <c r="AA98" s="76"/>
      <c r="AB98" s="89"/>
      <c r="AC98" s="78">
        <f t="shared" si="68"/>
        <v>0.36875000000000002</v>
      </c>
      <c r="AD98" s="118">
        <f t="shared" si="69"/>
        <v>5.9</v>
      </c>
      <c r="AE98" s="129" t="str">
        <f t="shared" ref="AE98:AE129" si="70">IF(H98&gt;=H$160,AE$1,"0")</f>
        <v>0</v>
      </c>
      <c r="AF98" s="130" t="str">
        <f t="shared" ref="AF98:AF129" si="71">IF(I98&gt;=I$160,AF$1,"0")</f>
        <v>0</v>
      </c>
      <c r="AG98" s="130" t="str">
        <f t="shared" ref="AG98:AG129" si="72">IF(J98&gt;=J$160,AG$1,"0")</f>
        <v>0</v>
      </c>
      <c r="AH98" s="130">
        <f t="shared" ref="AH98:AH129" si="73">IF(K98&gt;=K$160,AH$1,"0")</f>
        <v>0.9</v>
      </c>
      <c r="AI98" s="130" t="str">
        <f t="shared" ref="AI98:AI129" si="74">IF(L98&gt;=L$160,AI$1,"0")</f>
        <v>0</v>
      </c>
      <c r="AJ98" s="130">
        <f t="shared" ref="AJ98:AJ129" si="75">IF(M98&gt;=M$160,AJ$1,"0")</f>
        <v>1</v>
      </c>
      <c r="AK98" s="130" t="str">
        <f t="shared" ref="AK98:AK129" si="76">IF(N98&gt;=N$160,AK$1,"0")</f>
        <v>0</v>
      </c>
      <c r="AL98" s="130" t="str">
        <f t="shared" ref="AL98:AL129" si="77">IF(O98&gt;=O$160,AL$1,"0")</f>
        <v>0</v>
      </c>
      <c r="AM98" s="130">
        <f t="shared" ref="AM98:AM129" si="78">IF(P98&gt;=P$160,AM$1,"0")</f>
        <v>1</v>
      </c>
      <c r="AN98" s="130" t="str">
        <f t="shared" ref="AN98:AN129" si="79">IF(Q98&gt;=Q$160,AN$1,"0")</f>
        <v>0</v>
      </c>
      <c r="AO98" s="130">
        <f t="shared" ref="AO98:AO129" si="80">IF(R98&gt;=R$160,AO$1,"0")</f>
        <v>1</v>
      </c>
      <c r="AP98" s="130" t="str">
        <f t="shared" ref="AP98:AP129" si="81">IF(S98&gt;=S$160,AP$1,"0")</f>
        <v>0</v>
      </c>
      <c r="AQ98" s="130">
        <f t="shared" ref="AQ98:AQ129" si="82">IF(T98&gt;=T$160,AQ$1,"0")</f>
        <v>1</v>
      </c>
      <c r="AR98" s="130">
        <f t="shared" ref="AR98:AR129" si="83">IF(U98&gt;=U$160,AR$1,"0")</f>
        <v>1</v>
      </c>
      <c r="AS98" s="130" t="str">
        <f t="shared" ref="AS98:AS129" si="84">IF(V98&gt;=V$160,AS$1,"0")</f>
        <v>0</v>
      </c>
      <c r="AT98" s="130" t="str">
        <f t="shared" ref="AT98:AT129" si="85">IF(W98&gt;=W$160,AT$1,"0")</f>
        <v>0</v>
      </c>
    </row>
    <row r="99" spans="1:46" ht="15.75" customHeight="1" x14ac:dyDescent="0.15">
      <c r="A99" s="18" t="s">
        <v>542</v>
      </c>
      <c r="B99" s="65" t="s">
        <v>51</v>
      </c>
      <c r="C99" s="65"/>
      <c r="D99" s="64"/>
      <c r="E99" s="65">
        <v>31</v>
      </c>
      <c r="F99" s="65">
        <v>11</v>
      </c>
      <c r="G99" s="65">
        <v>817</v>
      </c>
      <c r="H99" s="65">
        <v>3</v>
      </c>
      <c r="I99" s="65">
        <v>2.09</v>
      </c>
      <c r="J99" s="65">
        <v>0.22</v>
      </c>
      <c r="K99" s="65">
        <v>0.99</v>
      </c>
      <c r="L99" s="65">
        <v>44.44</v>
      </c>
      <c r="M99" s="65">
        <v>0.33</v>
      </c>
      <c r="N99" s="65">
        <v>1.54</v>
      </c>
      <c r="O99" s="65">
        <v>35.71</v>
      </c>
      <c r="P99" s="65">
        <v>56.25</v>
      </c>
      <c r="Q99" s="65">
        <v>8.48</v>
      </c>
      <c r="R99" s="65">
        <v>29.87</v>
      </c>
      <c r="S99" s="65">
        <v>0.55000000000000004</v>
      </c>
      <c r="T99" s="65">
        <v>0.99</v>
      </c>
      <c r="U99" s="65">
        <v>20.71</v>
      </c>
      <c r="V99" s="65">
        <v>69.150000000000006</v>
      </c>
      <c r="W99" s="36">
        <v>40</v>
      </c>
      <c r="X99" s="29">
        <f t="shared" si="66"/>
        <v>6</v>
      </c>
      <c r="Y99" s="15">
        <v>16</v>
      </c>
      <c r="Z99" s="158">
        <f t="shared" si="67"/>
        <v>0.375</v>
      </c>
      <c r="AA99" s="76"/>
      <c r="AB99" s="89"/>
      <c r="AC99" s="78">
        <f t="shared" si="68"/>
        <v>0.36249999999999999</v>
      </c>
      <c r="AD99" s="118">
        <f t="shared" si="69"/>
        <v>5.8</v>
      </c>
      <c r="AE99" s="129">
        <f t="shared" si="70"/>
        <v>1</v>
      </c>
      <c r="AF99" s="130" t="str">
        <f t="shared" si="71"/>
        <v>0</v>
      </c>
      <c r="AG99" s="130">
        <f t="shared" si="72"/>
        <v>0.9</v>
      </c>
      <c r="AH99" s="130" t="str">
        <f t="shared" si="73"/>
        <v>0</v>
      </c>
      <c r="AI99" s="130">
        <f t="shared" si="74"/>
        <v>0.9</v>
      </c>
      <c r="AJ99" s="130">
        <f t="shared" si="75"/>
        <v>1</v>
      </c>
      <c r="AK99" s="130" t="str">
        <f t="shared" si="76"/>
        <v>0</v>
      </c>
      <c r="AL99" s="130">
        <f t="shared" si="77"/>
        <v>1</v>
      </c>
      <c r="AM99" s="130">
        <f t="shared" si="78"/>
        <v>1</v>
      </c>
      <c r="AN99" s="130" t="str">
        <f t="shared" si="79"/>
        <v>0</v>
      </c>
      <c r="AO99" s="130" t="str">
        <f t="shared" si="80"/>
        <v>0</v>
      </c>
      <c r="AP99" s="130" t="str">
        <f t="shared" si="81"/>
        <v>0</v>
      </c>
      <c r="AQ99" s="130" t="str">
        <f t="shared" si="82"/>
        <v>0</v>
      </c>
      <c r="AR99" s="130" t="str">
        <f t="shared" si="83"/>
        <v>0</v>
      </c>
      <c r="AS99" s="130" t="str">
        <f t="shared" si="84"/>
        <v>0</v>
      </c>
      <c r="AT99" s="130" t="str">
        <f t="shared" si="85"/>
        <v>0</v>
      </c>
    </row>
    <row r="100" spans="1:46" ht="15.75" customHeight="1" x14ac:dyDescent="0.15">
      <c r="A100" s="18" t="s">
        <v>547</v>
      </c>
      <c r="B100" s="65" t="s">
        <v>88</v>
      </c>
      <c r="C100" s="65"/>
      <c r="D100" s="64"/>
      <c r="E100" s="65">
        <v>18</v>
      </c>
      <c r="F100" s="65">
        <v>7</v>
      </c>
      <c r="G100" s="65">
        <v>457</v>
      </c>
      <c r="H100" s="65">
        <v>0</v>
      </c>
      <c r="I100" s="65">
        <v>3.54</v>
      </c>
      <c r="J100" s="65">
        <v>0</v>
      </c>
      <c r="K100" s="65">
        <v>2.36</v>
      </c>
      <c r="L100" s="65">
        <v>25</v>
      </c>
      <c r="M100" s="65">
        <v>0</v>
      </c>
      <c r="N100" s="65">
        <v>2.17</v>
      </c>
      <c r="O100" s="65">
        <v>18.18</v>
      </c>
      <c r="P100" s="65">
        <v>75</v>
      </c>
      <c r="Q100" s="65">
        <v>7.29</v>
      </c>
      <c r="R100" s="65">
        <v>64.86</v>
      </c>
      <c r="S100" s="65">
        <v>1.97</v>
      </c>
      <c r="T100" s="65">
        <v>1.58</v>
      </c>
      <c r="U100" s="65">
        <v>25.01</v>
      </c>
      <c r="V100" s="65">
        <v>66.14</v>
      </c>
      <c r="W100" s="36">
        <v>45.45</v>
      </c>
      <c r="X100" s="29">
        <f t="shared" si="66"/>
        <v>6</v>
      </c>
      <c r="Y100" s="15">
        <v>16</v>
      </c>
      <c r="Z100" s="158">
        <f t="shared" si="67"/>
        <v>0.375</v>
      </c>
      <c r="AA100" s="76"/>
      <c r="AB100" s="89"/>
      <c r="AC100" s="78">
        <f t="shared" si="68"/>
        <v>0.36875000000000002</v>
      </c>
      <c r="AD100" s="118">
        <f t="shared" si="69"/>
        <v>5.9</v>
      </c>
      <c r="AE100" s="129" t="str">
        <f t="shared" si="70"/>
        <v>0</v>
      </c>
      <c r="AF100" s="130" t="str">
        <f t="shared" si="71"/>
        <v>0</v>
      </c>
      <c r="AG100" s="130" t="str">
        <f t="shared" si="72"/>
        <v>0</v>
      </c>
      <c r="AH100" s="130">
        <f t="shared" si="73"/>
        <v>0.9</v>
      </c>
      <c r="AI100" s="130" t="str">
        <f t="shared" si="74"/>
        <v>0</v>
      </c>
      <c r="AJ100" s="130" t="str">
        <f t="shared" si="75"/>
        <v>0</v>
      </c>
      <c r="AK100" s="130" t="str">
        <f t="shared" si="76"/>
        <v>0</v>
      </c>
      <c r="AL100" s="130" t="str">
        <f t="shared" si="77"/>
        <v>0</v>
      </c>
      <c r="AM100" s="130">
        <f t="shared" si="78"/>
        <v>1</v>
      </c>
      <c r="AN100" s="130" t="str">
        <f t="shared" si="79"/>
        <v>0</v>
      </c>
      <c r="AO100" s="130">
        <f t="shared" si="80"/>
        <v>1</v>
      </c>
      <c r="AP100" s="130">
        <f t="shared" si="81"/>
        <v>1</v>
      </c>
      <c r="AQ100" s="130">
        <f t="shared" si="82"/>
        <v>1</v>
      </c>
      <c r="AR100" s="130" t="str">
        <f t="shared" si="83"/>
        <v>0</v>
      </c>
      <c r="AS100" s="130" t="str">
        <f t="shared" si="84"/>
        <v>0</v>
      </c>
      <c r="AT100" s="130">
        <f t="shared" si="85"/>
        <v>1</v>
      </c>
    </row>
    <row r="101" spans="1:46" ht="15.75" customHeight="1" x14ac:dyDescent="0.15">
      <c r="A101" s="18" t="s">
        <v>48</v>
      </c>
      <c r="B101" s="65" t="s">
        <v>142</v>
      </c>
      <c r="C101" s="65"/>
      <c r="D101" s="64"/>
      <c r="E101" s="65">
        <v>19</v>
      </c>
      <c r="F101" s="65">
        <v>16</v>
      </c>
      <c r="G101" s="65">
        <v>1486</v>
      </c>
      <c r="H101" s="65">
        <v>1</v>
      </c>
      <c r="I101" s="65">
        <v>2.97</v>
      </c>
      <c r="J101" s="65">
        <v>0.12</v>
      </c>
      <c r="K101" s="65">
        <v>1.45</v>
      </c>
      <c r="L101" s="65">
        <v>29.17</v>
      </c>
      <c r="M101" s="65">
        <v>0.06</v>
      </c>
      <c r="N101" s="65">
        <v>1.82</v>
      </c>
      <c r="O101" s="65">
        <v>30</v>
      </c>
      <c r="P101" s="65">
        <v>61.11</v>
      </c>
      <c r="Q101" s="65">
        <v>6.97</v>
      </c>
      <c r="R101" s="65">
        <v>43.48</v>
      </c>
      <c r="S101" s="65">
        <v>1.88</v>
      </c>
      <c r="T101" s="65">
        <v>0.67</v>
      </c>
      <c r="U101" s="65">
        <v>31.62</v>
      </c>
      <c r="V101" s="65">
        <v>69.16</v>
      </c>
      <c r="W101" s="36">
        <v>43.59</v>
      </c>
      <c r="X101" s="29">
        <f t="shared" si="66"/>
        <v>6</v>
      </c>
      <c r="Y101" s="15">
        <v>16</v>
      </c>
      <c r="Z101" s="158">
        <f t="shared" si="67"/>
        <v>0.375</v>
      </c>
      <c r="AA101" s="76"/>
      <c r="AB101" s="89"/>
      <c r="AC101" s="78">
        <f t="shared" si="68"/>
        <v>0.375</v>
      </c>
      <c r="AD101" s="118">
        <f t="shared" si="69"/>
        <v>6</v>
      </c>
      <c r="AE101" s="129" t="str">
        <f t="shared" si="70"/>
        <v>0</v>
      </c>
      <c r="AF101" s="130" t="str">
        <f t="shared" si="71"/>
        <v>0</v>
      </c>
      <c r="AG101" s="130" t="str">
        <f t="shared" si="72"/>
        <v>0</v>
      </c>
      <c r="AH101" s="130" t="str">
        <f t="shared" si="73"/>
        <v>0</v>
      </c>
      <c r="AI101" s="130" t="str">
        <f t="shared" si="74"/>
        <v>0</v>
      </c>
      <c r="AJ101" s="130" t="str">
        <f t="shared" si="75"/>
        <v>0</v>
      </c>
      <c r="AK101" s="130" t="str">
        <f t="shared" si="76"/>
        <v>0</v>
      </c>
      <c r="AL101" s="130">
        <f t="shared" si="77"/>
        <v>1</v>
      </c>
      <c r="AM101" s="130">
        <f t="shared" si="78"/>
        <v>1</v>
      </c>
      <c r="AN101" s="130" t="str">
        <f t="shared" si="79"/>
        <v>0</v>
      </c>
      <c r="AO101" s="130">
        <f t="shared" si="80"/>
        <v>1</v>
      </c>
      <c r="AP101" s="130">
        <f t="shared" si="81"/>
        <v>1</v>
      </c>
      <c r="AQ101" s="130" t="str">
        <f t="shared" si="82"/>
        <v>0</v>
      </c>
      <c r="AR101" s="130">
        <f t="shared" si="83"/>
        <v>1</v>
      </c>
      <c r="AS101" s="130" t="str">
        <f t="shared" si="84"/>
        <v>0</v>
      </c>
      <c r="AT101" s="130">
        <f t="shared" si="85"/>
        <v>1</v>
      </c>
    </row>
    <row r="102" spans="1:46" ht="15.75" customHeight="1" x14ac:dyDescent="0.15">
      <c r="A102" s="18" t="s">
        <v>549</v>
      </c>
      <c r="B102" s="65" t="s">
        <v>151</v>
      </c>
      <c r="C102" s="65"/>
      <c r="D102" s="64"/>
      <c r="E102" s="65">
        <v>20</v>
      </c>
      <c r="F102" s="65">
        <v>12</v>
      </c>
      <c r="G102" s="65">
        <v>373</v>
      </c>
      <c r="H102" s="65">
        <v>0</v>
      </c>
      <c r="I102" s="65">
        <v>4.34</v>
      </c>
      <c r="J102" s="65">
        <v>0</v>
      </c>
      <c r="K102" s="65">
        <v>1.21</v>
      </c>
      <c r="L102" s="65">
        <v>20</v>
      </c>
      <c r="M102" s="65">
        <v>0</v>
      </c>
      <c r="N102" s="65">
        <v>4.83</v>
      </c>
      <c r="O102" s="65">
        <v>35</v>
      </c>
      <c r="P102" s="65">
        <v>52.63</v>
      </c>
      <c r="Q102" s="65">
        <v>6.76</v>
      </c>
      <c r="R102" s="65">
        <v>46.43</v>
      </c>
      <c r="S102" s="65">
        <v>1.93</v>
      </c>
      <c r="T102" s="65">
        <v>0.72</v>
      </c>
      <c r="U102" s="65">
        <v>23.16</v>
      </c>
      <c r="V102" s="65">
        <v>59.38</v>
      </c>
      <c r="W102" s="36">
        <v>36.840000000000003</v>
      </c>
      <c r="X102" s="29">
        <f t="shared" si="66"/>
        <v>6</v>
      </c>
      <c r="Y102" s="15">
        <v>16</v>
      </c>
      <c r="Z102" s="158">
        <f t="shared" si="67"/>
        <v>0.375</v>
      </c>
      <c r="AA102" s="76"/>
      <c r="AB102" s="89"/>
      <c r="AC102" s="78">
        <f t="shared" si="68"/>
        <v>0.375</v>
      </c>
      <c r="AD102" s="118">
        <f t="shared" si="69"/>
        <v>6</v>
      </c>
      <c r="AE102" s="129" t="str">
        <f t="shared" si="70"/>
        <v>0</v>
      </c>
      <c r="AF102" s="130">
        <f t="shared" si="71"/>
        <v>1</v>
      </c>
      <c r="AG102" s="130" t="str">
        <f t="shared" si="72"/>
        <v>0</v>
      </c>
      <c r="AH102" s="130" t="str">
        <f t="shared" si="73"/>
        <v>0</v>
      </c>
      <c r="AI102" s="130" t="str">
        <f t="shared" si="74"/>
        <v>0</v>
      </c>
      <c r="AJ102" s="130" t="str">
        <f t="shared" si="75"/>
        <v>0</v>
      </c>
      <c r="AK102" s="130">
        <f t="shared" si="76"/>
        <v>1</v>
      </c>
      <c r="AL102" s="130">
        <f t="shared" si="77"/>
        <v>1</v>
      </c>
      <c r="AM102" s="130">
        <f t="shared" si="78"/>
        <v>1</v>
      </c>
      <c r="AN102" s="130" t="str">
        <f t="shared" si="79"/>
        <v>0</v>
      </c>
      <c r="AO102" s="130">
        <f t="shared" si="80"/>
        <v>1</v>
      </c>
      <c r="AP102" s="130">
        <f t="shared" si="81"/>
        <v>1</v>
      </c>
      <c r="AQ102" s="130" t="str">
        <f t="shared" si="82"/>
        <v>0</v>
      </c>
      <c r="AR102" s="130" t="str">
        <f t="shared" si="83"/>
        <v>0</v>
      </c>
      <c r="AS102" s="130" t="str">
        <f t="shared" si="84"/>
        <v>0</v>
      </c>
      <c r="AT102" s="130" t="str">
        <f t="shared" si="85"/>
        <v>0</v>
      </c>
    </row>
    <row r="103" spans="1:46" ht="15.75" customHeight="1" x14ac:dyDescent="0.15">
      <c r="A103" s="18" t="s">
        <v>494</v>
      </c>
      <c r="B103" s="65" t="s">
        <v>40</v>
      </c>
      <c r="C103" s="65"/>
      <c r="D103" s="64"/>
      <c r="E103" s="65">
        <v>29</v>
      </c>
      <c r="F103" s="65">
        <v>35</v>
      </c>
      <c r="G103" s="65">
        <v>2269</v>
      </c>
      <c r="H103" s="65">
        <v>8</v>
      </c>
      <c r="I103" s="65">
        <v>2.2999999999999998</v>
      </c>
      <c r="J103" s="65">
        <v>0.2</v>
      </c>
      <c r="K103" s="65">
        <v>2.38</v>
      </c>
      <c r="L103" s="65">
        <v>32.14</v>
      </c>
      <c r="M103" s="65">
        <v>0.34</v>
      </c>
      <c r="N103" s="65">
        <v>2.08</v>
      </c>
      <c r="O103" s="65">
        <v>26.53</v>
      </c>
      <c r="P103" s="65">
        <v>43.9</v>
      </c>
      <c r="Q103" s="65">
        <v>3.49</v>
      </c>
      <c r="R103" s="65">
        <v>39.020000000000003</v>
      </c>
      <c r="S103" s="65">
        <v>1.02</v>
      </c>
      <c r="T103" s="65">
        <v>0.6</v>
      </c>
      <c r="U103" s="65">
        <v>25.78</v>
      </c>
      <c r="V103" s="65">
        <v>67.489999999999995</v>
      </c>
      <c r="W103" s="36">
        <v>48.89</v>
      </c>
      <c r="X103" s="29">
        <f t="shared" si="66"/>
        <v>6</v>
      </c>
      <c r="Y103" s="15">
        <v>16</v>
      </c>
      <c r="Z103" s="158">
        <f t="shared" si="67"/>
        <v>0.375</v>
      </c>
      <c r="AA103" s="76"/>
      <c r="AB103" s="89"/>
      <c r="AC103" s="78">
        <f t="shared" si="68"/>
        <v>0.36249999999999999</v>
      </c>
      <c r="AD103" s="118">
        <f t="shared" si="69"/>
        <v>5.8</v>
      </c>
      <c r="AE103" s="129">
        <f t="shared" si="70"/>
        <v>1</v>
      </c>
      <c r="AF103" s="130" t="str">
        <f t="shared" si="71"/>
        <v>0</v>
      </c>
      <c r="AG103" s="130">
        <f t="shared" si="72"/>
        <v>0.9</v>
      </c>
      <c r="AH103" s="130">
        <f t="shared" si="73"/>
        <v>0.9</v>
      </c>
      <c r="AI103" s="130" t="str">
        <f t="shared" si="74"/>
        <v>0</v>
      </c>
      <c r="AJ103" s="130">
        <f t="shared" si="75"/>
        <v>1</v>
      </c>
      <c r="AK103" s="130" t="str">
        <f t="shared" si="76"/>
        <v>0</v>
      </c>
      <c r="AL103" s="130" t="str">
        <f t="shared" si="77"/>
        <v>0</v>
      </c>
      <c r="AM103" s="130" t="str">
        <f t="shared" si="78"/>
        <v>0</v>
      </c>
      <c r="AN103" s="130" t="str">
        <f t="shared" si="79"/>
        <v>0</v>
      </c>
      <c r="AO103" s="130">
        <f t="shared" si="80"/>
        <v>1</v>
      </c>
      <c r="AP103" s="130" t="str">
        <f t="shared" si="81"/>
        <v>0</v>
      </c>
      <c r="AQ103" s="130" t="str">
        <f t="shared" si="82"/>
        <v>0</v>
      </c>
      <c r="AR103" s="130" t="str">
        <f t="shared" si="83"/>
        <v>0</v>
      </c>
      <c r="AS103" s="130" t="str">
        <f t="shared" si="84"/>
        <v>0</v>
      </c>
      <c r="AT103" s="130">
        <f t="shared" si="85"/>
        <v>1</v>
      </c>
    </row>
    <row r="104" spans="1:46" ht="15.75" customHeight="1" x14ac:dyDescent="0.15">
      <c r="A104" s="18" t="s">
        <v>286</v>
      </c>
      <c r="B104" s="65" t="s">
        <v>72</v>
      </c>
      <c r="C104" s="65"/>
      <c r="D104" s="64"/>
      <c r="E104" s="65">
        <v>24</v>
      </c>
      <c r="F104" s="65">
        <v>28</v>
      </c>
      <c r="G104" s="65">
        <v>1657</v>
      </c>
      <c r="H104" s="65">
        <v>0</v>
      </c>
      <c r="I104" s="65">
        <v>3.42</v>
      </c>
      <c r="J104" s="65">
        <v>0.27</v>
      </c>
      <c r="K104" s="65">
        <v>1.36</v>
      </c>
      <c r="L104" s="65">
        <v>56</v>
      </c>
      <c r="M104" s="65">
        <v>0</v>
      </c>
      <c r="N104" s="65">
        <v>2.66</v>
      </c>
      <c r="O104" s="65">
        <v>34.69</v>
      </c>
      <c r="P104" s="65">
        <v>55.36</v>
      </c>
      <c r="Q104" s="65">
        <v>6.14</v>
      </c>
      <c r="R104" s="65">
        <v>44.25</v>
      </c>
      <c r="S104" s="65">
        <v>1.52</v>
      </c>
      <c r="T104" s="65">
        <v>1.03</v>
      </c>
      <c r="U104" s="65">
        <v>16.46</v>
      </c>
      <c r="V104" s="65">
        <v>66.010000000000005</v>
      </c>
      <c r="W104" s="36">
        <v>37.14</v>
      </c>
      <c r="X104" s="29">
        <f t="shared" si="66"/>
        <v>6</v>
      </c>
      <c r="Y104" s="15">
        <v>16</v>
      </c>
      <c r="Z104" s="158">
        <f t="shared" si="67"/>
        <v>0.375</v>
      </c>
      <c r="AA104" s="76"/>
      <c r="AB104" s="89"/>
      <c r="AC104" s="78">
        <f t="shared" si="68"/>
        <v>0.36249999999999999</v>
      </c>
      <c r="AD104" s="118">
        <f t="shared" si="69"/>
        <v>5.8</v>
      </c>
      <c r="AE104" s="129" t="str">
        <f t="shared" si="70"/>
        <v>0</v>
      </c>
      <c r="AF104" s="130" t="str">
        <f t="shared" si="71"/>
        <v>0</v>
      </c>
      <c r="AG104" s="130">
        <f t="shared" si="72"/>
        <v>0.9</v>
      </c>
      <c r="AH104" s="130" t="str">
        <f t="shared" si="73"/>
        <v>0</v>
      </c>
      <c r="AI104" s="130">
        <f t="shared" si="74"/>
        <v>0.9</v>
      </c>
      <c r="AJ104" s="130" t="str">
        <f t="shared" si="75"/>
        <v>0</v>
      </c>
      <c r="AK104" s="130">
        <f t="shared" si="76"/>
        <v>1</v>
      </c>
      <c r="AL104" s="130">
        <f t="shared" si="77"/>
        <v>1</v>
      </c>
      <c r="AM104" s="130">
        <f t="shared" si="78"/>
        <v>1</v>
      </c>
      <c r="AN104" s="130" t="str">
        <f t="shared" si="79"/>
        <v>0</v>
      </c>
      <c r="AO104" s="130">
        <f t="shared" si="80"/>
        <v>1</v>
      </c>
      <c r="AP104" s="130" t="str">
        <f t="shared" si="81"/>
        <v>0</v>
      </c>
      <c r="AQ104" s="130" t="str">
        <f t="shared" si="82"/>
        <v>0</v>
      </c>
      <c r="AR104" s="130" t="str">
        <f t="shared" si="83"/>
        <v>0</v>
      </c>
      <c r="AS104" s="130" t="str">
        <f t="shared" si="84"/>
        <v>0</v>
      </c>
      <c r="AT104" s="130" t="str">
        <f t="shared" si="85"/>
        <v>0</v>
      </c>
    </row>
    <row r="105" spans="1:46" ht="15.75" customHeight="1" x14ac:dyDescent="0.15">
      <c r="A105" s="18" t="s">
        <v>315</v>
      </c>
      <c r="B105" s="65" t="s">
        <v>51</v>
      </c>
      <c r="C105" s="65"/>
      <c r="D105" s="64"/>
      <c r="E105" s="65">
        <v>27</v>
      </c>
      <c r="F105" s="65">
        <v>32</v>
      </c>
      <c r="G105" s="65">
        <v>2613</v>
      </c>
      <c r="H105" s="65">
        <v>2</v>
      </c>
      <c r="I105" s="65">
        <v>2.58</v>
      </c>
      <c r="J105" s="65">
        <v>0.1</v>
      </c>
      <c r="K105" s="65">
        <v>0.9</v>
      </c>
      <c r="L105" s="65">
        <v>26.92</v>
      </c>
      <c r="M105" s="65">
        <v>7.0000000000000007E-2</v>
      </c>
      <c r="N105" s="65">
        <v>2.0299999999999998</v>
      </c>
      <c r="O105" s="65">
        <v>27.12</v>
      </c>
      <c r="P105" s="65">
        <v>51.65</v>
      </c>
      <c r="Q105" s="65">
        <v>7.85</v>
      </c>
      <c r="R105" s="65">
        <v>39.47</v>
      </c>
      <c r="S105" s="65">
        <v>1.79</v>
      </c>
      <c r="T105" s="65">
        <v>1.1000000000000001</v>
      </c>
      <c r="U105" s="65">
        <v>30.21</v>
      </c>
      <c r="V105" s="65">
        <v>74.34</v>
      </c>
      <c r="W105" s="36">
        <v>40.32</v>
      </c>
      <c r="X105" s="29">
        <f t="shared" si="66"/>
        <v>6</v>
      </c>
      <c r="Y105" s="15">
        <v>16</v>
      </c>
      <c r="Z105" s="158">
        <f t="shared" si="67"/>
        <v>0.375</v>
      </c>
      <c r="AA105" s="76"/>
      <c r="AB105" s="89"/>
      <c r="AC105" s="78">
        <f t="shared" si="68"/>
        <v>0.375</v>
      </c>
      <c r="AD105" s="118">
        <f t="shared" si="69"/>
        <v>6</v>
      </c>
      <c r="AE105" s="129">
        <f t="shared" si="70"/>
        <v>1</v>
      </c>
      <c r="AF105" s="130" t="str">
        <f t="shared" si="71"/>
        <v>0</v>
      </c>
      <c r="AG105" s="130" t="str">
        <f t="shared" si="72"/>
        <v>0</v>
      </c>
      <c r="AH105" s="130" t="str">
        <f t="shared" si="73"/>
        <v>0</v>
      </c>
      <c r="AI105" s="130" t="str">
        <f t="shared" si="74"/>
        <v>0</v>
      </c>
      <c r="AJ105" s="130" t="str">
        <f t="shared" si="75"/>
        <v>0</v>
      </c>
      <c r="AK105" s="130" t="str">
        <f t="shared" si="76"/>
        <v>0</v>
      </c>
      <c r="AL105" s="130" t="str">
        <f t="shared" si="77"/>
        <v>0</v>
      </c>
      <c r="AM105" s="130">
        <f t="shared" si="78"/>
        <v>1</v>
      </c>
      <c r="AN105" s="130" t="str">
        <f t="shared" si="79"/>
        <v>0</v>
      </c>
      <c r="AO105" s="130">
        <f t="shared" si="80"/>
        <v>1</v>
      </c>
      <c r="AP105" s="130">
        <f t="shared" si="81"/>
        <v>1</v>
      </c>
      <c r="AQ105" s="130" t="str">
        <f t="shared" si="82"/>
        <v>0</v>
      </c>
      <c r="AR105" s="130">
        <f t="shared" si="83"/>
        <v>1</v>
      </c>
      <c r="AS105" s="130">
        <f t="shared" si="84"/>
        <v>1</v>
      </c>
      <c r="AT105" s="130" t="str">
        <f t="shared" si="85"/>
        <v>0</v>
      </c>
    </row>
    <row r="106" spans="1:46" ht="15.75" customHeight="1" x14ac:dyDescent="0.15">
      <c r="A106" s="18" t="s">
        <v>557</v>
      </c>
      <c r="B106" s="65" t="s">
        <v>46</v>
      </c>
      <c r="C106" s="65"/>
      <c r="D106" s="64"/>
      <c r="E106" s="65">
        <v>27</v>
      </c>
      <c r="F106" s="65">
        <v>15</v>
      </c>
      <c r="G106" s="65">
        <v>621</v>
      </c>
      <c r="H106" s="65">
        <v>0</v>
      </c>
      <c r="I106" s="65">
        <v>4.2</v>
      </c>
      <c r="J106" s="65">
        <v>0.43</v>
      </c>
      <c r="K106" s="65">
        <v>2.9</v>
      </c>
      <c r="L106" s="65">
        <v>45</v>
      </c>
      <c r="M106" s="65">
        <v>0</v>
      </c>
      <c r="N106" s="65">
        <v>2.61</v>
      </c>
      <c r="O106" s="65">
        <v>33.33</v>
      </c>
      <c r="P106" s="65">
        <v>45.83</v>
      </c>
      <c r="Q106" s="65">
        <v>10.14</v>
      </c>
      <c r="R106" s="65">
        <v>28.57</v>
      </c>
      <c r="S106" s="65">
        <v>1.3</v>
      </c>
      <c r="T106" s="65">
        <v>1.1599999999999999</v>
      </c>
      <c r="U106" s="65">
        <v>18.55</v>
      </c>
      <c r="V106" s="65">
        <v>57.03</v>
      </c>
      <c r="W106" s="36">
        <v>30.43</v>
      </c>
      <c r="X106" s="29">
        <f t="shared" si="66"/>
        <v>6</v>
      </c>
      <c r="Y106" s="15">
        <v>16</v>
      </c>
      <c r="Z106" s="158">
        <f t="shared" si="67"/>
        <v>0.375</v>
      </c>
      <c r="AA106" s="76"/>
      <c r="AB106" s="89"/>
      <c r="AC106" s="78">
        <f t="shared" si="68"/>
        <v>0.35624999999999996</v>
      </c>
      <c r="AD106" s="118">
        <f t="shared" si="69"/>
        <v>5.6999999999999993</v>
      </c>
      <c r="AE106" s="129" t="str">
        <f t="shared" si="70"/>
        <v>0</v>
      </c>
      <c r="AF106" s="130">
        <f t="shared" si="71"/>
        <v>1</v>
      </c>
      <c r="AG106" s="130">
        <f t="shared" si="72"/>
        <v>0.9</v>
      </c>
      <c r="AH106" s="130">
        <f t="shared" si="73"/>
        <v>0.9</v>
      </c>
      <c r="AI106" s="130">
        <f t="shared" si="74"/>
        <v>0.9</v>
      </c>
      <c r="AJ106" s="130" t="str">
        <f t="shared" si="75"/>
        <v>0</v>
      </c>
      <c r="AK106" s="130">
        <f t="shared" si="76"/>
        <v>1</v>
      </c>
      <c r="AL106" s="130">
        <f t="shared" si="77"/>
        <v>1</v>
      </c>
      <c r="AM106" s="130" t="str">
        <f t="shared" si="78"/>
        <v>0</v>
      </c>
      <c r="AN106" s="130" t="str">
        <f t="shared" si="79"/>
        <v>0</v>
      </c>
      <c r="AO106" s="130" t="str">
        <f t="shared" si="80"/>
        <v>0</v>
      </c>
      <c r="AP106" s="130" t="str">
        <f t="shared" si="81"/>
        <v>0</v>
      </c>
      <c r="AQ106" s="130" t="str">
        <f t="shared" si="82"/>
        <v>0</v>
      </c>
      <c r="AR106" s="130" t="str">
        <f t="shared" si="83"/>
        <v>0</v>
      </c>
      <c r="AS106" s="130" t="str">
        <f t="shared" si="84"/>
        <v>0</v>
      </c>
      <c r="AT106" s="130" t="str">
        <f t="shared" si="85"/>
        <v>0</v>
      </c>
    </row>
    <row r="107" spans="1:46" ht="15.75" customHeight="1" x14ac:dyDescent="0.15">
      <c r="A107" s="18" t="s">
        <v>57</v>
      </c>
      <c r="B107" s="65" t="s">
        <v>58</v>
      </c>
      <c r="C107" s="65"/>
      <c r="D107" s="64"/>
      <c r="E107" s="65">
        <v>23</v>
      </c>
      <c r="F107" s="65">
        <v>8</v>
      </c>
      <c r="G107" s="65">
        <v>671</v>
      </c>
      <c r="H107" s="65">
        <v>0</v>
      </c>
      <c r="I107" s="65">
        <v>2.95</v>
      </c>
      <c r="J107" s="65">
        <v>0</v>
      </c>
      <c r="K107" s="65">
        <v>0.13</v>
      </c>
      <c r="L107" s="65">
        <v>0</v>
      </c>
      <c r="M107" s="65">
        <v>0</v>
      </c>
      <c r="N107" s="65">
        <v>3.89</v>
      </c>
      <c r="O107" s="65">
        <v>34.479999999999997</v>
      </c>
      <c r="P107" s="65">
        <v>50</v>
      </c>
      <c r="Q107" s="65">
        <v>4.6900000000000004</v>
      </c>
      <c r="R107" s="65">
        <v>48.57</v>
      </c>
      <c r="S107" s="65">
        <v>3.22</v>
      </c>
      <c r="T107" s="65">
        <v>0.8</v>
      </c>
      <c r="U107" s="65">
        <v>32.86</v>
      </c>
      <c r="V107" s="65">
        <v>70.2</v>
      </c>
      <c r="W107" s="36">
        <v>40</v>
      </c>
      <c r="X107" s="29">
        <f t="shared" si="66"/>
        <v>5</v>
      </c>
      <c r="Y107" s="15">
        <v>16</v>
      </c>
      <c r="Z107" s="158">
        <f t="shared" si="67"/>
        <v>0.3125</v>
      </c>
      <c r="AA107" s="76"/>
      <c r="AB107" s="89"/>
      <c r="AC107" s="78">
        <f t="shared" si="68"/>
        <v>0.3125</v>
      </c>
      <c r="AD107" s="118">
        <f t="shared" si="69"/>
        <v>5</v>
      </c>
      <c r="AE107" s="129" t="str">
        <f t="shared" si="70"/>
        <v>0</v>
      </c>
      <c r="AF107" s="130" t="str">
        <f t="shared" si="71"/>
        <v>0</v>
      </c>
      <c r="AG107" s="130" t="str">
        <f t="shared" si="72"/>
        <v>0</v>
      </c>
      <c r="AH107" s="130" t="str">
        <f t="shared" si="73"/>
        <v>0</v>
      </c>
      <c r="AI107" s="130" t="str">
        <f t="shared" si="74"/>
        <v>0</v>
      </c>
      <c r="AJ107" s="130" t="str">
        <f t="shared" si="75"/>
        <v>0</v>
      </c>
      <c r="AK107" s="130">
        <f t="shared" si="76"/>
        <v>1</v>
      </c>
      <c r="AL107" s="130">
        <f t="shared" si="77"/>
        <v>1</v>
      </c>
      <c r="AM107" s="130" t="str">
        <f t="shared" si="78"/>
        <v>0</v>
      </c>
      <c r="AN107" s="130" t="str">
        <f t="shared" si="79"/>
        <v>0</v>
      </c>
      <c r="AO107" s="130">
        <f t="shared" si="80"/>
        <v>1</v>
      </c>
      <c r="AP107" s="130">
        <f t="shared" si="81"/>
        <v>1</v>
      </c>
      <c r="AQ107" s="130" t="str">
        <f t="shared" si="82"/>
        <v>0</v>
      </c>
      <c r="AR107" s="130">
        <f t="shared" si="83"/>
        <v>1</v>
      </c>
      <c r="AS107" s="130" t="str">
        <f t="shared" si="84"/>
        <v>0</v>
      </c>
      <c r="AT107" s="130" t="str">
        <f t="shared" si="85"/>
        <v>0</v>
      </c>
    </row>
    <row r="108" spans="1:46" ht="15.75" customHeight="1" x14ac:dyDescent="0.15">
      <c r="A108" s="18" t="s">
        <v>511</v>
      </c>
      <c r="B108" s="65" t="s">
        <v>91</v>
      </c>
      <c r="C108" s="65"/>
      <c r="D108" s="64"/>
      <c r="E108" s="65">
        <v>19</v>
      </c>
      <c r="F108" s="65">
        <v>10</v>
      </c>
      <c r="G108" s="65">
        <v>730</v>
      </c>
      <c r="H108" s="65">
        <v>0</v>
      </c>
      <c r="I108" s="65">
        <v>2.59</v>
      </c>
      <c r="J108" s="65">
        <v>0.12</v>
      </c>
      <c r="K108" s="65">
        <v>1.73</v>
      </c>
      <c r="L108" s="65">
        <v>21.43</v>
      </c>
      <c r="M108" s="65">
        <v>0</v>
      </c>
      <c r="N108" s="65">
        <v>1.6</v>
      </c>
      <c r="O108" s="65">
        <v>7.69</v>
      </c>
      <c r="P108" s="65">
        <v>51.61</v>
      </c>
      <c r="Q108" s="65">
        <v>10.36</v>
      </c>
      <c r="R108" s="65">
        <v>30.95</v>
      </c>
      <c r="S108" s="65">
        <v>1.23</v>
      </c>
      <c r="T108" s="65">
        <v>1.48</v>
      </c>
      <c r="U108" s="65">
        <v>38.22</v>
      </c>
      <c r="V108" s="65">
        <v>79.680000000000007</v>
      </c>
      <c r="W108" s="36">
        <v>26.32</v>
      </c>
      <c r="X108" s="29">
        <f t="shared" ref="X108:X139" si="86">COUNTIF(AE108:AT108,"&gt;0")</f>
        <v>5</v>
      </c>
      <c r="Y108" s="15">
        <v>16</v>
      </c>
      <c r="Z108" s="158">
        <f t="shared" ref="Z108:Z139" si="87">X108/Y108</f>
        <v>0.3125</v>
      </c>
      <c r="AA108" s="76"/>
      <c r="AB108" s="89"/>
      <c r="AC108" s="78">
        <f t="shared" ref="AC108:AC139" si="88">AD108/Y108</f>
        <v>0.30625000000000002</v>
      </c>
      <c r="AD108" s="118">
        <f t="shared" ref="AD108:AD139" si="89">SUM(AE108:AT108)</f>
        <v>4.9000000000000004</v>
      </c>
      <c r="AE108" s="129" t="str">
        <f t="shared" si="70"/>
        <v>0</v>
      </c>
      <c r="AF108" s="130" t="str">
        <f t="shared" si="71"/>
        <v>0</v>
      </c>
      <c r="AG108" s="130" t="str">
        <f t="shared" si="72"/>
        <v>0</v>
      </c>
      <c r="AH108" s="130">
        <f t="shared" si="73"/>
        <v>0.9</v>
      </c>
      <c r="AI108" s="130" t="str">
        <f t="shared" si="74"/>
        <v>0</v>
      </c>
      <c r="AJ108" s="130" t="str">
        <f t="shared" si="75"/>
        <v>0</v>
      </c>
      <c r="AK108" s="130" t="str">
        <f t="shared" si="76"/>
        <v>0</v>
      </c>
      <c r="AL108" s="130" t="str">
        <f t="shared" si="77"/>
        <v>0</v>
      </c>
      <c r="AM108" s="130" t="str">
        <f t="shared" si="78"/>
        <v>0</v>
      </c>
      <c r="AN108" s="130">
        <f t="shared" si="79"/>
        <v>1</v>
      </c>
      <c r="AO108" s="130" t="str">
        <f t="shared" si="80"/>
        <v>0</v>
      </c>
      <c r="AP108" s="130" t="str">
        <f t="shared" si="81"/>
        <v>0</v>
      </c>
      <c r="AQ108" s="130">
        <f t="shared" si="82"/>
        <v>1</v>
      </c>
      <c r="AR108" s="130">
        <f t="shared" si="83"/>
        <v>1</v>
      </c>
      <c r="AS108" s="130">
        <f t="shared" si="84"/>
        <v>1</v>
      </c>
      <c r="AT108" s="130" t="str">
        <f t="shared" si="85"/>
        <v>0</v>
      </c>
    </row>
    <row r="109" spans="1:46" ht="15.75" customHeight="1" x14ac:dyDescent="0.15">
      <c r="A109" s="18" t="s">
        <v>500</v>
      </c>
      <c r="B109" s="65" t="s">
        <v>68</v>
      </c>
      <c r="C109" s="65"/>
      <c r="D109" s="64"/>
      <c r="E109" s="65">
        <v>22</v>
      </c>
      <c r="F109" s="65">
        <v>16</v>
      </c>
      <c r="G109" s="65">
        <v>615</v>
      </c>
      <c r="H109" s="65">
        <v>0</v>
      </c>
      <c r="I109" s="65">
        <v>2.78</v>
      </c>
      <c r="J109" s="65">
        <v>0.15</v>
      </c>
      <c r="K109" s="65">
        <v>1.9</v>
      </c>
      <c r="L109" s="65">
        <v>23.08</v>
      </c>
      <c r="M109" s="65">
        <v>0</v>
      </c>
      <c r="N109" s="65">
        <v>3.22</v>
      </c>
      <c r="O109" s="65">
        <v>27.27</v>
      </c>
      <c r="P109" s="65">
        <v>27.78</v>
      </c>
      <c r="Q109" s="65">
        <v>13.32</v>
      </c>
      <c r="R109" s="65">
        <v>24.18</v>
      </c>
      <c r="S109" s="65">
        <v>2.4900000000000002</v>
      </c>
      <c r="T109" s="65">
        <v>1.17</v>
      </c>
      <c r="U109" s="65">
        <v>13.76</v>
      </c>
      <c r="V109" s="65">
        <v>61.7</v>
      </c>
      <c r="W109" s="36">
        <v>60</v>
      </c>
      <c r="X109" s="29">
        <f t="shared" si="86"/>
        <v>5</v>
      </c>
      <c r="Y109" s="15">
        <v>16</v>
      </c>
      <c r="Z109" s="158">
        <f t="shared" si="87"/>
        <v>0.3125</v>
      </c>
      <c r="AA109" s="76"/>
      <c r="AB109" s="89"/>
      <c r="AC109" s="78">
        <f t="shared" si="88"/>
        <v>0.30625000000000002</v>
      </c>
      <c r="AD109" s="118">
        <f t="shared" si="89"/>
        <v>4.9000000000000004</v>
      </c>
      <c r="AE109" s="129" t="str">
        <f t="shared" si="70"/>
        <v>0</v>
      </c>
      <c r="AF109" s="130" t="str">
        <f t="shared" si="71"/>
        <v>0</v>
      </c>
      <c r="AG109" s="130" t="str">
        <f t="shared" si="72"/>
        <v>0</v>
      </c>
      <c r="AH109" s="130">
        <f t="shared" si="73"/>
        <v>0.9</v>
      </c>
      <c r="AI109" s="130" t="str">
        <f t="shared" si="74"/>
        <v>0</v>
      </c>
      <c r="AJ109" s="130" t="str">
        <f t="shared" si="75"/>
        <v>0</v>
      </c>
      <c r="AK109" s="130">
        <f t="shared" si="76"/>
        <v>1</v>
      </c>
      <c r="AL109" s="130" t="str">
        <f t="shared" si="77"/>
        <v>0</v>
      </c>
      <c r="AM109" s="130" t="str">
        <f t="shared" si="78"/>
        <v>0</v>
      </c>
      <c r="AN109" s="130">
        <f t="shared" si="79"/>
        <v>1</v>
      </c>
      <c r="AO109" s="130" t="str">
        <f t="shared" si="80"/>
        <v>0</v>
      </c>
      <c r="AP109" s="130">
        <f t="shared" si="81"/>
        <v>1</v>
      </c>
      <c r="AQ109" s="130" t="str">
        <f t="shared" si="82"/>
        <v>0</v>
      </c>
      <c r="AR109" s="130" t="str">
        <f t="shared" si="83"/>
        <v>0</v>
      </c>
      <c r="AS109" s="130" t="str">
        <f t="shared" si="84"/>
        <v>0</v>
      </c>
      <c r="AT109" s="130">
        <f t="shared" si="85"/>
        <v>1</v>
      </c>
    </row>
    <row r="110" spans="1:46" ht="15.75" customHeight="1" x14ac:dyDescent="0.15">
      <c r="A110" s="18" t="s">
        <v>241</v>
      </c>
      <c r="B110" s="65" t="s">
        <v>42</v>
      </c>
      <c r="C110" s="65"/>
      <c r="D110" s="64"/>
      <c r="E110" s="65">
        <v>19</v>
      </c>
      <c r="F110" s="65">
        <v>24</v>
      </c>
      <c r="G110" s="65">
        <v>1114</v>
      </c>
      <c r="H110" s="65">
        <v>1</v>
      </c>
      <c r="I110" s="65">
        <v>3.89</v>
      </c>
      <c r="J110" s="65">
        <v>0.16</v>
      </c>
      <c r="K110" s="65">
        <v>1.33</v>
      </c>
      <c r="L110" s="65">
        <v>26.67</v>
      </c>
      <c r="M110" s="65">
        <v>0.09</v>
      </c>
      <c r="N110" s="65">
        <v>2.74</v>
      </c>
      <c r="O110" s="65">
        <v>22.58</v>
      </c>
      <c r="P110" s="65">
        <v>50</v>
      </c>
      <c r="Q110" s="65">
        <v>12.2</v>
      </c>
      <c r="R110" s="65">
        <v>34.78</v>
      </c>
      <c r="S110" s="65">
        <v>3.18</v>
      </c>
      <c r="T110" s="65">
        <v>0.8</v>
      </c>
      <c r="U110" s="65">
        <v>24.75</v>
      </c>
      <c r="V110" s="65">
        <v>62.14</v>
      </c>
      <c r="W110" s="36">
        <v>44</v>
      </c>
      <c r="X110" s="29">
        <f t="shared" si="86"/>
        <v>5</v>
      </c>
      <c r="Y110" s="15">
        <v>16</v>
      </c>
      <c r="Z110" s="158">
        <f t="shared" si="87"/>
        <v>0.3125</v>
      </c>
      <c r="AA110" s="76"/>
      <c r="AB110" s="89"/>
      <c r="AC110" s="78">
        <f t="shared" si="88"/>
        <v>0.3125</v>
      </c>
      <c r="AD110" s="118">
        <f t="shared" si="89"/>
        <v>5</v>
      </c>
      <c r="AE110" s="129" t="str">
        <f t="shared" si="70"/>
        <v>0</v>
      </c>
      <c r="AF110" s="130">
        <f t="shared" si="71"/>
        <v>1</v>
      </c>
      <c r="AG110" s="130" t="str">
        <f t="shared" si="72"/>
        <v>0</v>
      </c>
      <c r="AH110" s="130" t="str">
        <f t="shared" si="73"/>
        <v>0</v>
      </c>
      <c r="AI110" s="130" t="str">
        <f t="shared" si="74"/>
        <v>0</v>
      </c>
      <c r="AJ110" s="130" t="str">
        <f t="shared" si="75"/>
        <v>0</v>
      </c>
      <c r="AK110" s="130">
        <f t="shared" si="76"/>
        <v>1</v>
      </c>
      <c r="AL110" s="130" t="str">
        <f t="shared" si="77"/>
        <v>0</v>
      </c>
      <c r="AM110" s="130" t="str">
        <f t="shared" si="78"/>
        <v>0</v>
      </c>
      <c r="AN110" s="130">
        <f t="shared" si="79"/>
        <v>1</v>
      </c>
      <c r="AO110" s="130" t="str">
        <f t="shared" si="80"/>
        <v>0</v>
      </c>
      <c r="AP110" s="130">
        <f t="shared" si="81"/>
        <v>1</v>
      </c>
      <c r="AQ110" s="130" t="str">
        <f t="shared" si="82"/>
        <v>0</v>
      </c>
      <c r="AR110" s="130" t="str">
        <f t="shared" si="83"/>
        <v>0</v>
      </c>
      <c r="AS110" s="130" t="str">
        <f t="shared" si="84"/>
        <v>0</v>
      </c>
      <c r="AT110" s="130">
        <f t="shared" si="85"/>
        <v>1</v>
      </c>
    </row>
    <row r="111" spans="1:46" ht="15.75" customHeight="1" x14ac:dyDescent="0.15">
      <c r="A111" s="18" t="s">
        <v>61</v>
      </c>
      <c r="B111" s="65" t="s">
        <v>58</v>
      </c>
      <c r="C111" s="65"/>
      <c r="D111" s="64"/>
      <c r="E111" s="65">
        <v>21</v>
      </c>
      <c r="F111" s="65">
        <v>25</v>
      </c>
      <c r="G111" s="65">
        <v>1682</v>
      </c>
      <c r="H111" s="65">
        <v>0</v>
      </c>
      <c r="I111" s="65">
        <v>1.29</v>
      </c>
      <c r="J111" s="65">
        <v>0</v>
      </c>
      <c r="K111" s="65">
        <v>0.05</v>
      </c>
      <c r="L111" s="65">
        <v>0</v>
      </c>
      <c r="M111" s="65">
        <v>0</v>
      </c>
      <c r="N111" s="65">
        <v>1.35</v>
      </c>
      <c r="O111" s="65">
        <v>24</v>
      </c>
      <c r="P111" s="65">
        <v>60</v>
      </c>
      <c r="Q111" s="65">
        <v>5.01</v>
      </c>
      <c r="R111" s="65">
        <v>49.46</v>
      </c>
      <c r="S111" s="65">
        <v>1.35</v>
      </c>
      <c r="T111" s="65">
        <v>0.54</v>
      </c>
      <c r="U111" s="65">
        <v>43.33</v>
      </c>
      <c r="V111" s="65">
        <v>76.739999999999995</v>
      </c>
      <c r="W111" s="36">
        <v>47.83</v>
      </c>
      <c r="X111" s="29">
        <f t="shared" si="86"/>
        <v>5</v>
      </c>
      <c r="Y111" s="15">
        <v>16</v>
      </c>
      <c r="Z111" s="158">
        <f t="shared" si="87"/>
        <v>0.3125</v>
      </c>
      <c r="AA111" s="76"/>
      <c r="AB111" s="89"/>
      <c r="AC111" s="78">
        <f t="shared" si="88"/>
        <v>0.3125</v>
      </c>
      <c r="AD111" s="118">
        <f t="shared" si="89"/>
        <v>5</v>
      </c>
      <c r="AE111" s="129" t="str">
        <f t="shared" si="70"/>
        <v>0</v>
      </c>
      <c r="AF111" s="130" t="str">
        <f t="shared" si="71"/>
        <v>0</v>
      </c>
      <c r="AG111" s="130" t="str">
        <f t="shared" si="72"/>
        <v>0</v>
      </c>
      <c r="AH111" s="130" t="str">
        <f t="shared" si="73"/>
        <v>0</v>
      </c>
      <c r="AI111" s="130" t="str">
        <f t="shared" si="74"/>
        <v>0</v>
      </c>
      <c r="AJ111" s="130" t="str">
        <f t="shared" si="75"/>
        <v>0</v>
      </c>
      <c r="AK111" s="130" t="str">
        <f t="shared" si="76"/>
        <v>0</v>
      </c>
      <c r="AL111" s="130" t="str">
        <f t="shared" si="77"/>
        <v>0</v>
      </c>
      <c r="AM111" s="130">
        <f t="shared" si="78"/>
        <v>1</v>
      </c>
      <c r="AN111" s="130" t="str">
        <f t="shared" si="79"/>
        <v>0</v>
      </c>
      <c r="AO111" s="130">
        <f t="shared" si="80"/>
        <v>1</v>
      </c>
      <c r="AP111" s="130" t="str">
        <f t="shared" si="81"/>
        <v>0</v>
      </c>
      <c r="AQ111" s="130" t="str">
        <f t="shared" si="82"/>
        <v>0</v>
      </c>
      <c r="AR111" s="130">
        <f t="shared" si="83"/>
        <v>1</v>
      </c>
      <c r="AS111" s="130">
        <f t="shared" si="84"/>
        <v>1</v>
      </c>
      <c r="AT111" s="130">
        <f t="shared" si="85"/>
        <v>1</v>
      </c>
    </row>
    <row r="112" spans="1:46" ht="15.75" customHeight="1" x14ac:dyDescent="0.15">
      <c r="A112" s="18" t="s">
        <v>190</v>
      </c>
      <c r="B112" s="65" t="s">
        <v>91</v>
      </c>
      <c r="C112" s="65"/>
      <c r="D112" s="64"/>
      <c r="E112" s="65">
        <v>20</v>
      </c>
      <c r="F112" s="65">
        <v>14</v>
      </c>
      <c r="G112" s="65">
        <v>1062</v>
      </c>
      <c r="H112" s="65">
        <v>1</v>
      </c>
      <c r="I112" s="65">
        <v>1.27</v>
      </c>
      <c r="J112" s="65">
        <v>0</v>
      </c>
      <c r="K112" s="65">
        <v>0.59</v>
      </c>
      <c r="L112" s="65">
        <v>0</v>
      </c>
      <c r="M112" s="65">
        <v>0.08</v>
      </c>
      <c r="N112" s="65">
        <v>0.68</v>
      </c>
      <c r="O112" s="65">
        <v>25</v>
      </c>
      <c r="P112" s="65">
        <v>54.55</v>
      </c>
      <c r="Q112" s="65">
        <v>6.61</v>
      </c>
      <c r="R112" s="65">
        <v>42.31</v>
      </c>
      <c r="S112" s="65">
        <v>0.42</v>
      </c>
      <c r="T112" s="65">
        <v>2.12</v>
      </c>
      <c r="U112" s="65">
        <v>38.22</v>
      </c>
      <c r="V112" s="65">
        <v>75.83</v>
      </c>
      <c r="W112" s="36">
        <v>26.32</v>
      </c>
      <c r="X112" s="29">
        <f t="shared" si="86"/>
        <v>5</v>
      </c>
      <c r="Y112" s="15">
        <v>16</v>
      </c>
      <c r="Z112" s="158">
        <f t="shared" si="87"/>
        <v>0.3125</v>
      </c>
      <c r="AA112" s="76"/>
      <c r="AB112" s="89"/>
      <c r="AC112" s="78">
        <f t="shared" si="88"/>
        <v>0.3125</v>
      </c>
      <c r="AD112" s="118">
        <f t="shared" si="89"/>
        <v>5</v>
      </c>
      <c r="AE112" s="129" t="str">
        <f t="shared" si="70"/>
        <v>0</v>
      </c>
      <c r="AF112" s="130" t="str">
        <f t="shared" si="71"/>
        <v>0</v>
      </c>
      <c r="AG112" s="130" t="str">
        <f t="shared" si="72"/>
        <v>0</v>
      </c>
      <c r="AH112" s="130" t="str">
        <f t="shared" si="73"/>
        <v>0</v>
      </c>
      <c r="AI112" s="130" t="str">
        <f t="shared" si="74"/>
        <v>0</v>
      </c>
      <c r="AJ112" s="130" t="str">
        <f t="shared" si="75"/>
        <v>0</v>
      </c>
      <c r="AK112" s="130" t="str">
        <f t="shared" si="76"/>
        <v>0</v>
      </c>
      <c r="AL112" s="130" t="str">
        <f t="shared" si="77"/>
        <v>0</v>
      </c>
      <c r="AM112" s="130">
        <f t="shared" si="78"/>
        <v>1</v>
      </c>
      <c r="AN112" s="130" t="str">
        <f t="shared" si="79"/>
        <v>0</v>
      </c>
      <c r="AO112" s="130">
        <f t="shared" si="80"/>
        <v>1</v>
      </c>
      <c r="AP112" s="130" t="str">
        <f t="shared" si="81"/>
        <v>0</v>
      </c>
      <c r="AQ112" s="130">
        <f t="shared" si="82"/>
        <v>1</v>
      </c>
      <c r="AR112" s="130">
        <f t="shared" si="83"/>
        <v>1</v>
      </c>
      <c r="AS112" s="130">
        <f t="shared" si="84"/>
        <v>1</v>
      </c>
      <c r="AT112" s="130" t="str">
        <f t="shared" si="85"/>
        <v>0</v>
      </c>
    </row>
    <row r="113" spans="1:46" ht="15.75" customHeight="1" x14ac:dyDescent="0.15">
      <c r="A113" s="18" t="s">
        <v>59</v>
      </c>
      <c r="B113" s="65" t="s">
        <v>58</v>
      </c>
      <c r="C113" s="65"/>
      <c r="D113" s="64"/>
      <c r="E113" s="65">
        <v>22</v>
      </c>
      <c r="F113" s="65">
        <v>26</v>
      </c>
      <c r="G113" s="65">
        <v>2230</v>
      </c>
      <c r="H113" s="65">
        <v>1</v>
      </c>
      <c r="I113" s="65">
        <v>2.2799999999999998</v>
      </c>
      <c r="J113" s="65">
        <v>0</v>
      </c>
      <c r="K113" s="65">
        <v>0.18</v>
      </c>
      <c r="L113" s="65">
        <v>25</v>
      </c>
      <c r="M113" s="65">
        <v>0.04</v>
      </c>
      <c r="N113" s="65">
        <v>3.56</v>
      </c>
      <c r="O113" s="65">
        <v>16.05</v>
      </c>
      <c r="P113" s="65">
        <v>67.92</v>
      </c>
      <c r="Q113" s="65">
        <v>5.44</v>
      </c>
      <c r="R113" s="65">
        <v>48.39</v>
      </c>
      <c r="S113" s="65">
        <v>1.58</v>
      </c>
      <c r="T113" s="65">
        <v>0.92</v>
      </c>
      <c r="U113" s="65">
        <v>39.07</v>
      </c>
      <c r="V113" s="65">
        <v>74.61</v>
      </c>
      <c r="W113" s="36">
        <v>27.78</v>
      </c>
      <c r="X113" s="29">
        <f t="shared" si="86"/>
        <v>5</v>
      </c>
      <c r="Y113" s="15">
        <v>16</v>
      </c>
      <c r="Z113" s="158">
        <f t="shared" si="87"/>
        <v>0.3125</v>
      </c>
      <c r="AA113" s="76"/>
      <c r="AB113" s="89"/>
      <c r="AC113" s="78">
        <f t="shared" si="88"/>
        <v>0.3125</v>
      </c>
      <c r="AD113" s="118">
        <f t="shared" si="89"/>
        <v>5</v>
      </c>
      <c r="AE113" s="129" t="str">
        <f t="shared" si="70"/>
        <v>0</v>
      </c>
      <c r="AF113" s="130" t="str">
        <f t="shared" si="71"/>
        <v>0</v>
      </c>
      <c r="AG113" s="130" t="str">
        <f t="shared" si="72"/>
        <v>0</v>
      </c>
      <c r="AH113" s="130" t="str">
        <f t="shared" si="73"/>
        <v>0</v>
      </c>
      <c r="AI113" s="130" t="str">
        <f t="shared" si="74"/>
        <v>0</v>
      </c>
      <c r="AJ113" s="130" t="str">
        <f t="shared" si="75"/>
        <v>0</v>
      </c>
      <c r="AK113" s="130">
        <f t="shared" si="76"/>
        <v>1</v>
      </c>
      <c r="AL113" s="130" t="str">
        <f t="shared" si="77"/>
        <v>0</v>
      </c>
      <c r="AM113" s="130">
        <f t="shared" si="78"/>
        <v>1</v>
      </c>
      <c r="AN113" s="130" t="str">
        <f t="shared" si="79"/>
        <v>0</v>
      </c>
      <c r="AO113" s="130">
        <f t="shared" si="80"/>
        <v>1</v>
      </c>
      <c r="AP113" s="130" t="str">
        <f t="shared" si="81"/>
        <v>0</v>
      </c>
      <c r="AQ113" s="130" t="str">
        <f t="shared" si="82"/>
        <v>0</v>
      </c>
      <c r="AR113" s="130">
        <f t="shared" si="83"/>
        <v>1</v>
      </c>
      <c r="AS113" s="130">
        <f t="shared" si="84"/>
        <v>1</v>
      </c>
      <c r="AT113" s="130" t="str">
        <f t="shared" si="85"/>
        <v>0</v>
      </c>
    </row>
    <row r="114" spans="1:46" ht="15.75" customHeight="1" x14ac:dyDescent="0.15">
      <c r="A114" s="18" t="s">
        <v>222</v>
      </c>
      <c r="B114" s="65" t="s">
        <v>56</v>
      </c>
      <c r="C114" s="65"/>
      <c r="D114" s="64"/>
      <c r="E114" s="65">
        <v>18</v>
      </c>
      <c r="F114" s="65">
        <v>11</v>
      </c>
      <c r="G114" s="65">
        <v>383</v>
      </c>
      <c r="H114" s="65">
        <v>0</v>
      </c>
      <c r="I114" s="65">
        <v>1.41</v>
      </c>
      <c r="J114" s="65">
        <v>0.23</v>
      </c>
      <c r="K114" s="65">
        <v>0.7</v>
      </c>
      <c r="L114" s="65">
        <v>100</v>
      </c>
      <c r="M114" s="65">
        <v>0</v>
      </c>
      <c r="N114" s="65">
        <v>0.47</v>
      </c>
      <c r="O114" s="65">
        <v>0</v>
      </c>
      <c r="P114" s="65">
        <v>60</v>
      </c>
      <c r="Q114" s="65">
        <v>5.64</v>
      </c>
      <c r="R114" s="65">
        <v>37.5</v>
      </c>
      <c r="S114" s="65">
        <v>0</v>
      </c>
      <c r="T114" s="65">
        <v>1.88</v>
      </c>
      <c r="U114" s="65">
        <v>14.33</v>
      </c>
      <c r="V114" s="65">
        <v>70.489999999999995</v>
      </c>
      <c r="W114" s="36">
        <v>33.33</v>
      </c>
      <c r="X114" s="29">
        <f t="shared" si="86"/>
        <v>5</v>
      </c>
      <c r="Y114" s="15">
        <v>16</v>
      </c>
      <c r="Z114" s="158">
        <f t="shared" si="87"/>
        <v>0.3125</v>
      </c>
      <c r="AA114" s="76"/>
      <c r="AB114" s="89"/>
      <c r="AC114" s="78">
        <f t="shared" si="88"/>
        <v>0.3</v>
      </c>
      <c r="AD114" s="118">
        <f t="shared" si="89"/>
        <v>4.8</v>
      </c>
      <c r="AE114" s="129" t="str">
        <f t="shared" si="70"/>
        <v>0</v>
      </c>
      <c r="AF114" s="130" t="str">
        <f t="shared" si="71"/>
        <v>0</v>
      </c>
      <c r="AG114" s="130">
        <f t="shared" si="72"/>
        <v>0.9</v>
      </c>
      <c r="AH114" s="130" t="str">
        <f t="shared" si="73"/>
        <v>0</v>
      </c>
      <c r="AI114" s="130">
        <f t="shared" si="74"/>
        <v>0.9</v>
      </c>
      <c r="AJ114" s="130" t="str">
        <f t="shared" si="75"/>
        <v>0</v>
      </c>
      <c r="AK114" s="130" t="str">
        <f t="shared" si="76"/>
        <v>0</v>
      </c>
      <c r="AL114" s="130" t="str">
        <f t="shared" si="77"/>
        <v>0</v>
      </c>
      <c r="AM114" s="130">
        <f t="shared" si="78"/>
        <v>1</v>
      </c>
      <c r="AN114" s="130" t="str">
        <f t="shared" si="79"/>
        <v>0</v>
      </c>
      <c r="AO114" s="130" t="str">
        <f t="shared" si="80"/>
        <v>0</v>
      </c>
      <c r="AP114" s="130" t="str">
        <f t="shared" si="81"/>
        <v>0</v>
      </c>
      <c r="AQ114" s="130">
        <f t="shared" si="82"/>
        <v>1</v>
      </c>
      <c r="AR114" s="130" t="str">
        <f t="shared" si="83"/>
        <v>0</v>
      </c>
      <c r="AS114" s="130">
        <f t="shared" si="84"/>
        <v>1</v>
      </c>
      <c r="AT114" s="130" t="str">
        <f t="shared" si="85"/>
        <v>0</v>
      </c>
    </row>
    <row r="115" spans="1:46" ht="15.75" customHeight="1" x14ac:dyDescent="0.15">
      <c r="A115" s="18" t="s">
        <v>505</v>
      </c>
      <c r="B115" s="65" t="s">
        <v>133</v>
      </c>
      <c r="C115" s="65"/>
      <c r="D115" s="64"/>
      <c r="E115" s="65">
        <v>20</v>
      </c>
      <c r="F115" s="65">
        <v>7</v>
      </c>
      <c r="G115" s="65">
        <v>98</v>
      </c>
      <c r="H115" s="65">
        <v>0</v>
      </c>
      <c r="I115" s="65">
        <v>1.84</v>
      </c>
      <c r="J115" s="65">
        <v>0</v>
      </c>
      <c r="K115" s="65">
        <v>5.51</v>
      </c>
      <c r="L115" s="65">
        <v>16.670000000000002</v>
      </c>
      <c r="M115" s="65">
        <v>0</v>
      </c>
      <c r="N115" s="65">
        <v>0</v>
      </c>
      <c r="O115" s="65">
        <v>0</v>
      </c>
      <c r="P115" s="65">
        <v>50</v>
      </c>
      <c r="Q115" s="65">
        <v>4.59</v>
      </c>
      <c r="R115" s="65">
        <v>80</v>
      </c>
      <c r="S115" s="65">
        <v>2.76</v>
      </c>
      <c r="T115" s="65">
        <v>1.84</v>
      </c>
      <c r="U115" s="65">
        <v>11.02</v>
      </c>
      <c r="V115" s="65">
        <v>100</v>
      </c>
      <c r="W115" s="36">
        <v>0</v>
      </c>
      <c r="X115" s="29">
        <f t="shared" si="86"/>
        <v>5</v>
      </c>
      <c r="Y115" s="15">
        <v>16</v>
      </c>
      <c r="Z115" s="158">
        <f t="shared" si="87"/>
        <v>0.3125</v>
      </c>
      <c r="AA115" s="76"/>
      <c r="AB115" s="89"/>
      <c r="AC115" s="78">
        <f t="shared" si="88"/>
        <v>0.30625000000000002</v>
      </c>
      <c r="AD115" s="118">
        <f t="shared" si="89"/>
        <v>4.9000000000000004</v>
      </c>
      <c r="AE115" s="129" t="str">
        <f t="shared" si="70"/>
        <v>0</v>
      </c>
      <c r="AF115" s="130" t="str">
        <f t="shared" si="71"/>
        <v>0</v>
      </c>
      <c r="AG115" s="130" t="str">
        <f t="shared" si="72"/>
        <v>0</v>
      </c>
      <c r="AH115" s="130">
        <f t="shared" si="73"/>
        <v>0.9</v>
      </c>
      <c r="AI115" s="130" t="str">
        <f t="shared" si="74"/>
        <v>0</v>
      </c>
      <c r="AJ115" s="130" t="str">
        <f t="shared" si="75"/>
        <v>0</v>
      </c>
      <c r="AK115" s="130" t="str">
        <f t="shared" si="76"/>
        <v>0</v>
      </c>
      <c r="AL115" s="130" t="str">
        <f t="shared" si="77"/>
        <v>0</v>
      </c>
      <c r="AM115" s="130" t="str">
        <f t="shared" si="78"/>
        <v>0</v>
      </c>
      <c r="AN115" s="130" t="str">
        <f t="shared" si="79"/>
        <v>0</v>
      </c>
      <c r="AO115" s="130">
        <f t="shared" si="80"/>
        <v>1</v>
      </c>
      <c r="AP115" s="130">
        <f t="shared" si="81"/>
        <v>1</v>
      </c>
      <c r="AQ115" s="130">
        <f t="shared" si="82"/>
        <v>1</v>
      </c>
      <c r="AR115" s="130" t="str">
        <f t="shared" si="83"/>
        <v>0</v>
      </c>
      <c r="AS115" s="130">
        <f t="shared" si="84"/>
        <v>1</v>
      </c>
      <c r="AT115" s="130" t="str">
        <f t="shared" si="85"/>
        <v>0</v>
      </c>
    </row>
    <row r="116" spans="1:46" ht="15.75" customHeight="1" x14ac:dyDescent="0.15">
      <c r="A116" s="18" t="s">
        <v>401</v>
      </c>
      <c r="B116" s="65" t="s">
        <v>68</v>
      </c>
      <c r="C116" s="65"/>
      <c r="D116" s="64"/>
      <c r="E116" s="65">
        <v>26</v>
      </c>
      <c r="F116" s="65">
        <v>27</v>
      </c>
      <c r="G116" s="65">
        <v>1262</v>
      </c>
      <c r="H116" s="65">
        <v>1</v>
      </c>
      <c r="I116" s="65">
        <v>1.95</v>
      </c>
      <c r="J116" s="65">
        <v>0.28999999999999998</v>
      </c>
      <c r="K116" s="65">
        <v>2.23</v>
      </c>
      <c r="L116" s="65">
        <v>29.03</v>
      </c>
      <c r="M116" s="65">
        <v>7.0000000000000007E-2</v>
      </c>
      <c r="N116" s="65">
        <v>1.44</v>
      </c>
      <c r="O116" s="65">
        <v>30</v>
      </c>
      <c r="P116" s="65">
        <v>40</v>
      </c>
      <c r="Q116" s="65">
        <v>4.76</v>
      </c>
      <c r="R116" s="65">
        <v>27.27</v>
      </c>
      <c r="S116" s="65">
        <v>0.86</v>
      </c>
      <c r="T116" s="65">
        <v>0.14000000000000001</v>
      </c>
      <c r="U116" s="65">
        <v>24.36</v>
      </c>
      <c r="V116" s="65">
        <v>82.25</v>
      </c>
      <c r="W116" s="36">
        <v>50</v>
      </c>
      <c r="X116" s="29">
        <f t="shared" si="86"/>
        <v>5</v>
      </c>
      <c r="Y116" s="15">
        <v>16</v>
      </c>
      <c r="Z116" s="158">
        <f t="shared" si="87"/>
        <v>0.3125</v>
      </c>
      <c r="AA116" s="76"/>
      <c r="AB116" s="89"/>
      <c r="AC116" s="78">
        <f t="shared" si="88"/>
        <v>0.3</v>
      </c>
      <c r="AD116" s="118">
        <f t="shared" si="89"/>
        <v>4.8</v>
      </c>
      <c r="AE116" s="129" t="str">
        <f t="shared" si="70"/>
        <v>0</v>
      </c>
      <c r="AF116" s="130" t="str">
        <f t="shared" si="71"/>
        <v>0</v>
      </c>
      <c r="AG116" s="130">
        <f t="shared" si="72"/>
        <v>0.9</v>
      </c>
      <c r="AH116" s="130">
        <f t="shared" si="73"/>
        <v>0.9</v>
      </c>
      <c r="AI116" s="130" t="str">
        <f t="shared" si="74"/>
        <v>0</v>
      </c>
      <c r="AJ116" s="130" t="str">
        <f t="shared" si="75"/>
        <v>0</v>
      </c>
      <c r="AK116" s="130" t="str">
        <f t="shared" si="76"/>
        <v>0</v>
      </c>
      <c r="AL116" s="130">
        <f t="shared" si="77"/>
        <v>1</v>
      </c>
      <c r="AM116" s="130" t="str">
        <f t="shared" si="78"/>
        <v>0</v>
      </c>
      <c r="AN116" s="130" t="str">
        <f t="shared" si="79"/>
        <v>0</v>
      </c>
      <c r="AO116" s="130" t="str">
        <f t="shared" si="80"/>
        <v>0</v>
      </c>
      <c r="AP116" s="130" t="str">
        <f t="shared" si="81"/>
        <v>0</v>
      </c>
      <c r="AQ116" s="130" t="str">
        <f t="shared" si="82"/>
        <v>0</v>
      </c>
      <c r="AR116" s="130" t="str">
        <f t="shared" si="83"/>
        <v>0</v>
      </c>
      <c r="AS116" s="130">
        <f t="shared" si="84"/>
        <v>1</v>
      </c>
      <c r="AT116" s="130">
        <f t="shared" si="85"/>
        <v>1</v>
      </c>
    </row>
    <row r="117" spans="1:46" ht="15.75" customHeight="1" x14ac:dyDescent="0.15">
      <c r="A117" s="18" t="s">
        <v>431</v>
      </c>
      <c r="B117" s="65" t="s">
        <v>44</v>
      </c>
      <c r="C117" s="65"/>
      <c r="D117" s="64"/>
      <c r="E117" s="65">
        <v>17</v>
      </c>
      <c r="F117" s="65">
        <v>15</v>
      </c>
      <c r="G117" s="65">
        <v>664</v>
      </c>
      <c r="H117" s="65">
        <v>3</v>
      </c>
      <c r="I117" s="65">
        <v>1.9</v>
      </c>
      <c r="J117" s="65">
        <v>0.14000000000000001</v>
      </c>
      <c r="K117" s="65">
        <v>1.22</v>
      </c>
      <c r="L117" s="65">
        <v>33.33</v>
      </c>
      <c r="M117" s="65">
        <v>0.41</v>
      </c>
      <c r="N117" s="65">
        <v>1.63</v>
      </c>
      <c r="O117" s="65">
        <v>8.33</v>
      </c>
      <c r="P117" s="65">
        <v>47.62</v>
      </c>
      <c r="Q117" s="65">
        <v>6.23</v>
      </c>
      <c r="R117" s="65">
        <v>30.43</v>
      </c>
      <c r="S117" s="65">
        <v>0.95</v>
      </c>
      <c r="T117" s="65">
        <v>0.27</v>
      </c>
      <c r="U117" s="65">
        <v>29.95</v>
      </c>
      <c r="V117" s="65">
        <v>74.66</v>
      </c>
      <c r="W117" s="36">
        <v>64.290000000000006</v>
      </c>
      <c r="X117" s="29">
        <f t="shared" si="86"/>
        <v>5</v>
      </c>
      <c r="Y117" s="15">
        <v>16</v>
      </c>
      <c r="Z117" s="158">
        <f t="shared" si="87"/>
        <v>0.3125</v>
      </c>
      <c r="AA117" s="76"/>
      <c r="AB117" s="89"/>
      <c r="AC117" s="78">
        <f t="shared" si="88"/>
        <v>0.3125</v>
      </c>
      <c r="AD117" s="118">
        <f t="shared" si="89"/>
        <v>5</v>
      </c>
      <c r="AE117" s="129">
        <f t="shared" si="70"/>
        <v>1</v>
      </c>
      <c r="AF117" s="130" t="str">
        <f t="shared" si="71"/>
        <v>0</v>
      </c>
      <c r="AG117" s="130" t="str">
        <f t="shared" si="72"/>
        <v>0</v>
      </c>
      <c r="AH117" s="130" t="str">
        <f t="shared" si="73"/>
        <v>0</v>
      </c>
      <c r="AI117" s="130" t="str">
        <f t="shared" si="74"/>
        <v>0</v>
      </c>
      <c r="AJ117" s="130">
        <f t="shared" si="75"/>
        <v>1</v>
      </c>
      <c r="AK117" s="130" t="str">
        <f t="shared" si="76"/>
        <v>0</v>
      </c>
      <c r="AL117" s="130" t="str">
        <f t="shared" si="77"/>
        <v>0</v>
      </c>
      <c r="AM117" s="130" t="str">
        <f t="shared" si="78"/>
        <v>0</v>
      </c>
      <c r="AN117" s="130" t="str">
        <f t="shared" si="79"/>
        <v>0</v>
      </c>
      <c r="AO117" s="130" t="str">
        <f t="shared" si="80"/>
        <v>0</v>
      </c>
      <c r="AP117" s="130" t="str">
        <f t="shared" si="81"/>
        <v>0</v>
      </c>
      <c r="AQ117" s="130" t="str">
        <f t="shared" si="82"/>
        <v>0</v>
      </c>
      <c r="AR117" s="130">
        <f t="shared" si="83"/>
        <v>1</v>
      </c>
      <c r="AS117" s="130">
        <f t="shared" si="84"/>
        <v>1</v>
      </c>
      <c r="AT117" s="130">
        <f t="shared" si="85"/>
        <v>1</v>
      </c>
    </row>
    <row r="118" spans="1:46" ht="15.75" customHeight="1" x14ac:dyDescent="0.15">
      <c r="A118" s="18" t="s">
        <v>527</v>
      </c>
      <c r="B118" s="65" t="s">
        <v>77</v>
      </c>
      <c r="C118" s="65"/>
      <c r="D118" s="64"/>
      <c r="E118" s="65" t="s">
        <v>228</v>
      </c>
      <c r="F118" s="65">
        <v>31</v>
      </c>
      <c r="G118" s="65">
        <v>1673</v>
      </c>
      <c r="H118" s="65">
        <v>0</v>
      </c>
      <c r="I118" s="65">
        <v>3.98</v>
      </c>
      <c r="J118" s="65">
        <v>0.27</v>
      </c>
      <c r="K118" s="65">
        <v>2.5299999999999998</v>
      </c>
      <c r="L118" s="65">
        <v>40.43</v>
      </c>
      <c r="M118" s="65">
        <v>0</v>
      </c>
      <c r="N118" s="65">
        <v>1.56</v>
      </c>
      <c r="O118" s="65">
        <v>20.69</v>
      </c>
      <c r="P118" s="65">
        <v>48.04</v>
      </c>
      <c r="Q118" s="65">
        <v>14.79</v>
      </c>
      <c r="R118" s="65">
        <v>25.45</v>
      </c>
      <c r="S118" s="65">
        <v>1.29</v>
      </c>
      <c r="T118" s="65">
        <v>0.81</v>
      </c>
      <c r="U118" s="65">
        <v>13.56</v>
      </c>
      <c r="V118" s="65">
        <v>64.680000000000007</v>
      </c>
      <c r="W118" s="36">
        <v>38.1</v>
      </c>
      <c r="X118" s="29">
        <f t="shared" si="86"/>
        <v>5</v>
      </c>
      <c r="Y118" s="15">
        <v>16</v>
      </c>
      <c r="Z118" s="158">
        <f t="shared" si="87"/>
        <v>0.3125</v>
      </c>
      <c r="AA118" s="76"/>
      <c r="AB118" s="89"/>
      <c r="AC118" s="78">
        <f t="shared" si="88"/>
        <v>0.29374999999999996</v>
      </c>
      <c r="AD118" s="118">
        <f t="shared" si="89"/>
        <v>4.6999999999999993</v>
      </c>
      <c r="AE118" s="129" t="str">
        <f t="shared" si="70"/>
        <v>0</v>
      </c>
      <c r="AF118" s="130">
        <f t="shared" si="71"/>
        <v>1</v>
      </c>
      <c r="AG118" s="130">
        <f t="shared" si="72"/>
        <v>0.9</v>
      </c>
      <c r="AH118" s="130">
        <f t="shared" si="73"/>
        <v>0.9</v>
      </c>
      <c r="AI118" s="130">
        <f t="shared" si="74"/>
        <v>0.9</v>
      </c>
      <c r="AJ118" s="130" t="str">
        <f t="shared" si="75"/>
        <v>0</v>
      </c>
      <c r="AK118" s="130" t="str">
        <f t="shared" si="76"/>
        <v>0</v>
      </c>
      <c r="AL118" s="130" t="str">
        <f t="shared" si="77"/>
        <v>0</v>
      </c>
      <c r="AM118" s="130" t="str">
        <f t="shared" si="78"/>
        <v>0</v>
      </c>
      <c r="AN118" s="130">
        <f t="shared" si="79"/>
        <v>1</v>
      </c>
      <c r="AO118" s="130" t="str">
        <f t="shared" si="80"/>
        <v>0</v>
      </c>
      <c r="AP118" s="130" t="str">
        <f t="shared" si="81"/>
        <v>0</v>
      </c>
      <c r="AQ118" s="130" t="str">
        <f t="shared" si="82"/>
        <v>0</v>
      </c>
      <c r="AR118" s="130" t="str">
        <f t="shared" si="83"/>
        <v>0</v>
      </c>
      <c r="AS118" s="130" t="str">
        <f t="shared" si="84"/>
        <v>0</v>
      </c>
      <c r="AT118" s="130" t="str">
        <f t="shared" si="85"/>
        <v>0</v>
      </c>
    </row>
    <row r="119" spans="1:46" ht="15.75" customHeight="1" x14ac:dyDescent="0.15">
      <c r="A119" s="18" t="s">
        <v>305</v>
      </c>
      <c r="B119" s="65" t="s">
        <v>72</v>
      </c>
      <c r="C119" s="65"/>
      <c r="D119" s="64"/>
      <c r="E119" s="65">
        <v>24</v>
      </c>
      <c r="F119" s="65">
        <v>18</v>
      </c>
      <c r="G119" s="65">
        <v>1305</v>
      </c>
      <c r="H119" s="65">
        <v>1</v>
      </c>
      <c r="I119" s="65">
        <v>2</v>
      </c>
      <c r="J119" s="65">
        <v>0</v>
      </c>
      <c r="K119" s="65">
        <v>0.83</v>
      </c>
      <c r="L119" s="65">
        <v>25</v>
      </c>
      <c r="M119" s="65">
        <v>7.0000000000000007E-2</v>
      </c>
      <c r="N119" s="65">
        <v>1.86</v>
      </c>
      <c r="O119" s="65">
        <v>22.22</v>
      </c>
      <c r="P119" s="65">
        <v>57.58</v>
      </c>
      <c r="Q119" s="65">
        <v>8.9</v>
      </c>
      <c r="R119" s="65">
        <v>37.979999999999997</v>
      </c>
      <c r="S119" s="65">
        <v>1.1000000000000001</v>
      </c>
      <c r="T119" s="65">
        <v>1.59</v>
      </c>
      <c r="U119" s="65">
        <v>36.83</v>
      </c>
      <c r="V119" s="65">
        <v>72.849999999999994</v>
      </c>
      <c r="W119" s="36">
        <v>43.9</v>
      </c>
      <c r="X119" s="29">
        <f t="shared" si="86"/>
        <v>5</v>
      </c>
      <c r="Y119" s="15">
        <v>16</v>
      </c>
      <c r="Z119" s="158">
        <f t="shared" si="87"/>
        <v>0.3125</v>
      </c>
      <c r="AA119" s="76"/>
      <c r="AB119" s="89"/>
      <c r="AC119" s="78">
        <f t="shared" si="88"/>
        <v>0.3125</v>
      </c>
      <c r="AD119" s="118">
        <f t="shared" si="89"/>
        <v>5</v>
      </c>
      <c r="AE119" s="129" t="str">
        <f t="shared" si="70"/>
        <v>0</v>
      </c>
      <c r="AF119" s="130" t="str">
        <f t="shared" si="71"/>
        <v>0</v>
      </c>
      <c r="AG119" s="130" t="str">
        <f t="shared" si="72"/>
        <v>0</v>
      </c>
      <c r="AH119" s="130" t="str">
        <f t="shared" si="73"/>
        <v>0</v>
      </c>
      <c r="AI119" s="130" t="str">
        <f t="shared" si="74"/>
        <v>0</v>
      </c>
      <c r="AJ119" s="130" t="str">
        <f t="shared" si="75"/>
        <v>0</v>
      </c>
      <c r="AK119" s="130" t="str">
        <f t="shared" si="76"/>
        <v>0</v>
      </c>
      <c r="AL119" s="130" t="str">
        <f t="shared" si="77"/>
        <v>0</v>
      </c>
      <c r="AM119" s="130">
        <f t="shared" si="78"/>
        <v>1</v>
      </c>
      <c r="AN119" s="130" t="str">
        <f t="shared" si="79"/>
        <v>0</v>
      </c>
      <c r="AO119" s="130" t="str">
        <f t="shared" si="80"/>
        <v>0</v>
      </c>
      <c r="AP119" s="130" t="str">
        <f t="shared" si="81"/>
        <v>0</v>
      </c>
      <c r="AQ119" s="130">
        <f t="shared" si="82"/>
        <v>1</v>
      </c>
      <c r="AR119" s="130">
        <f t="shared" si="83"/>
        <v>1</v>
      </c>
      <c r="AS119" s="130">
        <f t="shared" si="84"/>
        <v>1</v>
      </c>
      <c r="AT119" s="130">
        <f t="shared" si="85"/>
        <v>1</v>
      </c>
    </row>
    <row r="120" spans="1:46" ht="15.75" customHeight="1" x14ac:dyDescent="0.15">
      <c r="A120" s="18" t="s">
        <v>306</v>
      </c>
      <c r="B120" s="65" t="s">
        <v>77</v>
      </c>
      <c r="C120" s="65"/>
      <c r="D120" s="64"/>
      <c r="E120" s="65">
        <v>27</v>
      </c>
      <c r="F120" s="65">
        <v>7</v>
      </c>
      <c r="G120" s="65">
        <v>568</v>
      </c>
      <c r="H120" s="65">
        <v>1</v>
      </c>
      <c r="I120" s="65">
        <v>3.33</v>
      </c>
      <c r="J120" s="65">
        <v>0.16</v>
      </c>
      <c r="K120" s="65">
        <v>1.27</v>
      </c>
      <c r="L120" s="65">
        <v>25</v>
      </c>
      <c r="M120" s="65">
        <v>0.16</v>
      </c>
      <c r="N120" s="65">
        <v>2.69</v>
      </c>
      <c r="O120" s="65">
        <v>11.76</v>
      </c>
      <c r="P120" s="65">
        <v>43.59</v>
      </c>
      <c r="Q120" s="65">
        <v>11.41</v>
      </c>
      <c r="R120" s="65">
        <v>36.11</v>
      </c>
      <c r="S120" s="65">
        <v>2.54</v>
      </c>
      <c r="T120" s="65">
        <v>1.1100000000000001</v>
      </c>
      <c r="U120" s="65">
        <v>28.68</v>
      </c>
      <c r="V120" s="65">
        <v>67.400000000000006</v>
      </c>
      <c r="W120" s="36">
        <v>26.32</v>
      </c>
      <c r="X120" s="29">
        <f t="shared" si="86"/>
        <v>5</v>
      </c>
      <c r="Y120" s="15">
        <v>16</v>
      </c>
      <c r="Z120" s="158">
        <f t="shared" si="87"/>
        <v>0.3125</v>
      </c>
      <c r="AA120" s="76"/>
      <c r="AB120" s="89"/>
      <c r="AC120" s="78">
        <f t="shared" si="88"/>
        <v>0.3125</v>
      </c>
      <c r="AD120" s="118">
        <f t="shared" si="89"/>
        <v>5</v>
      </c>
      <c r="AE120" s="129" t="str">
        <f t="shared" si="70"/>
        <v>0</v>
      </c>
      <c r="AF120" s="130" t="str">
        <f t="shared" si="71"/>
        <v>0</v>
      </c>
      <c r="AG120" s="130" t="str">
        <f t="shared" si="72"/>
        <v>0</v>
      </c>
      <c r="AH120" s="130" t="str">
        <f t="shared" si="73"/>
        <v>0</v>
      </c>
      <c r="AI120" s="130" t="str">
        <f t="shared" si="74"/>
        <v>0</v>
      </c>
      <c r="AJ120" s="130">
        <f t="shared" si="75"/>
        <v>1</v>
      </c>
      <c r="AK120" s="130">
        <f t="shared" si="76"/>
        <v>1</v>
      </c>
      <c r="AL120" s="130" t="str">
        <f t="shared" si="77"/>
        <v>0</v>
      </c>
      <c r="AM120" s="130" t="str">
        <f t="shared" si="78"/>
        <v>0</v>
      </c>
      <c r="AN120" s="130">
        <f t="shared" si="79"/>
        <v>1</v>
      </c>
      <c r="AO120" s="130" t="str">
        <f t="shared" si="80"/>
        <v>0</v>
      </c>
      <c r="AP120" s="130">
        <f t="shared" si="81"/>
        <v>1</v>
      </c>
      <c r="AQ120" s="130" t="str">
        <f t="shared" si="82"/>
        <v>0</v>
      </c>
      <c r="AR120" s="130">
        <f t="shared" si="83"/>
        <v>1</v>
      </c>
      <c r="AS120" s="130" t="str">
        <f t="shared" si="84"/>
        <v>0</v>
      </c>
      <c r="AT120" s="130" t="str">
        <f t="shared" si="85"/>
        <v>0</v>
      </c>
    </row>
    <row r="121" spans="1:46" ht="15.75" customHeight="1" x14ac:dyDescent="0.15">
      <c r="A121" s="18" t="s">
        <v>493</v>
      </c>
      <c r="B121" s="65" t="s">
        <v>77</v>
      </c>
      <c r="C121" s="65"/>
      <c r="D121" s="64"/>
      <c r="E121" s="65">
        <v>27</v>
      </c>
      <c r="F121" s="65">
        <v>17</v>
      </c>
      <c r="G121" s="65">
        <v>1057</v>
      </c>
      <c r="H121" s="65">
        <v>0</v>
      </c>
      <c r="I121" s="65">
        <v>1.62</v>
      </c>
      <c r="J121" s="65">
        <v>0</v>
      </c>
      <c r="K121" s="65">
        <v>0.85</v>
      </c>
      <c r="L121" s="65">
        <v>20</v>
      </c>
      <c r="M121" s="65">
        <v>0</v>
      </c>
      <c r="N121" s="65">
        <v>1.62</v>
      </c>
      <c r="O121" s="65">
        <v>26.32</v>
      </c>
      <c r="P121" s="65">
        <v>60</v>
      </c>
      <c r="Q121" s="65">
        <v>5.45</v>
      </c>
      <c r="R121" s="65">
        <v>43.75</v>
      </c>
      <c r="S121" s="65">
        <v>0.26</v>
      </c>
      <c r="T121" s="65">
        <v>1.36</v>
      </c>
      <c r="U121" s="65">
        <v>32.61</v>
      </c>
      <c r="V121" s="65">
        <v>74.930000000000007</v>
      </c>
      <c r="W121" s="36">
        <v>36.67</v>
      </c>
      <c r="X121" s="29">
        <f t="shared" si="86"/>
        <v>5</v>
      </c>
      <c r="Y121" s="15">
        <v>16</v>
      </c>
      <c r="Z121" s="158">
        <f t="shared" si="87"/>
        <v>0.3125</v>
      </c>
      <c r="AA121" s="76"/>
      <c r="AB121" s="89"/>
      <c r="AC121" s="78">
        <f t="shared" si="88"/>
        <v>0.3125</v>
      </c>
      <c r="AD121" s="118">
        <f t="shared" si="89"/>
        <v>5</v>
      </c>
      <c r="AE121" s="129" t="str">
        <f t="shared" si="70"/>
        <v>0</v>
      </c>
      <c r="AF121" s="130" t="str">
        <f t="shared" si="71"/>
        <v>0</v>
      </c>
      <c r="AG121" s="130" t="str">
        <f t="shared" si="72"/>
        <v>0</v>
      </c>
      <c r="AH121" s="130" t="str">
        <f t="shared" si="73"/>
        <v>0</v>
      </c>
      <c r="AI121" s="130" t="str">
        <f t="shared" si="74"/>
        <v>0</v>
      </c>
      <c r="AJ121" s="130" t="str">
        <f t="shared" si="75"/>
        <v>0</v>
      </c>
      <c r="AK121" s="130" t="str">
        <f t="shared" si="76"/>
        <v>0</v>
      </c>
      <c r="AL121" s="130" t="str">
        <f t="shared" si="77"/>
        <v>0</v>
      </c>
      <c r="AM121" s="130">
        <f t="shared" si="78"/>
        <v>1</v>
      </c>
      <c r="AN121" s="130" t="str">
        <f t="shared" si="79"/>
        <v>0</v>
      </c>
      <c r="AO121" s="130">
        <f t="shared" si="80"/>
        <v>1</v>
      </c>
      <c r="AP121" s="130" t="str">
        <f t="shared" si="81"/>
        <v>0</v>
      </c>
      <c r="AQ121" s="130">
        <f t="shared" si="82"/>
        <v>1</v>
      </c>
      <c r="AR121" s="130">
        <f t="shared" si="83"/>
        <v>1</v>
      </c>
      <c r="AS121" s="130">
        <f t="shared" si="84"/>
        <v>1</v>
      </c>
      <c r="AT121" s="130" t="str">
        <f t="shared" si="85"/>
        <v>0</v>
      </c>
    </row>
    <row r="122" spans="1:46" ht="15.75" customHeight="1" x14ac:dyDescent="0.15">
      <c r="A122" s="18" t="s">
        <v>290</v>
      </c>
      <c r="B122" s="65" t="s">
        <v>77</v>
      </c>
      <c r="C122" s="65"/>
      <c r="D122" s="64"/>
      <c r="E122" s="65">
        <v>18</v>
      </c>
      <c r="F122" s="65">
        <v>8</v>
      </c>
      <c r="G122" s="65">
        <v>186</v>
      </c>
      <c r="H122" s="65">
        <v>0</v>
      </c>
      <c r="I122" s="65">
        <v>3.87</v>
      </c>
      <c r="J122" s="65">
        <v>0</v>
      </c>
      <c r="K122" s="65">
        <v>0.48</v>
      </c>
      <c r="L122" s="65">
        <v>0</v>
      </c>
      <c r="M122" s="65">
        <v>0</v>
      </c>
      <c r="N122" s="65">
        <v>3.39</v>
      </c>
      <c r="O122" s="65">
        <v>28.57</v>
      </c>
      <c r="P122" s="65">
        <v>66.67</v>
      </c>
      <c r="Q122" s="65">
        <v>13.06</v>
      </c>
      <c r="R122" s="65">
        <v>29.63</v>
      </c>
      <c r="S122" s="65">
        <v>0.48</v>
      </c>
      <c r="T122" s="65">
        <v>0</v>
      </c>
      <c r="U122" s="65">
        <v>17.899999999999999</v>
      </c>
      <c r="V122" s="65">
        <v>59.46</v>
      </c>
      <c r="W122" s="36">
        <v>28.57</v>
      </c>
      <c r="X122" s="29">
        <f t="shared" si="86"/>
        <v>4</v>
      </c>
      <c r="Y122" s="15">
        <v>16</v>
      </c>
      <c r="Z122" s="158">
        <f t="shared" si="87"/>
        <v>0.25</v>
      </c>
      <c r="AA122" s="76"/>
      <c r="AB122" s="89"/>
      <c r="AC122" s="78">
        <f t="shared" si="88"/>
        <v>0.25</v>
      </c>
      <c r="AD122" s="118">
        <f t="shared" si="89"/>
        <v>4</v>
      </c>
      <c r="AE122" s="129" t="str">
        <f t="shared" si="70"/>
        <v>0</v>
      </c>
      <c r="AF122" s="130">
        <f t="shared" si="71"/>
        <v>1</v>
      </c>
      <c r="AG122" s="130" t="str">
        <f t="shared" si="72"/>
        <v>0</v>
      </c>
      <c r="AH122" s="130" t="str">
        <f t="shared" si="73"/>
        <v>0</v>
      </c>
      <c r="AI122" s="130" t="str">
        <f t="shared" si="74"/>
        <v>0</v>
      </c>
      <c r="AJ122" s="130" t="str">
        <f t="shared" si="75"/>
        <v>0</v>
      </c>
      <c r="AK122" s="130">
        <f t="shared" si="76"/>
        <v>1</v>
      </c>
      <c r="AL122" s="130" t="str">
        <f t="shared" si="77"/>
        <v>0</v>
      </c>
      <c r="AM122" s="130">
        <f t="shared" si="78"/>
        <v>1</v>
      </c>
      <c r="AN122" s="130">
        <f t="shared" si="79"/>
        <v>1</v>
      </c>
      <c r="AO122" s="130" t="str">
        <f t="shared" si="80"/>
        <v>0</v>
      </c>
      <c r="AP122" s="130" t="str">
        <f t="shared" si="81"/>
        <v>0</v>
      </c>
      <c r="AQ122" s="130" t="str">
        <f t="shared" si="82"/>
        <v>0</v>
      </c>
      <c r="AR122" s="130" t="str">
        <f t="shared" si="83"/>
        <v>0</v>
      </c>
      <c r="AS122" s="130" t="str">
        <f t="shared" si="84"/>
        <v>0</v>
      </c>
      <c r="AT122" s="130" t="str">
        <f t="shared" si="85"/>
        <v>0</v>
      </c>
    </row>
    <row r="123" spans="1:46" ht="15.75" customHeight="1" x14ac:dyDescent="0.15">
      <c r="A123" s="18" t="s">
        <v>538</v>
      </c>
      <c r="B123" s="65" t="s">
        <v>142</v>
      </c>
      <c r="C123" s="65"/>
      <c r="D123" s="64"/>
      <c r="E123" s="65">
        <v>25</v>
      </c>
      <c r="F123" s="65">
        <v>6</v>
      </c>
      <c r="G123" s="65">
        <v>277</v>
      </c>
      <c r="H123" s="65">
        <v>1</v>
      </c>
      <c r="I123" s="65">
        <v>3.38</v>
      </c>
      <c r="J123" s="65">
        <v>0</v>
      </c>
      <c r="K123" s="65">
        <v>1.02</v>
      </c>
      <c r="L123" s="65">
        <v>33.33</v>
      </c>
      <c r="M123" s="65">
        <v>0.34</v>
      </c>
      <c r="N123" s="65">
        <v>2.37</v>
      </c>
      <c r="O123" s="65">
        <v>28.57</v>
      </c>
      <c r="P123" s="65">
        <v>38.89</v>
      </c>
      <c r="Q123" s="65">
        <v>12.52</v>
      </c>
      <c r="R123" s="65">
        <v>32.43</v>
      </c>
      <c r="S123" s="65">
        <v>2.37</v>
      </c>
      <c r="T123" s="65">
        <v>1.02</v>
      </c>
      <c r="U123" s="65">
        <v>19.96</v>
      </c>
      <c r="V123" s="65">
        <v>66.099999999999994</v>
      </c>
      <c r="W123" s="36">
        <v>50</v>
      </c>
      <c r="X123" s="29">
        <f t="shared" si="86"/>
        <v>4</v>
      </c>
      <c r="Y123" s="15">
        <v>16</v>
      </c>
      <c r="Z123" s="158">
        <f t="shared" si="87"/>
        <v>0.25</v>
      </c>
      <c r="AA123" s="76"/>
      <c r="AB123" s="89"/>
      <c r="AC123" s="78">
        <f t="shared" si="88"/>
        <v>0.25</v>
      </c>
      <c r="AD123" s="118">
        <f t="shared" si="89"/>
        <v>4</v>
      </c>
      <c r="AE123" s="129" t="str">
        <f t="shared" si="70"/>
        <v>0</v>
      </c>
      <c r="AF123" s="130" t="str">
        <f t="shared" si="71"/>
        <v>0</v>
      </c>
      <c r="AG123" s="130" t="str">
        <f t="shared" si="72"/>
        <v>0</v>
      </c>
      <c r="AH123" s="130" t="str">
        <f t="shared" si="73"/>
        <v>0</v>
      </c>
      <c r="AI123" s="130" t="str">
        <f t="shared" si="74"/>
        <v>0</v>
      </c>
      <c r="AJ123" s="130">
        <f t="shared" si="75"/>
        <v>1</v>
      </c>
      <c r="AK123" s="130" t="str">
        <f t="shared" si="76"/>
        <v>0</v>
      </c>
      <c r="AL123" s="130" t="str">
        <f t="shared" si="77"/>
        <v>0</v>
      </c>
      <c r="AM123" s="130" t="str">
        <f t="shared" si="78"/>
        <v>0</v>
      </c>
      <c r="AN123" s="130">
        <f t="shared" si="79"/>
        <v>1</v>
      </c>
      <c r="AO123" s="130" t="str">
        <f t="shared" si="80"/>
        <v>0</v>
      </c>
      <c r="AP123" s="130">
        <f t="shared" si="81"/>
        <v>1</v>
      </c>
      <c r="AQ123" s="130" t="str">
        <f t="shared" si="82"/>
        <v>0</v>
      </c>
      <c r="AR123" s="130" t="str">
        <f t="shared" si="83"/>
        <v>0</v>
      </c>
      <c r="AS123" s="130" t="str">
        <f t="shared" si="84"/>
        <v>0</v>
      </c>
      <c r="AT123" s="130">
        <f t="shared" si="85"/>
        <v>1</v>
      </c>
    </row>
    <row r="124" spans="1:46" ht="15.75" customHeight="1" x14ac:dyDescent="0.15">
      <c r="A124" s="18" t="s">
        <v>467</v>
      </c>
      <c r="B124" s="65" t="s">
        <v>91</v>
      </c>
      <c r="C124" s="65"/>
      <c r="D124" s="64"/>
      <c r="E124" s="65">
        <v>18</v>
      </c>
      <c r="F124" s="65">
        <v>22</v>
      </c>
      <c r="G124" s="65">
        <v>708</v>
      </c>
      <c r="H124" s="65">
        <v>1</v>
      </c>
      <c r="I124" s="65">
        <v>2.8</v>
      </c>
      <c r="J124" s="65">
        <v>0</v>
      </c>
      <c r="K124" s="65">
        <v>0.51</v>
      </c>
      <c r="L124" s="65">
        <v>50</v>
      </c>
      <c r="M124" s="65">
        <v>0.13</v>
      </c>
      <c r="N124" s="65">
        <v>0.76</v>
      </c>
      <c r="O124" s="65">
        <v>16.670000000000002</v>
      </c>
      <c r="P124" s="65">
        <v>38.64</v>
      </c>
      <c r="Q124" s="65">
        <v>13.09</v>
      </c>
      <c r="R124" s="65">
        <v>31.07</v>
      </c>
      <c r="S124" s="65">
        <v>0.76</v>
      </c>
      <c r="T124" s="65">
        <v>1.27</v>
      </c>
      <c r="U124" s="65">
        <v>20.34</v>
      </c>
      <c r="V124" s="65">
        <v>68.13</v>
      </c>
      <c r="W124" s="36">
        <v>40</v>
      </c>
      <c r="X124" s="29">
        <f t="shared" si="86"/>
        <v>4</v>
      </c>
      <c r="Y124" s="15">
        <v>16</v>
      </c>
      <c r="Z124" s="158">
        <f t="shared" si="87"/>
        <v>0.25</v>
      </c>
      <c r="AA124" s="76"/>
      <c r="AB124" s="89"/>
      <c r="AC124" s="78">
        <f t="shared" si="88"/>
        <v>0.24374999999999999</v>
      </c>
      <c r="AD124" s="118">
        <f t="shared" si="89"/>
        <v>3.9</v>
      </c>
      <c r="AE124" s="129" t="str">
        <f t="shared" si="70"/>
        <v>0</v>
      </c>
      <c r="AF124" s="130" t="str">
        <f t="shared" si="71"/>
        <v>0</v>
      </c>
      <c r="AG124" s="130" t="str">
        <f t="shared" si="72"/>
        <v>0</v>
      </c>
      <c r="AH124" s="130" t="str">
        <f t="shared" si="73"/>
        <v>0</v>
      </c>
      <c r="AI124" s="130">
        <f t="shared" si="74"/>
        <v>0.9</v>
      </c>
      <c r="AJ124" s="130">
        <f t="shared" si="75"/>
        <v>1</v>
      </c>
      <c r="AK124" s="130" t="str">
        <f t="shared" si="76"/>
        <v>0</v>
      </c>
      <c r="AL124" s="130" t="str">
        <f t="shared" si="77"/>
        <v>0</v>
      </c>
      <c r="AM124" s="130" t="str">
        <f t="shared" si="78"/>
        <v>0</v>
      </c>
      <c r="AN124" s="130">
        <f t="shared" si="79"/>
        <v>1</v>
      </c>
      <c r="AO124" s="130" t="str">
        <f t="shared" si="80"/>
        <v>0</v>
      </c>
      <c r="AP124" s="130" t="str">
        <f t="shared" si="81"/>
        <v>0</v>
      </c>
      <c r="AQ124" s="130">
        <f t="shared" si="82"/>
        <v>1</v>
      </c>
      <c r="AR124" s="130" t="str">
        <f t="shared" si="83"/>
        <v>0</v>
      </c>
      <c r="AS124" s="130" t="str">
        <f t="shared" si="84"/>
        <v>0</v>
      </c>
      <c r="AT124" s="130" t="str">
        <f t="shared" si="85"/>
        <v>0</v>
      </c>
    </row>
    <row r="125" spans="1:46" ht="15.75" customHeight="1" x14ac:dyDescent="0.15">
      <c r="A125" s="18" t="s">
        <v>510</v>
      </c>
      <c r="B125" s="65" t="s">
        <v>133</v>
      </c>
      <c r="C125" s="65"/>
      <c r="D125" s="64"/>
      <c r="E125" s="65">
        <v>21</v>
      </c>
      <c r="F125" s="65">
        <v>21</v>
      </c>
      <c r="G125" s="65">
        <v>1065</v>
      </c>
      <c r="H125" s="65">
        <v>0</v>
      </c>
      <c r="I125" s="65">
        <v>2.65</v>
      </c>
      <c r="J125" s="65">
        <v>0.51</v>
      </c>
      <c r="K125" s="65">
        <v>2.1800000000000002</v>
      </c>
      <c r="L125" s="65">
        <v>43.48</v>
      </c>
      <c r="M125" s="65">
        <v>0</v>
      </c>
      <c r="N125" s="65">
        <v>0.85</v>
      </c>
      <c r="O125" s="65">
        <v>11.11</v>
      </c>
      <c r="P125" s="65">
        <v>48.57</v>
      </c>
      <c r="Q125" s="65">
        <v>12.49</v>
      </c>
      <c r="R125" s="65">
        <v>31.82</v>
      </c>
      <c r="S125" s="65">
        <v>1.04</v>
      </c>
      <c r="T125" s="65">
        <v>1.04</v>
      </c>
      <c r="U125" s="65">
        <v>14.1</v>
      </c>
      <c r="V125" s="65">
        <v>65.77</v>
      </c>
      <c r="W125" s="36">
        <v>38.46</v>
      </c>
      <c r="X125" s="29">
        <f t="shared" si="86"/>
        <v>4</v>
      </c>
      <c r="Y125" s="15">
        <v>16</v>
      </c>
      <c r="Z125" s="158">
        <f t="shared" si="87"/>
        <v>0.25</v>
      </c>
      <c r="AA125" s="76"/>
      <c r="AB125" s="89"/>
      <c r="AC125" s="78">
        <f t="shared" si="88"/>
        <v>0.23125000000000001</v>
      </c>
      <c r="AD125" s="118">
        <f t="shared" si="89"/>
        <v>3.7</v>
      </c>
      <c r="AE125" s="129" t="str">
        <f t="shared" si="70"/>
        <v>0</v>
      </c>
      <c r="AF125" s="130" t="str">
        <f t="shared" si="71"/>
        <v>0</v>
      </c>
      <c r="AG125" s="130">
        <f t="shared" si="72"/>
        <v>0.9</v>
      </c>
      <c r="AH125" s="130">
        <f t="shared" si="73"/>
        <v>0.9</v>
      </c>
      <c r="AI125" s="130">
        <f t="shared" si="74"/>
        <v>0.9</v>
      </c>
      <c r="AJ125" s="130" t="str">
        <f t="shared" si="75"/>
        <v>0</v>
      </c>
      <c r="AK125" s="130" t="str">
        <f t="shared" si="76"/>
        <v>0</v>
      </c>
      <c r="AL125" s="130" t="str">
        <f t="shared" si="77"/>
        <v>0</v>
      </c>
      <c r="AM125" s="130" t="str">
        <f t="shared" si="78"/>
        <v>0</v>
      </c>
      <c r="AN125" s="130">
        <f t="shared" si="79"/>
        <v>1</v>
      </c>
      <c r="AO125" s="130" t="str">
        <f t="shared" si="80"/>
        <v>0</v>
      </c>
      <c r="AP125" s="130" t="str">
        <f t="shared" si="81"/>
        <v>0</v>
      </c>
      <c r="AQ125" s="130" t="str">
        <f t="shared" si="82"/>
        <v>0</v>
      </c>
      <c r="AR125" s="130" t="str">
        <f t="shared" si="83"/>
        <v>0</v>
      </c>
      <c r="AS125" s="130" t="str">
        <f t="shared" si="84"/>
        <v>0</v>
      </c>
      <c r="AT125" s="130" t="str">
        <f t="shared" si="85"/>
        <v>0</v>
      </c>
    </row>
    <row r="126" spans="1:46" ht="15.75" customHeight="1" x14ac:dyDescent="0.15">
      <c r="A126" s="18" t="s">
        <v>400</v>
      </c>
      <c r="B126" s="65" t="s">
        <v>38</v>
      </c>
      <c r="C126" s="65"/>
      <c r="D126" s="64"/>
      <c r="E126" s="65">
        <v>30</v>
      </c>
      <c r="F126" s="65">
        <v>33</v>
      </c>
      <c r="G126" s="65">
        <v>2342</v>
      </c>
      <c r="H126" s="65">
        <v>1</v>
      </c>
      <c r="I126" s="65">
        <v>1.84</v>
      </c>
      <c r="J126" s="65">
        <v>0</v>
      </c>
      <c r="K126" s="65">
        <v>0.85</v>
      </c>
      <c r="L126" s="65">
        <v>22.73</v>
      </c>
      <c r="M126" s="65">
        <v>0.04</v>
      </c>
      <c r="N126" s="65">
        <v>1.5</v>
      </c>
      <c r="O126" s="65">
        <v>38.46</v>
      </c>
      <c r="P126" s="65">
        <v>42.62</v>
      </c>
      <c r="Q126" s="65">
        <v>5.3</v>
      </c>
      <c r="R126" s="65">
        <v>31.88</v>
      </c>
      <c r="S126" s="65">
        <v>1.19</v>
      </c>
      <c r="T126" s="65">
        <v>0.5</v>
      </c>
      <c r="U126" s="65">
        <v>35.39</v>
      </c>
      <c r="V126" s="65">
        <v>81.87</v>
      </c>
      <c r="W126" s="36">
        <v>59.68</v>
      </c>
      <c r="X126" s="29">
        <f t="shared" si="86"/>
        <v>4</v>
      </c>
      <c r="Y126" s="15">
        <v>16</v>
      </c>
      <c r="Z126" s="158">
        <f t="shared" si="87"/>
        <v>0.25</v>
      </c>
      <c r="AA126" s="76"/>
      <c r="AB126" s="89"/>
      <c r="AC126" s="78">
        <f t="shared" si="88"/>
        <v>0.25</v>
      </c>
      <c r="AD126" s="118">
        <f t="shared" si="89"/>
        <v>4</v>
      </c>
      <c r="AE126" s="129" t="str">
        <f t="shared" si="70"/>
        <v>0</v>
      </c>
      <c r="AF126" s="130" t="str">
        <f t="shared" si="71"/>
        <v>0</v>
      </c>
      <c r="AG126" s="130" t="str">
        <f t="shared" si="72"/>
        <v>0</v>
      </c>
      <c r="AH126" s="130" t="str">
        <f t="shared" si="73"/>
        <v>0</v>
      </c>
      <c r="AI126" s="130" t="str">
        <f t="shared" si="74"/>
        <v>0</v>
      </c>
      <c r="AJ126" s="130" t="str">
        <f t="shared" si="75"/>
        <v>0</v>
      </c>
      <c r="AK126" s="130" t="str">
        <f t="shared" si="76"/>
        <v>0</v>
      </c>
      <c r="AL126" s="130">
        <f t="shared" si="77"/>
        <v>1</v>
      </c>
      <c r="AM126" s="130" t="str">
        <f t="shared" si="78"/>
        <v>0</v>
      </c>
      <c r="AN126" s="130" t="str">
        <f t="shared" si="79"/>
        <v>0</v>
      </c>
      <c r="AO126" s="130" t="str">
        <f t="shared" si="80"/>
        <v>0</v>
      </c>
      <c r="AP126" s="130" t="str">
        <f t="shared" si="81"/>
        <v>0</v>
      </c>
      <c r="AQ126" s="130" t="str">
        <f t="shared" si="82"/>
        <v>0</v>
      </c>
      <c r="AR126" s="130">
        <f t="shared" si="83"/>
        <v>1</v>
      </c>
      <c r="AS126" s="130">
        <f t="shared" si="84"/>
        <v>1</v>
      </c>
      <c r="AT126" s="130">
        <f t="shared" si="85"/>
        <v>1</v>
      </c>
    </row>
    <row r="127" spans="1:46" ht="15.75" customHeight="1" x14ac:dyDescent="0.15">
      <c r="A127" s="18" t="s">
        <v>264</v>
      </c>
      <c r="B127" s="65" t="s">
        <v>38</v>
      </c>
      <c r="C127" s="65"/>
      <c r="D127" s="64"/>
      <c r="E127" s="65">
        <v>19</v>
      </c>
      <c r="F127" s="65">
        <v>13</v>
      </c>
      <c r="G127" s="65">
        <v>624</v>
      </c>
      <c r="H127" s="65">
        <v>1</v>
      </c>
      <c r="I127" s="65">
        <v>2.16</v>
      </c>
      <c r="J127" s="65">
        <v>0</v>
      </c>
      <c r="K127" s="65">
        <v>1.3</v>
      </c>
      <c r="L127" s="65">
        <v>33.33</v>
      </c>
      <c r="M127" s="65">
        <v>0.14000000000000001</v>
      </c>
      <c r="N127" s="65">
        <v>1.73</v>
      </c>
      <c r="O127" s="65">
        <v>41.67</v>
      </c>
      <c r="P127" s="65">
        <v>36.840000000000003</v>
      </c>
      <c r="Q127" s="65">
        <v>8.2200000000000006</v>
      </c>
      <c r="R127" s="65">
        <v>31.58</v>
      </c>
      <c r="S127" s="65">
        <v>1.88</v>
      </c>
      <c r="T127" s="65">
        <v>0.28999999999999998</v>
      </c>
      <c r="U127" s="65">
        <v>25.1</v>
      </c>
      <c r="V127" s="65">
        <v>69.540000000000006</v>
      </c>
      <c r="W127" s="36">
        <v>45.45</v>
      </c>
      <c r="X127" s="29">
        <f t="shared" si="86"/>
        <v>4</v>
      </c>
      <c r="Y127" s="15">
        <v>16</v>
      </c>
      <c r="Z127" s="158">
        <f t="shared" si="87"/>
        <v>0.25</v>
      </c>
      <c r="AA127" s="76"/>
      <c r="AB127" s="89"/>
      <c r="AC127" s="78">
        <f t="shared" si="88"/>
        <v>0.25</v>
      </c>
      <c r="AD127" s="118">
        <f t="shared" si="89"/>
        <v>4</v>
      </c>
      <c r="AE127" s="129" t="str">
        <f t="shared" si="70"/>
        <v>0</v>
      </c>
      <c r="AF127" s="130" t="str">
        <f t="shared" si="71"/>
        <v>0</v>
      </c>
      <c r="AG127" s="130" t="str">
        <f t="shared" si="72"/>
        <v>0</v>
      </c>
      <c r="AH127" s="130" t="str">
        <f t="shared" si="73"/>
        <v>0</v>
      </c>
      <c r="AI127" s="130" t="str">
        <f t="shared" si="74"/>
        <v>0</v>
      </c>
      <c r="AJ127" s="130">
        <f t="shared" si="75"/>
        <v>1</v>
      </c>
      <c r="AK127" s="130" t="str">
        <f t="shared" si="76"/>
        <v>0</v>
      </c>
      <c r="AL127" s="130">
        <f t="shared" si="77"/>
        <v>1</v>
      </c>
      <c r="AM127" s="130" t="str">
        <f t="shared" si="78"/>
        <v>0</v>
      </c>
      <c r="AN127" s="130" t="str">
        <f t="shared" si="79"/>
        <v>0</v>
      </c>
      <c r="AO127" s="130" t="str">
        <f t="shared" si="80"/>
        <v>0</v>
      </c>
      <c r="AP127" s="130">
        <f t="shared" si="81"/>
        <v>1</v>
      </c>
      <c r="AQ127" s="130" t="str">
        <f t="shared" si="82"/>
        <v>0</v>
      </c>
      <c r="AR127" s="130" t="str">
        <f t="shared" si="83"/>
        <v>0</v>
      </c>
      <c r="AS127" s="130" t="str">
        <f t="shared" si="84"/>
        <v>0</v>
      </c>
      <c r="AT127" s="130">
        <f t="shared" si="85"/>
        <v>1</v>
      </c>
    </row>
    <row r="128" spans="1:46" ht="15.75" customHeight="1" x14ac:dyDescent="0.15">
      <c r="A128" s="18" t="s">
        <v>466</v>
      </c>
      <c r="B128" s="65" t="s">
        <v>46</v>
      </c>
      <c r="C128" s="65"/>
      <c r="D128" s="64"/>
      <c r="E128" s="65">
        <v>19</v>
      </c>
      <c r="F128" s="65">
        <v>9</v>
      </c>
      <c r="G128" s="65">
        <v>239</v>
      </c>
      <c r="H128" s="65">
        <v>0</v>
      </c>
      <c r="I128" s="65">
        <v>2.2599999999999998</v>
      </c>
      <c r="J128" s="65">
        <v>0.75</v>
      </c>
      <c r="K128" s="65">
        <v>1.1299999999999999</v>
      </c>
      <c r="L128" s="65">
        <v>66.67</v>
      </c>
      <c r="M128" s="65">
        <v>0</v>
      </c>
      <c r="N128" s="65">
        <v>1.88</v>
      </c>
      <c r="O128" s="65">
        <v>40</v>
      </c>
      <c r="P128" s="65">
        <v>40</v>
      </c>
      <c r="Q128" s="65">
        <v>5.65</v>
      </c>
      <c r="R128" s="65">
        <v>20</v>
      </c>
      <c r="S128" s="65">
        <v>1.1299999999999999</v>
      </c>
      <c r="T128" s="65">
        <v>0</v>
      </c>
      <c r="U128" s="65">
        <v>12.43</v>
      </c>
      <c r="V128" s="65">
        <v>69.7</v>
      </c>
      <c r="W128" s="36">
        <v>100</v>
      </c>
      <c r="X128" s="29">
        <f t="shared" si="86"/>
        <v>4</v>
      </c>
      <c r="Y128" s="15">
        <v>16</v>
      </c>
      <c r="Z128" s="158">
        <f t="shared" si="87"/>
        <v>0.25</v>
      </c>
      <c r="AA128" s="76"/>
      <c r="AB128" s="89"/>
      <c r="AC128" s="78">
        <f t="shared" si="88"/>
        <v>0.23749999999999999</v>
      </c>
      <c r="AD128" s="118">
        <f t="shared" si="89"/>
        <v>3.8</v>
      </c>
      <c r="AE128" s="129" t="str">
        <f t="shared" si="70"/>
        <v>0</v>
      </c>
      <c r="AF128" s="130" t="str">
        <f t="shared" si="71"/>
        <v>0</v>
      </c>
      <c r="AG128" s="130">
        <f t="shared" si="72"/>
        <v>0.9</v>
      </c>
      <c r="AH128" s="130" t="str">
        <f t="shared" si="73"/>
        <v>0</v>
      </c>
      <c r="AI128" s="130">
        <f t="shared" si="74"/>
        <v>0.9</v>
      </c>
      <c r="AJ128" s="130" t="str">
        <f t="shared" si="75"/>
        <v>0</v>
      </c>
      <c r="AK128" s="130" t="str">
        <f t="shared" si="76"/>
        <v>0</v>
      </c>
      <c r="AL128" s="130">
        <f t="shared" si="77"/>
        <v>1</v>
      </c>
      <c r="AM128" s="130" t="str">
        <f t="shared" si="78"/>
        <v>0</v>
      </c>
      <c r="AN128" s="130" t="str">
        <f t="shared" si="79"/>
        <v>0</v>
      </c>
      <c r="AO128" s="130" t="str">
        <f t="shared" si="80"/>
        <v>0</v>
      </c>
      <c r="AP128" s="130" t="str">
        <f t="shared" si="81"/>
        <v>0</v>
      </c>
      <c r="AQ128" s="130" t="str">
        <f t="shared" si="82"/>
        <v>0</v>
      </c>
      <c r="AR128" s="130" t="str">
        <f t="shared" si="83"/>
        <v>0</v>
      </c>
      <c r="AS128" s="130" t="str">
        <f t="shared" si="84"/>
        <v>0</v>
      </c>
      <c r="AT128" s="130">
        <f t="shared" si="85"/>
        <v>1</v>
      </c>
    </row>
    <row r="129" spans="1:46" ht="15.75" customHeight="1" x14ac:dyDescent="0.15">
      <c r="A129" s="18" t="s">
        <v>524</v>
      </c>
      <c r="B129" s="65" t="s">
        <v>46</v>
      </c>
      <c r="C129" s="65"/>
      <c r="D129" s="64"/>
      <c r="E129" s="65">
        <v>26</v>
      </c>
      <c r="F129" s="65">
        <v>11</v>
      </c>
      <c r="G129" s="65">
        <v>470</v>
      </c>
      <c r="H129" s="65">
        <v>0</v>
      </c>
      <c r="I129" s="65">
        <v>1.91</v>
      </c>
      <c r="J129" s="65">
        <v>0.19</v>
      </c>
      <c r="K129" s="65">
        <v>1.91</v>
      </c>
      <c r="L129" s="65">
        <v>30</v>
      </c>
      <c r="M129" s="65">
        <v>0</v>
      </c>
      <c r="N129" s="65">
        <v>0.96</v>
      </c>
      <c r="O129" s="65">
        <v>20</v>
      </c>
      <c r="P129" s="65">
        <v>50</v>
      </c>
      <c r="Q129" s="65">
        <v>6.13</v>
      </c>
      <c r="R129" s="65">
        <v>25</v>
      </c>
      <c r="S129" s="65">
        <v>0.96</v>
      </c>
      <c r="T129" s="65">
        <v>0.77</v>
      </c>
      <c r="U129" s="65">
        <v>22.79</v>
      </c>
      <c r="V129" s="65">
        <v>70.59</v>
      </c>
      <c r="W129" s="36">
        <v>58.33</v>
      </c>
      <c r="X129" s="29">
        <f t="shared" si="86"/>
        <v>4</v>
      </c>
      <c r="Y129" s="15">
        <v>16</v>
      </c>
      <c r="Z129" s="158">
        <f t="shared" si="87"/>
        <v>0.25</v>
      </c>
      <c r="AA129" s="76"/>
      <c r="AB129" s="89"/>
      <c r="AC129" s="78">
        <f t="shared" si="88"/>
        <v>0.23749999999999999</v>
      </c>
      <c r="AD129" s="118">
        <f t="shared" si="89"/>
        <v>3.8</v>
      </c>
      <c r="AE129" s="129" t="str">
        <f t="shared" si="70"/>
        <v>0</v>
      </c>
      <c r="AF129" s="130" t="str">
        <f t="shared" si="71"/>
        <v>0</v>
      </c>
      <c r="AG129" s="130">
        <f t="shared" si="72"/>
        <v>0.9</v>
      </c>
      <c r="AH129" s="130">
        <f t="shared" si="73"/>
        <v>0.9</v>
      </c>
      <c r="AI129" s="130" t="str">
        <f t="shared" si="74"/>
        <v>0</v>
      </c>
      <c r="AJ129" s="130" t="str">
        <f t="shared" si="75"/>
        <v>0</v>
      </c>
      <c r="AK129" s="130" t="str">
        <f t="shared" si="76"/>
        <v>0</v>
      </c>
      <c r="AL129" s="130" t="str">
        <f t="shared" si="77"/>
        <v>0</v>
      </c>
      <c r="AM129" s="130" t="str">
        <f t="shared" si="78"/>
        <v>0</v>
      </c>
      <c r="AN129" s="130" t="str">
        <f t="shared" si="79"/>
        <v>0</v>
      </c>
      <c r="AO129" s="130" t="str">
        <f t="shared" si="80"/>
        <v>0</v>
      </c>
      <c r="AP129" s="130" t="str">
        <f t="shared" si="81"/>
        <v>0</v>
      </c>
      <c r="AQ129" s="130" t="str">
        <f t="shared" si="82"/>
        <v>0</v>
      </c>
      <c r="AR129" s="130" t="str">
        <f t="shared" si="83"/>
        <v>0</v>
      </c>
      <c r="AS129" s="130">
        <f t="shared" si="84"/>
        <v>1</v>
      </c>
      <c r="AT129" s="130">
        <f t="shared" si="85"/>
        <v>1</v>
      </c>
    </row>
    <row r="130" spans="1:46" ht="15.75" customHeight="1" x14ac:dyDescent="0.15">
      <c r="A130" s="18" t="s">
        <v>534</v>
      </c>
      <c r="B130" s="65" t="s">
        <v>75</v>
      </c>
      <c r="C130" s="65"/>
      <c r="D130" s="64"/>
      <c r="E130" s="65">
        <v>19</v>
      </c>
      <c r="F130" s="65">
        <v>11</v>
      </c>
      <c r="G130" s="65">
        <v>423</v>
      </c>
      <c r="H130" s="65">
        <v>2</v>
      </c>
      <c r="I130" s="65">
        <v>1.49</v>
      </c>
      <c r="J130" s="65">
        <v>0</v>
      </c>
      <c r="K130" s="65">
        <v>1.06</v>
      </c>
      <c r="L130" s="65">
        <v>0</v>
      </c>
      <c r="M130" s="65">
        <v>0.43</v>
      </c>
      <c r="N130" s="65">
        <v>0.64</v>
      </c>
      <c r="O130" s="65">
        <v>66.67</v>
      </c>
      <c r="P130" s="65">
        <v>20</v>
      </c>
      <c r="Q130" s="65">
        <v>7.45</v>
      </c>
      <c r="R130" s="65">
        <v>22.86</v>
      </c>
      <c r="S130" s="65">
        <v>0.43</v>
      </c>
      <c r="T130" s="65">
        <v>0.43</v>
      </c>
      <c r="U130" s="65">
        <v>20.85</v>
      </c>
      <c r="V130" s="65">
        <v>65.31</v>
      </c>
      <c r="W130" s="36">
        <v>71.430000000000007</v>
      </c>
      <c r="X130" s="29">
        <f t="shared" si="86"/>
        <v>4</v>
      </c>
      <c r="Y130" s="15">
        <v>16</v>
      </c>
      <c r="Z130" s="158">
        <f t="shared" si="87"/>
        <v>0.25</v>
      </c>
      <c r="AA130" s="76"/>
      <c r="AB130" s="89"/>
      <c r="AC130" s="78">
        <f t="shared" si="88"/>
        <v>0.25</v>
      </c>
      <c r="AD130" s="118">
        <f t="shared" si="89"/>
        <v>4</v>
      </c>
      <c r="AE130" s="129">
        <f t="shared" ref="AE130:AE157" si="90">IF(H130&gt;=H$160,AE$1,"0")</f>
        <v>1</v>
      </c>
      <c r="AF130" s="130" t="str">
        <f t="shared" ref="AF130:AF157" si="91">IF(I130&gt;=I$160,AF$1,"0")</f>
        <v>0</v>
      </c>
      <c r="AG130" s="130" t="str">
        <f t="shared" ref="AG130:AG157" si="92">IF(J130&gt;=J$160,AG$1,"0")</f>
        <v>0</v>
      </c>
      <c r="AH130" s="130" t="str">
        <f t="shared" ref="AH130:AH157" si="93">IF(K130&gt;=K$160,AH$1,"0")</f>
        <v>0</v>
      </c>
      <c r="AI130" s="130" t="str">
        <f t="shared" ref="AI130:AI157" si="94">IF(L130&gt;=L$160,AI$1,"0")</f>
        <v>0</v>
      </c>
      <c r="AJ130" s="130">
        <f t="shared" ref="AJ130:AJ157" si="95">IF(M130&gt;=M$160,AJ$1,"0")</f>
        <v>1</v>
      </c>
      <c r="AK130" s="130" t="str">
        <f t="shared" ref="AK130:AK157" si="96">IF(N130&gt;=N$160,AK$1,"0")</f>
        <v>0</v>
      </c>
      <c r="AL130" s="130">
        <f t="shared" ref="AL130:AL157" si="97">IF(O130&gt;=O$160,AL$1,"0")</f>
        <v>1</v>
      </c>
      <c r="AM130" s="130" t="str">
        <f t="shared" ref="AM130:AM157" si="98">IF(P130&gt;=P$160,AM$1,"0")</f>
        <v>0</v>
      </c>
      <c r="AN130" s="130" t="str">
        <f t="shared" ref="AN130:AN157" si="99">IF(Q130&gt;=Q$160,AN$1,"0")</f>
        <v>0</v>
      </c>
      <c r="AO130" s="130" t="str">
        <f t="shared" ref="AO130:AO157" si="100">IF(R130&gt;=R$160,AO$1,"0")</f>
        <v>0</v>
      </c>
      <c r="AP130" s="130" t="str">
        <f t="shared" ref="AP130:AP157" si="101">IF(S130&gt;=S$160,AP$1,"0")</f>
        <v>0</v>
      </c>
      <c r="AQ130" s="130" t="str">
        <f t="shared" ref="AQ130:AQ157" si="102">IF(T130&gt;=T$160,AQ$1,"0")</f>
        <v>0</v>
      </c>
      <c r="AR130" s="130" t="str">
        <f t="shared" ref="AR130:AR157" si="103">IF(U130&gt;=U$160,AR$1,"0")</f>
        <v>0</v>
      </c>
      <c r="AS130" s="130" t="str">
        <f t="shared" ref="AS130:AS157" si="104">IF(V130&gt;=V$160,AS$1,"0")</f>
        <v>0</v>
      </c>
      <c r="AT130" s="130">
        <f t="shared" ref="AT130:AT157" si="105">IF(W130&gt;=W$160,AT$1,"0")</f>
        <v>1</v>
      </c>
    </row>
    <row r="131" spans="1:46" ht="15.75" customHeight="1" x14ac:dyDescent="0.15">
      <c r="A131" s="18" t="s">
        <v>543</v>
      </c>
      <c r="B131" s="65" t="s">
        <v>72</v>
      </c>
      <c r="C131" s="65"/>
      <c r="D131" s="64"/>
      <c r="E131" s="65">
        <v>29</v>
      </c>
      <c r="F131" s="65">
        <v>20</v>
      </c>
      <c r="G131" s="65">
        <v>771</v>
      </c>
      <c r="H131" s="65">
        <v>0</v>
      </c>
      <c r="I131" s="65">
        <v>5.95</v>
      </c>
      <c r="J131" s="65">
        <v>0.12</v>
      </c>
      <c r="K131" s="65">
        <v>1.17</v>
      </c>
      <c r="L131" s="65">
        <v>30</v>
      </c>
      <c r="M131" s="65">
        <v>0</v>
      </c>
      <c r="N131" s="65">
        <v>3.62</v>
      </c>
      <c r="O131" s="65">
        <v>22.58</v>
      </c>
      <c r="P131" s="65">
        <v>47.67</v>
      </c>
      <c r="Q131" s="65">
        <v>15.76</v>
      </c>
      <c r="R131" s="65">
        <v>34.07</v>
      </c>
      <c r="S131" s="65">
        <v>2.33</v>
      </c>
      <c r="T131" s="65">
        <v>0.47</v>
      </c>
      <c r="U131" s="65">
        <v>16.579999999999998</v>
      </c>
      <c r="V131" s="65">
        <v>66.2</v>
      </c>
      <c r="W131" s="36">
        <v>38.46</v>
      </c>
      <c r="X131" s="29">
        <f t="shared" si="86"/>
        <v>4</v>
      </c>
      <c r="Y131" s="15">
        <v>16</v>
      </c>
      <c r="Z131" s="158">
        <f t="shared" si="87"/>
        <v>0.25</v>
      </c>
      <c r="AA131" s="76"/>
      <c r="AB131" s="89"/>
      <c r="AC131" s="78">
        <f t="shared" si="88"/>
        <v>0.25</v>
      </c>
      <c r="AD131" s="118">
        <f t="shared" si="89"/>
        <v>4</v>
      </c>
      <c r="AE131" s="129" t="str">
        <f t="shared" si="90"/>
        <v>0</v>
      </c>
      <c r="AF131" s="130">
        <f t="shared" si="91"/>
        <v>1</v>
      </c>
      <c r="AG131" s="130" t="str">
        <f t="shared" si="92"/>
        <v>0</v>
      </c>
      <c r="AH131" s="130" t="str">
        <f t="shared" si="93"/>
        <v>0</v>
      </c>
      <c r="AI131" s="130" t="str">
        <f t="shared" si="94"/>
        <v>0</v>
      </c>
      <c r="AJ131" s="130" t="str">
        <f t="shared" si="95"/>
        <v>0</v>
      </c>
      <c r="AK131" s="130">
        <f t="shared" si="96"/>
        <v>1</v>
      </c>
      <c r="AL131" s="130" t="str">
        <f t="shared" si="97"/>
        <v>0</v>
      </c>
      <c r="AM131" s="130" t="str">
        <f t="shared" si="98"/>
        <v>0</v>
      </c>
      <c r="AN131" s="130">
        <f t="shared" si="99"/>
        <v>1</v>
      </c>
      <c r="AO131" s="130" t="str">
        <f t="shared" si="100"/>
        <v>0</v>
      </c>
      <c r="AP131" s="130">
        <f t="shared" si="101"/>
        <v>1</v>
      </c>
      <c r="AQ131" s="130" t="str">
        <f t="shared" si="102"/>
        <v>0</v>
      </c>
      <c r="AR131" s="130" t="str">
        <f t="shared" si="103"/>
        <v>0</v>
      </c>
      <c r="AS131" s="130" t="str">
        <f t="shared" si="104"/>
        <v>0</v>
      </c>
      <c r="AT131" s="130" t="str">
        <f t="shared" si="105"/>
        <v>0</v>
      </c>
    </row>
    <row r="132" spans="1:46" ht="15.75" customHeight="1" x14ac:dyDescent="0.15">
      <c r="A132" s="18" t="s">
        <v>545</v>
      </c>
      <c r="B132" s="65" t="s">
        <v>546</v>
      </c>
      <c r="C132" s="65"/>
      <c r="D132" s="64"/>
      <c r="E132" s="65">
        <v>19</v>
      </c>
      <c r="F132" s="65">
        <v>11</v>
      </c>
      <c r="G132" s="65">
        <v>640</v>
      </c>
      <c r="H132" s="65">
        <v>1</v>
      </c>
      <c r="I132" s="65">
        <v>2.39</v>
      </c>
      <c r="J132" s="65">
        <v>0</v>
      </c>
      <c r="K132" s="65">
        <v>1.41</v>
      </c>
      <c r="L132" s="65">
        <v>50</v>
      </c>
      <c r="M132" s="65">
        <v>0.14000000000000001</v>
      </c>
      <c r="N132" s="65">
        <v>0.42</v>
      </c>
      <c r="O132" s="65">
        <v>0</v>
      </c>
      <c r="P132" s="65">
        <v>32.43</v>
      </c>
      <c r="Q132" s="65">
        <v>10.97</v>
      </c>
      <c r="R132" s="65">
        <v>24.36</v>
      </c>
      <c r="S132" s="65">
        <v>2.67</v>
      </c>
      <c r="T132" s="65">
        <v>0.98</v>
      </c>
      <c r="U132" s="65">
        <v>11.25</v>
      </c>
      <c r="V132" s="65">
        <v>65</v>
      </c>
      <c r="W132" s="36">
        <v>40</v>
      </c>
      <c r="X132" s="29">
        <f t="shared" si="86"/>
        <v>4</v>
      </c>
      <c r="Y132" s="15">
        <v>16</v>
      </c>
      <c r="Z132" s="158">
        <f t="shared" si="87"/>
        <v>0.25</v>
      </c>
      <c r="AA132" s="76"/>
      <c r="AB132" s="89"/>
      <c r="AC132" s="78">
        <f t="shared" si="88"/>
        <v>0.24374999999999999</v>
      </c>
      <c r="AD132" s="118">
        <f t="shared" si="89"/>
        <v>3.9</v>
      </c>
      <c r="AE132" s="129" t="str">
        <f t="shared" si="90"/>
        <v>0</v>
      </c>
      <c r="AF132" s="130" t="str">
        <f t="shared" si="91"/>
        <v>0</v>
      </c>
      <c r="AG132" s="130" t="str">
        <f t="shared" si="92"/>
        <v>0</v>
      </c>
      <c r="AH132" s="130" t="str">
        <f t="shared" si="93"/>
        <v>0</v>
      </c>
      <c r="AI132" s="130">
        <f t="shared" si="94"/>
        <v>0.9</v>
      </c>
      <c r="AJ132" s="130">
        <f t="shared" si="95"/>
        <v>1</v>
      </c>
      <c r="AK132" s="130" t="str">
        <f t="shared" si="96"/>
        <v>0</v>
      </c>
      <c r="AL132" s="130" t="str">
        <f t="shared" si="97"/>
        <v>0</v>
      </c>
      <c r="AM132" s="130" t="str">
        <f t="shared" si="98"/>
        <v>0</v>
      </c>
      <c r="AN132" s="130">
        <f t="shared" si="99"/>
        <v>1</v>
      </c>
      <c r="AO132" s="130" t="str">
        <f t="shared" si="100"/>
        <v>0</v>
      </c>
      <c r="AP132" s="130">
        <f t="shared" si="101"/>
        <v>1</v>
      </c>
      <c r="AQ132" s="130" t="str">
        <f t="shared" si="102"/>
        <v>0</v>
      </c>
      <c r="AR132" s="130" t="str">
        <f t="shared" si="103"/>
        <v>0</v>
      </c>
      <c r="AS132" s="130" t="str">
        <f t="shared" si="104"/>
        <v>0</v>
      </c>
      <c r="AT132" s="130" t="str">
        <f t="shared" si="105"/>
        <v>0</v>
      </c>
    </row>
    <row r="133" spans="1:46" ht="15.75" customHeight="1" x14ac:dyDescent="0.15">
      <c r="A133" s="18" t="s">
        <v>553</v>
      </c>
      <c r="B133" s="65" t="s">
        <v>554</v>
      </c>
      <c r="C133" s="65"/>
      <c r="D133" s="64"/>
      <c r="E133" s="65">
        <v>21</v>
      </c>
      <c r="F133" s="65">
        <v>6</v>
      </c>
      <c r="G133" s="65">
        <v>379</v>
      </c>
      <c r="H133" s="65">
        <v>0</v>
      </c>
      <c r="I133" s="65">
        <v>2.1800000000000002</v>
      </c>
      <c r="J133" s="65">
        <v>0.24</v>
      </c>
      <c r="K133" s="65">
        <v>1.25</v>
      </c>
      <c r="L133" s="65">
        <v>0</v>
      </c>
      <c r="M133" s="65">
        <v>0</v>
      </c>
      <c r="N133" s="65">
        <v>1.25</v>
      </c>
      <c r="O133" s="65">
        <v>50</v>
      </c>
      <c r="P133" s="65">
        <v>100</v>
      </c>
      <c r="Q133" s="65">
        <v>4.05</v>
      </c>
      <c r="R133" s="65">
        <v>61.54</v>
      </c>
      <c r="S133" s="65">
        <v>1.56</v>
      </c>
      <c r="T133" s="65">
        <v>0</v>
      </c>
      <c r="U133" s="65">
        <v>16.190000000000001</v>
      </c>
      <c r="V133" s="65">
        <v>65.38</v>
      </c>
      <c r="W133" s="36">
        <v>25</v>
      </c>
      <c r="X133" s="29">
        <f t="shared" si="86"/>
        <v>4</v>
      </c>
      <c r="Y133" s="15">
        <v>16</v>
      </c>
      <c r="Z133" s="158">
        <f t="shared" si="87"/>
        <v>0.25</v>
      </c>
      <c r="AA133" s="76"/>
      <c r="AB133" s="89"/>
      <c r="AC133" s="78">
        <f t="shared" si="88"/>
        <v>0.24374999999999999</v>
      </c>
      <c r="AD133" s="118">
        <f t="shared" si="89"/>
        <v>3.9</v>
      </c>
      <c r="AE133" s="129" t="str">
        <f t="shared" si="90"/>
        <v>0</v>
      </c>
      <c r="AF133" s="130" t="str">
        <f t="shared" si="91"/>
        <v>0</v>
      </c>
      <c r="AG133" s="130">
        <f t="shared" si="92"/>
        <v>0.9</v>
      </c>
      <c r="AH133" s="130" t="str">
        <f t="shared" si="93"/>
        <v>0</v>
      </c>
      <c r="AI133" s="130" t="str">
        <f t="shared" si="94"/>
        <v>0</v>
      </c>
      <c r="AJ133" s="130" t="str">
        <f t="shared" si="95"/>
        <v>0</v>
      </c>
      <c r="AK133" s="130" t="str">
        <f t="shared" si="96"/>
        <v>0</v>
      </c>
      <c r="AL133" s="130">
        <f t="shared" si="97"/>
        <v>1</v>
      </c>
      <c r="AM133" s="130">
        <f t="shared" si="98"/>
        <v>1</v>
      </c>
      <c r="AN133" s="130" t="str">
        <f t="shared" si="99"/>
        <v>0</v>
      </c>
      <c r="AO133" s="130">
        <f t="shared" si="100"/>
        <v>1</v>
      </c>
      <c r="AP133" s="130" t="str">
        <f t="shared" si="101"/>
        <v>0</v>
      </c>
      <c r="AQ133" s="130" t="str">
        <f t="shared" si="102"/>
        <v>0</v>
      </c>
      <c r="AR133" s="130" t="str">
        <f t="shared" si="103"/>
        <v>0</v>
      </c>
      <c r="AS133" s="130" t="str">
        <f t="shared" si="104"/>
        <v>0</v>
      </c>
      <c r="AT133" s="130" t="str">
        <f t="shared" si="105"/>
        <v>0</v>
      </c>
    </row>
    <row r="134" spans="1:46" ht="15.75" customHeight="1" x14ac:dyDescent="0.15">
      <c r="A134" s="18" t="s">
        <v>224</v>
      </c>
      <c r="B134" s="65" t="s">
        <v>77</v>
      </c>
      <c r="C134" s="65"/>
      <c r="D134" s="64"/>
      <c r="E134" s="65">
        <v>26</v>
      </c>
      <c r="F134" s="65">
        <v>24</v>
      </c>
      <c r="G134" s="65">
        <v>1588</v>
      </c>
      <c r="H134" s="65">
        <v>0</v>
      </c>
      <c r="I134" s="65">
        <v>2.04</v>
      </c>
      <c r="J134" s="65">
        <v>0.17</v>
      </c>
      <c r="K134" s="65">
        <v>1.19</v>
      </c>
      <c r="L134" s="65">
        <v>52.38</v>
      </c>
      <c r="M134" s="65">
        <v>0</v>
      </c>
      <c r="N134" s="65">
        <v>2.3199999999999998</v>
      </c>
      <c r="O134" s="65">
        <v>9.76</v>
      </c>
      <c r="P134" s="65">
        <v>38.299999999999997</v>
      </c>
      <c r="Q134" s="65">
        <v>11.73</v>
      </c>
      <c r="R134" s="65">
        <v>22.71</v>
      </c>
      <c r="S134" s="65">
        <v>0.79</v>
      </c>
      <c r="T134" s="65">
        <v>1.25</v>
      </c>
      <c r="U134" s="65">
        <v>19.55</v>
      </c>
      <c r="V134" s="65">
        <v>60</v>
      </c>
      <c r="W134" s="36">
        <v>31.58</v>
      </c>
      <c r="X134" s="29">
        <f t="shared" si="86"/>
        <v>4</v>
      </c>
      <c r="Y134" s="15">
        <v>16</v>
      </c>
      <c r="Z134" s="158">
        <f t="shared" si="87"/>
        <v>0.25</v>
      </c>
      <c r="AA134" s="76"/>
      <c r="AB134" s="89"/>
      <c r="AC134" s="78">
        <f t="shared" si="88"/>
        <v>0.23749999999999999</v>
      </c>
      <c r="AD134" s="118">
        <f t="shared" si="89"/>
        <v>3.8</v>
      </c>
      <c r="AE134" s="129" t="str">
        <f t="shared" si="90"/>
        <v>0</v>
      </c>
      <c r="AF134" s="130" t="str">
        <f t="shared" si="91"/>
        <v>0</v>
      </c>
      <c r="AG134" s="130">
        <f t="shared" si="92"/>
        <v>0.9</v>
      </c>
      <c r="AH134" s="130" t="str">
        <f t="shared" si="93"/>
        <v>0</v>
      </c>
      <c r="AI134" s="130">
        <f t="shared" si="94"/>
        <v>0.9</v>
      </c>
      <c r="AJ134" s="130" t="str">
        <f t="shared" si="95"/>
        <v>0</v>
      </c>
      <c r="AK134" s="130" t="str">
        <f t="shared" si="96"/>
        <v>0</v>
      </c>
      <c r="AL134" s="130" t="str">
        <f t="shared" si="97"/>
        <v>0</v>
      </c>
      <c r="AM134" s="130" t="str">
        <f t="shared" si="98"/>
        <v>0</v>
      </c>
      <c r="AN134" s="130">
        <f t="shared" si="99"/>
        <v>1</v>
      </c>
      <c r="AO134" s="130" t="str">
        <f t="shared" si="100"/>
        <v>0</v>
      </c>
      <c r="AP134" s="130" t="str">
        <f t="shared" si="101"/>
        <v>0</v>
      </c>
      <c r="AQ134" s="130">
        <f t="shared" si="102"/>
        <v>1</v>
      </c>
      <c r="AR134" s="130" t="str">
        <f t="shared" si="103"/>
        <v>0</v>
      </c>
      <c r="AS134" s="130" t="str">
        <f t="shared" si="104"/>
        <v>0</v>
      </c>
      <c r="AT134" s="130" t="str">
        <f t="shared" si="105"/>
        <v>0</v>
      </c>
    </row>
    <row r="135" spans="1:46" ht="15.75" customHeight="1" x14ac:dyDescent="0.15">
      <c r="A135" s="18" t="s">
        <v>552</v>
      </c>
      <c r="B135" s="65" t="s">
        <v>75</v>
      </c>
      <c r="C135" s="65"/>
      <c r="D135" s="64"/>
      <c r="E135" s="65">
        <v>28</v>
      </c>
      <c r="F135" s="65">
        <v>35</v>
      </c>
      <c r="G135" s="65">
        <v>2654</v>
      </c>
      <c r="H135" s="65">
        <v>2</v>
      </c>
      <c r="I135" s="65">
        <v>2.42</v>
      </c>
      <c r="J135" s="65">
        <v>0.14000000000000001</v>
      </c>
      <c r="K135" s="65">
        <v>1.1599999999999999</v>
      </c>
      <c r="L135" s="65">
        <v>42.42</v>
      </c>
      <c r="M135" s="65">
        <v>7.0000000000000007E-2</v>
      </c>
      <c r="N135" s="65">
        <v>2.21</v>
      </c>
      <c r="O135" s="65">
        <v>17.46</v>
      </c>
      <c r="P135" s="65">
        <v>52.44</v>
      </c>
      <c r="Q135" s="65">
        <v>10.28</v>
      </c>
      <c r="R135" s="65">
        <v>33.450000000000003</v>
      </c>
      <c r="S135" s="65">
        <v>1.05</v>
      </c>
      <c r="T135" s="65">
        <v>1.1200000000000001</v>
      </c>
      <c r="U135" s="65">
        <v>18.71</v>
      </c>
      <c r="V135" s="65">
        <v>68.290000000000006</v>
      </c>
      <c r="W135" s="36">
        <v>37.78</v>
      </c>
      <c r="X135" s="29">
        <f t="shared" si="86"/>
        <v>4</v>
      </c>
      <c r="Y135" s="15">
        <v>16</v>
      </c>
      <c r="Z135" s="158">
        <f t="shared" si="87"/>
        <v>0.25</v>
      </c>
      <c r="AA135" s="76"/>
      <c r="AB135" s="89"/>
      <c r="AC135" s="78">
        <f t="shared" si="88"/>
        <v>0.24374999999999999</v>
      </c>
      <c r="AD135" s="118">
        <f t="shared" si="89"/>
        <v>3.9</v>
      </c>
      <c r="AE135" s="129">
        <f t="shared" si="90"/>
        <v>1</v>
      </c>
      <c r="AF135" s="130" t="str">
        <f t="shared" si="91"/>
        <v>0</v>
      </c>
      <c r="AG135" s="130" t="str">
        <f t="shared" si="92"/>
        <v>0</v>
      </c>
      <c r="AH135" s="130" t="str">
        <f t="shared" si="93"/>
        <v>0</v>
      </c>
      <c r="AI135" s="130">
        <f t="shared" si="94"/>
        <v>0.9</v>
      </c>
      <c r="AJ135" s="130" t="str">
        <f t="shared" si="95"/>
        <v>0</v>
      </c>
      <c r="AK135" s="130" t="str">
        <f t="shared" si="96"/>
        <v>0</v>
      </c>
      <c r="AL135" s="130" t="str">
        <f t="shared" si="97"/>
        <v>0</v>
      </c>
      <c r="AM135" s="130">
        <f t="shared" si="98"/>
        <v>1</v>
      </c>
      <c r="AN135" s="130">
        <f t="shared" si="99"/>
        <v>1</v>
      </c>
      <c r="AO135" s="130" t="str">
        <f t="shared" si="100"/>
        <v>0</v>
      </c>
      <c r="AP135" s="130" t="str">
        <f t="shared" si="101"/>
        <v>0</v>
      </c>
      <c r="AQ135" s="130" t="str">
        <f t="shared" si="102"/>
        <v>0</v>
      </c>
      <c r="AR135" s="130" t="str">
        <f t="shared" si="103"/>
        <v>0</v>
      </c>
      <c r="AS135" s="130" t="str">
        <f t="shared" si="104"/>
        <v>0</v>
      </c>
      <c r="AT135" s="130" t="str">
        <f t="shared" si="105"/>
        <v>0</v>
      </c>
    </row>
    <row r="136" spans="1:46" ht="15.75" customHeight="1" x14ac:dyDescent="0.15">
      <c r="A136" s="18" t="s">
        <v>392</v>
      </c>
      <c r="B136" s="65" t="s">
        <v>68</v>
      </c>
      <c r="C136" s="65"/>
      <c r="D136" s="64"/>
      <c r="E136" s="65">
        <v>17</v>
      </c>
      <c r="F136" s="65">
        <v>10</v>
      </c>
      <c r="G136" s="65">
        <v>375</v>
      </c>
      <c r="H136" s="65">
        <v>0</v>
      </c>
      <c r="I136" s="65">
        <v>0.24</v>
      </c>
      <c r="J136" s="65">
        <v>0</v>
      </c>
      <c r="K136" s="65">
        <v>0.24</v>
      </c>
      <c r="L136" s="65">
        <v>0</v>
      </c>
      <c r="M136" s="65">
        <v>0</v>
      </c>
      <c r="N136" s="65">
        <v>0.97</v>
      </c>
      <c r="O136" s="65">
        <v>25</v>
      </c>
      <c r="P136" s="65">
        <v>0</v>
      </c>
      <c r="Q136" s="65">
        <v>3.62</v>
      </c>
      <c r="R136" s="65">
        <v>33.33</v>
      </c>
      <c r="S136" s="65">
        <v>0</v>
      </c>
      <c r="T136" s="65">
        <v>0.48</v>
      </c>
      <c r="U136" s="65">
        <v>34.75</v>
      </c>
      <c r="V136" s="65">
        <v>74.31</v>
      </c>
      <c r="W136" s="36">
        <v>54.55</v>
      </c>
      <c r="X136" s="29">
        <f t="shared" si="86"/>
        <v>3</v>
      </c>
      <c r="Y136" s="15">
        <v>16</v>
      </c>
      <c r="Z136" s="158">
        <f t="shared" si="87"/>
        <v>0.1875</v>
      </c>
      <c r="AA136" s="76"/>
      <c r="AB136" s="89"/>
      <c r="AC136" s="78">
        <f t="shared" si="88"/>
        <v>0.1875</v>
      </c>
      <c r="AD136" s="118">
        <f t="shared" si="89"/>
        <v>3</v>
      </c>
      <c r="AE136" s="129" t="str">
        <f t="shared" si="90"/>
        <v>0</v>
      </c>
      <c r="AF136" s="130" t="str">
        <f t="shared" si="91"/>
        <v>0</v>
      </c>
      <c r="AG136" s="130" t="str">
        <f t="shared" si="92"/>
        <v>0</v>
      </c>
      <c r="AH136" s="130" t="str">
        <f t="shared" si="93"/>
        <v>0</v>
      </c>
      <c r="AI136" s="130" t="str">
        <f t="shared" si="94"/>
        <v>0</v>
      </c>
      <c r="AJ136" s="130" t="str">
        <f t="shared" si="95"/>
        <v>0</v>
      </c>
      <c r="AK136" s="130" t="str">
        <f t="shared" si="96"/>
        <v>0</v>
      </c>
      <c r="AL136" s="130" t="str">
        <f t="shared" si="97"/>
        <v>0</v>
      </c>
      <c r="AM136" s="130" t="str">
        <f t="shared" si="98"/>
        <v>0</v>
      </c>
      <c r="AN136" s="130" t="str">
        <f t="shared" si="99"/>
        <v>0</v>
      </c>
      <c r="AO136" s="130" t="str">
        <f t="shared" si="100"/>
        <v>0</v>
      </c>
      <c r="AP136" s="130" t="str">
        <f t="shared" si="101"/>
        <v>0</v>
      </c>
      <c r="AQ136" s="130" t="str">
        <f t="shared" si="102"/>
        <v>0</v>
      </c>
      <c r="AR136" s="130">
        <f t="shared" si="103"/>
        <v>1</v>
      </c>
      <c r="AS136" s="130">
        <f t="shared" si="104"/>
        <v>1</v>
      </c>
      <c r="AT136" s="130">
        <f t="shared" si="105"/>
        <v>1</v>
      </c>
    </row>
    <row r="137" spans="1:46" ht="15.75" customHeight="1" x14ac:dyDescent="0.15">
      <c r="A137" s="18" t="s">
        <v>405</v>
      </c>
      <c r="B137" s="65" t="s">
        <v>91</v>
      </c>
      <c r="C137" s="65"/>
      <c r="D137" s="64"/>
      <c r="E137" s="65">
        <v>19</v>
      </c>
      <c r="F137" s="65">
        <v>14</v>
      </c>
      <c r="G137" s="65">
        <v>545</v>
      </c>
      <c r="H137" s="65">
        <v>0</v>
      </c>
      <c r="I137" s="65">
        <v>2.31</v>
      </c>
      <c r="J137" s="65">
        <v>0</v>
      </c>
      <c r="K137" s="65">
        <v>0.33</v>
      </c>
      <c r="L137" s="65">
        <v>50</v>
      </c>
      <c r="M137" s="65">
        <v>0</v>
      </c>
      <c r="N137" s="65">
        <v>0.5</v>
      </c>
      <c r="O137" s="65">
        <v>100</v>
      </c>
      <c r="P137" s="65">
        <v>47.62</v>
      </c>
      <c r="Q137" s="65">
        <v>8.09</v>
      </c>
      <c r="R137" s="65">
        <v>44.9</v>
      </c>
      <c r="S137" s="65">
        <v>0.5</v>
      </c>
      <c r="T137" s="65">
        <v>1.1599999999999999</v>
      </c>
      <c r="U137" s="65">
        <v>21.96</v>
      </c>
      <c r="V137" s="65">
        <v>63.16</v>
      </c>
      <c r="W137" s="36">
        <v>28.57</v>
      </c>
      <c r="X137" s="29">
        <f t="shared" si="86"/>
        <v>3</v>
      </c>
      <c r="Y137" s="15">
        <v>16</v>
      </c>
      <c r="Z137" s="158">
        <f t="shared" si="87"/>
        <v>0.1875</v>
      </c>
      <c r="AA137" s="76"/>
      <c r="AB137" s="89"/>
      <c r="AC137" s="78">
        <f t="shared" si="88"/>
        <v>0.18124999999999999</v>
      </c>
      <c r="AD137" s="118">
        <f t="shared" si="89"/>
        <v>2.9</v>
      </c>
      <c r="AE137" s="129" t="str">
        <f t="shared" si="90"/>
        <v>0</v>
      </c>
      <c r="AF137" s="130" t="str">
        <f t="shared" si="91"/>
        <v>0</v>
      </c>
      <c r="AG137" s="130" t="str">
        <f t="shared" si="92"/>
        <v>0</v>
      </c>
      <c r="AH137" s="130" t="str">
        <f t="shared" si="93"/>
        <v>0</v>
      </c>
      <c r="AI137" s="130">
        <f t="shared" si="94"/>
        <v>0.9</v>
      </c>
      <c r="AJ137" s="130" t="str">
        <f t="shared" si="95"/>
        <v>0</v>
      </c>
      <c r="AK137" s="130" t="str">
        <f t="shared" si="96"/>
        <v>0</v>
      </c>
      <c r="AL137" s="130">
        <f t="shared" si="97"/>
        <v>1</v>
      </c>
      <c r="AM137" s="130" t="str">
        <f t="shared" si="98"/>
        <v>0</v>
      </c>
      <c r="AN137" s="130" t="str">
        <f t="shared" si="99"/>
        <v>0</v>
      </c>
      <c r="AO137" s="130">
        <f t="shared" si="100"/>
        <v>1</v>
      </c>
      <c r="AP137" s="130" t="str">
        <f t="shared" si="101"/>
        <v>0</v>
      </c>
      <c r="AQ137" s="130" t="str">
        <f t="shared" si="102"/>
        <v>0</v>
      </c>
      <c r="AR137" s="130" t="str">
        <f t="shared" si="103"/>
        <v>0</v>
      </c>
      <c r="AS137" s="130" t="str">
        <f t="shared" si="104"/>
        <v>0</v>
      </c>
      <c r="AT137" s="130" t="str">
        <f t="shared" si="105"/>
        <v>0</v>
      </c>
    </row>
    <row r="138" spans="1:46" ht="15.75" customHeight="1" x14ac:dyDescent="0.15">
      <c r="A138" s="18" t="s">
        <v>208</v>
      </c>
      <c r="B138" s="65" t="s">
        <v>91</v>
      </c>
      <c r="C138" s="65"/>
      <c r="D138" s="64"/>
      <c r="E138" s="65">
        <v>24</v>
      </c>
      <c r="F138" s="65">
        <v>15</v>
      </c>
      <c r="G138" s="65">
        <v>1174</v>
      </c>
      <c r="H138" s="65">
        <v>1</v>
      </c>
      <c r="I138" s="65">
        <v>1.84</v>
      </c>
      <c r="J138" s="65">
        <v>0.31</v>
      </c>
      <c r="K138" s="65">
        <v>2.38</v>
      </c>
      <c r="L138" s="65">
        <v>35.479999999999997</v>
      </c>
      <c r="M138" s="65">
        <v>0.08</v>
      </c>
      <c r="N138" s="65">
        <v>1.61</v>
      </c>
      <c r="O138" s="65">
        <v>9.52</v>
      </c>
      <c r="P138" s="65">
        <v>40.74</v>
      </c>
      <c r="Q138" s="65">
        <v>5.67</v>
      </c>
      <c r="R138" s="65">
        <v>31.08</v>
      </c>
      <c r="S138" s="65">
        <v>0.54</v>
      </c>
      <c r="T138" s="65">
        <v>0.84</v>
      </c>
      <c r="U138" s="65">
        <v>16.559999999999999</v>
      </c>
      <c r="V138" s="65">
        <v>67.59</v>
      </c>
      <c r="W138" s="36">
        <v>31.58</v>
      </c>
      <c r="X138" s="29">
        <f t="shared" si="86"/>
        <v>3</v>
      </c>
      <c r="Y138" s="15">
        <v>16</v>
      </c>
      <c r="Z138" s="158">
        <f t="shared" si="87"/>
        <v>0.1875</v>
      </c>
      <c r="AA138" s="76"/>
      <c r="AB138" s="89"/>
      <c r="AC138" s="78">
        <f t="shared" si="88"/>
        <v>0.16875000000000001</v>
      </c>
      <c r="AD138" s="118">
        <f t="shared" si="89"/>
        <v>2.7</v>
      </c>
      <c r="AE138" s="129" t="str">
        <f t="shared" si="90"/>
        <v>0</v>
      </c>
      <c r="AF138" s="130" t="str">
        <f t="shared" si="91"/>
        <v>0</v>
      </c>
      <c r="AG138" s="130">
        <f t="shared" si="92"/>
        <v>0.9</v>
      </c>
      <c r="AH138" s="130">
        <f t="shared" si="93"/>
        <v>0.9</v>
      </c>
      <c r="AI138" s="130">
        <f t="shared" si="94"/>
        <v>0.9</v>
      </c>
      <c r="AJ138" s="130" t="str">
        <f t="shared" si="95"/>
        <v>0</v>
      </c>
      <c r="AK138" s="130" t="str">
        <f t="shared" si="96"/>
        <v>0</v>
      </c>
      <c r="AL138" s="130" t="str">
        <f t="shared" si="97"/>
        <v>0</v>
      </c>
      <c r="AM138" s="130" t="str">
        <f t="shared" si="98"/>
        <v>0</v>
      </c>
      <c r="AN138" s="130" t="str">
        <f t="shared" si="99"/>
        <v>0</v>
      </c>
      <c r="AO138" s="130" t="str">
        <f t="shared" si="100"/>
        <v>0</v>
      </c>
      <c r="AP138" s="130" t="str">
        <f t="shared" si="101"/>
        <v>0</v>
      </c>
      <c r="AQ138" s="130" t="str">
        <f t="shared" si="102"/>
        <v>0</v>
      </c>
      <c r="AR138" s="130" t="str">
        <f t="shared" si="103"/>
        <v>0</v>
      </c>
      <c r="AS138" s="130" t="str">
        <f t="shared" si="104"/>
        <v>0</v>
      </c>
      <c r="AT138" s="130" t="str">
        <f t="shared" si="105"/>
        <v>0</v>
      </c>
    </row>
    <row r="139" spans="1:46" ht="15.75" customHeight="1" x14ac:dyDescent="0.15">
      <c r="A139" s="18" t="s">
        <v>190</v>
      </c>
      <c r="B139" s="65" t="s">
        <v>46</v>
      </c>
      <c r="C139" s="65"/>
      <c r="D139" s="64"/>
      <c r="E139" s="65">
        <v>24</v>
      </c>
      <c r="F139" s="65">
        <v>6</v>
      </c>
      <c r="G139" s="65">
        <v>302</v>
      </c>
      <c r="H139" s="65">
        <v>0</v>
      </c>
      <c r="I139" s="65">
        <v>0.89</v>
      </c>
      <c r="J139" s="65">
        <v>0</v>
      </c>
      <c r="K139" s="65">
        <v>0</v>
      </c>
      <c r="L139" s="65">
        <v>0</v>
      </c>
      <c r="M139" s="65">
        <v>0</v>
      </c>
      <c r="N139" s="65">
        <v>0.6</v>
      </c>
      <c r="O139" s="65">
        <v>50</v>
      </c>
      <c r="P139" s="65">
        <v>16.670000000000002</v>
      </c>
      <c r="Q139" s="65">
        <v>7.75</v>
      </c>
      <c r="R139" s="65">
        <v>19.23</v>
      </c>
      <c r="S139" s="65">
        <v>0.3</v>
      </c>
      <c r="T139" s="65">
        <v>0.89</v>
      </c>
      <c r="U139" s="65">
        <v>13.71</v>
      </c>
      <c r="V139" s="65">
        <v>76.09</v>
      </c>
      <c r="W139" s="36">
        <v>75</v>
      </c>
      <c r="X139" s="29">
        <f t="shared" si="86"/>
        <v>3</v>
      </c>
      <c r="Y139" s="15">
        <v>16</v>
      </c>
      <c r="Z139" s="158">
        <f t="shared" si="87"/>
        <v>0.1875</v>
      </c>
      <c r="AA139" s="76"/>
      <c r="AB139" s="89"/>
      <c r="AC139" s="78">
        <f t="shared" si="88"/>
        <v>0.1875</v>
      </c>
      <c r="AD139" s="118">
        <f t="shared" si="89"/>
        <v>3</v>
      </c>
      <c r="AE139" s="129" t="str">
        <f t="shared" si="90"/>
        <v>0</v>
      </c>
      <c r="AF139" s="130" t="str">
        <f t="shared" si="91"/>
        <v>0</v>
      </c>
      <c r="AG139" s="130" t="str">
        <f t="shared" si="92"/>
        <v>0</v>
      </c>
      <c r="AH139" s="130" t="str">
        <f t="shared" si="93"/>
        <v>0</v>
      </c>
      <c r="AI139" s="130" t="str">
        <f t="shared" si="94"/>
        <v>0</v>
      </c>
      <c r="AJ139" s="130" t="str">
        <f t="shared" si="95"/>
        <v>0</v>
      </c>
      <c r="AK139" s="130" t="str">
        <f t="shared" si="96"/>
        <v>0</v>
      </c>
      <c r="AL139" s="130">
        <f t="shared" si="97"/>
        <v>1</v>
      </c>
      <c r="AM139" s="130" t="str">
        <f t="shared" si="98"/>
        <v>0</v>
      </c>
      <c r="AN139" s="130" t="str">
        <f t="shared" si="99"/>
        <v>0</v>
      </c>
      <c r="AO139" s="130" t="str">
        <f t="shared" si="100"/>
        <v>0</v>
      </c>
      <c r="AP139" s="130" t="str">
        <f t="shared" si="101"/>
        <v>0</v>
      </c>
      <c r="AQ139" s="130" t="str">
        <f t="shared" si="102"/>
        <v>0</v>
      </c>
      <c r="AR139" s="130" t="str">
        <f t="shared" si="103"/>
        <v>0</v>
      </c>
      <c r="AS139" s="130">
        <f t="shared" si="104"/>
        <v>1</v>
      </c>
      <c r="AT139" s="130">
        <f t="shared" si="105"/>
        <v>1</v>
      </c>
    </row>
    <row r="140" spans="1:46" ht="15.75" customHeight="1" x14ac:dyDescent="0.15">
      <c r="A140" s="18" t="s">
        <v>482</v>
      </c>
      <c r="B140" s="65" t="s">
        <v>142</v>
      </c>
      <c r="C140" s="65"/>
      <c r="D140" s="64"/>
      <c r="E140" s="65">
        <v>21</v>
      </c>
      <c r="F140" s="65">
        <v>17</v>
      </c>
      <c r="G140" s="65">
        <v>621</v>
      </c>
      <c r="H140" s="65">
        <v>0</v>
      </c>
      <c r="I140" s="65">
        <v>2.5</v>
      </c>
      <c r="J140" s="65">
        <v>0</v>
      </c>
      <c r="K140" s="65">
        <v>1.0900000000000001</v>
      </c>
      <c r="L140" s="65">
        <v>42.86</v>
      </c>
      <c r="M140" s="65">
        <v>0</v>
      </c>
      <c r="N140" s="65">
        <v>1.25</v>
      </c>
      <c r="O140" s="65">
        <v>25</v>
      </c>
      <c r="P140" s="65">
        <v>64.709999999999994</v>
      </c>
      <c r="Q140" s="65">
        <v>6.4</v>
      </c>
      <c r="R140" s="65">
        <v>31.71</v>
      </c>
      <c r="S140" s="65">
        <v>1.72</v>
      </c>
      <c r="T140" s="65">
        <v>0.94</v>
      </c>
      <c r="U140" s="65">
        <v>22.15</v>
      </c>
      <c r="V140" s="65">
        <v>69.72</v>
      </c>
      <c r="W140" s="36">
        <v>50</v>
      </c>
      <c r="X140" s="29">
        <f t="shared" ref="X140:X153" si="106">COUNTIF(AE140:AT140,"&gt;0")</f>
        <v>3</v>
      </c>
      <c r="Y140" s="15">
        <v>16</v>
      </c>
      <c r="Z140" s="158">
        <f t="shared" ref="Z140:Z171" si="107">X140/Y140</f>
        <v>0.1875</v>
      </c>
      <c r="AA140" s="76"/>
      <c r="AB140" s="89"/>
      <c r="AC140" s="78">
        <f t="shared" ref="AC140:AC171" si="108">AD140/Y140</f>
        <v>0.18124999999999999</v>
      </c>
      <c r="AD140" s="118">
        <f t="shared" ref="AD140:AD171" si="109">SUM(AE140:AT140)</f>
        <v>2.9</v>
      </c>
      <c r="AE140" s="129" t="str">
        <f t="shared" si="90"/>
        <v>0</v>
      </c>
      <c r="AF140" s="130" t="str">
        <f t="shared" si="91"/>
        <v>0</v>
      </c>
      <c r="AG140" s="130" t="str">
        <f t="shared" si="92"/>
        <v>0</v>
      </c>
      <c r="AH140" s="130" t="str">
        <f t="shared" si="93"/>
        <v>0</v>
      </c>
      <c r="AI140" s="130">
        <f t="shared" si="94"/>
        <v>0.9</v>
      </c>
      <c r="AJ140" s="130" t="str">
        <f t="shared" si="95"/>
        <v>0</v>
      </c>
      <c r="AK140" s="130" t="str">
        <f t="shared" si="96"/>
        <v>0</v>
      </c>
      <c r="AL140" s="130" t="str">
        <f t="shared" si="97"/>
        <v>0</v>
      </c>
      <c r="AM140" s="130">
        <f t="shared" si="98"/>
        <v>1</v>
      </c>
      <c r="AN140" s="130" t="str">
        <f t="shared" si="99"/>
        <v>0</v>
      </c>
      <c r="AO140" s="130" t="str">
        <f t="shared" si="100"/>
        <v>0</v>
      </c>
      <c r="AP140" s="130" t="str">
        <f t="shared" si="101"/>
        <v>0</v>
      </c>
      <c r="AQ140" s="130" t="str">
        <f t="shared" si="102"/>
        <v>0</v>
      </c>
      <c r="AR140" s="130" t="str">
        <f t="shared" si="103"/>
        <v>0</v>
      </c>
      <c r="AS140" s="130" t="str">
        <f t="shared" si="104"/>
        <v>0</v>
      </c>
      <c r="AT140" s="130">
        <f t="shared" si="105"/>
        <v>1</v>
      </c>
    </row>
    <row r="141" spans="1:46" ht="15.75" customHeight="1" x14ac:dyDescent="0.15">
      <c r="A141" s="18" t="s">
        <v>544</v>
      </c>
      <c r="B141" s="65" t="s">
        <v>44</v>
      </c>
      <c r="C141" s="65"/>
      <c r="D141" s="64"/>
      <c r="E141" s="65">
        <v>19</v>
      </c>
      <c r="F141" s="65">
        <v>13</v>
      </c>
      <c r="G141" s="65">
        <v>266</v>
      </c>
      <c r="H141" s="65">
        <v>0</v>
      </c>
      <c r="I141" s="65">
        <v>1.35</v>
      </c>
      <c r="J141" s="65">
        <v>0</v>
      </c>
      <c r="K141" s="65">
        <v>0.34</v>
      </c>
      <c r="L141" s="65">
        <v>100</v>
      </c>
      <c r="M141" s="65">
        <v>0</v>
      </c>
      <c r="N141" s="65">
        <v>1.02</v>
      </c>
      <c r="O141" s="65">
        <v>33.33</v>
      </c>
      <c r="P141" s="65">
        <v>50</v>
      </c>
      <c r="Q141" s="65">
        <v>5.41</v>
      </c>
      <c r="R141" s="65">
        <v>18.75</v>
      </c>
      <c r="S141" s="65">
        <v>0.34</v>
      </c>
      <c r="T141" s="65">
        <v>0.34</v>
      </c>
      <c r="U141" s="65">
        <v>14.89</v>
      </c>
      <c r="V141" s="65">
        <v>68.180000000000007</v>
      </c>
      <c r="W141" s="36">
        <v>75</v>
      </c>
      <c r="X141" s="29">
        <f t="shared" si="106"/>
        <v>3</v>
      </c>
      <c r="Y141" s="15">
        <v>16</v>
      </c>
      <c r="Z141" s="158">
        <f t="shared" si="107"/>
        <v>0.1875</v>
      </c>
      <c r="AA141" s="76"/>
      <c r="AB141" s="89"/>
      <c r="AC141" s="78">
        <f t="shared" si="108"/>
        <v>0.18124999999999999</v>
      </c>
      <c r="AD141" s="118">
        <f t="shared" si="109"/>
        <v>2.9</v>
      </c>
      <c r="AE141" s="129" t="str">
        <f t="shared" si="90"/>
        <v>0</v>
      </c>
      <c r="AF141" s="130" t="str">
        <f t="shared" si="91"/>
        <v>0</v>
      </c>
      <c r="AG141" s="130" t="str">
        <f t="shared" si="92"/>
        <v>0</v>
      </c>
      <c r="AH141" s="130" t="str">
        <f t="shared" si="93"/>
        <v>0</v>
      </c>
      <c r="AI141" s="130">
        <f t="shared" si="94"/>
        <v>0.9</v>
      </c>
      <c r="AJ141" s="130" t="str">
        <f t="shared" si="95"/>
        <v>0</v>
      </c>
      <c r="AK141" s="130" t="str">
        <f t="shared" si="96"/>
        <v>0</v>
      </c>
      <c r="AL141" s="130">
        <f t="shared" si="97"/>
        <v>1</v>
      </c>
      <c r="AM141" s="130" t="str">
        <f t="shared" si="98"/>
        <v>0</v>
      </c>
      <c r="AN141" s="130" t="str">
        <f t="shared" si="99"/>
        <v>0</v>
      </c>
      <c r="AO141" s="130" t="str">
        <f t="shared" si="100"/>
        <v>0</v>
      </c>
      <c r="AP141" s="130" t="str">
        <f t="shared" si="101"/>
        <v>0</v>
      </c>
      <c r="AQ141" s="130" t="str">
        <f t="shared" si="102"/>
        <v>0</v>
      </c>
      <c r="AR141" s="130" t="str">
        <f t="shared" si="103"/>
        <v>0</v>
      </c>
      <c r="AS141" s="130" t="str">
        <f t="shared" si="104"/>
        <v>0</v>
      </c>
      <c r="AT141" s="130">
        <f t="shared" si="105"/>
        <v>1</v>
      </c>
    </row>
    <row r="142" spans="1:46" ht="15.75" customHeight="1" x14ac:dyDescent="0.15">
      <c r="A142" s="18" t="s">
        <v>548</v>
      </c>
      <c r="B142" s="65" t="s">
        <v>75</v>
      </c>
      <c r="C142" s="65"/>
      <c r="D142" s="64"/>
      <c r="E142" s="65">
        <v>20</v>
      </c>
      <c r="F142" s="65">
        <v>27</v>
      </c>
      <c r="G142" s="65">
        <v>1114</v>
      </c>
      <c r="H142" s="65">
        <v>1</v>
      </c>
      <c r="I142" s="65">
        <v>3.51</v>
      </c>
      <c r="J142" s="65">
        <v>0</v>
      </c>
      <c r="K142" s="65">
        <v>1.54</v>
      </c>
      <c r="L142" s="65">
        <v>27.78</v>
      </c>
      <c r="M142" s="65">
        <v>0.09</v>
      </c>
      <c r="N142" s="65">
        <v>2.91</v>
      </c>
      <c r="O142" s="65">
        <v>23.53</v>
      </c>
      <c r="P142" s="65">
        <v>60.87</v>
      </c>
      <c r="Q142" s="65">
        <v>9.92</v>
      </c>
      <c r="R142" s="65">
        <v>37.07</v>
      </c>
      <c r="S142" s="65">
        <v>0.86</v>
      </c>
      <c r="T142" s="65">
        <v>1.2</v>
      </c>
      <c r="U142" s="65">
        <v>21.56</v>
      </c>
      <c r="V142" s="65">
        <v>57.54</v>
      </c>
      <c r="W142" s="36">
        <v>37.5</v>
      </c>
      <c r="X142" s="29">
        <f t="shared" si="106"/>
        <v>3</v>
      </c>
      <c r="Y142" s="15">
        <v>16</v>
      </c>
      <c r="Z142" s="158">
        <f t="shared" si="107"/>
        <v>0.1875</v>
      </c>
      <c r="AA142" s="76"/>
      <c r="AB142" s="89"/>
      <c r="AC142" s="78">
        <f t="shared" si="108"/>
        <v>0.1875</v>
      </c>
      <c r="AD142" s="118">
        <f t="shared" si="109"/>
        <v>3</v>
      </c>
      <c r="AE142" s="129" t="str">
        <f t="shared" si="90"/>
        <v>0</v>
      </c>
      <c r="AF142" s="130" t="str">
        <f t="shared" si="91"/>
        <v>0</v>
      </c>
      <c r="AG142" s="130" t="str">
        <f t="shared" si="92"/>
        <v>0</v>
      </c>
      <c r="AH142" s="130" t="str">
        <f t="shared" si="93"/>
        <v>0</v>
      </c>
      <c r="AI142" s="130" t="str">
        <f t="shared" si="94"/>
        <v>0</v>
      </c>
      <c r="AJ142" s="130" t="str">
        <f t="shared" si="95"/>
        <v>0</v>
      </c>
      <c r="AK142" s="130">
        <f t="shared" si="96"/>
        <v>1</v>
      </c>
      <c r="AL142" s="130" t="str">
        <f t="shared" si="97"/>
        <v>0</v>
      </c>
      <c r="AM142" s="130">
        <f t="shared" si="98"/>
        <v>1</v>
      </c>
      <c r="AN142" s="130" t="str">
        <f t="shared" si="99"/>
        <v>0</v>
      </c>
      <c r="AO142" s="130" t="str">
        <f t="shared" si="100"/>
        <v>0</v>
      </c>
      <c r="AP142" s="130" t="str">
        <f t="shared" si="101"/>
        <v>0</v>
      </c>
      <c r="AQ142" s="130">
        <f t="shared" si="102"/>
        <v>1</v>
      </c>
      <c r="AR142" s="130" t="str">
        <f t="shared" si="103"/>
        <v>0</v>
      </c>
      <c r="AS142" s="130" t="str">
        <f t="shared" si="104"/>
        <v>0</v>
      </c>
      <c r="AT142" s="130" t="str">
        <f t="shared" si="105"/>
        <v>0</v>
      </c>
    </row>
    <row r="143" spans="1:46" ht="15.75" customHeight="1" x14ac:dyDescent="0.15">
      <c r="A143" s="18" t="s">
        <v>452</v>
      </c>
      <c r="B143" s="65" t="s">
        <v>72</v>
      </c>
      <c r="C143" s="65"/>
      <c r="D143" s="64"/>
      <c r="E143" s="65">
        <v>18</v>
      </c>
      <c r="F143" s="65">
        <v>8</v>
      </c>
      <c r="G143" s="65">
        <v>336</v>
      </c>
      <c r="H143" s="65">
        <v>0</v>
      </c>
      <c r="I143" s="65">
        <v>1.34</v>
      </c>
      <c r="J143" s="65">
        <v>0</v>
      </c>
      <c r="K143" s="65">
        <v>0.27</v>
      </c>
      <c r="L143" s="65">
        <v>0</v>
      </c>
      <c r="M143" s="65">
        <v>0</v>
      </c>
      <c r="N143" s="65">
        <v>0.8</v>
      </c>
      <c r="O143" s="65">
        <v>66.67</v>
      </c>
      <c r="P143" s="65">
        <v>75</v>
      </c>
      <c r="Q143" s="65">
        <v>5.36</v>
      </c>
      <c r="R143" s="65">
        <v>30</v>
      </c>
      <c r="S143" s="65">
        <v>0.27</v>
      </c>
      <c r="T143" s="65">
        <v>0.54</v>
      </c>
      <c r="U143" s="65">
        <v>22.23</v>
      </c>
      <c r="V143" s="65">
        <v>77.11</v>
      </c>
      <c r="W143" s="36">
        <v>25</v>
      </c>
      <c r="X143" s="29">
        <f t="shared" si="106"/>
        <v>3</v>
      </c>
      <c r="Y143" s="15">
        <v>16</v>
      </c>
      <c r="Z143" s="158">
        <f t="shared" si="107"/>
        <v>0.1875</v>
      </c>
      <c r="AA143" s="76"/>
      <c r="AB143" s="89"/>
      <c r="AC143" s="78">
        <f t="shared" si="108"/>
        <v>0.1875</v>
      </c>
      <c r="AD143" s="118">
        <f t="shared" si="109"/>
        <v>3</v>
      </c>
      <c r="AE143" s="129" t="str">
        <f t="shared" si="90"/>
        <v>0</v>
      </c>
      <c r="AF143" s="130" t="str">
        <f t="shared" si="91"/>
        <v>0</v>
      </c>
      <c r="AG143" s="130" t="str">
        <f t="shared" si="92"/>
        <v>0</v>
      </c>
      <c r="AH143" s="130" t="str">
        <f t="shared" si="93"/>
        <v>0</v>
      </c>
      <c r="AI143" s="130" t="str">
        <f t="shared" si="94"/>
        <v>0</v>
      </c>
      <c r="AJ143" s="130" t="str">
        <f t="shared" si="95"/>
        <v>0</v>
      </c>
      <c r="AK143" s="130" t="str">
        <f t="shared" si="96"/>
        <v>0</v>
      </c>
      <c r="AL143" s="130">
        <f t="shared" si="97"/>
        <v>1</v>
      </c>
      <c r="AM143" s="130">
        <f t="shared" si="98"/>
        <v>1</v>
      </c>
      <c r="AN143" s="130" t="str">
        <f t="shared" si="99"/>
        <v>0</v>
      </c>
      <c r="AO143" s="130" t="str">
        <f t="shared" si="100"/>
        <v>0</v>
      </c>
      <c r="AP143" s="130" t="str">
        <f t="shared" si="101"/>
        <v>0</v>
      </c>
      <c r="AQ143" s="130" t="str">
        <f t="shared" si="102"/>
        <v>0</v>
      </c>
      <c r="AR143" s="130" t="str">
        <f t="shared" si="103"/>
        <v>0</v>
      </c>
      <c r="AS143" s="130">
        <f t="shared" si="104"/>
        <v>1</v>
      </c>
      <c r="AT143" s="130" t="str">
        <f t="shared" si="105"/>
        <v>0</v>
      </c>
    </row>
    <row r="144" spans="1:46" ht="15.75" customHeight="1" x14ac:dyDescent="0.15">
      <c r="A144" s="18" t="s">
        <v>309</v>
      </c>
      <c r="B144" s="65" t="s">
        <v>310</v>
      </c>
      <c r="C144" s="65"/>
      <c r="D144" s="64"/>
      <c r="E144" s="65">
        <v>18</v>
      </c>
      <c r="F144" s="65">
        <v>15</v>
      </c>
      <c r="G144" s="65">
        <v>967</v>
      </c>
      <c r="H144" s="65">
        <v>1</v>
      </c>
      <c r="I144" s="65">
        <v>3.8</v>
      </c>
      <c r="J144" s="65">
        <v>0.09</v>
      </c>
      <c r="K144" s="65">
        <v>0.92</v>
      </c>
      <c r="L144" s="65">
        <v>66.67</v>
      </c>
      <c r="M144" s="65">
        <v>0.1</v>
      </c>
      <c r="N144" s="65">
        <v>4.3099999999999996</v>
      </c>
      <c r="O144" s="65">
        <v>26.19</v>
      </c>
      <c r="P144" s="65">
        <v>34.549999999999997</v>
      </c>
      <c r="Q144" s="65">
        <v>9.85</v>
      </c>
      <c r="R144" s="65">
        <v>31.25</v>
      </c>
      <c r="S144" s="65">
        <v>1.64</v>
      </c>
      <c r="T144" s="65">
        <v>0.92</v>
      </c>
      <c r="U144" s="65">
        <v>20.420000000000002</v>
      </c>
      <c r="V144" s="65">
        <v>60.3</v>
      </c>
      <c r="W144" s="36">
        <v>37.04</v>
      </c>
      <c r="X144" s="29">
        <f t="shared" si="106"/>
        <v>3</v>
      </c>
      <c r="Y144" s="15">
        <v>16</v>
      </c>
      <c r="Z144" s="158">
        <f t="shared" si="107"/>
        <v>0.1875</v>
      </c>
      <c r="AA144" s="76"/>
      <c r="AB144" s="89"/>
      <c r="AC144" s="78">
        <f t="shared" si="108"/>
        <v>0.18124999999999999</v>
      </c>
      <c r="AD144" s="118">
        <f t="shared" si="109"/>
        <v>2.9</v>
      </c>
      <c r="AE144" s="129" t="str">
        <f t="shared" si="90"/>
        <v>0</v>
      </c>
      <c r="AF144" s="130">
        <f t="shared" si="91"/>
        <v>1</v>
      </c>
      <c r="AG144" s="130" t="str">
        <f t="shared" si="92"/>
        <v>0</v>
      </c>
      <c r="AH144" s="130" t="str">
        <f t="shared" si="93"/>
        <v>0</v>
      </c>
      <c r="AI144" s="130">
        <f t="shared" si="94"/>
        <v>0.9</v>
      </c>
      <c r="AJ144" s="130" t="str">
        <f t="shared" si="95"/>
        <v>0</v>
      </c>
      <c r="AK144" s="130">
        <f t="shared" si="96"/>
        <v>1</v>
      </c>
      <c r="AL144" s="130" t="str">
        <f t="shared" si="97"/>
        <v>0</v>
      </c>
      <c r="AM144" s="130" t="str">
        <f t="shared" si="98"/>
        <v>0</v>
      </c>
      <c r="AN144" s="130" t="str">
        <f t="shared" si="99"/>
        <v>0</v>
      </c>
      <c r="AO144" s="130" t="str">
        <f t="shared" si="100"/>
        <v>0</v>
      </c>
      <c r="AP144" s="130" t="str">
        <f t="shared" si="101"/>
        <v>0</v>
      </c>
      <c r="AQ144" s="130" t="str">
        <f t="shared" si="102"/>
        <v>0</v>
      </c>
      <c r="AR144" s="130" t="str">
        <f t="shared" si="103"/>
        <v>0</v>
      </c>
      <c r="AS144" s="130" t="str">
        <f t="shared" si="104"/>
        <v>0</v>
      </c>
      <c r="AT144" s="130" t="str">
        <f t="shared" si="105"/>
        <v>0</v>
      </c>
    </row>
    <row r="145" spans="1:46" ht="15.75" customHeight="1" x14ac:dyDescent="0.15">
      <c r="A145" s="18" t="s">
        <v>537</v>
      </c>
      <c r="B145" s="65" t="s">
        <v>72</v>
      </c>
      <c r="C145" s="65"/>
      <c r="D145" s="64"/>
      <c r="E145" s="65">
        <v>20</v>
      </c>
      <c r="F145" s="65">
        <v>15</v>
      </c>
      <c r="G145" s="65">
        <v>534</v>
      </c>
      <c r="H145" s="65">
        <v>0</v>
      </c>
      <c r="I145" s="65">
        <v>2.19</v>
      </c>
      <c r="J145" s="65">
        <v>0</v>
      </c>
      <c r="K145" s="65">
        <v>1.01</v>
      </c>
      <c r="L145" s="65">
        <v>33.33</v>
      </c>
      <c r="M145" s="65">
        <v>0</v>
      </c>
      <c r="N145" s="65">
        <v>2.36</v>
      </c>
      <c r="O145" s="65">
        <v>14.29</v>
      </c>
      <c r="P145" s="65">
        <v>36.36</v>
      </c>
      <c r="Q145" s="65">
        <v>10.28</v>
      </c>
      <c r="R145" s="65">
        <v>27.87</v>
      </c>
      <c r="S145" s="65">
        <v>2.02</v>
      </c>
      <c r="T145" s="65">
        <v>1.18</v>
      </c>
      <c r="U145" s="65">
        <v>19.55</v>
      </c>
      <c r="V145" s="65">
        <v>72.41</v>
      </c>
      <c r="W145" s="36">
        <v>33.33</v>
      </c>
      <c r="X145" s="29">
        <f t="shared" si="106"/>
        <v>3</v>
      </c>
      <c r="Y145" s="15">
        <v>16</v>
      </c>
      <c r="Z145" s="158">
        <f t="shared" si="107"/>
        <v>0.1875</v>
      </c>
      <c r="AA145" s="76"/>
      <c r="AB145" s="89"/>
      <c r="AC145" s="78">
        <f t="shared" si="108"/>
        <v>0.1875</v>
      </c>
      <c r="AD145" s="118">
        <f t="shared" si="109"/>
        <v>3</v>
      </c>
      <c r="AE145" s="129" t="str">
        <f t="shared" si="90"/>
        <v>0</v>
      </c>
      <c r="AF145" s="130" t="str">
        <f t="shared" si="91"/>
        <v>0</v>
      </c>
      <c r="AG145" s="130" t="str">
        <f t="shared" si="92"/>
        <v>0</v>
      </c>
      <c r="AH145" s="130" t="str">
        <f t="shared" si="93"/>
        <v>0</v>
      </c>
      <c r="AI145" s="130" t="str">
        <f t="shared" si="94"/>
        <v>0</v>
      </c>
      <c r="AJ145" s="130" t="str">
        <f t="shared" si="95"/>
        <v>0</v>
      </c>
      <c r="AK145" s="130" t="str">
        <f t="shared" si="96"/>
        <v>0</v>
      </c>
      <c r="AL145" s="130" t="str">
        <f t="shared" si="97"/>
        <v>0</v>
      </c>
      <c r="AM145" s="130" t="str">
        <f t="shared" si="98"/>
        <v>0</v>
      </c>
      <c r="AN145" s="130">
        <f t="shared" si="99"/>
        <v>1</v>
      </c>
      <c r="AO145" s="130" t="str">
        <f t="shared" si="100"/>
        <v>0</v>
      </c>
      <c r="AP145" s="130">
        <f t="shared" si="101"/>
        <v>1</v>
      </c>
      <c r="AQ145" s="130" t="str">
        <f t="shared" si="102"/>
        <v>0</v>
      </c>
      <c r="AR145" s="130" t="str">
        <f t="shared" si="103"/>
        <v>0</v>
      </c>
      <c r="AS145" s="130">
        <f t="shared" si="104"/>
        <v>1</v>
      </c>
      <c r="AT145" s="130" t="str">
        <f t="shared" si="105"/>
        <v>0</v>
      </c>
    </row>
    <row r="146" spans="1:46" ht="15.75" customHeight="1" x14ac:dyDescent="0.15">
      <c r="A146" s="18" t="s">
        <v>384</v>
      </c>
      <c r="B146" s="65" t="s">
        <v>91</v>
      </c>
      <c r="C146" s="65"/>
      <c r="D146" s="64"/>
      <c r="E146" s="65">
        <v>18</v>
      </c>
      <c r="F146" s="65">
        <v>14</v>
      </c>
      <c r="G146" s="65">
        <v>1237</v>
      </c>
      <c r="H146" s="65">
        <v>1</v>
      </c>
      <c r="I146" s="65">
        <v>2.11</v>
      </c>
      <c r="J146" s="65">
        <v>0.15</v>
      </c>
      <c r="K146" s="65">
        <v>1.6</v>
      </c>
      <c r="L146" s="65">
        <v>31.82</v>
      </c>
      <c r="M146" s="65">
        <v>7.0000000000000007E-2</v>
      </c>
      <c r="N146" s="65">
        <v>1.46</v>
      </c>
      <c r="O146" s="65">
        <v>25</v>
      </c>
      <c r="P146" s="65">
        <v>35.71</v>
      </c>
      <c r="Q146" s="65">
        <v>7.57</v>
      </c>
      <c r="R146" s="65">
        <v>30.77</v>
      </c>
      <c r="S146" s="65">
        <v>0.87</v>
      </c>
      <c r="T146" s="65">
        <v>1.0900000000000001</v>
      </c>
      <c r="U146" s="65">
        <v>39.51</v>
      </c>
      <c r="V146" s="65">
        <v>74.400000000000006</v>
      </c>
      <c r="W146" s="36">
        <v>25.71</v>
      </c>
      <c r="X146" s="29">
        <f t="shared" si="106"/>
        <v>2</v>
      </c>
      <c r="Y146" s="15">
        <v>16</v>
      </c>
      <c r="Z146" s="158">
        <f t="shared" si="107"/>
        <v>0.125</v>
      </c>
      <c r="AA146" s="76"/>
      <c r="AB146" s="89"/>
      <c r="AC146" s="78">
        <f t="shared" si="108"/>
        <v>0.125</v>
      </c>
      <c r="AD146" s="118">
        <f t="shared" si="109"/>
        <v>2</v>
      </c>
      <c r="AE146" s="129" t="str">
        <f t="shared" si="90"/>
        <v>0</v>
      </c>
      <c r="AF146" s="130" t="str">
        <f t="shared" si="91"/>
        <v>0</v>
      </c>
      <c r="AG146" s="130" t="str">
        <f t="shared" si="92"/>
        <v>0</v>
      </c>
      <c r="AH146" s="130" t="str">
        <f t="shared" si="93"/>
        <v>0</v>
      </c>
      <c r="AI146" s="130" t="str">
        <f t="shared" si="94"/>
        <v>0</v>
      </c>
      <c r="AJ146" s="130" t="str">
        <f t="shared" si="95"/>
        <v>0</v>
      </c>
      <c r="AK146" s="130" t="str">
        <f t="shared" si="96"/>
        <v>0</v>
      </c>
      <c r="AL146" s="130" t="str">
        <f t="shared" si="97"/>
        <v>0</v>
      </c>
      <c r="AM146" s="130" t="str">
        <f t="shared" si="98"/>
        <v>0</v>
      </c>
      <c r="AN146" s="130" t="str">
        <f t="shared" si="99"/>
        <v>0</v>
      </c>
      <c r="AO146" s="130" t="str">
        <f t="shared" si="100"/>
        <v>0</v>
      </c>
      <c r="AP146" s="130" t="str">
        <f t="shared" si="101"/>
        <v>0</v>
      </c>
      <c r="AQ146" s="130" t="str">
        <f t="shared" si="102"/>
        <v>0</v>
      </c>
      <c r="AR146" s="130">
        <f t="shared" si="103"/>
        <v>1</v>
      </c>
      <c r="AS146" s="130">
        <f t="shared" si="104"/>
        <v>1</v>
      </c>
      <c r="AT146" s="130" t="str">
        <f t="shared" si="105"/>
        <v>0</v>
      </c>
    </row>
    <row r="147" spans="1:46" ht="15.75" customHeight="1" x14ac:dyDescent="0.15">
      <c r="A147" s="18" t="s">
        <v>282</v>
      </c>
      <c r="B147" s="65" t="s">
        <v>77</v>
      </c>
      <c r="C147" s="65"/>
      <c r="D147" s="64"/>
      <c r="E147" s="65">
        <v>21</v>
      </c>
      <c r="F147" s="65">
        <v>6</v>
      </c>
      <c r="G147" s="65">
        <v>351</v>
      </c>
      <c r="H147" s="65">
        <v>0</v>
      </c>
      <c r="I147" s="65">
        <v>2.31</v>
      </c>
      <c r="J147" s="65">
        <v>0</v>
      </c>
      <c r="K147" s="65">
        <v>0.77</v>
      </c>
      <c r="L147" s="65">
        <v>33.33</v>
      </c>
      <c r="M147" s="65">
        <v>0</v>
      </c>
      <c r="N147" s="65">
        <v>1.28</v>
      </c>
      <c r="O147" s="65">
        <v>0</v>
      </c>
      <c r="P147" s="65">
        <v>66.67</v>
      </c>
      <c r="Q147" s="65">
        <v>5.38</v>
      </c>
      <c r="R147" s="65">
        <v>52.38</v>
      </c>
      <c r="S147" s="65">
        <v>0.51</v>
      </c>
      <c r="T147" s="65">
        <v>0.77</v>
      </c>
      <c r="U147" s="65">
        <v>21.54</v>
      </c>
      <c r="V147" s="65">
        <v>59.52</v>
      </c>
      <c r="W147" s="36">
        <v>11.11</v>
      </c>
      <c r="X147" s="29">
        <f t="shared" si="106"/>
        <v>2</v>
      </c>
      <c r="Y147" s="15">
        <v>16</v>
      </c>
      <c r="Z147" s="158">
        <f t="shared" si="107"/>
        <v>0.125</v>
      </c>
      <c r="AA147" s="76"/>
      <c r="AB147" s="89"/>
      <c r="AC147" s="78">
        <f t="shared" si="108"/>
        <v>0.125</v>
      </c>
      <c r="AD147" s="118">
        <f t="shared" si="109"/>
        <v>2</v>
      </c>
      <c r="AE147" s="129" t="str">
        <f t="shared" si="90"/>
        <v>0</v>
      </c>
      <c r="AF147" s="130" t="str">
        <f t="shared" si="91"/>
        <v>0</v>
      </c>
      <c r="AG147" s="130" t="str">
        <f t="shared" si="92"/>
        <v>0</v>
      </c>
      <c r="AH147" s="130" t="str">
        <f t="shared" si="93"/>
        <v>0</v>
      </c>
      <c r="AI147" s="130" t="str">
        <f t="shared" si="94"/>
        <v>0</v>
      </c>
      <c r="AJ147" s="130" t="str">
        <f t="shared" si="95"/>
        <v>0</v>
      </c>
      <c r="AK147" s="130" t="str">
        <f t="shared" si="96"/>
        <v>0</v>
      </c>
      <c r="AL147" s="130" t="str">
        <f t="shared" si="97"/>
        <v>0</v>
      </c>
      <c r="AM147" s="130">
        <f t="shared" si="98"/>
        <v>1</v>
      </c>
      <c r="AN147" s="130" t="str">
        <f t="shared" si="99"/>
        <v>0</v>
      </c>
      <c r="AO147" s="130">
        <f t="shared" si="100"/>
        <v>1</v>
      </c>
      <c r="AP147" s="130" t="str">
        <f t="shared" si="101"/>
        <v>0</v>
      </c>
      <c r="AQ147" s="130" t="str">
        <f t="shared" si="102"/>
        <v>0</v>
      </c>
      <c r="AR147" s="130" t="str">
        <f t="shared" si="103"/>
        <v>0</v>
      </c>
      <c r="AS147" s="130" t="str">
        <f t="shared" si="104"/>
        <v>0</v>
      </c>
      <c r="AT147" s="130" t="str">
        <f t="shared" si="105"/>
        <v>0</v>
      </c>
    </row>
    <row r="148" spans="1:46" ht="15.75" customHeight="1" x14ac:dyDescent="0.15">
      <c r="A148" s="18" t="s">
        <v>525</v>
      </c>
      <c r="B148" s="65" t="s">
        <v>526</v>
      </c>
      <c r="C148" s="65"/>
      <c r="D148" s="64"/>
      <c r="E148" s="65">
        <v>18</v>
      </c>
      <c r="F148" s="65">
        <v>18</v>
      </c>
      <c r="G148" s="65">
        <v>1133</v>
      </c>
      <c r="H148" s="65">
        <v>1</v>
      </c>
      <c r="I148" s="65">
        <v>1.66</v>
      </c>
      <c r="J148" s="65">
        <v>0.24</v>
      </c>
      <c r="K148" s="65">
        <v>1.76</v>
      </c>
      <c r="L148" s="65">
        <v>31.58</v>
      </c>
      <c r="M148" s="65">
        <v>0.09</v>
      </c>
      <c r="N148" s="65">
        <v>2.0299999999999998</v>
      </c>
      <c r="O148" s="65">
        <v>27.27</v>
      </c>
      <c r="P148" s="65">
        <v>30</v>
      </c>
      <c r="Q148" s="65">
        <v>8.7899999999999991</v>
      </c>
      <c r="R148" s="65">
        <v>20</v>
      </c>
      <c r="S148" s="65">
        <v>0.65</v>
      </c>
      <c r="T148" s="65">
        <v>0.46</v>
      </c>
      <c r="U148" s="65">
        <v>18.78</v>
      </c>
      <c r="V148" s="65">
        <v>60.59</v>
      </c>
      <c r="W148" s="36">
        <v>34.78</v>
      </c>
      <c r="X148" s="29">
        <f t="shared" si="106"/>
        <v>2</v>
      </c>
      <c r="Y148" s="15">
        <v>16</v>
      </c>
      <c r="Z148" s="158">
        <f t="shared" si="107"/>
        <v>0.125</v>
      </c>
      <c r="AA148" s="76"/>
      <c r="AB148" s="89"/>
      <c r="AC148" s="78">
        <f t="shared" si="108"/>
        <v>0.1125</v>
      </c>
      <c r="AD148" s="118">
        <f t="shared" si="109"/>
        <v>1.8</v>
      </c>
      <c r="AE148" s="129" t="str">
        <f t="shared" si="90"/>
        <v>0</v>
      </c>
      <c r="AF148" s="130" t="str">
        <f t="shared" si="91"/>
        <v>0</v>
      </c>
      <c r="AG148" s="130">
        <f t="shared" si="92"/>
        <v>0.9</v>
      </c>
      <c r="AH148" s="130">
        <f t="shared" si="93"/>
        <v>0.9</v>
      </c>
      <c r="AI148" s="130" t="str">
        <f t="shared" si="94"/>
        <v>0</v>
      </c>
      <c r="AJ148" s="130" t="str">
        <f t="shared" si="95"/>
        <v>0</v>
      </c>
      <c r="AK148" s="130" t="str">
        <f t="shared" si="96"/>
        <v>0</v>
      </c>
      <c r="AL148" s="130" t="str">
        <f t="shared" si="97"/>
        <v>0</v>
      </c>
      <c r="AM148" s="130" t="str">
        <f t="shared" si="98"/>
        <v>0</v>
      </c>
      <c r="AN148" s="130" t="str">
        <f t="shared" si="99"/>
        <v>0</v>
      </c>
      <c r="AO148" s="130" t="str">
        <f t="shared" si="100"/>
        <v>0</v>
      </c>
      <c r="AP148" s="130" t="str">
        <f t="shared" si="101"/>
        <v>0</v>
      </c>
      <c r="AQ148" s="130" t="str">
        <f t="shared" si="102"/>
        <v>0</v>
      </c>
      <c r="AR148" s="130" t="str">
        <f t="shared" si="103"/>
        <v>0</v>
      </c>
      <c r="AS148" s="130" t="str">
        <f t="shared" si="104"/>
        <v>0</v>
      </c>
      <c r="AT148" s="130" t="str">
        <f t="shared" si="105"/>
        <v>0</v>
      </c>
    </row>
    <row r="149" spans="1:46" ht="15.75" customHeight="1" x14ac:dyDescent="0.15">
      <c r="A149" s="18" t="s">
        <v>556</v>
      </c>
      <c r="B149" s="65" t="s">
        <v>51</v>
      </c>
      <c r="C149" s="65"/>
      <c r="D149" s="64"/>
      <c r="E149" s="65">
        <v>33</v>
      </c>
      <c r="F149" s="65">
        <v>28</v>
      </c>
      <c r="G149" s="65">
        <v>1206</v>
      </c>
      <c r="H149" s="65">
        <v>0</v>
      </c>
      <c r="I149" s="65">
        <v>2.39</v>
      </c>
      <c r="J149" s="65">
        <v>7.0000000000000007E-2</v>
      </c>
      <c r="K149" s="65">
        <v>1.19</v>
      </c>
      <c r="L149" s="65">
        <v>18.75</v>
      </c>
      <c r="M149" s="65">
        <v>0</v>
      </c>
      <c r="N149" s="65">
        <v>1.94</v>
      </c>
      <c r="O149" s="65">
        <v>26.92</v>
      </c>
      <c r="P149" s="65">
        <v>48.89</v>
      </c>
      <c r="Q149" s="65">
        <v>8.58</v>
      </c>
      <c r="R149" s="65">
        <v>36.520000000000003</v>
      </c>
      <c r="S149" s="65">
        <v>1.04</v>
      </c>
      <c r="T149" s="65">
        <v>1.42</v>
      </c>
      <c r="U149" s="65">
        <v>25.52</v>
      </c>
      <c r="V149" s="65">
        <v>70.47</v>
      </c>
      <c r="W149" s="36">
        <v>41.18</v>
      </c>
      <c r="X149" s="29">
        <f t="shared" si="106"/>
        <v>2</v>
      </c>
      <c r="Y149" s="15">
        <v>16</v>
      </c>
      <c r="Z149" s="158">
        <f t="shared" si="107"/>
        <v>0.125</v>
      </c>
      <c r="AA149" s="76"/>
      <c r="AB149" s="89"/>
      <c r="AC149" s="78">
        <f t="shared" si="108"/>
        <v>0.125</v>
      </c>
      <c r="AD149" s="118">
        <f t="shared" si="109"/>
        <v>2</v>
      </c>
      <c r="AE149" s="129" t="str">
        <f t="shared" si="90"/>
        <v>0</v>
      </c>
      <c r="AF149" s="130" t="str">
        <f t="shared" si="91"/>
        <v>0</v>
      </c>
      <c r="AG149" s="130" t="str">
        <f t="shared" si="92"/>
        <v>0</v>
      </c>
      <c r="AH149" s="130" t="str">
        <f t="shared" si="93"/>
        <v>0</v>
      </c>
      <c r="AI149" s="130" t="str">
        <f t="shared" si="94"/>
        <v>0</v>
      </c>
      <c r="AJ149" s="130" t="str">
        <f t="shared" si="95"/>
        <v>0</v>
      </c>
      <c r="AK149" s="130" t="str">
        <f t="shared" si="96"/>
        <v>0</v>
      </c>
      <c r="AL149" s="130" t="str">
        <f t="shared" si="97"/>
        <v>0</v>
      </c>
      <c r="AM149" s="130" t="str">
        <f t="shared" si="98"/>
        <v>0</v>
      </c>
      <c r="AN149" s="130" t="str">
        <f t="shared" si="99"/>
        <v>0</v>
      </c>
      <c r="AO149" s="130" t="str">
        <f t="shared" si="100"/>
        <v>0</v>
      </c>
      <c r="AP149" s="130" t="str">
        <f t="shared" si="101"/>
        <v>0</v>
      </c>
      <c r="AQ149" s="130">
        <f t="shared" si="102"/>
        <v>1</v>
      </c>
      <c r="AR149" s="130" t="str">
        <f t="shared" si="103"/>
        <v>0</v>
      </c>
      <c r="AS149" s="130">
        <f t="shared" si="104"/>
        <v>1</v>
      </c>
      <c r="AT149" s="130" t="str">
        <f t="shared" si="105"/>
        <v>0</v>
      </c>
    </row>
    <row r="150" spans="1:46" ht="15.75" customHeight="1" x14ac:dyDescent="0.15">
      <c r="A150" s="18" t="s">
        <v>487</v>
      </c>
      <c r="B150" s="65" t="s">
        <v>486</v>
      </c>
      <c r="C150" s="65"/>
      <c r="D150" s="64"/>
      <c r="E150" s="65">
        <v>18</v>
      </c>
      <c r="F150" s="65">
        <v>8</v>
      </c>
      <c r="G150" s="65">
        <v>380</v>
      </c>
      <c r="H150" s="65">
        <v>0</v>
      </c>
      <c r="I150" s="65">
        <v>1.42</v>
      </c>
      <c r="J150" s="65">
        <v>0</v>
      </c>
      <c r="K150" s="65">
        <v>0.71</v>
      </c>
      <c r="L150" s="65">
        <v>33.33</v>
      </c>
      <c r="M150" s="65">
        <v>0</v>
      </c>
      <c r="N150" s="65">
        <v>1.18</v>
      </c>
      <c r="O150" s="65">
        <v>20</v>
      </c>
      <c r="P150" s="65">
        <v>26.67</v>
      </c>
      <c r="Q150" s="65">
        <v>10.18</v>
      </c>
      <c r="R150" s="65">
        <v>23.26</v>
      </c>
      <c r="S150" s="65">
        <v>0.95</v>
      </c>
      <c r="T150" s="65">
        <v>0.71</v>
      </c>
      <c r="U150" s="65">
        <v>13.26</v>
      </c>
      <c r="V150" s="65">
        <v>78.569999999999993</v>
      </c>
      <c r="W150" s="36">
        <v>33.33</v>
      </c>
      <c r="X150" s="29">
        <f t="shared" si="106"/>
        <v>1</v>
      </c>
      <c r="Y150" s="15">
        <v>16</v>
      </c>
      <c r="Z150" s="158">
        <f t="shared" si="107"/>
        <v>6.25E-2</v>
      </c>
      <c r="AA150" s="76"/>
      <c r="AB150" s="89"/>
      <c r="AC150" s="78">
        <f t="shared" si="108"/>
        <v>6.25E-2</v>
      </c>
      <c r="AD150" s="118">
        <f t="shared" si="109"/>
        <v>1</v>
      </c>
      <c r="AE150" s="129" t="str">
        <f t="shared" si="90"/>
        <v>0</v>
      </c>
      <c r="AF150" s="130" t="str">
        <f t="shared" si="91"/>
        <v>0</v>
      </c>
      <c r="AG150" s="130" t="str">
        <f t="shared" si="92"/>
        <v>0</v>
      </c>
      <c r="AH150" s="130" t="str">
        <f t="shared" si="93"/>
        <v>0</v>
      </c>
      <c r="AI150" s="130" t="str">
        <f t="shared" si="94"/>
        <v>0</v>
      </c>
      <c r="AJ150" s="130" t="str">
        <f t="shared" si="95"/>
        <v>0</v>
      </c>
      <c r="AK150" s="130" t="str">
        <f t="shared" si="96"/>
        <v>0</v>
      </c>
      <c r="AL150" s="130" t="str">
        <f t="shared" si="97"/>
        <v>0</v>
      </c>
      <c r="AM150" s="130" t="str">
        <f t="shared" si="98"/>
        <v>0</v>
      </c>
      <c r="AN150" s="130" t="str">
        <f t="shared" si="99"/>
        <v>0</v>
      </c>
      <c r="AO150" s="130" t="str">
        <f t="shared" si="100"/>
        <v>0</v>
      </c>
      <c r="AP150" s="130" t="str">
        <f t="shared" si="101"/>
        <v>0</v>
      </c>
      <c r="AQ150" s="130" t="str">
        <f t="shared" si="102"/>
        <v>0</v>
      </c>
      <c r="AR150" s="130" t="str">
        <f t="shared" si="103"/>
        <v>0</v>
      </c>
      <c r="AS150" s="130">
        <f t="shared" si="104"/>
        <v>1</v>
      </c>
      <c r="AT150" s="130" t="str">
        <f t="shared" si="105"/>
        <v>0</v>
      </c>
    </row>
    <row r="151" spans="1:46" ht="15.75" customHeight="1" x14ac:dyDescent="0.15">
      <c r="A151" s="18" t="s">
        <v>273</v>
      </c>
      <c r="B151" s="65" t="s">
        <v>63</v>
      </c>
      <c r="C151" s="65"/>
      <c r="D151" s="64"/>
      <c r="E151" s="65">
        <v>27</v>
      </c>
      <c r="F151" s="65">
        <v>7</v>
      </c>
      <c r="G151" s="65">
        <v>466</v>
      </c>
      <c r="H151" s="65">
        <v>0</v>
      </c>
      <c r="I151" s="65">
        <v>1.1599999999999999</v>
      </c>
      <c r="J151" s="65">
        <v>0</v>
      </c>
      <c r="K151" s="65">
        <v>0.77</v>
      </c>
      <c r="L151" s="65">
        <v>25</v>
      </c>
      <c r="M151" s="65">
        <v>0</v>
      </c>
      <c r="N151" s="65">
        <v>2.12</v>
      </c>
      <c r="O151" s="65">
        <v>9.09</v>
      </c>
      <c r="P151" s="65">
        <v>30.77</v>
      </c>
      <c r="Q151" s="65">
        <v>5.0199999999999996</v>
      </c>
      <c r="R151" s="65">
        <v>38.46</v>
      </c>
      <c r="S151" s="65">
        <v>0.77</v>
      </c>
      <c r="T151" s="65">
        <v>0.39</v>
      </c>
      <c r="U151" s="65">
        <v>23.56</v>
      </c>
      <c r="V151" s="65">
        <v>57.38</v>
      </c>
      <c r="W151" s="36">
        <v>33.33</v>
      </c>
      <c r="X151" s="29">
        <f t="shared" si="106"/>
        <v>1</v>
      </c>
      <c r="Y151" s="15">
        <v>16</v>
      </c>
      <c r="Z151" s="158">
        <f t="shared" si="107"/>
        <v>6.25E-2</v>
      </c>
      <c r="AA151" s="76"/>
      <c r="AB151" s="89"/>
      <c r="AC151" s="78">
        <f t="shared" si="108"/>
        <v>6.25E-2</v>
      </c>
      <c r="AD151" s="118">
        <f t="shared" si="109"/>
        <v>1</v>
      </c>
      <c r="AE151" s="129" t="str">
        <f t="shared" si="90"/>
        <v>0</v>
      </c>
      <c r="AF151" s="130" t="str">
        <f t="shared" si="91"/>
        <v>0</v>
      </c>
      <c r="AG151" s="130" t="str">
        <f t="shared" si="92"/>
        <v>0</v>
      </c>
      <c r="AH151" s="130" t="str">
        <f t="shared" si="93"/>
        <v>0</v>
      </c>
      <c r="AI151" s="130" t="str">
        <f t="shared" si="94"/>
        <v>0</v>
      </c>
      <c r="AJ151" s="130" t="str">
        <f t="shared" si="95"/>
        <v>0</v>
      </c>
      <c r="AK151" s="130" t="str">
        <f t="shared" si="96"/>
        <v>0</v>
      </c>
      <c r="AL151" s="130" t="str">
        <f t="shared" si="97"/>
        <v>0</v>
      </c>
      <c r="AM151" s="130" t="str">
        <f t="shared" si="98"/>
        <v>0</v>
      </c>
      <c r="AN151" s="130" t="str">
        <f t="shared" si="99"/>
        <v>0</v>
      </c>
      <c r="AO151" s="130">
        <f t="shared" si="100"/>
        <v>1</v>
      </c>
      <c r="AP151" s="130" t="str">
        <f t="shared" si="101"/>
        <v>0</v>
      </c>
      <c r="AQ151" s="130" t="str">
        <f t="shared" si="102"/>
        <v>0</v>
      </c>
      <c r="AR151" s="130" t="str">
        <f t="shared" si="103"/>
        <v>0</v>
      </c>
      <c r="AS151" s="130" t="str">
        <f t="shared" si="104"/>
        <v>0</v>
      </c>
      <c r="AT151" s="130" t="str">
        <f t="shared" si="105"/>
        <v>0</v>
      </c>
    </row>
    <row r="152" spans="1:46" ht="15.75" customHeight="1" x14ac:dyDescent="0.15">
      <c r="A152" s="18" t="s">
        <v>404</v>
      </c>
      <c r="B152" s="65" t="s">
        <v>91</v>
      </c>
      <c r="C152" s="65"/>
      <c r="D152" s="64"/>
      <c r="E152" s="65">
        <v>37</v>
      </c>
      <c r="F152" s="65">
        <v>10</v>
      </c>
      <c r="G152" s="65">
        <v>331</v>
      </c>
      <c r="H152" s="65">
        <v>0</v>
      </c>
      <c r="I152" s="65">
        <v>1.63</v>
      </c>
      <c r="J152" s="65">
        <v>0</v>
      </c>
      <c r="K152" s="65">
        <v>0.82</v>
      </c>
      <c r="L152" s="65">
        <v>33.33</v>
      </c>
      <c r="M152" s="65">
        <v>0</v>
      </c>
      <c r="N152" s="65">
        <v>0.54</v>
      </c>
      <c r="O152" s="65">
        <v>0</v>
      </c>
      <c r="P152" s="65">
        <v>50</v>
      </c>
      <c r="Q152" s="65">
        <v>6.8</v>
      </c>
      <c r="R152" s="65">
        <v>32</v>
      </c>
      <c r="S152" s="65">
        <v>0.54</v>
      </c>
      <c r="T152" s="65">
        <v>0.27</v>
      </c>
      <c r="U152" s="65">
        <v>23.11</v>
      </c>
      <c r="V152" s="65">
        <v>63.53</v>
      </c>
      <c r="W152" s="36">
        <v>25</v>
      </c>
      <c r="X152" s="29">
        <f t="shared" si="106"/>
        <v>0</v>
      </c>
      <c r="Y152" s="15">
        <v>16</v>
      </c>
      <c r="Z152" s="158">
        <f t="shared" si="107"/>
        <v>0</v>
      </c>
      <c r="AA152" s="76"/>
      <c r="AB152" s="89"/>
      <c r="AC152" s="78">
        <f t="shared" si="108"/>
        <v>0</v>
      </c>
      <c r="AD152" s="118">
        <f t="shared" si="109"/>
        <v>0</v>
      </c>
      <c r="AE152" s="129" t="str">
        <f t="shared" si="90"/>
        <v>0</v>
      </c>
      <c r="AF152" s="130" t="str">
        <f t="shared" si="91"/>
        <v>0</v>
      </c>
      <c r="AG152" s="130" t="str">
        <f t="shared" si="92"/>
        <v>0</v>
      </c>
      <c r="AH152" s="130" t="str">
        <f t="shared" si="93"/>
        <v>0</v>
      </c>
      <c r="AI152" s="130" t="str">
        <f t="shared" si="94"/>
        <v>0</v>
      </c>
      <c r="AJ152" s="130" t="str">
        <f t="shared" si="95"/>
        <v>0</v>
      </c>
      <c r="AK152" s="130" t="str">
        <f t="shared" si="96"/>
        <v>0</v>
      </c>
      <c r="AL152" s="130" t="str">
        <f t="shared" si="97"/>
        <v>0</v>
      </c>
      <c r="AM152" s="130" t="str">
        <f t="shared" si="98"/>
        <v>0</v>
      </c>
      <c r="AN152" s="130" t="str">
        <f t="shared" si="99"/>
        <v>0</v>
      </c>
      <c r="AO152" s="130" t="str">
        <f t="shared" si="100"/>
        <v>0</v>
      </c>
      <c r="AP152" s="130" t="str">
        <f t="shared" si="101"/>
        <v>0</v>
      </c>
      <c r="AQ152" s="130" t="str">
        <f t="shared" si="102"/>
        <v>0</v>
      </c>
      <c r="AR152" s="130" t="str">
        <f t="shared" si="103"/>
        <v>0</v>
      </c>
      <c r="AS152" s="130" t="str">
        <f t="shared" si="104"/>
        <v>0</v>
      </c>
      <c r="AT152" s="130" t="str">
        <f t="shared" si="105"/>
        <v>0</v>
      </c>
    </row>
    <row r="153" spans="1:46" ht="15.75" customHeight="1" x14ac:dyDescent="0.15">
      <c r="A153" s="18" t="s">
        <v>450</v>
      </c>
      <c r="B153" s="65" t="s">
        <v>63</v>
      </c>
      <c r="C153" s="65"/>
      <c r="D153" s="64"/>
      <c r="E153" s="65">
        <v>24</v>
      </c>
      <c r="F153" s="65">
        <v>31</v>
      </c>
      <c r="G153" s="65">
        <v>1959</v>
      </c>
      <c r="H153" s="65">
        <v>1</v>
      </c>
      <c r="I153" s="65">
        <v>1.65</v>
      </c>
      <c r="J153" s="65">
        <v>0.09</v>
      </c>
      <c r="K153" s="65">
        <v>1.47</v>
      </c>
      <c r="L153" s="65">
        <v>28.13</v>
      </c>
      <c r="M153" s="65">
        <v>0.05</v>
      </c>
      <c r="N153" s="65">
        <v>1.79</v>
      </c>
      <c r="O153" s="65">
        <v>17.95</v>
      </c>
      <c r="P153" s="65">
        <v>40.82</v>
      </c>
      <c r="Q153" s="65">
        <v>5.47</v>
      </c>
      <c r="R153" s="65">
        <v>31.09</v>
      </c>
      <c r="S153" s="65">
        <v>0.32</v>
      </c>
      <c r="T153" s="65">
        <v>1.1499999999999999</v>
      </c>
      <c r="U153" s="65">
        <v>25.5</v>
      </c>
      <c r="V153" s="65">
        <v>62.34</v>
      </c>
      <c r="W153" s="36">
        <v>32.08</v>
      </c>
      <c r="X153" s="29">
        <f t="shared" si="106"/>
        <v>0</v>
      </c>
      <c r="Y153" s="15">
        <v>16</v>
      </c>
      <c r="Z153" s="158">
        <f t="shared" si="107"/>
        <v>0</v>
      </c>
      <c r="AA153" s="76"/>
      <c r="AB153" s="89"/>
      <c r="AC153" s="78">
        <f t="shared" si="108"/>
        <v>0</v>
      </c>
      <c r="AD153" s="118">
        <f t="shared" si="109"/>
        <v>0</v>
      </c>
      <c r="AE153" s="129" t="str">
        <f t="shared" si="90"/>
        <v>0</v>
      </c>
      <c r="AF153" s="130" t="str">
        <f t="shared" si="91"/>
        <v>0</v>
      </c>
      <c r="AG153" s="130" t="str">
        <f t="shared" si="92"/>
        <v>0</v>
      </c>
      <c r="AH153" s="130" t="str">
        <f t="shared" si="93"/>
        <v>0</v>
      </c>
      <c r="AI153" s="130" t="str">
        <f t="shared" si="94"/>
        <v>0</v>
      </c>
      <c r="AJ153" s="130" t="str">
        <f t="shared" si="95"/>
        <v>0</v>
      </c>
      <c r="AK153" s="130" t="str">
        <f t="shared" si="96"/>
        <v>0</v>
      </c>
      <c r="AL153" s="130" t="str">
        <f t="shared" si="97"/>
        <v>0</v>
      </c>
      <c r="AM153" s="130" t="str">
        <f t="shared" si="98"/>
        <v>0</v>
      </c>
      <c r="AN153" s="130" t="str">
        <f t="shared" si="99"/>
        <v>0</v>
      </c>
      <c r="AO153" s="130" t="str">
        <f t="shared" si="100"/>
        <v>0</v>
      </c>
      <c r="AP153" s="130" t="str">
        <f t="shared" si="101"/>
        <v>0</v>
      </c>
      <c r="AQ153" s="130" t="str">
        <f t="shared" si="102"/>
        <v>0</v>
      </c>
      <c r="AR153" s="130" t="str">
        <f t="shared" si="103"/>
        <v>0</v>
      </c>
      <c r="AS153" s="130" t="str">
        <f t="shared" si="104"/>
        <v>0</v>
      </c>
      <c r="AT153" s="130" t="str">
        <f t="shared" si="105"/>
        <v>0</v>
      </c>
    </row>
    <row r="154" spans="1:46" ht="15.75" customHeight="1" x14ac:dyDescent="0.15">
      <c r="A154" s="18"/>
      <c r="B154" s="65"/>
      <c r="C154" s="65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29">
        <f t="shared" ref="X154:X157" si="110">COUNTIF(AE154:AT154,"&gt;0")</f>
        <v>0</v>
      </c>
      <c r="Y154" s="15">
        <v>16</v>
      </c>
      <c r="Z154" s="153">
        <f t="shared" ref="Z154:Z157" si="111">X154/Y154</f>
        <v>0</v>
      </c>
      <c r="AA154" s="76"/>
      <c r="AB154" s="89"/>
      <c r="AC154" s="78">
        <f t="shared" ref="AC154:AC157" si="112">AD154/Y154</f>
        <v>0</v>
      </c>
      <c r="AD154" s="118">
        <f t="shared" ref="AD154:AD157" si="113">SUM(AE154:AT154)</f>
        <v>0</v>
      </c>
      <c r="AE154" s="129" t="str">
        <f t="shared" si="90"/>
        <v>0</v>
      </c>
      <c r="AF154" s="130" t="str">
        <f t="shared" si="91"/>
        <v>0</v>
      </c>
      <c r="AG154" s="130" t="str">
        <f t="shared" si="92"/>
        <v>0</v>
      </c>
      <c r="AH154" s="130" t="str">
        <f t="shared" si="93"/>
        <v>0</v>
      </c>
      <c r="AI154" s="130" t="str">
        <f t="shared" si="94"/>
        <v>0</v>
      </c>
      <c r="AJ154" s="130" t="str">
        <f t="shared" si="95"/>
        <v>0</v>
      </c>
      <c r="AK154" s="130" t="str">
        <f t="shared" si="96"/>
        <v>0</v>
      </c>
      <c r="AL154" s="130" t="str">
        <f t="shared" si="97"/>
        <v>0</v>
      </c>
      <c r="AM154" s="130" t="str">
        <f t="shared" si="98"/>
        <v>0</v>
      </c>
      <c r="AN154" s="130" t="str">
        <f t="shared" si="99"/>
        <v>0</v>
      </c>
      <c r="AO154" s="130" t="str">
        <f t="shared" si="100"/>
        <v>0</v>
      </c>
      <c r="AP154" s="130" t="str">
        <f t="shared" si="101"/>
        <v>0</v>
      </c>
      <c r="AQ154" s="130" t="str">
        <f t="shared" si="102"/>
        <v>0</v>
      </c>
      <c r="AR154" s="130" t="str">
        <f t="shared" si="103"/>
        <v>0</v>
      </c>
      <c r="AS154" s="130" t="str">
        <f t="shared" si="104"/>
        <v>0</v>
      </c>
      <c r="AT154" s="130" t="str">
        <f t="shared" si="105"/>
        <v>0</v>
      </c>
    </row>
    <row r="155" spans="1:46" ht="15.75" customHeight="1" x14ac:dyDescent="0.15">
      <c r="A155" s="18"/>
      <c r="B155" s="65"/>
      <c r="C155" s="65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29">
        <f t="shared" si="110"/>
        <v>0</v>
      </c>
      <c r="Y155" s="15">
        <v>16</v>
      </c>
      <c r="Z155" s="153">
        <f t="shared" si="111"/>
        <v>0</v>
      </c>
      <c r="AA155" s="76"/>
      <c r="AB155" s="89"/>
      <c r="AC155" s="78">
        <f t="shared" si="112"/>
        <v>0</v>
      </c>
      <c r="AD155" s="118">
        <f t="shared" si="113"/>
        <v>0</v>
      </c>
      <c r="AE155" s="129" t="str">
        <f t="shared" si="90"/>
        <v>0</v>
      </c>
      <c r="AF155" s="130" t="str">
        <f t="shared" si="91"/>
        <v>0</v>
      </c>
      <c r="AG155" s="130" t="str">
        <f t="shared" si="92"/>
        <v>0</v>
      </c>
      <c r="AH155" s="130" t="str">
        <f t="shared" si="93"/>
        <v>0</v>
      </c>
      <c r="AI155" s="130" t="str">
        <f t="shared" si="94"/>
        <v>0</v>
      </c>
      <c r="AJ155" s="130" t="str">
        <f t="shared" si="95"/>
        <v>0</v>
      </c>
      <c r="AK155" s="130" t="str">
        <f t="shared" si="96"/>
        <v>0</v>
      </c>
      <c r="AL155" s="130" t="str">
        <f t="shared" si="97"/>
        <v>0</v>
      </c>
      <c r="AM155" s="130" t="str">
        <f t="shared" si="98"/>
        <v>0</v>
      </c>
      <c r="AN155" s="130" t="str">
        <f t="shared" si="99"/>
        <v>0</v>
      </c>
      <c r="AO155" s="130" t="str">
        <f t="shared" si="100"/>
        <v>0</v>
      </c>
      <c r="AP155" s="130" t="str">
        <f t="shared" si="101"/>
        <v>0</v>
      </c>
      <c r="AQ155" s="130" t="str">
        <f t="shared" si="102"/>
        <v>0</v>
      </c>
      <c r="AR155" s="130" t="str">
        <f t="shared" si="103"/>
        <v>0</v>
      </c>
      <c r="AS155" s="130" t="str">
        <f t="shared" si="104"/>
        <v>0</v>
      </c>
      <c r="AT155" s="130" t="str">
        <f t="shared" si="105"/>
        <v>0</v>
      </c>
    </row>
    <row r="156" spans="1:46" ht="15.75" customHeight="1" x14ac:dyDescent="0.15">
      <c r="A156" s="18"/>
      <c r="B156" s="65"/>
      <c r="C156" s="65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29">
        <f t="shared" si="110"/>
        <v>0</v>
      </c>
      <c r="Y156" s="15">
        <v>16</v>
      </c>
      <c r="Z156" s="153">
        <f t="shared" si="111"/>
        <v>0</v>
      </c>
      <c r="AA156" s="76"/>
      <c r="AB156" s="89"/>
      <c r="AC156" s="78">
        <f t="shared" si="112"/>
        <v>0</v>
      </c>
      <c r="AD156" s="118">
        <f t="shared" si="113"/>
        <v>0</v>
      </c>
      <c r="AE156" s="129" t="str">
        <f t="shared" si="90"/>
        <v>0</v>
      </c>
      <c r="AF156" s="130" t="str">
        <f t="shared" si="91"/>
        <v>0</v>
      </c>
      <c r="AG156" s="130" t="str">
        <f t="shared" si="92"/>
        <v>0</v>
      </c>
      <c r="AH156" s="130" t="str">
        <f t="shared" si="93"/>
        <v>0</v>
      </c>
      <c r="AI156" s="130" t="str">
        <f t="shared" si="94"/>
        <v>0</v>
      </c>
      <c r="AJ156" s="130" t="str">
        <f t="shared" si="95"/>
        <v>0</v>
      </c>
      <c r="AK156" s="130" t="str">
        <f t="shared" si="96"/>
        <v>0</v>
      </c>
      <c r="AL156" s="130" t="str">
        <f t="shared" si="97"/>
        <v>0</v>
      </c>
      <c r="AM156" s="130" t="str">
        <f t="shared" si="98"/>
        <v>0</v>
      </c>
      <c r="AN156" s="130" t="str">
        <f t="shared" si="99"/>
        <v>0</v>
      </c>
      <c r="AO156" s="130" t="str">
        <f t="shared" si="100"/>
        <v>0</v>
      </c>
      <c r="AP156" s="130" t="str">
        <f t="shared" si="101"/>
        <v>0</v>
      </c>
      <c r="AQ156" s="130" t="str">
        <f t="shared" si="102"/>
        <v>0</v>
      </c>
      <c r="AR156" s="130" t="str">
        <f t="shared" si="103"/>
        <v>0</v>
      </c>
      <c r="AS156" s="130" t="str">
        <f t="shared" si="104"/>
        <v>0</v>
      </c>
      <c r="AT156" s="130" t="str">
        <f t="shared" si="105"/>
        <v>0</v>
      </c>
    </row>
    <row r="157" spans="1:46" ht="15.75" customHeight="1" x14ac:dyDescent="0.15">
      <c r="A157" s="25"/>
      <c r="B157" s="54"/>
      <c r="C157" s="54"/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15"/>
      <c r="X157" s="29">
        <f t="shared" si="110"/>
        <v>0</v>
      </c>
      <c r="Y157" s="15">
        <v>16</v>
      </c>
      <c r="Z157" s="153">
        <f t="shared" si="111"/>
        <v>0</v>
      </c>
      <c r="AA157" s="76"/>
      <c r="AB157" s="89"/>
      <c r="AC157" s="78">
        <f t="shared" si="112"/>
        <v>0</v>
      </c>
      <c r="AD157" s="118">
        <f t="shared" si="113"/>
        <v>0</v>
      </c>
      <c r="AE157" s="129" t="str">
        <f t="shared" si="90"/>
        <v>0</v>
      </c>
      <c r="AF157" s="130" t="str">
        <f t="shared" si="91"/>
        <v>0</v>
      </c>
      <c r="AG157" s="130" t="str">
        <f t="shared" si="92"/>
        <v>0</v>
      </c>
      <c r="AH157" s="130" t="str">
        <f t="shared" si="93"/>
        <v>0</v>
      </c>
      <c r="AI157" s="130" t="str">
        <f t="shared" si="94"/>
        <v>0</v>
      </c>
      <c r="AJ157" s="130" t="str">
        <f t="shared" si="95"/>
        <v>0</v>
      </c>
      <c r="AK157" s="130" t="str">
        <f t="shared" si="96"/>
        <v>0</v>
      </c>
      <c r="AL157" s="130" t="str">
        <f t="shared" si="97"/>
        <v>0</v>
      </c>
      <c r="AM157" s="130" t="str">
        <f t="shared" si="98"/>
        <v>0</v>
      </c>
      <c r="AN157" s="130" t="str">
        <f t="shared" si="99"/>
        <v>0</v>
      </c>
      <c r="AO157" s="130" t="str">
        <f t="shared" si="100"/>
        <v>0</v>
      </c>
      <c r="AP157" s="130" t="str">
        <f t="shared" si="101"/>
        <v>0</v>
      </c>
      <c r="AQ157" s="130" t="str">
        <f t="shared" si="102"/>
        <v>0</v>
      </c>
      <c r="AR157" s="130" t="str">
        <f t="shared" si="103"/>
        <v>0</v>
      </c>
      <c r="AS157" s="130" t="str">
        <f t="shared" si="104"/>
        <v>0</v>
      </c>
      <c r="AT157" s="130" t="str">
        <f t="shared" si="105"/>
        <v>0</v>
      </c>
    </row>
    <row r="158" spans="1:46" ht="15.75" customHeight="1" x14ac:dyDescent="0.15">
      <c r="A158" s="19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16"/>
      <c r="X158" s="28"/>
      <c r="Y158" s="16"/>
      <c r="Z158" s="16"/>
      <c r="AA158" s="16"/>
      <c r="AB158" s="88"/>
      <c r="AC158" s="88"/>
      <c r="AD158" s="88"/>
      <c r="AE158" s="92"/>
    </row>
    <row r="159" spans="1:46" ht="15.75" customHeight="1" x14ac:dyDescent="0.2">
      <c r="A159" s="182" t="s">
        <v>112</v>
      </c>
      <c r="B159" s="183"/>
      <c r="C159" s="183"/>
      <c r="D159" s="184"/>
      <c r="E159" s="20">
        <f t="shared" ref="E159:W159" si="114">AVERAGE(E2:E7)</f>
        <v>21.5</v>
      </c>
      <c r="F159" s="20">
        <f t="shared" si="114"/>
        <v>20.333333333333332</v>
      </c>
      <c r="G159" s="20">
        <f t="shared" si="114"/>
        <v>1234.1666666666667</v>
      </c>
      <c r="H159" s="20">
        <f t="shared" si="114"/>
        <v>0.5</v>
      </c>
      <c r="I159" s="20">
        <f t="shared" si="114"/>
        <v>3.0366666666666666</v>
      </c>
      <c r="J159" s="20">
        <f t="shared" si="114"/>
        <v>6.8333333333333343E-2</v>
      </c>
      <c r="K159" s="20">
        <f t="shared" si="114"/>
        <v>1.1583333333333334</v>
      </c>
      <c r="L159" s="20">
        <f t="shared" si="114"/>
        <v>29.26</v>
      </c>
      <c r="M159" s="20">
        <f t="shared" si="114"/>
        <v>2.6666666666666668E-2</v>
      </c>
      <c r="N159" s="20">
        <f t="shared" si="114"/>
        <v>1.7850000000000001</v>
      </c>
      <c r="O159" s="20">
        <f t="shared" si="114"/>
        <v>21.326666666666664</v>
      </c>
      <c r="P159" s="20">
        <f t="shared" si="114"/>
        <v>47.463333333333331</v>
      </c>
      <c r="Q159" s="20">
        <f t="shared" si="114"/>
        <v>12.186666666666667</v>
      </c>
      <c r="R159" s="20">
        <f t="shared" si="114"/>
        <v>38.916666666666664</v>
      </c>
      <c r="S159" s="20">
        <f t="shared" si="114"/>
        <v>1.6616666666666664</v>
      </c>
      <c r="T159" s="20">
        <f t="shared" si="114"/>
        <v>1.9083333333333332</v>
      </c>
      <c r="U159" s="20">
        <f t="shared" si="114"/>
        <v>20.758333333333336</v>
      </c>
      <c r="V159" s="20">
        <f t="shared" si="114"/>
        <v>64.61333333333333</v>
      </c>
      <c r="W159" s="20">
        <f t="shared" si="114"/>
        <v>33.821666666666665</v>
      </c>
      <c r="X159" s="30"/>
      <c r="Y159" s="22"/>
      <c r="Z159" s="22"/>
      <c r="AA159" s="31"/>
      <c r="AB159" s="69"/>
      <c r="AC159" s="87"/>
      <c r="AD159" s="102"/>
      <c r="AE159" s="92"/>
    </row>
    <row r="160" spans="1:46" ht="15.75" customHeight="1" x14ac:dyDescent="0.2">
      <c r="A160" s="185" t="s">
        <v>113</v>
      </c>
      <c r="B160" s="183"/>
      <c r="C160" s="183"/>
      <c r="D160" s="184"/>
      <c r="E160" s="58">
        <f t="shared" ref="E160:W160" si="115">AVERAGE(E12:E153)</f>
        <v>23.25531914893617</v>
      </c>
      <c r="F160" s="58">
        <f t="shared" si="115"/>
        <v>20.767605633802816</v>
      </c>
      <c r="G160" s="58">
        <f t="shared" si="115"/>
        <v>1274.5352112676057</v>
      </c>
      <c r="H160" s="58">
        <f t="shared" si="115"/>
        <v>1.5633802816901408</v>
      </c>
      <c r="I160" s="58">
        <f t="shared" si="115"/>
        <v>3.7371830985915473</v>
      </c>
      <c r="J160" s="58">
        <f t="shared" si="115"/>
        <v>0.16816901408450707</v>
      </c>
      <c r="K160" s="58">
        <f t="shared" si="115"/>
        <v>1.6314788732394374</v>
      </c>
      <c r="L160" s="58">
        <f t="shared" si="115"/>
        <v>35.054295774647883</v>
      </c>
      <c r="M160" s="58">
        <f t="shared" si="115"/>
        <v>0.10584507042253528</v>
      </c>
      <c r="N160" s="58">
        <f t="shared" si="115"/>
        <v>2.5064788732394381</v>
      </c>
      <c r="O160" s="58">
        <f t="shared" si="115"/>
        <v>28.830422535211273</v>
      </c>
      <c r="P160" s="58">
        <f t="shared" si="115"/>
        <v>51.614366197183095</v>
      </c>
      <c r="Q160" s="58">
        <f t="shared" si="115"/>
        <v>10.261830985915495</v>
      </c>
      <c r="R160" s="58">
        <f t="shared" si="115"/>
        <v>38.002464788732389</v>
      </c>
      <c r="S160" s="58">
        <f t="shared" si="115"/>
        <v>1.7435915492957748</v>
      </c>
      <c r="T160" s="58">
        <f t="shared" si="115"/>
        <v>1.1908450704225355</v>
      </c>
      <c r="U160" s="58">
        <f t="shared" si="115"/>
        <v>26.17823943661972</v>
      </c>
      <c r="V160" s="58">
        <f t="shared" si="115"/>
        <v>70.246056338028183</v>
      </c>
      <c r="W160" s="58">
        <f t="shared" si="115"/>
        <v>42.773943661971821</v>
      </c>
      <c r="X160" s="30"/>
      <c r="Y160" s="22"/>
      <c r="Z160" s="22"/>
      <c r="AA160" s="31"/>
      <c r="AB160" s="69"/>
      <c r="AC160" s="87"/>
      <c r="AD160" s="102"/>
      <c r="AE160" s="92"/>
    </row>
    <row r="161" spans="1:31" ht="15.75" customHeight="1" x14ac:dyDescent="0.2">
      <c r="A161" s="186" t="s">
        <v>114</v>
      </c>
      <c r="B161" s="183"/>
      <c r="C161" s="183"/>
      <c r="D161" s="184"/>
      <c r="E161" s="59">
        <f t="shared" ref="E161:W161" si="116">E160</f>
        <v>23.25531914893617</v>
      </c>
      <c r="F161" s="59">
        <f t="shared" si="116"/>
        <v>20.767605633802816</v>
      </c>
      <c r="G161" s="59">
        <f t="shared" si="116"/>
        <v>1274.5352112676057</v>
      </c>
      <c r="H161" s="59">
        <f t="shared" si="116"/>
        <v>1.5633802816901408</v>
      </c>
      <c r="I161" s="59">
        <f t="shared" si="116"/>
        <v>3.7371830985915473</v>
      </c>
      <c r="J161" s="59">
        <f t="shared" si="116"/>
        <v>0.16816901408450707</v>
      </c>
      <c r="K161" s="59">
        <f t="shared" si="116"/>
        <v>1.6314788732394374</v>
      </c>
      <c r="L161" s="59">
        <f t="shared" si="116"/>
        <v>35.054295774647883</v>
      </c>
      <c r="M161" s="59">
        <f t="shared" si="116"/>
        <v>0.10584507042253528</v>
      </c>
      <c r="N161" s="59">
        <f t="shared" si="116"/>
        <v>2.5064788732394381</v>
      </c>
      <c r="O161" s="59">
        <f t="shared" si="116"/>
        <v>28.830422535211273</v>
      </c>
      <c r="P161" s="59">
        <f t="shared" si="116"/>
        <v>51.614366197183095</v>
      </c>
      <c r="Q161" s="59">
        <f t="shared" si="116"/>
        <v>10.261830985915495</v>
      </c>
      <c r="R161" s="59">
        <f t="shared" si="116"/>
        <v>38.002464788732389</v>
      </c>
      <c r="S161" s="59">
        <f t="shared" si="116"/>
        <v>1.7435915492957748</v>
      </c>
      <c r="T161" s="59">
        <f t="shared" si="116"/>
        <v>1.1908450704225355</v>
      </c>
      <c r="U161" s="59">
        <f t="shared" si="116"/>
        <v>26.17823943661972</v>
      </c>
      <c r="V161" s="59">
        <f t="shared" si="116"/>
        <v>70.246056338028183</v>
      </c>
      <c r="W161" s="59">
        <f t="shared" si="116"/>
        <v>42.773943661971821</v>
      </c>
      <c r="X161" s="30"/>
      <c r="Y161" s="116"/>
      <c r="Z161" s="116"/>
      <c r="AA161" s="117"/>
      <c r="AB161" s="99"/>
      <c r="AC161" s="87"/>
      <c r="AD161" s="102"/>
      <c r="AE161" s="92"/>
    </row>
    <row r="162" spans="1:31" ht="15.75" customHeight="1" x14ac:dyDescent="0.15">
      <c r="A162" s="167" t="s">
        <v>115</v>
      </c>
      <c r="B162" s="168"/>
      <c r="C162" s="168"/>
      <c r="D162" s="169"/>
      <c r="E162" s="81"/>
      <c r="F162" s="81"/>
      <c r="G162" s="81"/>
      <c r="H162" s="65">
        <v>1</v>
      </c>
      <c r="I162" s="65">
        <v>1</v>
      </c>
      <c r="J162" s="65">
        <v>0.9</v>
      </c>
      <c r="K162" s="65">
        <v>0.9</v>
      </c>
      <c r="L162" s="65">
        <v>0.9</v>
      </c>
      <c r="M162" s="65">
        <v>1</v>
      </c>
      <c r="N162" s="65">
        <v>1</v>
      </c>
      <c r="O162" s="65">
        <v>1</v>
      </c>
      <c r="P162" s="65">
        <v>1</v>
      </c>
      <c r="Q162" s="65">
        <v>1</v>
      </c>
      <c r="R162" s="65">
        <v>1</v>
      </c>
      <c r="S162" s="65">
        <v>1</v>
      </c>
      <c r="T162" s="65">
        <v>1</v>
      </c>
      <c r="U162" s="65">
        <v>1</v>
      </c>
      <c r="V162" s="65">
        <v>1</v>
      </c>
      <c r="W162" s="65">
        <v>1</v>
      </c>
      <c r="X162" s="106"/>
      <c r="Y162" s="86"/>
      <c r="Z162" s="87"/>
      <c r="AA162" s="87"/>
      <c r="AB162" s="87"/>
      <c r="AC162" s="115"/>
      <c r="AD162" s="102"/>
      <c r="AE162" s="92"/>
    </row>
    <row r="163" spans="1:31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14"/>
      <c r="X163" s="32"/>
      <c r="Y163" s="91"/>
      <c r="Z163" s="91"/>
      <c r="AA163" s="91"/>
      <c r="AB163" s="91"/>
      <c r="AC163" s="92"/>
      <c r="AD163" s="92"/>
    </row>
    <row r="164" spans="1:31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14"/>
      <c r="X164" s="32"/>
      <c r="Y164" s="85"/>
      <c r="Z164" s="85"/>
      <c r="AA164" s="85"/>
      <c r="AB164" s="85"/>
    </row>
    <row r="165" spans="1:31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14"/>
      <c r="X165" s="32"/>
      <c r="Y165" s="85"/>
      <c r="Z165" s="85"/>
      <c r="AA165" s="85"/>
      <c r="AB165" s="85"/>
    </row>
    <row r="166" spans="1:31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14"/>
      <c r="X166" s="32"/>
      <c r="Y166" s="85"/>
      <c r="Z166" s="85"/>
      <c r="AA166" s="85"/>
      <c r="AB166" s="85"/>
    </row>
    <row r="167" spans="1:31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14"/>
      <c r="X167" s="32"/>
      <c r="Y167" s="85"/>
      <c r="Z167" s="85"/>
      <c r="AA167" s="85"/>
      <c r="AB167" s="85"/>
      <c r="AC167" s="33"/>
    </row>
    <row r="168" spans="1:31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14"/>
      <c r="X168" s="32"/>
      <c r="Y168" s="85"/>
      <c r="Z168" s="85"/>
      <c r="AA168" s="85"/>
      <c r="AB168" s="85"/>
      <c r="AC168" s="33"/>
    </row>
    <row r="169" spans="1:31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14"/>
      <c r="X169" s="32"/>
      <c r="Y169" s="85"/>
      <c r="Z169" s="85"/>
      <c r="AA169" s="85"/>
      <c r="AB169" s="85"/>
      <c r="AC169" s="33"/>
    </row>
    <row r="170" spans="1:31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14"/>
      <c r="X170" s="32"/>
      <c r="Y170" s="85"/>
      <c r="Z170" s="85"/>
      <c r="AA170" s="85"/>
      <c r="AB170" s="85"/>
      <c r="AC170" s="33"/>
    </row>
    <row r="171" spans="1:31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14"/>
      <c r="X171" s="32"/>
      <c r="Y171" s="85"/>
      <c r="Z171" s="85"/>
      <c r="AA171" s="85"/>
      <c r="AB171" s="85"/>
      <c r="AC171" s="33"/>
    </row>
    <row r="172" spans="1:31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14"/>
      <c r="X172" s="32"/>
      <c r="Y172" s="85"/>
      <c r="Z172" s="85"/>
      <c r="AA172" s="85"/>
      <c r="AB172" s="85"/>
      <c r="AC172" s="33"/>
    </row>
    <row r="173" spans="1:31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14"/>
      <c r="X173" s="32"/>
      <c r="Y173" s="85"/>
      <c r="Z173" s="85"/>
      <c r="AA173" s="85"/>
      <c r="AB173" s="85"/>
      <c r="AC173" s="33"/>
    </row>
    <row r="174" spans="1:31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14"/>
      <c r="X174" s="32"/>
      <c r="Y174" s="85"/>
      <c r="Z174" s="85"/>
      <c r="AA174" s="85"/>
      <c r="AB174" s="85"/>
      <c r="AC174" s="33"/>
    </row>
    <row r="175" spans="1:31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14"/>
      <c r="X175" s="32"/>
      <c r="Y175" s="85"/>
      <c r="Z175" s="85"/>
      <c r="AA175" s="85"/>
      <c r="AB175" s="85"/>
      <c r="AC175" s="33"/>
    </row>
    <row r="176" spans="1:31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14"/>
      <c r="X176" s="32"/>
      <c r="Y176" s="85"/>
      <c r="Z176" s="85"/>
      <c r="AA176" s="85"/>
      <c r="AB176" s="85"/>
      <c r="AC176" s="33"/>
    </row>
    <row r="177" spans="1:29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14"/>
      <c r="X177" s="32"/>
      <c r="Y177" s="85"/>
      <c r="Z177" s="85"/>
      <c r="AA177" s="85"/>
      <c r="AB177" s="85"/>
      <c r="AC177" s="33"/>
    </row>
    <row r="178" spans="1:29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14"/>
      <c r="X178" s="32"/>
      <c r="Y178" s="85"/>
      <c r="Z178" s="85"/>
      <c r="AA178" s="85"/>
      <c r="AB178" s="85"/>
      <c r="AC178" s="33"/>
    </row>
    <row r="179" spans="1:29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14"/>
      <c r="X179" s="32"/>
      <c r="Y179" s="85"/>
      <c r="Z179" s="85"/>
      <c r="AA179" s="85"/>
      <c r="AB179" s="85"/>
      <c r="AC179" s="33"/>
    </row>
    <row r="180" spans="1:29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14"/>
      <c r="X180" s="32"/>
      <c r="Y180" s="85"/>
      <c r="Z180" s="85"/>
      <c r="AA180" s="85"/>
      <c r="AB180" s="85"/>
      <c r="AC180" s="33"/>
    </row>
    <row r="181" spans="1:29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14"/>
      <c r="X181" s="32"/>
      <c r="Y181" s="85"/>
      <c r="Z181" s="85"/>
      <c r="AA181" s="85"/>
      <c r="AB181" s="85"/>
      <c r="AC181" s="33"/>
    </row>
    <row r="182" spans="1:29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14"/>
      <c r="X182" s="32"/>
      <c r="Y182" s="85"/>
      <c r="Z182" s="85"/>
      <c r="AA182" s="85"/>
      <c r="AB182" s="85"/>
      <c r="AC182" s="33"/>
    </row>
    <row r="183" spans="1:29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14"/>
      <c r="X183" s="32"/>
      <c r="Y183" s="85"/>
      <c r="Z183" s="85"/>
      <c r="AA183" s="85"/>
      <c r="AB183" s="85"/>
      <c r="AC183" s="33"/>
    </row>
    <row r="184" spans="1:29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14"/>
      <c r="X184" s="32"/>
      <c r="Y184" s="85"/>
      <c r="Z184" s="85"/>
      <c r="AA184" s="85"/>
      <c r="AB184" s="85"/>
      <c r="AC184" s="33"/>
    </row>
    <row r="185" spans="1:29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14"/>
      <c r="X185" s="32"/>
      <c r="Y185" s="85"/>
      <c r="Z185" s="85"/>
      <c r="AA185" s="85"/>
      <c r="AB185" s="85"/>
      <c r="AC185" s="33"/>
    </row>
    <row r="186" spans="1:29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14"/>
      <c r="X186" s="32"/>
      <c r="Y186" s="85"/>
      <c r="Z186" s="85"/>
      <c r="AA186" s="85"/>
      <c r="AB186" s="85"/>
      <c r="AC186" s="33"/>
    </row>
    <row r="187" spans="1:29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14"/>
      <c r="X187" s="32"/>
      <c r="Y187" s="85"/>
      <c r="Z187" s="85"/>
      <c r="AA187" s="85"/>
      <c r="AB187" s="85"/>
      <c r="AC187" s="33"/>
    </row>
    <row r="188" spans="1:29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14"/>
      <c r="X188" s="32"/>
      <c r="Y188" s="85"/>
      <c r="Z188" s="85"/>
      <c r="AA188" s="85"/>
      <c r="AB188" s="85"/>
      <c r="AC188" s="33"/>
    </row>
    <row r="189" spans="1:29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14"/>
      <c r="X189" s="32"/>
      <c r="Y189" s="85"/>
      <c r="Z189" s="85"/>
      <c r="AA189" s="85"/>
      <c r="AB189" s="85"/>
      <c r="AC189" s="33"/>
    </row>
    <row r="190" spans="1:29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14"/>
      <c r="X190" s="32"/>
      <c r="Y190" s="85"/>
      <c r="Z190" s="85"/>
      <c r="AA190" s="85"/>
      <c r="AB190" s="85"/>
      <c r="AC190" s="33"/>
    </row>
    <row r="191" spans="1:29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14"/>
      <c r="X191" s="32"/>
      <c r="Y191" s="85"/>
      <c r="Z191" s="85"/>
      <c r="AA191" s="85"/>
      <c r="AB191" s="85"/>
      <c r="AC191" s="33"/>
    </row>
    <row r="192" spans="1:29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14"/>
      <c r="X192" s="32"/>
      <c r="Y192" s="85"/>
      <c r="Z192" s="85"/>
      <c r="AA192" s="85"/>
      <c r="AB192" s="85"/>
      <c r="AC192" s="33"/>
    </row>
    <row r="193" spans="1:29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14"/>
      <c r="X193" s="32"/>
      <c r="Y193" s="85"/>
      <c r="Z193" s="85"/>
      <c r="AA193" s="85"/>
      <c r="AB193" s="85"/>
      <c r="AC193" s="33"/>
    </row>
    <row r="194" spans="1:29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14"/>
      <c r="X194" s="32"/>
      <c r="Y194" s="85"/>
      <c r="Z194" s="85"/>
      <c r="AA194" s="85"/>
      <c r="AB194" s="85"/>
      <c r="AC194" s="33"/>
    </row>
    <row r="195" spans="1:29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14"/>
      <c r="X195" s="32"/>
      <c r="Y195" s="85"/>
      <c r="Z195" s="85"/>
      <c r="AA195" s="85"/>
      <c r="AB195" s="85"/>
      <c r="AC195" s="33"/>
    </row>
    <row r="196" spans="1:29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14"/>
      <c r="X196" s="32"/>
      <c r="Y196" s="85"/>
      <c r="Z196" s="85"/>
      <c r="AA196" s="85"/>
      <c r="AB196" s="85"/>
      <c r="AC196" s="33"/>
    </row>
    <row r="197" spans="1:29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14"/>
      <c r="X197" s="32"/>
      <c r="Y197" s="85"/>
      <c r="Z197" s="85"/>
      <c r="AA197" s="85"/>
      <c r="AB197" s="85"/>
      <c r="AC197" s="33"/>
    </row>
    <row r="198" spans="1:29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14"/>
      <c r="X198" s="32"/>
      <c r="Y198" s="85"/>
      <c r="Z198" s="85"/>
      <c r="AA198" s="85"/>
      <c r="AB198" s="85"/>
      <c r="AC198" s="33"/>
    </row>
    <row r="199" spans="1:29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14"/>
      <c r="X199" s="32"/>
      <c r="Y199" s="85"/>
      <c r="Z199" s="85"/>
      <c r="AA199" s="85"/>
      <c r="AB199" s="85"/>
      <c r="AC199" s="33"/>
    </row>
    <row r="200" spans="1:29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14"/>
      <c r="X200" s="32"/>
      <c r="Y200" s="85"/>
      <c r="Z200" s="85"/>
      <c r="AA200" s="85"/>
      <c r="AB200" s="85"/>
      <c r="AC200" s="33"/>
    </row>
    <row r="201" spans="1:29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14"/>
      <c r="X201" s="32"/>
      <c r="Y201" s="85"/>
      <c r="Z201" s="85"/>
      <c r="AA201" s="85"/>
      <c r="AB201" s="85"/>
      <c r="AC201" s="33"/>
    </row>
    <row r="202" spans="1:29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14"/>
      <c r="X202" s="32"/>
      <c r="Y202" s="85"/>
      <c r="Z202" s="85"/>
      <c r="AA202" s="85"/>
      <c r="AB202" s="85"/>
      <c r="AC202" s="33"/>
    </row>
    <row r="203" spans="1:29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14"/>
      <c r="X203" s="32"/>
      <c r="Y203" s="85"/>
      <c r="Z203" s="85"/>
      <c r="AA203" s="85"/>
      <c r="AB203" s="85"/>
      <c r="AC203" s="33"/>
    </row>
    <row r="204" spans="1:29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14"/>
      <c r="X204" s="32"/>
      <c r="Y204" s="85"/>
      <c r="Z204" s="85"/>
      <c r="AA204" s="85"/>
      <c r="AB204" s="85"/>
      <c r="AC204" s="33"/>
    </row>
    <row r="205" spans="1:29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14"/>
      <c r="X205" s="32"/>
      <c r="Y205" s="85"/>
      <c r="Z205" s="85"/>
      <c r="AA205" s="85"/>
      <c r="AB205" s="85"/>
      <c r="AC205" s="33"/>
    </row>
    <row r="206" spans="1:29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14"/>
      <c r="X206" s="32"/>
      <c r="Y206" s="85"/>
      <c r="Z206" s="85"/>
      <c r="AA206" s="85"/>
      <c r="AB206" s="85"/>
      <c r="AC206" s="33"/>
    </row>
    <row r="207" spans="1:29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14"/>
      <c r="X207" s="32"/>
      <c r="Y207" s="85"/>
      <c r="Z207" s="85"/>
      <c r="AA207" s="85"/>
      <c r="AB207" s="85"/>
      <c r="AC207" s="33"/>
    </row>
    <row r="208" spans="1:29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14"/>
      <c r="X208" s="32"/>
      <c r="Y208" s="85"/>
      <c r="Z208" s="85"/>
      <c r="AA208" s="85"/>
      <c r="AB208" s="85"/>
      <c r="AC208" s="33"/>
    </row>
    <row r="209" spans="1:29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14"/>
      <c r="X209" s="32"/>
      <c r="Y209" s="85"/>
      <c r="Z209" s="85"/>
      <c r="AA209" s="85"/>
      <c r="AB209" s="85"/>
      <c r="AC209" s="33"/>
    </row>
    <row r="210" spans="1:29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14"/>
      <c r="X210" s="32"/>
      <c r="Y210" s="85"/>
      <c r="Z210" s="85"/>
      <c r="AA210" s="85"/>
      <c r="AB210" s="85"/>
      <c r="AC210" s="33"/>
    </row>
    <row r="211" spans="1:29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14"/>
      <c r="X211" s="32"/>
      <c r="Y211" s="85"/>
      <c r="Z211" s="85"/>
      <c r="AA211" s="85"/>
      <c r="AB211" s="85"/>
      <c r="AC211" s="33"/>
    </row>
    <row r="212" spans="1:29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14"/>
      <c r="X212" s="32"/>
      <c r="Y212" s="85"/>
      <c r="Z212" s="85"/>
      <c r="AA212" s="85"/>
      <c r="AB212" s="85"/>
      <c r="AC212" s="33"/>
    </row>
    <row r="213" spans="1:29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14"/>
      <c r="X213" s="32"/>
      <c r="Y213" s="85"/>
      <c r="Z213" s="85"/>
      <c r="AA213" s="85"/>
      <c r="AB213" s="85"/>
      <c r="AC213" s="33"/>
    </row>
    <row r="214" spans="1:29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14"/>
      <c r="X214" s="32"/>
      <c r="Y214" s="85"/>
      <c r="Z214" s="85"/>
      <c r="AA214" s="85"/>
      <c r="AB214" s="85"/>
      <c r="AC214" s="33"/>
    </row>
    <row r="215" spans="1:29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14"/>
      <c r="X215" s="32"/>
      <c r="Y215" s="85"/>
      <c r="Z215" s="85"/>
      <c r="AA215" s="85"/>
      <c r="AB215" s="85"/>
      <c r="AC215" s="33"/>
    </row>
    <row r="216" spans="1:29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14"/>
      <c r="X216" s="32"/>
      <c r="Y216" s="85"/>
      <c r="Z216" s="85"/>
      <c r="AA216" s="85"/>
      <c r="AB216" s="85"/>
      <c r="AC216" s="33"/>
    </row>
    <row r="217" spans="1:29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14"/>
      <c r="X217" s="32"/>
      <c r="Y217" s="85"/>
      <c r="Z217" s="85"/>
      <c r="AA217" s="85"/>
      <c r="AB217" s="85"/>
      <c r="AC217" s="33"/>
    </row>
    <row r="218" spans="1:29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14"/>
      <c r="X218" s="32"/>
      <c r="Y218" s="85"/>
      <c r="Z218" s="85"/>
      <c r="AA218" s="85"/>
      <c r="AB218" s="85"/>
      <c r="AC218" s="33"/>
    </row>
    <row r="219" spans="1:29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14"/>
      <c r="X219" s="32"/>
      <c r="Y219" s="85"/>
      <c r="Z219" s="85"/>
      <c r="AA219" s="85"/>
      <c r="AB219" s="85"/>
      <c r="AC219" s="33"/>
    </row>
    <row r="220" spans="1:29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14"/>
      <c r="X220" s="32"/>
      <c r="Y220" s="85"/>
      <c r="Z220" s="85"/>
      <c r="AA220" s="85"/>
      <c r="AB220" s="85"/>
      <c r="AC220" s="33"/>
    </row>
    <row r="221" spans="1:29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14"/>
      <c r="X221" s="32"/>
      <c r="Y221" s="85"/>
      <c r="Z221" s="85"/>
      <c r="AA221" s="85"/>
      <c r="AB221" s="85"/>
      <c r="AC221" s="33"/>
    </row>
    <row r="222" spans="1:29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14"/>
      <c r="X222" s="32"/>
      <c r="Y222" s="85"/>
      <c r="Z222" s="85"/>
      <c r="AA222" s="85"/>
      <c r="AB222" s="85"/>
      <c r="AC222" s="33"/>
    </row>
    <row r="223" spans="1:29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14"/>
      <c r="X223" s="32"/>
      <c r="Y223" s="85"/>
      <c r="Z223" s="85"/>
      <c r="AA223" s="85"/>
      <c r="AB223" s="85"/>
      <c r="AC223" s="33"/>
    </row>
    <row r="224" spans="1:29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14"/>
      <c r="X224" s="32"/>
      <c r="Y224" s="85"/>
      <c r="Z224" s="85"/>
      <c r="AA224" s="85"/>
      <c r="AB224" s="85"/>
      <c r="AC224" s="33"/>
    </row>
    <row r="225" spans="1:29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14"/>
      <c r="X225" s="32"/>
      <c r="Y225" s="85"/>
      <c r="Z225" s="85"/>
      <c r="AA225" s="85"/>
      <c r="AB225" s="85"/>
      <c r="AC225" s="33"/>
    </row>
    <row r="226" spans="1:29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14"/>
      <c r="X226" s="32"/>
      <c r="Y226" s="85"/>
      <c r="Z226" s="85"/>
      <c r="AA226" s="85"/>
      <c r="AB226" s="85"/>
      <c r="AC226" s="33"/>
    </row>
    <row r="227" spans="1:29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14"/>
      <c r="X227" s="32"/>
      <c r="Y227" s="85"/>
      <c r="Z227" s="85"/>
      <c r="AA227" s="85"/>
      <c r="AB227" s="85"/>
      <c r="AC227" s="33"/>
    </row>
    <row r="228" spans="1:29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14"/>
      <c r="X228" s="32"/>
      <c r="Y228" s="85"/>
      <c r="Z228" s="85"/>
      <c r="AA228" s="85"/>
      <c r="AB228" s="85"/>
      <c r="AC228" s="33"/>
    </row>
    <row r="229" spans="1:29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14"/>
      <c r="X229" s="32"/>
      <c r="Y229" s="85"/>
      <c r="Z229" s="85"/>
      <c r="AA229" s="85"/>
      <c r="AB229" s="85"/>
      <c r="AC229" s="33"/>
    </row>
    <row r="230" spans="1:29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14"/>
      <c r="X230" s="32"/>
      <c r="Y230" s="85"/>
      <c r="Z230" s="85"/>
      <c r="AA230" s="85"/>
      <c r="AB230" s="85"/>
      <c r="AC230" s="33"/>
    </row>
    <row r="231" spans="1:29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14"/>
      <c r="X231" s="32"/>
      <c r="Y231" s="85"/>
      <c r="Z231" s="85"/>
      <c r="AA231" s="85"/>
      <c r="AB231" s="85"/>
      <c r="AC231" s="33"/>
    </row>
    <row r="232" spans="1:29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14"/>
      <c r="X232" s="32"/>
      <c r="Y232" s="85"/>
      <c r="Z232" s="85"/>
      <c r="AA232" s="85"/>
      <c r="AB232" s="85"/>
      <c r="AC232" s="33"/>
    </row>
    <row r="233" spans="1:29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14"/>
      <c r="X233" s="32"/>
      <c r="Y233" s="85"/>
      <c r="Z233" s="85"/>
      <c r="AA233" s="85"/>
      <c r="AB233" s="85"/>
      <c r="AC233" s="33"/>
    </row>
    <row r="234" spans="1:29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14"/>
      <c r="X234" s="32"/>
      <c r="Y234" s="85"/>
      <c r="Z234" s="85"/>
      <c r="AA234" s="85"/>
      <c r="AB234" s="85"/>
      <c r="AC234" s="33"/>
    </row>
    <row r="235" spans="1:29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14"/>
      <c r="X235" s="32"/>
      <c r="Y235" s="85"/>
      <c r="Z235" s="85"/>
      <c r="AA235" s="85"/>
      <c r="AB235" s="85"/>
      <c r="AC235" s="33"/>
    </row>
    <row r="236" spans="1:29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14"/>
      <c r="X236" s="32"/>
      <c r="Y236" s="85"/>
      <c r="Z236" s="85"/>
      <c r="AA236" s="85"/>
      <c r="AB236" s="85"/>
      <c r="AC236" s="33"/>
    </row>
    <row r="237" spans="1:29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14"/>
      <c r="X237" s="32"/>
      <c r="Y237" s="85"/>
      <c r="Z237" s="85"/>
      <c r="AA237" s="85"/>
      <c r="AB237" s="85"/>
      <c r="AC237" s="33"/>
    </row>
    <row r="238" spans="1:29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14"/>
      <c r="X238" s="32"/>
      <c r="Y238" s="85"/>
      <c r="Z238" s="85"/>
      <c r="AA238" s="85"/>
      <c r="AB238" s="85"/>
      <c r="AC238" s="33"/>
    </row>
    <row r="239" spans="1:29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14"/>
      <c r="X239" s="32"/>
      <c r="Y239" s="85"/>
      <c r="Z239" s="85"/>
      <c r="AA239" s="85"/>
      <c r="AB239" s="85"/>
      <c r="AC239" s="33"/>
    </row>
    <row r="240" spans="1:29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14"/>
      <c r="X240" s="32"/>
      <c r="Y240" s="85"/>
      <c r="Z240" s="85"/>
      <c r="AA240" s="85"/>
      <c r="AB240" s="85"/>
      <c r="AC240" s="33"/>
    </row>
    <row r="241" spans="1:29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14"/>
      <c r="X241" s="32"/>
      <c r="Y241" s="85"/>
      <c r="Z241" s="85"/>
      <c r="AA241" s="85"/>
      <c r="AB241" s="85"/>
      <c r="AC241" s="33"/>
    </row>
    <row r="242" spans="1:29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14"/>
      <c r="X242" s="32"/>
      <c r="Y242" s="85"/>
      <c r="Z242" s="85"/>
      <c r="AA242" s="85"/>
      <c r="AB242" s="85"/>
      <c r="AC242" s="33"/>
    </row>
    <row r="243" spans="1:29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14"/>
      <c r="X243" s="32"/>
      <c r="Y243" s="85"/>
      <c r="Z243" s="85"/>
      <c r="AA243" s="85"/>
      <c r="AB243" s="85"/>
      <c r="AC243" s="33"/>
    </row>
    <row r="244" spans="1:29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14"/>
      <c r="X244" s="32"/>
      <c r="Y244" s="85"/>
      <c r="Z244" s="85"/>
      <c r="AA244" s="85"/>
      <c r="AB244" s="85"/>
      <c r="AC244" s="33"/>
    </row>
    <row r="245" spans="1:29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14"/>
      <c r="X245" s="32"/>
      <c r="Y245" s="85"/>
      <c r="Z245" s="85"/>
      <c r="AA245" s="85"/>
      <c r="AB245" s="85"/>
      <c r="AC245" s="33"/>
    </row>
    <row r="246" spans="1:29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14"/>
      <c r="X246" s="32"/>
      <c r="Y246" s="85"/>
      <c r="Z246" s="85"/>
      <c r="AA246" s="85"/>
      <c r="AB246" s="85"/>
      <c r="AC246" s="33"/>
    </row>
    <row r="247" spans="1:29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14"/>
      <c r="X247" s="32"/>
      <c r="Y247" s="85"/>
      <c r="Z247" s="85"/>
      <c r="AA247" s="85"/>
      <c r="AB247" s="85"/>
      <c r="AC247" s="33"/>
    </row>
    <row r="248" spans="1:29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14"/>
      <c r="X248" s="32"/>
      <c r="Y248" s="85"/>
      <c r="Z248" s="85"/>
      <c r="AA248" s="85"/>
      <c r="AB248" s="85"/>
      <c r="AC248" s="33"/>
    </row>
    <row r="249" spans="1:29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14"/>
      <c r="X249" s="32"/>
      <c r="Y249" s="85"/>
      <c r="Z249" s="85"/>
      <c r="AA249" s="85"/>
      <c r="AB249" s="85"/>
      <c r="AC249" s="33"/>
    </row>
    <row r="250" spans="1:29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14"/>
      <c r="X250" s="32"/>
      <c r="Y250" s="85"/>
      <c r="Z250" s="85"/>
      <c r="AA250" s="85"/>
      <c r="AB250" s="85"/>
      <c r="AC250" s="33"/>
    </row>
    <row r="251" spans="1:29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14"/>
      <c r="X251" s="32"/>
      <c r="Y251" s="85"/>
      <c r="Z251" s="85"/>
      <c r="AA251" s="85"/>
      <c r="AB251" s="85"/>
      <c r="AC251" s="33"/>
    </row>
    <row r="252" spans="1:29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14"/>
      <c r="X252" s="32"/>
      <c r="Y252" s="85"/>
      <c r="Z252" s="85"/>
      <c r="AA252" s="85"/>
      <c r="AB252" s="85"/>
      <c r="AC252" s="33"/>
    </row>
    <row r="253" spans="1:29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14"/>
      <c r="X253" s="32"/>
      <c r="Y253" s="85"/>
      <c r="Z253" s="85"/>
      <c r="AA253" s="85"/>
      <c r="AB253" s="85"/>
      <c r="AC253" s="33"/>
    </row>
    <row r="254" spans="1:29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14"/>
      <c r="X254" s="32"/>
      <c r="Y254" s="85"/>
      <c r="Z254" s="85"/>
      <c r="AA254" s="85"/>
      <c r="AB254" s="85"/>
      <c r="AC254" s="33"/>
    </row>
    <row r="255" spans="1:29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14"/>
      <c r="X255" s="32"/>
      <c r="Y255" s="85"/>
      <c r="Z255" s="85"/>
      <c r="AA255" s="85"/>
      <c r="AB255" s="85"/>
      <c r="AC255" s="33"/>
    </row>
    <row r="256" spans="1:29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14"/>
      <c r="X256" s="32"/>
      <c r="Y256" s="85"/>
      <c r="Z256" s="85"/>
      <c r="AA256" s="85"/>
      <c r="AB256" s="85"/>
      <c r="AC256" s="33"/>
    </row>
    <row r="257" spans="1:29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14"/>
      <c r="X257" s="32"/>
      <c r="Y257" s="85"/>
      <c r="Z257" s="85"/>
      <c r="AA257" s="85"/>
      <c r="AB257" s="85"/>
      <c r="AC257" s="33"/>
    </row>
    <row r="258" spans="1:29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14"/>
      <c r="X258" s="32"/>
      <c r="Y258" s="85"/>
      <c r="Z258" s="85"/>
      <c r="AA258" s="85"/>
      <c r="AB258" s="85"/>
      <c r="AC258" s="33"/>
    </row>
    <row r="259" spans="1:29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14"/>
      <c r="X259" s="32"/>
      <c r="Y259" s="85"/>
      <c r="Z259" s="85"/>
      <c r="AA259" s="85"/>
      <c r="AB259" s="85"/>
      <c r="AC259" s="33"/>
    </row>
    <row r="260" spans="1:29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14"/>
      <c r="X260" s="32"/>
      <c r="Y260" s="85"/>
      <c r="Z260" s="85"/>
      <c r="AA260" s="85"/>
      <c r="AB260" s="85"/>
      <c r="AC260" s="33"/>
    </row>
    <row r="261" spans="1:29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14"/>
      <c r="X261" s="32"/>
      <c r="Y261" s="85"/>
      <c r="Z261" s="85"/>
      <c r="AA261" s="85"/>
      <c r="AB261" s="85"/>
      <c r="AC261" s="33"/>
    </row>
    <row r="262" spans="1:29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14"/>
      <c r="X262" s="32"/>
      <c r="Y262" s="85"/>
      <c r="Z262" s="85"/>
      <c r="AA262" s="85"/>
      <c r="AB262" s="85"/>
      <c r="AC262" s="33"/>
    </row>
    <row r="263" spans="1:29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14"/>
      <c r="X263" s="32"/>
      <c r="Y263" s="85"/>
      <c r="Z263" s="85"/>
      <c r="AA263" s="85"/>
      <c r="AB263" s="85"/>
      <c r="AC263" s="33"/>
    </row>
    <row r="264" spans="1:29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14"/>
      <c r="X264" s="32"/>
      <c r="Y264" s="85"/>
      <c r="Z264" s="85"/>
      <c r="AA264" s="85"/>
      <c r="AB264" s="85"/>
      <c r="AC264" s="33"/>
    </row>
    <row r="265" spans="1:29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14"/>
      <c r="X265" s="32"/>
      <c r="Y265" s="85"/>
      <c r="Z265" s="85"/>
      <c r="AA265" s="85"/>
      <c r="AB265" s="85"/>
      <c r="AC265" s="33"/>
    </row>
    <row r="266" spans="1:29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14"/>
      <c r="X266" s="32"/>
      <c r="Y266" s="85"/>
      <c r="Z266" s="85"/>
      <c r="AA266" s="85"/>
      <c r="AB266" s="85"/>
      <c r="AC266" s="33"/>
    </row>
    <row r="267" spans="1:29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14"/>
      <c r="X267" s="32"/>
      <c r="Y267" s="85"/>
      <c r="Z267" s="85"/>
      <c r="AA267" s="85"/>
      <c r="AB267" s="85"/>
      <c r="AC267" s="33"/>
    </row>
    <row r="268" spans="1:29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14"/>
      <c r="X268" s="32"/>
      <c r="Y268" s="85"/>
      <c r="Z268" s="85"/>
      <c r="AA268" s="85"/>
      <c r="AB268" s="85"/>
      <c r="AC268" s="33"/>
    </row>
    <row r="269" spans="1:29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14"/>
      <c r="X269" s="32"/>
      <c r="Y269" s="85"/>
      <c r="Z269" s="85"/>
      <c r="AA269" s="85"/>
      <c r="AB269" s="85"/>
      <c r="AC269" s="33"/>
    </row>
    <row r="270" spans="1:29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14"/>
      <c r="X270" s="32"/>
      <c r="Y270" s="85"/>
      <c r="Z270" s="85"/>
      <c r="AA270" s="85"/>
      <c r="AB270" s="85"/>
      <c r="AC270" s="33"/>
    </row>
    <row r="271" spans="1:29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14"/>
      <c r="X271" s="32"/>
      <c r="Y271" s="85"/>
      <c r="Z271" s="85"/>
      <c r="AA271" s="85"/>
      <c r="AB271" s="85"/>
      <c r="AC271" s="33"/>
    </row>
    <row r="272" spans="1:29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14"/>
      <c r="X272" s="32"/>
      <c r="Y272" s="85"/>
      <c r="Z272" s="85"/>
      <c r="AA272" s="85"/>
      <c r="AB272" s="85"/>
      <c r="AC272" s="33"/>
    </row>
    <row r="273" spans="1:29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14"/>
      <c r="X273" s="32"/>
      <c r="Y273" s="85"/>
      <c r="Z273" s="85"/>
      <c r="AA273" s="85"/>
      <c r="AB273" s="85"/>
      <c r="AC273" s="33"/>
    </row>
    <row r="274" spans="1:29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14"/>
      <c r="X274" s="32"/>
      <c r="Y274" s="85"/>
      <c r="Z274" s="85"/>
      <c r="AA274" s="85"/>
      <c r="AB274" s="85"/>
      <c r="AC274" s="33"/>
    </row>
    <row r="275" spans="1:29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14"/>
      <c r="X275" s="32"/>
      <c r="Y275" s="85"/>
      <c r="Z275" s="85"/>
      <c r="AA275" s="85"/>
      <c r="AB275" s="85"/>
      <c r="AC275" s="33"/>
    </row>
    <row r="276" spans="1:29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14"/>
      <c r="X276" s="32"/>
      <c r="Y276" s="85"/>
      <c r="Z276" s="85"/>
      <c r="AA276" s="85"/>
      <c r="AB276" s="85"/>
      <c r="AC276" s="33"/>
    </row>
    <row r="277" spans="1:29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14"/>
      <c r="X277" s="32"/>
      <c r="Y277" s="85"/>
      <c r="Z277" s="85"/>
      <c r="AA277" s="85"/>
      <c r="AB277" s="85"/>
      <c r="AC277" s="33"/>
    </row>
    <row r="278" spans="1:29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14"/>
      <c r="X278" s="32"/>
      <c r="Y278" s="85"/>
      <c r="Z278" s="85"/>
      <c r="AA278" s="85"/>
      <c r="AB278" s="85"/>
      <c r="AC278" s="33"/>
    </row>
    <row r="279" spans="1:29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14"/>
      <c r="X279" s="32"/>
      <c r="Y279" s="85"/>
      <c r="Z279" s="85"/>
      <c r="AA279" s="85"/>
      <c r="AB279" s="85"/>
      <c r="AC279" s="33"/>
    </row>
    <row r="280" spans="1:29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14"/>
      <c r="X280" s="32"/>
      <c r="Y280" s="85"/>
      <c r="Z280" s="85"/>
      <c r="AA280" s="85"/>
      <c r="AB280" s="85"/>
      <c r="AC280" s="33"/>
    </row>
    <row r="281" spans="1:29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14"/>
      <c r="X281" s="32"/>
      <c r="Y281" s="85"/>
      <c r="Z281" s="85"/>
      <c r="AA281" s="85"/>
      <c r="AB281" s="85"/>
      <c r="AC281" s="33"/>
    </row>
    <row r="282" spans="1:29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14"/>
      <c r="X282" s="32"/>
      <c r="Y282" s="85"/>
      <c r="Z282" s="85"/>
      <c r="AA282" s="85"/>
      <c r="AB282" s="85"/>
      <c r="AC282" s="33"/>
    </row>
    <row r="283" spans="1:29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14"/>
      <c r="X283" s="32"/>
      <c r="Y283" s="85"/>
      <c r="Z283" s="85"/>
      <c r="AA283" s="85"/>
      <c r="AB283" s="85"/>
      <c r="AC283" s="33"/>
    </row>
    <row r="284" spans="1:29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14"/>
      <c r="X284" s="32"/>
      <c r="Y284" s="85"/>
      <c r="Z284" s="85"/>
      <c r="AA284" s="85"/>
      <c r="AB284" s="85"/>
      <c r="AC284" s="33"/>
    </row>
    <row r="285" spans="1:29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14"/>
      <c r="X285" s="32"/>
      <c r="Y285" s="85"/>
      <c r="Z285" s="85"/>
      <c r="AA285" s="85"/>
      <c r="AB285" s="85"/>
      <c r="AC285" s="33"/>
    </row>
    <row r="286" spans="1:29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14"/>
      <c r="X286" s="32"/>
      <c r="Y286" s="85"/>
      <c r="Z286" s="85"/>
      <c r="AA286" s="85"/>
      <c r="AB286" s="85"/>
      <c r="AC286" s="33"/>
    </row>
    <row r="287" spans="1:29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14"/>
      <c r="X287" s="32"/>
      <c r="Y287" s="85"/>
      <c r="Z287" s="85"/>
      <c r="AA287" s="85"/>
      <c r="AB287" s="85"/>
      <c r="AC287" s="33"/>
    </row>
    <row r="288" spans="1:29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14"/>
      <c r="X288" s="32"/>
      <c r="Y288" s="85"/>
      <c r="Z288" s="85"/>
      <c r="AA288" s="85"/>
      <c r="AB288" s="85"/>
      <c r="AC288" s="33"/>
    </row>
    <row r="289" spans="1:29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14"/>
      <c r="X289" s="32"/>
      <c r="Y289" s="85"/>
      <c r="Z289" s="85"/>
      <c r="AA289" s="85"/>
      <c r="AB289" s="85"/>
      <c r="AC289" s="33"/>
    </row>
    <row r="290" spans="1:29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14"/>
      <c r="X290" s="32"/>
      <c r="Y290" s="85"/>
      <c r="Z290" s="85"/>
      <c r="AA290" s="85"/>
      <c r="AB290" s="85"/>
      <c r="AC290" s="33"/>
    </row>
    <row r="291" spans="1:29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14"/>
      <c r="X291" s="32"/>
      <c r="Y291" s="85"/>
      <c r="Z291" s="85"/>
      <c r="AA291" s="85"/>
      <c r="AB291" s="85"/>
      <c r="AC291" s="33"/>
    </row>
    <row r="292" spans="1:29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14"/>
      <c r="X292" s="32"/>
      <c r="Y292" s="85"/>
      <c r="Z292" s="85"/>
      <c r="AA292" s="85"/>
      <c r="AB292" s="85"/>
      <c r="AC292" s="33"/>
    </row>
    <row r="293" spans="1:29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14"/>
      <c r="X293" s="32"/>
      <c r="Y293" s="85"/>
      <c r="Z293" s="85"/>
      <c r="AA293" s="85"/>
      <c r="AB293" s="85"/>
      <c r="AC293" s="33"/>
    </row>
    <row r="294" spans="1:29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14"/>
      <c r="X294" s="32"/>
      <c r="Y294" s="85"/>
      <c r="Z294" s="85"/>
      <c r="AA294" s="85"/>
      <c r="AB294" s="85"/>
      <c r="AC294" s="33"/>
    </row>
    <row r="295" spans="1:29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14"/>
      <c r="X295" s="32"/>
      <c r="Y295" s="85"/>
      <c r="Z295" s="85"/>
      <c r="AA295" s="85"/>
      <c r="AB295" s="85"/>
      <c r="AC295" s="33"/>
    </row>
    <row r="296" spans="1:29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14"/>
      <c r="X296" s="32"/>
      <c r="Y296" s="85"/>
      <c r="Z296" s="85"/>
      <c r="AA296" s="85"/>
      <c r="AB296" s="85"/>
      <c r="AC296" s="33"/>
    </row>
    <row r="297" spans="1:29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14"/>
      <c r="X297" s="32"/>
      <c r="Y297" s="85"/>
      <c r="Z297" s="85"/>
      <c r="AA297" s="85"/>
      <c r="AB297" s="85"/>
      <c r="AC297" s="33"/>
    </row>
    <row r="298" spans="1:29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14"/>
      <c r="X298" s="32"/>
      <c r="Y298" s="85"/>
      <c r="Z298" s="85"/>
      <c r="AA298" s="85"/>
      <c r="AB298" s="85"/>
      <c r="AC298" s="33"/>
    </row>
    <row r="299" spans="1:29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14"/>
      <c r="X299" s="32"/>
      <c r="Y299" s="85"/>
      <c r="Z299" s="85"/>
      <c r="AA299" s="85"/>
      <c r="AB299" s="85"/>
      <c r="AC299" s="33"/>
    </row>
    <row r="300" spans="1:29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14"/>
      <c r="X300" s="32"/>
      <c r="Y300" s="85"/>
      <c r="Z300" s="85"/>
      <c r="AA300" s="85"/>
      <c r="AB300" s="85"/>
      <c r="AC300" s="33"/>
    </row>
    <row r="301" spans="1:29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14"/>
      <c r="X301" s="32"/>
      <c r="Y301" s="85"/>
      <c r="Z301" s="85"/>
      <c r="AA301" s="85"/>
      <c r="AB301" s="85"/>
      <c r="AC301" s="33"/>
    </row>
    <row r="302" spans="1:29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14"/>
      <c r="X302" s="32"/>
      <c r="Y302" s="85"/>
      <c r="Z302" s="85"/>
      <c r="AA302" s="85"/>
      <c r="AB302" s="85"/>
      <c r="AC302" s="33"/>
    </row>
    <row r="303" spans="1:29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14"/>
      <c r="X303" s="32"/>
      <c r="Y303" s="85"/>
      <c r="Z303" s="85"/>
      <c r="AA303" s="85"/>
      <c r="AB303" s="85"/>
      <c r="AC303" s="33"/>
    </row>
    <row r="304" spans="1:29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14"/>
      <c r="X304" s="32"/>
      <c r="Y304" s="85"/>
      <c r="Z304" s="85"/>
      <c r="AA304" s="85"/>
      <c r="AB304" s="85"/>
      <c r="AC304" s="33"/>
    </row>
    <row r="305" spans="1:29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14"/>
      <c r="X305" s="32"/>
      <c r="Y305" s="85"/>
      <c r="Z305" s="85"/>
      <c r="AA305" s="85"/>
      <c r="AB305" s="85"/>
      <c r="AC305" s="33"/>
    </row>
    <row r="306" spans="1:29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14"/>
      <c r="X306" s="32"/>
      <c r="Y306" s="85"/>
      <c r="Z306" s="85"/>
      <c r="AA306" s="85"/>
      <c r="AB306" s="85"/>
      <c r="AC306" s="33"/>
    </row>
    <row r="307" spans="1:29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14"/>
      <c r="X307" s="32"/>
      <c r="Y307" s="85"/>
      <c r="Z307" s="85"/>
      <c r="AA307" s="85"/>
      <c r="AB307" s="85"/>
      <c r="AC307" s="33"/>
    </row>
    <row r="308" spans="1:29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14"/>
      <c r="X308" s="32"/>
      <c r="Y308" s="85"/>
      <c r="Z308" s="85"/>
      <c r="AA308" s="85"/>
      <c r="AB308" s="85"/>
      <c r="AC308" s="33"/>
    </row>
    <row r="309" spans="1:29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14"/>
      <c r="X309" s="32"/>
      <c r="Y309" s="85"/>
      <c r="Z309" s="85"/>
      <c r="AA309" s="85"/>
      <c r="AB309" s="85"/>
      <c r="AC309" s="33"/>
    </row>
    <row r="310" spans="1:29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14"/>
      <c r="X310" s="32"/>
      <c r="Y310" s="85"/>
      <c r="Z310" s="85"/>
      <c r="AA310" s="85"/>
      <c r="AB310" s="85"/>
      <c r="AC310" s="33"/>
    </row>
    <row r="311" spans="1:29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14"/>
      <c r="X311" s="32"/>
      <c r="Y311" s="85"/>
      <c r="Z311" s="85"/>
      <c r="AA311" s="85"/>
      <c r="AB311" s="85"/>
      <c r="AC311" s="33"/>
    </row>
    <row r="312" spans="1:29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14"/>
      <c r="X312" s="32"/>
      <c r="Y312" s="85"/>
      <c r="Z312" s="85"/>
      <c r="AA312" s="85"/>
      <c r="AB312" s="85"/>
      <c r="AC312" s="33"/>
    </row>
    <row r="313" spans="1:29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14"/>
      <c r="X313" s="32"/>
      <c r="Y313" s="85"/>
      <c r="Z313" s="85"/>
      <c r="AA313" s="85"/>
      <c r="AB313" s="85"/>
      <c r="AC313" s="33"/>
    </row>
    <row r="314" spans="1:29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14"/>
      <c r="X314" s="32"/>
      <c r="Y314" s="85"/>
      <c r="Z314" s="85"/>
      <c r="AA314" s="85"/>
      <c r="AB314" s="85"/>
      <c r="AC314" s="33"/>
    </row>
    <row r="315" spans="1:29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14"/>
      <c r="X315" s="32"/>
      <c r="Y315" s="85"/>
      <c r="Z315" s="85"/>
      <c r="AA315" s="85"/>
      <c r="AB315" s="85"/>
      <c r="AC315" s="33"/>
    </row>
    <row r="316" spans="1:29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14"/>
      <c r="X316" s="32"/>
      <c r="Y316" s="85"/>
      <c r="Z316" s="85"/>
      <c r="AA316" s="85"/>
      <c r="AB316" s="85"/>
      <c r="AC316" s="33"/>
    </row>
    <row r="317" spans="1:29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14"/>
      <c r="X317" s="32"/>
      <c r="Y317" s="85"/>
      <c r="Z317" s="85"/>
      <c r="AA317" s="85"/>
      <c r="AB317" s="85"/>
      <c r="AC317" s="33"/>
    </row>
    <row r="318" spans="1:29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14"/>
      <c r="X318" s="32"/>
      <c r="Y318" s="85"/>
      <c r="Z318" s="85"/>
      <c r="AA318" s="85"/>
      <c r="AB318" s="85"/>
      <c r="AC318" s="33"/>
    </row>
    <row r="319" spans="1:29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14"/>
      <c r="X319" s="32"/>
      <c r="Y319" s="85"/>
      <c r="Z319" s="85"/>
      <c r="AA319" s="85"/>
      <c r="AB319" s="85"/>
      <c r="AC319" s="33"/>
    </row>
    <row r="320" spans="1:29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14"/>
      <c r="X320" s="32"/>
      <c r="Y320" s="85"/>
      <c r="Z320" s="85"/>
      <c r="AA320" s="85"/>
      <c r="AB320" s="85"/>
      <c r="AC320" s="33"/>
    </row>
    <row r="321" spans="1:29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14"/>
      <c r="X321" s="32"/>
      <c r="Y321" s="85"/>
      <c r="Z321" s="85"/>
      <c r="AA321" s="85"/>
      <c r="AB321" s="85"/>
      <c r="AC321" s="33"/>
    </row>
    <row r="322" spans="1:29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14"/>
      <c r="X322" s="32"/>
      <c r="Y322" s="85"/>
      <c r="Z322" s="85"/>
      <c r="AA322" s="85"/>
      <c r="AB322" s="85"/>
      <c r="AC322" s="33"/>
    </row>
    <row r="323" spans="1:29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14"/>
      <c r="X323" s="32"/>
      <c r="Y323" s="85"/>
      <c r="Z323" s="85"/>
      <c r="AA323" s="85"/>
      <c r="AB323" s="85"/>
      <c r="AC323" s="33"/>
    </row>
    <row r="324" spans="1:29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14"/>
      <c r="X324" s="32"/>
      <c r="Y324" s="85"/>
      <c r="Z324" s="85"/>
      <c r="AA324" s="85"/>
      <c r="AB324" s="85"/>
      <c r="AC324" s="33"/>
    </row>
    <row r="325" spans="1:29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14"/>
      <c r="X325" s="32"/>
      <c r="Y325" s="85"/>
      <c r="Z325" s="85"/>
      <c r="AA325" s="85"/>
      <c r="AB325" s="85"/>
      <c r="AC325" s="33"/>
    </row>
    <row r="326" spans="1:29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14"/>
      <c r="X326" s="32"/>
      <c r="Y326" s="85"/>
      <c r="Z326" s="85"/>
      <c r="AA326" s="85"/>
      <c r="AB326" s="85"/>
      <c r="AC326" s="33"/>
    </row>
    <row r="327" spans="1:29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14"/>
      <c r="X327" s="32"/>
      <c r="Y327" s="85"/>
      <c r="Z327" s="85"/>
      <c r="AA327" s="85"/>
      <c r="AB327" s="85"/>
      <c r="AC327" s="33"/>
    </row>
    <row r="328" spans="1:29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14"/>
      <c r="X328" s="32"/>
      <c r="Y328" s="85"/>
      <c r="Z328" s="85"/>
      <c r="AA328" s="85"/>
      <c r="AB328" s="85"/>
      <c r="AC328" s="33"/>
    </row>
    <row r="329" spans="1:29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14"/>
      <c r="X329" s="32"/>
      <c r="Y329" s="85"/>
      <c r="Z329" s="85"/>
      <c r="AA329" s="85"/>
      <c r="AB329" s="85"/>
      <c r="AC329" s="33"/>
    </row>
    <row r="330" spans="1:29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14"/>
      <c r="X330" s="32"/>
      <c r="Y330" s="85"/>
      <c r="Z330" s="85"/>
      <c r="AA330" s="85"/>
      <c r="AB330" s="85"/>
      <c r="AC330" s="33"/>
    </row>
    <row r="331" spans="1:29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14"/>
      <c r="X331" s="32"/>
      <c r="Y331" s="85"/>
      <c r="Z331" s="85"/>
      <c r="AA331" s="85"/>
      <c r="AB331" s="85"/>
      <c r="AC331" s="33"/>
    </row>
    <row r="332" spans="1:29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14"/>
      <c r="X332" s="32"/>
      <c r="Y332" s="85"/>
      <c r="Z332" s="85"/>
      <c r="AA332" s="85"/>
      <c r="AB332" s="85"/>
      <c r="AC332" s="33"/>
    </row>
    <row r="333" spans="1:29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14"/>
      <c r="X333" s="32"/>
      <c r="Y333" s="85"/>
      <c r="Z333" s="85"/>
      <c r="AA333" s="85"/>
      <c r="AB333" s="85"/>
      <c r="AC333" s="33"/>
    </row>
    <row r="334" spans="1:29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14"/>
      <c r="X334" s="32"/>
      <c r="Y334" s="85"/>
      <c r="Z334" s="85"/>
      <c r="AA334" s="85"/>
      <c r="AB334" s="85"/>
      <c r="AC334" s="33"/>
    </row>
    <row r="335" spans="1:29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14"/>
      <c r="X335" s="32"/>
      <c r="Y335" s="85"/>
      <c r="Z335" s="85"/>
      <c r="AA335" s="85"/>
      <c r="AB335" s="85"/>
      <c r="AC335" s="33"/>
    </row>
    <row r="336" spans="1:29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14"/>
      <c r="X336" s="32"/>
      <c r="Y336" s="85"/>
      <c r="Z336" s="85"/>
      <c r="AA336" s="85"/>
      <c r="AB336" s="85"/>
      <c r="AC336" s="33"/>
    </row>
    <row r="337" spans="1:29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14"/>
      <c r="X337" s="32"/>
      <c r="Y337" s="85"/>
      <c r="Z337" s="85"/>
      <c r="AA337" s="85"/>
      <c r="AB337" s="85"/>
      <c r="AC337" s="33"/>
    </row>
    <row r="338" spans="1:29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14"/>
      <c r="X338" s="32"/>
      <c r="Y338" s="85"/>
      <c r="Z338" s="85"/>
      <c r="AA338" s="85"/>
      <c r="AB338" s="85"/>
      <c r="AC338" s="33"/>
    </row>
    <row r="339" spans="1:29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14"/>
      <c r="X339" s="32"/>
      <c r="Y339" s="85"/>
      <c r="Z339" s="85"/>
      <c r="AA339" s="85"/>
      <c r="AB339" s="85"/>
      <c r="AC339" s="33"/>
    </row>
    <row r="340" spans="1:29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14"/>
      <c r="X340" s="32"/>
      <c r="Y340" s="85"/>
      <c r="Z340" s="85"/>
      <c r="AA340" s="85"/>
      <c r="AB340" s="85"/>
      <c r="AC340" s="33"/>
    </row>
    <row r="341" spans="1:29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14"/>
      <c r="X341" s="32"/>
      <c r="Y341" s="85"/>
      <c r="Z341" s="85"/>
      <c r="AA341" s="85"/>
      <c r="AB341" s="85"/>
      <c r="AC341" s="33"/>
    </row>
    <row r="342" spans="1:29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14"/>
      <c r="X342" s="32"/>
      <c r="Y342" s="85"/>
      <c r="Z342" s="85"/>
      <c r="AA342" s="85"/>
      <c r="AB342" s="85"/>
      <c r="AC342" s="33"/>
    </row>
    <row r="343" spans="1:29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14"/>
      <c r="X343" s="32"/>
      <c r="Y343" s="85"/>
      <c r="Z343" s="85"/>
      <c r="AA343" s="85"/>
      <c r="AB343" s="85"/>
      <c r="AC343" s="33"/>
    </row>
    <row r="344" spans="1:29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14"/>
      <c r="X344" s="32"/>
      <c r="Y344" s="85"/>
      <c r="Z344" s="85"/>
      <c r="AA344" s="85"/>
      <c r="AB344" s="85"/>
      <c r="AC344" s="33"/>
    </row>
    <row r="345" spans="1:29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14"/>
      <c r="X345" s="32"/>
      <c r="Y345" s="85"/>
      <c r="Z345" s="85"/>
      <c r="AA345" s="85"/>
      <c r="AB345" s="85"/>
      <c r="AC345" s="33"/>
    </row>
    <row r="346" spans="1:29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14"/>
      <c r="X346" s="32"/>
      <c r="Y346" s="85"/>
      <c r="Z346" s="85"/>
      <c r="AA346" s="85"/>
      <c r="AB346" s="85"/>
      <c r="AC346" s="33"/>
    </row>
    <row r="347" spans="1:29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14"/>
      <c r="X347" s="32"/>
      <c r="Y347" s="85"/>
      <c r="Z347" s="85"/>
      <c r="AA347" s="85"/>
      <c r="AB347" s="85"/>
      <c r="AC347" s="33"/>
    </row>
    <row r="348" spans="1:29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14"/>
      <c r="X348" s="32"/>
      <c r="Y348" s="85"/>
      <c r="Z348" s="85"/>
      <c r="AA348" s="85"/>
      <c r="AB348" s="85"/>
      <c r="AC348" s="33"/>
    </row>
    <row r="349" spans="1:29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14"/>
      <c r="X349" s="32"/>
      <c r="Y349" s="85"/>
      <c r="Z349" s="85"/>
      <c r="AA349" s="85"/>
      <c r="AB349" s="85"/>
      <c r="AC349" s="33"/>
    </row>
    <row r="350" spans="1:29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14"/>
      <c r="X350" s="32"/>
      <c r="Y350" s="85"/>
      <c r="Z350" s="85"/>
      <c r="AA350" s="85"/>
      <c r="AB350" s="85"/>
      <c r="AC350" s="33"/>
    </row>
    <row r="351" spans="1:29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14"/>
      <c r="X351" s="32"/>
      <c r="Y351" s="85"/>
      <c r="Z351" s="85"/>
      <c r="AA351" s="85"/>
      <c r="AB351" s="85"/>
      <c r="AC351" s="33"/>
    </row>
    <row r="352" spans="1:29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14"/>
      <c r="X352" s="32"/>
      <c r="Y352" s="85"/>
      <c r="Z352" s="85"/>
      <c r="AA352" s="85"/>
      <c r="AB352" s="85"/>
      <c r="AC352" s="33"/>
    </row>
    <row r="353" spans="1:29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14"/>
      <c r="X353" s="32"/>
      <c r="Y353" s="85"/>
      <c r="Z353" s="85"/>
      <c r="AA353" s="85"/>
      <c r="AB353" s="85"/>
      <c r="AC353" s="33"/>
    </row>
    <row r="354" spans="1:29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14"/>
      <c r="X354" s="32"/>
      <c r="Y354" s="85"/>
      <c r="Z354" s="85"/>
      <c r="AA354" s="85"/>
      <c r="AB354" s="85"/>
      <c r="AC354" s="33"/>
    </row>
    <row r="355" spans="1:29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14"/>
      <c r="X355" s="32"/>
      <c r="Y355" s="85"/>
      <c r="Z355" s="85"/>
      <c r="AA355" s="85"/>
      <c r="AB355" s="85"/>
      <c r="AC355" s="33"/>
    </row>
    <row r="356" spans="1:29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14"/>
      <c r="X356" s="32"/>
      <c r="Y356" s="85"/>
      <c r="Z356" s="85"/>
      <c r="AA356" s="85"/>
      <c r="AB356" s="85"/>
      <c r="AC356" s="33"/>
    </row>
    <row r="357" spans="1:29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14"/>
      <c r="X357" s="32"/>
      <c r="Y357" s="85"/>
      <c r="Z357" s="85"/>
      <c r="AA357" s="85"/>
      <c r="AB357" s="85"/>
      <c r="AC357" s="33"/>
    </row>
    <row r="358" spans="1:29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14"/>
      <c r="X358" s="32"/>
      <c r="Y358" s="85"/>
      <c r="Z358" s="85"/>
      <c r="AA358" s="85"/>
      <c r="AB358" s="85"/>
      <c r="AC358" s="33"/>
    </row>
    <row r="359" spans="1:29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14"/>
      <c r="X359" s="32"/>
      <c r="Y359" s="85"/>
      <c r="Z359" s="85"/>
      <c r="AA359" s="85"/>
      <c r="AB359" s="85"/>
      <c r="AC359" s="33"/>
    </row>
    <row r="360" spans="1:29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14"/>
      <c r="X360" s="32"/>
      <c r="Y360" s="85"/>
      <c r="Z360" s="85"/>
      <c r="AA360" s="85"/>
      <c r="AB360" s="85"/>
      <c r="AC360" s="33"/>
    </row>
    <row r="361" spans="1:29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14"/>
      <c r="X361" s="32"/>
      <c r="Y361" s="85"/>
      <c r="Z361" s="85"/>
      <c r="AA361" s="85"/>
      <c r="AB361" s="85"/>
      <c r="AC361" s="33"/>
    </row>
    <row r="362" spans="1:29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14"/>
      <c r="X362" s="32"/>
      <c r="Y362" s="85"/>
      <c r="Z362" s="85"/>
      <c r="AA362" s="85"/>
      <c r="AB362" s="85"/>
      <c r="AC362" s="33"/>
    </row>
    <row r="363" spans="1:29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14"/>
      <c r="X363" s="32"/>
      <c r="Y363" s="85"/>
      <c r="Z363" s="85"/>
      <c r="AA363" s="85"/>
      <c r="AB363" s="85"/>
      <c r="AC363" s="33"/>
    </row>
    <row r="364" spans="1:29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14"/>
      <c r="X364" s="32"/>
      <c r="Y364" s="85"/>
      <c r="Z364" s="85"/>
      <c r="AA364" s="85"/>
      <c r="AB364" s="85"/>
      <c r="AC364" s="33"/>
    </row>
    <row r="365" spans="1:29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33"/>
    </row>
    <row r="366" spans="1:29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33"/>
    </row>
    <row r="367" spans="1:29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33"/>
    </row>
    <row r="368" spans="1:29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33"/>
    </row>
    <row r="369" spans="1:29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33"/>
    </row>
    <row r="370" spans="1:29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33"/>
    </row>
    <row r="371" spans="1:29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33"/>
    </row>
    <row r="372" spans="1:29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33"/>
    </row>
    <row r="373" spans="1:29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33"/>
    </row>
    <row r="374" spans="1:29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33"/>
    </row>
    <row r="375" spans="1:29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33"/>
    </row>
    <row r="376" spans="1:29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33"/>
    </row>
    <row r="377" spans="1:29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33"/>
    </row>
    <row r="378" spans="1:29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33"/>
    </row>
    <row r="379" spans="1:29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33"/>
    </row>
    <row r="380" spans="1:29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33"/>
    </row>
    <row r="381" spans="1:29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33"/>
    </row>
    <row r="382" spans="1:29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33"/>
    </row>
    <row r="383" spans="1:29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33"/>
    </row>
    <row r="384" spans="1:29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33"/>
    </row>
    <row r="385" spans="1:29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33"/>
    </row>
    <row r="386" spans="1:29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33"/>
    </row>
    <row r="387" spans="1:29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33"/>
    </row>
    <row r="388" spans="1:29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33"/>
    </row>
    <row r="389" spans="1:29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33"/>
    </row>
    <row r="390" spans="1:29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33"/>
    </row>
    <row r="391" spans="1:29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33"/>
    </row>
    <row r="392" spans="1:29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33"/>
    </row>
    <row r="393" spans="1:29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33"/>
    </row>
    <row r="394" spans="1:29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33"/>
    </row>
    <row r="395" spans="1:29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33"/>
    </row>
    <row r="396" spans="1:29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33"/>
    </row>
    <row r="397" spans="1:29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33"/>
    </row>
    <row r="398" spans="1:29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33"/>
    </row>
    <row r="399" spans="1:29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33"/>
    </row>
    <row r="400" spans="1:29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33"/>
    </row>
    <row r="401" spans="1:29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33"/>
    </row>
    <row r="402" spans="1:29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33"/>
    </row>
    <row r="403" spans="1:29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33"/>
    </row>
    <row r="404" spans="1:29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33"/>
    </row>
    <row r="405" spans="1:29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33"/>
    </row>
    <row r="406" spans="1:29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33"/>
    </row>
    <row r="407" spans="1:29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33"/>
    </row>
    <row r="408" spans="1:29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33"/>
    </row>
    <row r="409" spans="1:29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33"/>
    </row>
    <row r="410" spans="1:29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33"/>
    </row>
    <row r="411" spans="1:29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33"/>
    </row>
    <row r="412" spans="1:29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33"/>
    </row>
    <row r="413" spans="1:29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33"/>
    </row>
    <row r="414" spans="1:29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33"/>
    </row>
    <row r="415" spans="1:29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33"/>
    </row>
    <row r="416" spans="1:29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33"/>
    </row>
    <row r="417" spans="1:29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33"/>
    </row>
    <row r="418" spans="1:29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33"/>
    </row>
    <row r="419" spans="1:29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33"/>
    </row>
    <row r="420" spans="1:29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33"/>
    </row>
    <row r="421" spans="1:29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33"/>
    </row>
    <row r="422" spans="1:29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33"/>
    </row>
    <row r="423" spans="1:29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33"/>
    </row>
    <row r="424" spans="1:29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33"/>
    </row>
    <row r="425" spans="1:29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33"/>
    </row>
    <row r="426" spans="1:29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33"/>
    </row>
    <row r="427" spans="1:29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33"/>
    </row>
    <row r="428" spans="1:29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33"/>
    </row>
    <row r="429" spans="1:29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33"/>
    </row>
    <row r="430" spans="1:29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33"/>
    </row>
    <row r="431" spans="1:29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33"/>
    </row>
    <row r="432" spans="1:29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33"/>
    </row>
    <row r="433" spans="1:29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33"/>
    </row>
    <row r="434" spans="1:29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33"/>
    </row>
    <row r="435" spans="1:29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33"/>
    </row>
    <row r="436" spans="1:29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33"/>
    </row>
    <row r="437" spans="1:29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33"/>
    </row>
    <row r="438" spans="1:29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33"/>
    </row>
    <row r="439" spans="1:29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33"/>
    </row>
    <row r="440" spans="1:29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33"/>
    </row>
    <row r="441" spans="1:29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33"/>
    </row>
    <row r="442" spans="1:29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33"/>
    </row>
    <row r="443" spans="1:29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33"/>
    </row>
    <row r="444" spans="1:29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33"/>
    </row>
    <row r="445" spans="1:29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33"/>
    </row>
    <row r="446" spans="1:29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33"/>
    </row>
    <row r="447" spans="1:29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33"/>
    </row>
    <row r="448" spans="1:29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33"/>
    </row>
    <row r="449" spans="1:29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33"/>
    </row>
    <row r="450" spans="1:29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33"/>
    </row>
    <row r="451" spans="1:29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33"/>
    </row>
    <row r="452" spans="1:29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33"/>
    </row>
    <row r="453" spans="1:29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33"/>
    </row>
    <row r="454" spans="1:29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33"/>
    </row>
    <row r="455" spans="1:29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33"/>
    </row>
    <row r="456" spans="1:29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33"/>
    </row>
    <row r="457" spans="1:29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33"/>
    </row>
    <row r="458" spans="1:29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33"/>
    </row>
    <row r="459" spans="1:29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33"/>
    </row>
    <row r="460" spans="1:29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33"/>
    </row>
    <row r="461" spans="1:29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33"/>
    </row>
    <row r="462" spans="1:29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33"/>
    </row>
    <row r="463" spans="1:29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33"/>
    </row>
    <row r="464" spans="1:29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33"/>
    </row>
    <row r="465" spans="1:29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33"/>
    </row>
    <row r="466" spans="1:29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33"/>
    </row>
    <row r="467" spans="1:29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33"/>
    </row>
    <row r="468" spans="1:29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33"/>
    </row>
    <row r="469" spans="1:29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33"/>
    </row>
    <row r="470" spans="1:29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33"/>
    </row>
    <row r="471" spans="1:29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33"/>
    </row>
    <row r="472" spans="1:29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33"/>
    </row>
    <row r="473" spans="1:29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33"/>
    </row>
    <row r="474" spans="1:29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33"/>
    </row>
    <row r="475" spans="1:29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33"/>
    </row>
    <row r="476" spans="1:29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33"/>
    </row>
    <row r="477" spans="1:29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33"/>
    </row>
    <row r="478" spans="1:29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33"/>
    </row>
    <row r="479" spans="1:29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33"/>
    </row>
    <row r="480" spans="1:29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33"/>
    </row>
    <row r="481" spans="1:29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33"/>
    </row>
    <row r="482" spans="1:29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33"/>
    </row>
    <row r="483" spans="1:29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33"/>
    </row>
    <row r="484" spans="1:29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33"/>
    </row>
    <row r="485" spans="1:29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33"/>
    </row>
    <row r="486" spans="1:29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33"/>
    </row>
    <row r="487" spans="1:29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33"/>
    </row>
    <row r="488" spans="1:29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33"/>
    </row>
    <row r="489" spans="1:29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33"/>
    </row>
    <row r="490" spans="1:29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33"/>
    </row>
    <row r="491" spans="1:29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33"/>
    </row>
    <row r="492" spans="1:29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33"/>
    </row>
    <row r="493" spans="1:29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33"/>
    </row>
    <row r="494" spans="1:29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33"/>
    </row>
    <row r="495" spans="1:29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33"/>
    </row>
    <row r="496" spans="1:29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33"/>
    </row>
    <row r="497" spans="1:29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33"/>
    </row>
    <row r="498" spans="1:29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33"/>
    </row>
    <row r="499" spans="1:29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33"/>
    </row>
    <row r="500" spans="1:29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33"/>
    </row>
    <row r="501" spans="1:29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33"/>
    </row>
    <row r="502" spans="1:29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33"/>
    </row>
    <row r="503" spans="1:29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33"/>
    </row>
    <row r="504" spans="1:29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33"/>
    </row>
    <row r="505" spans="1:29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33"/>
    </row>
    <row r="506" spans="1:29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33"/>
    </row>
    <row r="507" spans="1:29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33"/>
    </row>
    <row r="508" spans="1:29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33"/>
    </row>
    <row r="509" spans="1:29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33"/>
    </row>
    <row r="510" spans="1:29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33"/>
    </row>
    <row r="511" spans="1:29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33"/>
    </row>
    <row r="512" spans="1:29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33"/>
    </row>
    <row r="513" spans="1:29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33"/>
    </row>
    <row r="514" spans="1:29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33"/>
    </row>
    <row r="515" spans="1:29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33"/>
    </row>
    <row r="516" spans="1:29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33"/>
    </row>
    <row r="517" spans="1:29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33"/>
    </row>
    <row r="518" spans="1:29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33"/>
    </row>
    <row r="519" spans="1:29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33"/>
    </row>
    <row r="520" spans="1:29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33"/>
    </row>
    <row r="521" spans="1:29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33"/>
    </row>
    <row r="522" spans="1:29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33"/>
    </row>
    <row r="523" spans="1:29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33"/>
    </row>
    <row r="524" spans="1:29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33"/>
    </row>
    <row r="525" spans="1:29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33"/>
    </row>
    <row r="526" spans="1:29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33"/>
    </row>
    <row r="527" spans="1:29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33"/>
    </row>
    <row r="528" spans="1:29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33"/>
    </row>
    <row r="529" spans="1:29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33"/>
    </row>
    <row r="530" spans="1:29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33"/>
    </row>
    <row r="531" spans="1:29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33"/>
    </row>
    <row r="532" spans="1:29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33"/>
    </row>
    <row r="533" spans="1:29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33"/>
    </row>
    <row r="534" spans="1:29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33"/>
    </row>
    <row r="535" spans="1:29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33"/>
    </row>
    <row r="536" spans="1:29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33"/>
    </row>
    <row r="537" spans="1:29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33"/>
    </row>
    <row r="538" spans="1:29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33"/>
    </row>
    <row r="539" spans="1:29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33"/>
    </row>
    <row r="540" spans="1:29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33"/>
    </row>
    <row r="541" spans="1:29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33"/>
    </row>
    <row r="542" spans="1:29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33"/>
    </row>
    <row r="543" spans="1:29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33"/>
    </row>
    <row r="544" spans="1:29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33"/>
    </row>
    <row r="545" spans="1:29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33"/>
    </row>
    <row r="546" spans="1:29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33"/>
    </row>
    <row r="547" spans="1:29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33"/>
    </row>
    <row r="548" spans="1:29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33"/>
    </row>
    <row r="549" spans="1:29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33"/>
    </row>
    <row r="550" spans="1:29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33"/>
    </row>
    <row r="551" spans="1:29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33"/>
    </row>
    <row r="552" spans="1:29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33"/>
    </row>
    <row r="553" spans="1:29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33"/>
    </row>
    <row r="554" spans="1:29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33"/>
    </row>
    <row r="555" spans="1:29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33"/>
    </row>
    <row r="556" spans="1:29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33"/>
    </row>
    <row r="557" spans="1:29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33"/>
    </row>
    <row r="558" spans="1:29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33"/>
    </row>
    <row r="559" spans="1:29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33"/>
    </row>
    <row r="560" spans="1:29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33"/>
    </row>
    <row r="561" spans="1:29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33"/>
    </row>
    <row r="562" spans="1:29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33"/>
    </row>
    <row r="563" spans="1:29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33"/>
    </row>
    <row r="564" spans="1:29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33"/>
    </row>
    <row r="565" spans="1:29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33"/>
    </row>
    <row r="566" spans="1:29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33"/>
    </row>
    <row r="567" spans="1:29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33"/>
    </row>
    <row r="568" spans="1:29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33"/>
    </row>
    <row r="569" spans="1:29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33"/>
    </row>
    <row r="570" spans="1:29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33"/>
    </row>
    <row r="571" spans="1:29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33"/>
    </row>
    <row r="572" spans="1:29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33"/>
    </row>
    <row r="573" spans="1:29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33"/>
    </row>
    <row r="574" spans="1:29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33"/>
    </row>
    <row r="575" spans="1:29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33"/>
    </row>
    <row r="576" spans="1:29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33"/>
    </row>
    <row r="577" spans="1:29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33"/>
    </row>
    <row r="578" spans="1:29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33"/>
    </row>
    <row r="579" spans="1:29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33"/>
    </row>
    <row r="580" spans="1:29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33"/>
    </row>
    <row r="581" spans="1:29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33"/>
    </row>
    <row r="582" spans="1:29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33"/>
    </row>
    <row r="583" spans="1:29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33"/>
    </row>
    <row r="584" spans="1:29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33"/>
    </row>
    <row r="585" spans="1:29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33"/>
    </row>
    <row r="586" spans="1:29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33"/>
    </row>
    <row r="587" spans="1:29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33"/>
    </row>
    <row r="588" spans="1:29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33"/>
    </row>
    <row r="589" spans="1:29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33"/>
    </row>
    <row r="590" spans="1:29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33"/>
    </row>
    <row r="591" spans="1:29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33"/>
    </row>
    <row r="592" spans="1:29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33"/>
    </row>
    <row r="593" spans="1:29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33"/>
    </row>
    <row r="594" spans="1:29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33"/>
    </row>
    <row r="595" spans="1:29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33"/>
    </row>
    <row r="596" spans="1:29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33"/>
    </row>
    <row r="597" spans="1:29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33"/>
    </row>
    <row r="598" spans="1:29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33"/>
    </row>
    <row r="599" spans="1:29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33"/>
    </row>
    <row r="600" spans="1:29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33"/>
    </row>
    <row r="601" spans="1:29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33"/>
    </row>
    <row r="602" spans="1:29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33"/>
    </row>
    <row r="603" spans="1:29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33"/>
    </row>
    <row r="604" spans="1:29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33"/>
    </row>
    <row r="605" spans="1:29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33"/>
    </row>
    <row r="606" spans="1:29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33"/>
    </row>
    <row r="607" spans="1:29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33"/>
    </row>
    <row r="608" spans="1:29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33"/>
    </row>
    <row r="609" spans="1:29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33"/>
    </row>
    <row r="610" spans="1:29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33"/>
    </row>
    <row r="611" spans="1:29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33"/>
    </row>
    <row r="612" spans="1:29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33"/>
    </row>
    <row r="613" spans="1:29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33"/>
    </row>
    <row r="614" spans="1:29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33"/>
    </row>
    <row r="615" spans="1:29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33"/>
    </row>
    <row r="616" spans="1:29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33"/>
    </row>
    <row r="617" spans="1:29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33"/>
    </row>
    <row r="618" spans="1:29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33"/>
    </row>
    <row r="619" spans="1:29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33"/>
    </row>
    <row r="620" spans="1:29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33"/>
    </row>
    <row r="621" spans="1:29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33"/>
    </row>
    <row r="622" spans="1:29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33"/>
    </row>
    <row r="623" spans="1:29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33"/>
    </row>
    <row r="624" spans="1:29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33"/>
    </row>
    <row r="625" spans="1:29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33"/>
    </row>
    <row r="626" spans="1:29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33"/>
    </row>
    <row r="627" spans="1:29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33"/>
    </row>
    <row r="628" spans="1:29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33"/>
    </row>
    <row r="629" spans="1:29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33"/>
    </row>
    <row r="630" spans="1:29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33"/>
    </row>
    <row r="631" spans="1:29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33"/>
    </row>
    <row r="632" spans="1:29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33"/>
    </row>
    <row r="633" spans="1:29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33"/>
    </row>
    <row r="634" spans="1:29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33"/>
    </row>
    <row r="635" spans="1:29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33"/>
    </row>
    <row r="636" spans="1:29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33"/>
    </row>
    <row r="637" spans="1:29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33"/>
    </row>
    <row r="638" spans="1:29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33"/>
    </row>
    <row r="639" spans="1:29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33"/>
    </row>
    <row r="640" spans="1:29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33"/>
    </row>
    <row r="641" spans="1:29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33"/>
    </row>
    <row r="642" spans="1:29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33"/>
    </row>
    <row r="643" spans="1:29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33"/>
    </row>
    <row r="644" spans="1:29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33"/>
    </row>
    <row r="645" spans="1:29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33"/>
    </row>
    <row r="646" spans="1:29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33"/>
    </row>
    <row r="647" spans="1:29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33"/>
    </row>
    <row r="648" spans="1:29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33"/>
    </row>
    <row r="649" spans="1:29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33"/>
    </row>
    <row r="650" spans="1:29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33"/>
    </row>
    <row r="651" spans="1:29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33"/>
    </row>
    <row r="652" spans="1:29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33"/>
    </row>
    <row r="653" spans="1:29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33"/>
    </row>
    <row r="654" spans="1:29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33"/>
    </row>
    <row r="655" spans="1:29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33"/>
    </row>
    <row r="656" spans="1:29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33"/>
    </row>
    <row r="657" spans="1:29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33"/>
    </row>
    <row r="658" spans="1:29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33"/>
    </row>
    <row r="659" spans="1:29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33"/>
    </row>
    <row r="660" spans="1:29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33"/>
    </row>
    <row r="661" spans="1:29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33"/>
    </row>
    <row r="662" spans="1:29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33"/>
    </row>
    <row r="663" spans="1:29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33"/>
    </row>
    <row r="664" spans="1:29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33"/>
    </row>
    <row r="665" spans="1:29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33"/>
    </row>
    <row r="666" spans="1:29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33"/>
    </row>
    <row r="667" spans="1:29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33"/>
    </row>
    <row r="668" spans="1:29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33"/>
    </row>
    <row r="669" spans="1:29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33"/>
    </row>
    <row r="670" spans="1:29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33"/>
    </row>
    <row r="671" spans="1:29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33"/>
    </row>
    <row r="672" spans="1:29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33"/>
    </row>
    <row r="673" spans="1:29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33"/>
    </row>
    <row r="674" spans="1:29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33"/>
    </row>
    <row r="675" spans="1:29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33"/>
    </row>
    <row r="676" spans="1:29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33"/>
    </row>
    <row r="677" spans="1:29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33"/>
    </row>
    <row r="678" spans="1:29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33"/>
    </row>
    <row r="679" spans="1:29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33"/>
    </row>
    <row r="680" spans="1:29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33"/>
    </row>
    <row r="681" spans="1:29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33"/>
    </row>
    <row r="682" spans="1:29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33"/>
    </row>
    <row r="683" spans="1:29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33"/>
    </row>
    <row r="684" spans="1:29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33"/>
    </row>
    <row r="685" spans="1:29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33"/>
    </row>
    <row r="686" spans="1:29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33"/>
    </row>
    <row r="687" spans="1:29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33"/>
    </row>
    <row r="688" spans="1:29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33"/>
    </row>
    <row r="689" spans="1:29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33"/>
    </row>
    <row r="690" spans="1:29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33"/>
    </row>
    <row r="691" spans="1:29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33"/>
    </row>
    <row r="692" spans="1:29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33"/>
    </row>
    <row r="693" spans="1:29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33"/>
    </row>
    <row r="694" spans="1:29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33"/>
    </row>
    <row r="695" spans="1:29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33"/>
    </row>
    <row r="696" spans="1:29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33"/>
    </row>
    <row r="697" spans="1:29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33"/>
    </row>
    <row r="698" spans="1:29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33"/>
    </row>
    <row r="699" spans="1:29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33"/>
    </row>
    <row r="700" spans="1:29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33"/>
    </row>
    <row r="701" spans="1:29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33"/>
    </row>
    <row r="702" spans="1:29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33"/>
    </row>
    <row r="703" spans="1:29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33"/>
    </row>
    <row r="704" spans="1:29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33"/>
    </row>
    <row r="705" spans="1:29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33"/>
    </row>
    <row r="706" spans="1:29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33"/>
    </row>
    <row r="707" spans="1:29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33"/>
    </row>
    <row r="708" spans="1:29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33"/>
    </row>
    <row r="709" spans="1:29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33"/>
    </row>
    <row r="710" spans="1:29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33"/>
    </row>
    <row r="711" spans="1:29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33"/>
    </row>
    <row r="712" spans="1:29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33"/>
    </row>
    <row r="713" spans="1:29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33"/>
    </row>
    <row r="714" spans="1:29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33"/>
    </row>
    <row r="715" spans="1:29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33"/>
    </row>
    <row r="716" spans="1:29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33"/>
    </row>
    <row r="717" spans="1:29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33"/>
    </row>
    <row r="718" spans="1:29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33"/>
    </row>
    <row r="719" spans="1:29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33"/>
    </row>
    <row r="720" spans="1:29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33"/>
    </row>
    <row r="721" spans="1:29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33"/>
    </row>
    <row r="722" spans="1:29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33"/>
    </row>
    <row r="723" spans="1:29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33"/>
    </row>
    <row r="724" spans="1:29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33"/>
    </row>
    <row r="725" spans="1:29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33"/>
    </row>
    <row r="726" spans="1:29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33"/>
    </row>
    <row r="727" spans="1:29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33"/>
    </row>
    <row r="728" spans="1:29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33"/>
    </row>
    <row r="729" spans="1:29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33"/>
    </row>
    <row r="730" spans="1:29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33"/>
    </row>
    <row r="731" spans="1:29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33"/>
    </row>
    <row r="732" spans="1:29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33"/>
    </row>
    <row r="733" spans="1:29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33"/>
    </row>
    <row r="734" spans="1:29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33"/>
    </row>
    <row r="735" spans="1:29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33"/>
    </row>
    <row r="736" spans="1:29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33"/>
    </row>
    <row r="737" spans="1:29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33"/>
    </row>
    <row r="738" spans="1:29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33"/>
    </row>
    <row r="739" spans="1:29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33"/>
    </row>
    <row r="740" spans="1:29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33"/>
    </row>
    <row r="741" spans="1:29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33"/>
    </row>
    <row r="742" spans="1:29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33"/>
    </row>
    <row r="743" spans="1:29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33"/>
    </row>
    <row r="744" spans="1:29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33"/>
    </row>
    <row r="745" spans="1:29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33"/>
    </row>
    <row r="746" spans="1:29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33"/>
    </row>
    <row r="747" spans="1:29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33"/>
    </row>
    <row r="748" spans="1:29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33"/>
    </row>
    <row r="749" spans="1:29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33"/>
    </row>
    <row r="750" spans="1:29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33"/>
    </row>
    <row r="751" spans="1:29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33"/>
    </row>
    <row r="752" spans="1:29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33"/>
    </row>
    <row r="753" spans="1:29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33"/>
    </row>
    <row r="754" spans="1:29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33"/>
    </row>
    <row r="755" spans="1:29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33"/>
    </row>
    <row r="756" spans="1:29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33"/>
    </row>
    <row r="757" spans="1:29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33"/>
    </row>
    <row r="758" spans="1:29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33"/>
    </row>
    <row r="759" spans="1:29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33"/>
    </row>
    <row r="760" spans="1:29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33"/>
    </row>
    <row r="761" spans="1:29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33"/>
    </row>
    <row r="762" spans="1:29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33"/>
    </row>
    <row r="763" spans="1:29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33"/>
    </row>
    <row r="764" spans="1:29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33"/>
    </row>
    <row r="765" spans="1:29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33"/>
    </row>
    <row r="766" spans="1:29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33"/>
    </row>
    <row r="767" spans="1:29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33"/>
    </row>
    <row r="768" spans="1:29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33"/>
    </row>
    <row r="769" spans="1:29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33"/>
    </row>
    <row r="770" spans="1:29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33"/>
    </row>
    <row r="771" spans="1:29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33"/>
    </row>
    <row r="772" spans="1:29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33"/>
    </row>
    <row r="773" spans="1:29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33"/>
    </row>
    <row r="774" spans="1:29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33"/>
    </row>
    <row r="775" spans="1:29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33"/>
    </row>
    <row r="776" spans="1:29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33"/>
    </row>
    <row r="777" spans="1:29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33"/>
    </row>
    <row r="778" spans="1:29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33"/>
    </row>
    <row r="779" spans="1:29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33"/>
    </row>
    <row r="780" spans="1:29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33"/>
    </row>
    <row r="781" spans="1:29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33"/>
    </row>
    <row r="782" spans="1:29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33"/>
    </row>
    <row r="783" spans="1:29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33"/>
    </row>
    <row r="784" spans="1:29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33"/>
    </row>
    <row r="785" spans="1:29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33"/>
    </row>
    <row r="786" spans="1:29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33"/>
    </row>
    <row r="787" spans="1:29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33"/>
    </row>
    <row r="788" spans="1:29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33"/>
    </row>
    <row r="789" spans="1:29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33"/>
    </row>
    <row r="790" spans="1:29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33"/>
    </row>
    <row r="791" spans="1:29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33"/>
    </row>
    <row r="792" spans="1:29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33"/>
    </row>
    <row r="793" spans="1:29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33"/>
    </row>
    <row r="794" spans="1:29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33"/>
    </row>
    <row r="795" spans="1:29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33"/>
    </row>
    <row r="796" spans="1:29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33"/>
    </row>
    <row r="797" spans="1:29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33"/>
    </row>
    <row r="798" spans="1:29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33"/>
    </row>
    <row r="799" spans="1:29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33"/>
    </row>
    <row r="800" spans="1:29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33"/>
    </row>
    <row r="801" spans="1:29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33"/>
    </row>
    <row r="802" spans="1:29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33"/>
    </row>
    <row r="803" spans="1:29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33"/>
    </row>
    <row r="804" spans="1:29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33"/>
    </row>
    <row r="805" spans="1:29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33"/>
    </row>
    <row r="806" spans="1:29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33"/>
    </row>
    <row r="807" spans="1:29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33"/>
    </row>
    <row r="808" spans="1:29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33"/>
    </row>
    <row r="809" spans="1:29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33"/>
    </row>
    <row r="810" spans="1:29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33"/>
    </row>
    <row r="811" spans="1:29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33"/>
    </row>
    <row r="812" spans="1:29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33"/>
    </row>
    <row r="813" spans="1:29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33"/>
    </row>
    <row r="814" spans="1:29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33"/>
    </row>
    <row r="815" spans="1:29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33"/>
    </row>
    <row r="816" spans="1:29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33"/>
    </row>
    <row r="817" spans="1:29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33"/>
    </row>
    <row r="818" spans="1:29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33"/>
    </row>
    <row r="819" spans="1:29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33"/>
    </row>
    <row r="820" spans="1:29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33"/>
    </row>
    <row r="821" spans="1:29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33"/>
    </row>
    <row r="822" spans="1:29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33"/>
    </row>
    <row r="823" spans="1:29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33"/>
    </row>
    <row r="824" spans="1:29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33"/>
    </row>
    <row r="825" spans="1:29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33"/>
    </row>
    <row r="826" spans="1:29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33"/>
    </row>
    <row r="827" spans="1:29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33"/>
    </row>
    <row r="828" spans="1:29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33"/>
    </row>
    <row r="829" spans="1:29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33"/>
    </row>
    <row r="830" spans="1:29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33"/>
    </row>
    <row r="831" spans="1:29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33"/>
    </row>
    <row r="832" spans="1:29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33"/>
    </row>
    <row r="833" spans="1:29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33"/>
    </row>
    <row r="834" spans="1:29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33"/>
    </row>
    <row r="835" spans="1:29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33"/>
    </row>
    <row r="836" spans="1:29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33"/>
    </row>
    <row r="837" spans="1:29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33"/>
    </row>
    <row r="838" spans="1:29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33"/>
    </row>
    <row r="839" spans="1:29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33"/>
    </row>
    <row r="840" spans="1:29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33"/>
    </row>
    <row r="841" spans="1:29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33"/>
    </row>
    <row r="842" spans="1:29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33"/>
    </row>
    <row r="843" spans="1:29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33"/>
    </row>
    <row r="844" spans="1:29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33"/>
    </row>
    <row r="845" spans="1:29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33"/>
    </row>
    <row r="846" spans="1:29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33"/>
    </row>
    <row r="847" spans="1:29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33"/>
    </row>
    <row r="848" spans="1:29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33"/>
    </row>
    <row r="849" spans="1:29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33"/>
    </row>
    <row r="850" spans="1:29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33"/>
    </row>
    <row r="851" spans="1:29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33"/>
    </row>
    <row r="852" spans="1:29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33"/>
    </row>
    <row r="853" spans="1:29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33"/>
    </row>
    <row r="854" spans="1:29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33"/>
    </row>
    <row r="855" spans="1:29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33"/>
    </row>
    <row r="856" spans="1:29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33"/>
    </row>
    <row r="857" spans="1:29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33"/>
    </row>
    <row r="858" spans="1:29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33"/>
    </row>
    <row r="859" spans="1:29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33"/>
    </row>
    <row r="860" spans="1:29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33"/>
    </row>
    <row r="861" spans="1:29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33"/>
    </row>
    <row r="862" spans="1:29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33"/>
    </row>
    <row r="863" spans="1:29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33"/>
    </row>
    <row r="864" spans="1:29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33"/>
    </row>
    <row r="865" spans="1:29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33"/>
    </row>
    <row r="866" spans="1:29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33"/>
    </row>
    <row r="867" spans="1:29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33"/>
    </row>
    <row r="868" spans="1:29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33"/>
    </row>
    <row r="869" spans="1:29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33"/>
    </row>
    <row r="870" spans="1:29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33"/>
    </row>
    <row r="871" spans="1:29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33"/>
    </row>
    <row r="872" spans="1:29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33"/>
    </row>
    <row r="873" spans="1:29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33"/>
    </row>
    <row r="874" spans="1:29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33"/>
    </row>
    <row r="875" spans="1:29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33"/>
    </row>
    <row r="876" spans="1:29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33"/>
    </row>
    <row r="877" spans="1:29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33"/>
    </row>
    <row r="878" spans="1:29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33"/>
    </row>
    <row r="879" spans="1:29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33"/>
    </row>
    <row r="880" spans="1:29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33"/>
    </row>
    <row r="881" spans="1:29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33"/>
    </row>
    <row r="882" spans="1:29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33"/>
    </row>
    <row r="883" spans="1:29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33"/>
    </row>
    <row r="884" spans="1:29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33"/>
    </row>
    <row r="885" spans="1:29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33"/>
    </row>
    <row r="886" spans="1:29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33"/>
    </row>
    <row r="887" spans="1:29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33"/>
    </row>
    <row r="888" spans="1:29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33"/>
    </row>
    <row r="889" spans="1:29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33"/>
    </row>
    <row r="890" spans="1:29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33"/>
    </row>
    <row r="891" spans="1:29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33"/>
    </row>
    <row r="892" spans="1:29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33"/>
    </row>
    <row r="893" spans="1:29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33"/>
    </row>
    <row r="894" spans="1:29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33"/>
    </row>
    <row r="895" spans="1:29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33"/>
    </row>
    <row r="896" spans="1:29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33"/>
    </row>
    <row r="897" spans="1:29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33"/>
    </row>
    <row r="898" spans="1:29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33"/>
    </row>
    <row r="899" spans="1:29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33"/>
    </row>
    <row r="900" spans="1:29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33"/>
    </row>
    <row r="901" spans="1:29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33"/>
    </row>
    <row r="902" spans="1:29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33"/>
    </row>
    <row r="903" spans="1:29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33"/>
    </row>
    <row r="904" spans="1:29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33"/>
    </row>
    <row r="905" spans="1:29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33"/>
    </row>
    <row r="906" spans="1:29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33"/>
    </row>
    <row r="907" spans="1:29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33"/>
    </row>
    <row r="908" spans="1:29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33"/>
    </row>
    <row r="909" spans="1:29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33"/>
    </row>
    <row r="910" spans="1:29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33"/>
    </row>
    <row r="911" spans="1:29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33"/>
    </row>
    <row r="912" spans="1:29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33"/>
    </row>
    <row r="913" spans="1:29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33"/>
    </row>
    <row r="914" spans="1:29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33"/>
    </row>
    <row r="915" spans="1:29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33"/>
    </row>
    <row r="916" spans="1:29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33"/>
    </row>
    <row r="917" spans="1:29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33"/>
    </row>
    <row r="918" spans="1:29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33"/>
    </row>
    <row r="919" spans="1:29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33"/>
    </row>
    <row r="920" spans="1:29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33"/>
    </row>
    <row r="921" spans="1:29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33"/>
    </row>
    <row r="922" spans="1:29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33"/>
    </row>
    <row r="923" spans="1:29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33"/>
    </row>
    <row r="924" spans="1:29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33"/>
    </row>
    <row r="925" spans="1:29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33"/>
    </row>
    <row r="926" spans="1:29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33"/>
    </row>
    <row r="927" spans="1:29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33"/>
    </row>
    <row r="928" spans="1:29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33"/>
    </row>
    <row r="929" spans="1:29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33"/>
    </row>
    <row r="930" spans="1:29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33"/>
    </row>
    <row r="931" spans="1:29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33"/>
    </row>
    <row r="932" spans="1:29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33"/>
    </row>
    <row r="933" spans="1:29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33"/>
    </row>
    <row r="934" spans="1:29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33"/>
    </row>
    <row r="935" spans="1:29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33"/>
    </row>
    <row r="936" spans="1:29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33"/>
    </row>
    <row r="937" spans="1:29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33"/>
    </row>
    <row r="938" spans="1:29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33"/>
    </row>
    <row r="939" spans="1:29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33"/>
    </row>
    <row r="940" spans="1:29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33"/>
    </row>
    <row r="941" spans="1:29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33"/>
    </row>
    <row r="942" spans="1:29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33"/>
    </row>
    <row r="943" spans="1:29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33"/>
    </row>
    <row r="944" spans="1:29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33"/>
    </row>
    <row r="945" spans="1:29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33"/>
    </row>
    <row r="946" spans="1:29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33"/>
    </row>
    <row r="947" spans="1:29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33"/>
    </row>
    <row r="948" spans="1:29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33"/>
    </row>
    <row r="949" spans="1:29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33"/>
    </row>
    <row r="950" spans="1:29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33"/>
    </row>
    <row r="951" spans="1:29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33"/>
    </row>
    <row r="952" spans="1:29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33"/>
    </row>
    <row r="953" spans="1:29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33"/>
    </row>
    <row r="954" spans="1:29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33"/>
    </row>
    <row r="955" spans="1:29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33"/>
    </row>
    <row r="956" spans="1:29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33"/>
    </row>
    <row r="957" spans="1:29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33"/>
    </row>
    <row r="958" spans="1:29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33"/>
    </row>
    <row r="959" spans="1:29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33"/>
    </row>
    <row r="960" spans="1:29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33"/>
    </row>
    <row r="961" spans="1:29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33"/>
    </row>
    <row r="962" spans="1:29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33"/>
    </row>
    <row r="963" spans="1:29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33"/>
    </row>
    <row r="964" spans="1:29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33"/>
    </row>
    <row r="965" spans="1:29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33"/>
    </row>
    <row r="966" spans="1:29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33"/>
    </row>
    <row r="967" spans="1:29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33"/>
    </row>
    <row r="968" spans="1:29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33"/>
    </row>
    <row r="969" spans="1:29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33"/>
    </row>
    <row r="970" spans="1:29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33"/>
    </row>
    <row r="971" spans="1:29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33"/>
    </row>
    <row r="972" spans="1:29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33"/>
    </row>
    <row r="973" spans="1:29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33"/>
    </row>
    <row r="974" spans="1:29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33"/>
    </row>
    <row r="975" spans="1:29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33"/>
    </row>
    <row r="976" spans="1:29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33"/>
    </row>
    <row r="977" spans="1:29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33"/>
    </row>
    <row r="978" spans="1:29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33"/>
    </row>
    <row r="979" spans="1:29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33"/>
    </row>
    <row r="980" spans="1:29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33"/>
    </row>
    <row r="981" spans="1:29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33"/>
    </row>
    <row r="982" spans="1:29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33"/>
    </row>
    <row r="983" spans="1:29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33"/>
    </row>
    <row r="984" spans="1:29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33"/>
    </row>
    <row r="985" spans="1:29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33"/>
    </row>
    <row r="986" spans="1:29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33"/>
    </row>
    <row r="987" spans="1:29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33"/>
    </row>
    <row r="988" spans="1:29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33"/>
    </row>
    <row r="989" spans="1:29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33"/>
    </row>
    <row r="990" spans="1:29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33"/>
    </row>
    <row r="991" spans="1:29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33"/>
    </row>
    <row r="992" spans="1:29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33"/>
    </row>
    <row r="993" spans="1:29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33"/>
    </row>
    <row r="994" spans="1:29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33"/>
    </row>
    <row r="995" spans="1:29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33"/>
    </row>
    <row r="996" spans="1:29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33"/>
    </row>
    <row r="997" spans="1:29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33"/>
    </row>
    <row r="998" spans="1:29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33"/>
    </row>
    <row r="999" spans="1:29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33"/>
    </row>
    <row r="1000" spans="1:29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33"/>
    </row>
    <row r="1001" spans="1:29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  <c r="AC1001" s="33"/>
    </row>
    <row r="1002" spans="1:29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  <c r="AC1002" s="33"/>
    </row>
    <row r="1003" spans="1:29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  <c r="AC1003" s="33"/>
    </row>
    <row r="1004" spans="1:29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  <c r="AC1004" s="33"/>
    </row>
    <row r="1005" spans="1:29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  <c r="AC1005" s="33"/>
    </row>
    <row r="1006" spans="1:29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  <c r="AC1006" s="33"/>
    </row>
    <row r="1007" spans="1:29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33"/>
    </row>
    <row r="1008" spans="1:29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  <c r="AC1008" s="33"/>
    </row>
    <row r="1009" spans="1:29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  <c r="AC1009" s="33"/>
    </row>
    <row r="1010" spans="1:29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  <c r="AC1010" s="33"/>
    </row>
    <row r="1011" spans="1:29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  <c r="AC1011" s="33"/>
    </row>
    <row r="1012" spans="1:29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  <c r="AC1012" s="33"/>
    </row>
    <row r="1013" spans="1:29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  <c r="AC1013" s="33"/>
    </row>
    <row r="1014" spans="1:29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  <c r="AC1014" s="33"/>
    </row>
    <row r="1015" spans="1:29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  <c r="AB1015" s="85"/>
      <c r="AC1015" s="33"/>
    </row>
    <row r="1016" spans="1:29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  <c r="AB1016" s="85"/>
      <c r="AC1016" s="33"/>
    </row>
    <row r="1017" spans="1:29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  <c r="AB1017" s="85"/>
      <c r="AC1017" s="33"/>
    </row>
    <row r="1018" spans="1:29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  <c r="AB1018" s="85"/>
      <c r="AC1018" s="33"/>
    </row>
    <row r="1019" spans="1:29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  <c r="AC1019" s="33"/>
    </row>
    <row r="1020" spans="1:29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  <c r="AB1020" s="85"/>
      <c r="AC1020" s="33"/>
    </row>
    <row r="1021" spans="1:29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  <c r="AB1021" s="85"/>
      <c r="AC1021" s="33"/>
    </row>
    <row r="1022" spans="1:29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  <c r="AC1022" s="33"/>
    </row>
    <row r="1023" spans="1:29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  <c r="AB1023" s="85"/>
      <c r="AC1023" s="33"/>
    </row>
    <row r="1024" spans="1:29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  <c r="AB1024" s="85"/>
      <c r="AC1024" s="33"/>
    </row>
    <row r="1025" spans="1:29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  <c r="AC1025" s="33"/>
    </row>
    <row r="1026" spans="1:29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  <c r="AB1026" s="85"/>
      <c r="AC1026" s="33"/>
    </row>
    <row r="1027" spans="1:29" ht="15.7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  <c r="AB1027" s="85"/>
      <c r="AC1027" s="33"/>
    </row>
    <row r="1028" spans="1:29" ht="15.7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  <c r="AB1028" s="85"/>
      <c r="AC1028" s="33"/>
    </row>
    <row r="1029" spans="1:29" ht="15.7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  <c r="AC1029" s="33"/>
    </row>
    <row r="1030" spans="1:29" ht="15.7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  <c r="AB1030" s="85"/>
      <c r="AC1030" s="33"/>
    </row>
    <row r="1031" spans="1:29" ht="15.7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  <c r="AB1031" s="85"/>
      <c r="AC1031" s="33"/>
    </row>
    <row r="1032" spans="1:29" ht="15.7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  <c r="AC1032" s="33"/>
    </row>
    <row r="1033" spans="1:29" ht="15.7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  <c r="AC1033" s="33"/>
    </row>
    <row r="1034" spans="1:29" ht="15.7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  <c r="AB1034" s="85"/>
      <c r="AC1034" s="33"/>
    </row>
    <row r="1035" spans="1:29" ht="15.7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  <c r="AB1035" s="85"/>
      <c r="AC1035" s="33"/>
    </row>
    <row r="1036" spans="1:29" ht="15.7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  <c r="AB1036" s="85"/>
      <c r="AC1036" s="33"/>
    </row>
    <row r="1037" spans="1:29" ht="15.7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  <c r="AC1037" s="33"/>
    </row>
    <row r="1038" spans="1:29" ht="15.7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  <c r="AB1038" s="85"/>
      <c r="AC1038" s="33"/>
    </row>
    <row r="1039" spans="1:29" ht="15.7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  <c r="AB1039" s="85"/>
      <c r="AC1039" s="33"/>
    </row>
    <row r="1040" spans="1:29" ht="15.7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  <c r="AC1040" s="33"/>
    </row>
    <row r="1041" spans="1:29" ht="15.7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  <c r="AB1041" s="85"/>
      <c r="AC1041" s="33"/>
    </row>
    <row r="1042" spans="1:29" ht="15.7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  <c r="AC1042" s="33"/>
    </row>
    <row r="1043" spans="1:29" ht="15.7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  <c r="AB1043" s="85"/>
      <c r="AC1043" s="33"/>
    </row>
    <row r="1044" spans="1:29" ht="15.7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  <c r="AB1044" s="85"/>
      <c r="AC1044" s="33"/>
    </row>
    <row r="1045" spans="1:29" ht="15.7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  <c r="AC1045" s="33"/>
    </row>
    <row r="1046" spans="1:29" ht="15.7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  <c r="AB1046" s="85"/>
      <c r="AC1046" s="33"/>
    </row>
    <row r="1047" spans="1:29" ht="15.7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  <c r="AB1047" s="85"/>
      <c r="AC1047" s="33"/>
    </row>
    <row r="1048" spans="1:29" ht="15.7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  <c r="AB1048" s="85"/>
      <c r="AC1048" s="33"/>
    </row>
    <row r="1049" spans="1:29" ht="15.7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  <c r="AB1049" s="85"/>
      <c r="AC1049" s="33"/>
    </row>
    <row r="1050" spans="1:29" ht="15.7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  <c r="AC1050" s="33"/>
    </row>
    <row r="1051" spans="1:29" ht="15.7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  <c r="AC1051" s="33"/>
    </row>
    <row r="1052" spans="1:29" ht="15.7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  <c r="AB1052" s="85"/>
      <c r="AC1052" s="33"/>
    </row>
    <row r="1053" spans="1:29" ht="15.7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  <c r="AB1053" s="85"/>
      <c r="AC1053" s="33"/>
    </row>
    <row r="1054" spans="1:29" ht="15.7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  <c r="AB1054" s="85"/>
      <c r="AC1054" s="33"/>
    </row>
    <row r="1055" spans="1:29" ht="15.7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  <c r="AB1055" s="85"/>
      <c r="AC1055" s="33"/>
    </row>
    <row r="1056" spans="1:29" ht="15.7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  <c r="AB1056" s="85"/>
      <c r="AC1056" s="33"/>
    </row>
    <row r="1057" spans="1:29" ht="15.7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  <c r="AB1057" s="85"/>
      <c r="AC1057" s="33"/>
    </row>
    <row r="1058" spans="1:29" ht="15.7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  <c r="AB1058" s="85"/>
      <c r="AC1058" s="33"/>
    </row>
    <row r="1059" spans="1:29" ht="15.7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  <c r="AB1059" s="85"/>
      <c r="AC1059" s="33"/>
    </row>
    <row r="1060" spans="1:29" ht="15.7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  <c r="AB1060" s="85"/>
      <c r="AC1060" s="33"/>
    </row>
    <row r="1061" spans="1:29" ht="15.7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  <c r="AB1061" s="85"/>
      <c r="AC1061" s="33"/>
    </row>
    <row r="1062" spans="1:29" ht="15.7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  <c r="AB1062" s="85"/>
      <c r="AC1062" s="33"/>
    </row>
    <row r="1063" spans="1:29" ht="15.7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  <c r="AB1063" s="85"/>
      <c r="AC1063" s="33"/>
    </row>
    <row r="1064" spans="1:29" ht="15.7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  <c r="AB1064" s="85"/>
      <c r="AC1064" s="33"/>
    </row>
    <row r="1065" spans="1:29" ht="15.7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  <c r="AB1065" s="85"/>
      <c r="AC1065" s="33"/>
    </row>
    <row r="1066" spans="1:29" ht="15.7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  <c r="AB1066" s="85"/>
      <c r="AC1066" s="33"/>
    </row>
    <row r="1067" spans="1:29" ht="15.7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  <c r="AB1067" s="85"/>
      <c r="AC1067" s="33"/>
    </row>
    <row r="1068" spans="1:29" ht="15.7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  <c r="AB1068" s="85"/>
      <c r="AC1068" s="33"/>
    </row>
    <row r="1069" spans="1:29" ht="15.7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  <c r="AC1069" s="33"/>
    </row>
    <row r="1070" spans="1:29" ht="15.7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  <c r="AC1070" s="33"/>
    </row>
    <row r="1071" spans="1:29" ht="15.7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  <c r="AC1071" s="33"/>
    </row>
    <row r="1072" spans="1:29" ht="15.7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  <c r="AB1072" s="85"/>
      <c r="AC1072" s="33"/>
    </row>
    <row r="1073" spans="1:29" ht="15.7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  <c r="AB1073" s="85"/>
      <c r="AC1073" s="33"/>
    </row>
    <row r="1074" spans="1:29" ht="15.7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  <c r="AB1074" s="85"/>
      <c r="AC1074" s="33"/>
    </row>
    <row r="1075" spans="1:29" ht="15.7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  <c r="AB1075" s="85"/>
      <c r="AC1075" s="33"/>
    </row>
    <row r="1076" spans="1:29" ht="15.7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  <c r="Z1076" s="85"/>
      <c r="AA1076" s="85"/>
      <c r="AB1076" s="85"/>
      <c r="AC1076" s="33"/>
    </row>
    <row r="1077" spans="1:29" ht="15.7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  <c r="Z1077" s="85"/>
      <c r="AA1077" s="85"/>
      <c r="AB1077" s="85"/>
      <c r="AC1077" s="33"/>
    </row>
    <row r="1078" spans="1:29" ht="15.7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  <c r="AB1078" s="85"/>
      <c r="AC1078" s="33"/>
    </row>
    <row r="1079" spans="1:29" ht="15.7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  <c r="Z1079" s="85"/>
      <c r="AA1079" s="85"/>
      <c r="AB1079" s="85"/>
      <c r="AC1079" s="33"/>
    </row>
    <row r="1080" spans="1:29" ht="15.7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  <c r="Z1080" s="85"/>
      <c r="AA1080" s="85"/>
      <c r="AB1080" s="85"/>
      <c r="AC1080" s="33"/>
    </row>
    <row r="1081" spans="1:29" ht="15.7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  <c r="Z1081" s="85"/>
      <c r="AA1081" s="85"/>
      <c r="AB1081" s="85"/>
      <c r="AC1081" s="33"/>
    </row>
    <row r="1082" spans="1:29" ht="15.7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  <c r="Z1082" s="85"/>
      <c r="AA1082" s="85"/>
      <c r="AB1082" s="85"/>
      <c r="AC1082" s="33"/>
    </row>
    <row r="1083" spans="1:29" ht="15.7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  <c r="Z1083" s="85"/>
      <c r="AA1083" s="85"/>
      <c r="AB1083" s="85"/>
      <c r="AC1083" s="33"/>
    </row>
    <row r="1084" spans="1:29" ht="15.75" customHeight="1" x14ac:dyDescent="0.15">
      <c r="A1084" s="85"/>
      <c r="B1084" s="85"/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85"/>
      <c r="V1084" s="85"/>
      <c r="W1084" s="85"/>
      <c r="X1084" s="85"/>
      <c r="Y1084" s="85"/>
      <c r="Z1084" s="85"/>
      <c r="AA1084" s="85"/>
      <c r="AB1084" s="85"/>
      <c r="AC1084" s="33"/>
    </row>
    <row r="1085" spans="1:29" ht="15.75" customHeight="1" x14ac:dyDescent="0.15">
      <c r="A1085" s="85"/>
      <c r="B1085" s="85"/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85"/>
      <c r="V1085" s="85"/>
      <c r="W1085" s="85"/>
      <c r="X1085" s="85"/>
      <c r="Y1085" s="85"/>
      <c r="Z1085" s="85"/>
      <c r="AA1085" s="85"/>
      <c r="AB1085" s="85"/>
      <c r="AC1085" s="33"/>
    </row>
    <row r="1086" spans="1:29" ht="15.75" customHeight="1" x14ac:dyDescent="0.15">
      <c r="A1086" s="85"/>
      <c r="B1086" s="85"/>
      <c r="C1086" s="85"/>
      <c r="D1086" s="85"/>
      <c r="E1086" s="85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  <c r="V1086" s="85"/>
      <c r="W1086" s="85"/>
      <c r="X1086" s="85"/>
      <c r="Y1086" s="85"/>
      <c r="Z1086" s="85"/>
      <c r="AA1086" s="85"/>
      <c r="AB1086" s="85"/>
      <c r="AC1086" s="33"/>
    </row>
    <row r="1087" spans="1:29" ht="15.75" customHeight="1" x14ac:dyDescent="0.15">
      <c r="A1087" s="85"/>
      <c r="B1087" s="85"/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85"/>
      <c r="V1087" s="85"/>
      <c r="W1087" s="85"/>
      <c r="X1087" s="85"/>
      <c r="Y1087" s="85"/>
      <c r="Z1087" s="85"/>
      <c r="AA1087" s="85"/>
      <c r="AB1087" s="85"/>
      <c r="AC1087" s="33"/>
    </row>
    <row r="1088" spans="1:29" ht="15.75" customHeight="1" x14ac:dyDescent="0.15">
      <c r="A1088" s="85"/>
      <c r="B1088" s="85"/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85"/>
      <c r="V1088" s="85"/>
      <c r="W1088" s="85"/>
      <c r="X1088" s="85"/>
      <c r="Y1088" s="85"/>
      <c r="Z1088" s="85"/>
      <c r="AA1088" s="85"/>
      <c r="AB1088" s="85"/>
      <c r="AC1088" s="33"/>
    </row>
    <row r="1089" spans="1:29" ht="15.75" customHeight="1" x14ac:dyDescent="0.15">
      <c r="A1089" s="85"/>
      <c r="B1089" s="85"/>
      <c r="C1089" s="85"/>
      <c r="D1089" s="85"/>
      <c r="E1089" s="85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  <c r="V1089" s="85"/>
      <c r="W1089" s="85"/>
      <c r="X1089" s="85"/>
      <c r="Y1089" s="85"/>
      <c r="Z1089" s="85"/>
      <c r="AA1089" s="85"/>
      <c r="AB1089" s="85"/>
      <c r="AC1089" s="33"/>
    </row>
    <row r="1090" spans="1:29" ht="15.75" customHeight="1" x14ac:dyDescent="0.15">
      <c r="A1090" s="85"/>
      <c r="B1090" s="85"/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  <c r="AB1090" s="85"/>
      <c r="AC1090" s="33"/>
    </row>
    <row r="1091" spans="1:29" ht="15.75" customHeight="1" x14ac:dyDescent="0.15">
      <c r="A1091" s="85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  <c r="Z1091" s="85"/>
      <c r="AA1091" s="85"/>
      <c r="AB1091" s="85"/>
      <c r="AC1091" s="33"/>
    </row>
    <row r="1092" spans="1:29" ht="15.75" customHeight="1" x14ac:dyDescent="0.15">
      <c r="A1092" s="85"/>
      <c r="B1092" s="85"/>
      <c r="C1092" s="85"/>
      <c r="D1092" s="85"/>
      <c r="E1092" s="85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85"/>
      <c r="V1092" s="85"/>
      <c r="W1092" s="85"/>
      <c r="X1092" s="85"/>
      <c r="Y1092" s="85"/>
      <c r="Z1092" s="85"/>
      <c r="AA1092" s="85"/>
      <c r="AB1092" s="85"/>
      <c r="AC1092" s="33"/>
    </row>
    <row r="1093" spans="1:29" ht="15.75" customHeight="1" x14ac:dyDescent="0.15">
      <c r="A1093" s="85"/>
      <c r="B1093" s="85"/>
      <c r="C1093" s="85"/>
      <c r="D1093" s="85"/>
      <c r="E1093" s="85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85"/>
      <c r="V1093" s="85"/>
      <c r="W1093" s="85"/>
      <c r="X1093" s="85"/>
      <c r="Y1093" s="85"/>
      <c r="Z1093" s="85"/>
      <c r="AA1093" s="85"/>
      <c r="AB1093" s="85"/>
      <c r="AC1093" s="33"/>
    </row>
    <row r="1094" spans="1:29" ht="15.75" customHeight="1" x14ac:dyDescent="0.15">
      <c r="A1094" s="85"/>
      <c r="B1094" s="85"/>
      <c r="C1094" s="85"/>
      <c r="D1094" s="85"/>
      <c r="E1094" s="85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85"/>
      <c r="V1094" s="85"/>
      <c r="W1094" s="85"/>
      <c r="X1094" s="85"/>
      <c r="Y1094" s="85"/>
      <c r="Z1094" s="85"/>
      <c r="AA1094" s="85"/>
      <c r="AB1094" s="85"/>
      <c r="AC1094" s="33"/>
    </row>
    <row r="1095" spans="1:29" ht="15.75" customHeight="1" x14ac:dyDescent="0.15">
      <c r="A1095" s="85"/>
      <c r="B1095" s="85"/>
      <c r="C1095" s="85"/>
      <c r="D1095" s="85"/>
      <c r="E1095" s="85"/>
      <c r="F1095" s="85"/>
      <c r="G1095" s="85"/>
      <c r="H1095" s="85"/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  <c r="V1095" s="85"/>
      <c r="W1095" s="85"/>
      <c r="X1095" s="85"/>
      <c r="Y1095" s="85"/>
      <c r="Z1095" s="85"/>
      <c r="AA1095" s="85"/>
      <c r="AB1095" s="85"/>
      <c r="AC1095" s="33"/>
    </row>
    <row r="1096" spans="1:29" ht="15.75" customHeight="1" x14ac:dyDescent="0.15">
      <c r="A1096" s="85"/>
      <c r="B1096" s="85"/>
      <c r="C1096" s="85"/>
      <c r="D1096" s="85"/>
      <c r="E1096" s="85"/>
      <c r="F1096" s="85"/>
      <c r="G1096" s="85"/>
      <c r="H1096" s="85"/>
      <c r="I1096" s="85"/>
      <c r="J1096" s="85"/>
      <c r="K1096" s="85"/>
      <c r="L1096" s="85"/>
      <c r="M1096" s="85"/>
      <c r="N1096" s="85"/>
      <c r="O1096" s="85"/>
      <c r="P1096" s="85"/>
      <c r="Q1096" s="85"/>
      <c r="R1096" s="85"/>
      <c r="S1096" s="85"/>
      <c r="T1096" s="85"/>
      <c r="U1096" s="85"/>
      <c r="V1096" s="85"/>
      <c r="W1096" s="85"/>
      <c r="X1096" s="85"/>
      <c r="Y1096" s="85"/>
      <c r="Z1096" s="85"/>
      <c r="AA1096" s="85"/>
      <c r="AB1096" s="85"/>
      <c r="AC1096" s="33"/>
    </row>
    <row r="1097" spans="1:29" ht="15.75" customHeight="1" x14ac:dyDescent="0.15">
      <c r="A1097" s="85"/>
      <c r="B1097" s="85"/>
      <c r="C1097" s="85"/>
      <c r="D1097" s="85"/>
      <c r="E1097" s="85"/>
      <c r="F1097" s="85"/>
      <c r="G1097" s="85"/>
      <c r="H1097" s="85"/>
      <c r="I1097" s="85"/>
      <c r="J1097" s="85"/>
      <c r="K1097" s="85"/>
      <c r="L1097" s="85"/>
      <c r="M1097" s="85"/>
      <c r="N1097" s="85"/>
      <c r="O1097" s="85"/>
      <c r="P1097" s="85"/>
      <c r="Q1097" s="85"/>
      <c r="R1097" s="85"/>
      <c r="S1097" s="85"/>
      <c r="T1097" s="85"/>
      <c r="U1097" s="85"/>
      <c r="V1097" s="85"/>
      <c r="W1097" s="85"/>
      <c r="X1097" s="85"/>
      <c r="Y1097" s="85"/>
      <c r="Z1097" s="85"/>
      <c r="AA1097" s="85"/>
      <c r="AB1097" s="85"/>
      <c r="AC1097" s="33"/>
    </row>
    <row r="1098" spans="1:29" ht="15.75" customHeight="1" x14ac:dyDescent="0.15">
      <c r="A1098" s="85"/>
      <c r="B1098" s="85"/>
      <c r="C1098" s="85"/>
      <c r="D1098" s="85"/>
      <c r="E1098" s="85"/>
      <c r="F1098" s="85"/>
      <c r="G1098" s="85"/>
      <c r="H1098" s="85"/>
      <c r="I1098" s="85"/>
      <c r="J1098" s="85"/>
      <c r="K1098" s="85"/>
      <c r="L1098" s="85"/>
      <c r="M1098" s="85"/>
      <c r="N1098" s="85"/>
      <c r="O1098" s="85"/>
      <c r="P1098" s="85"/>
      <c r="Q1098" s="85"/>
      <c r="R1098" s="85"/>
      <c r="S1098" s="85"/>
      <c r="T1098" s="85"/>
      <c r="U1098" s="85"/>
      <c r="V1098" s="85"/>
      <c r="W1098" s="85"/>
      <c r="X1098" s="85"/>
      <c r="Y1098" s="85"/>
      <c r="Z1098" s="85"/>
      <c r="AA1098" s="85"/>
      <c r="AB1098" s="85"/>
      <c r="AC1098" s="33"/>
    </row>
    <row r="1099" spans="1:29" ht="15.75" customHeight="1" x14ac:dyDescent="0.15">
      <c r="A1099" s="85"/>
      <c r="B1099" s="85"/>
      <c r="C1099" s="85"/>
      <c r="D1099" s="85"/>
      <c r="E1099" s="85"/>
      <c r="F1099" s="85"/>
      <c r="G1099" s="85"/>
      <c r="H1099" s="85"/>
      <c r="I1099" s="85"/>
      <c r="J1099" s="85"/>
      <c r="K1099" s="85"/>
      <c r="L1099" s="85"/>
      <c r="M1099" s="85"/>
      <c r="N1099" s="85"/>
      <c r="O1099" s="85"/>
      <c r="P1099" s="85"/>
      <c r="Q1099" s="85"/>
      <c r="R1099" s="85"/>
      <c r="S1099" s="85"/>
      <c r="T1099" s="85"/>
      <c r="U1099" s="85"/>
      <c r="V1099" s="85"/>
      <c r="W1099" s="85"/>
      <c r="X1099" s="85"/>
      <c r="Y1099" s="85"/>
      <c r="Z1099" s="85"/>
      <c r="AA1099" s="85"/>
      <c r="AB1099" s="85"/>
      <c r="AC1099" s="33"/>
    </row>
    <row r="1100" spans="1:29" ht="15.75" customHeight="1" x14ac:dyDescent="0.15">
      <c r="A1100" s="85"/>
      <c r="B1100" s="85"/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85"/>
      <c r="V1100" s="85"/>
      <c r="W1100" s="85"/>
      <c r="X1100" s="85"/>
      <c r="Y1100" s="85"/>
      <c r="Z1100" s="85"/>
      <c r="AA1100" s="85"/>
      <c r="AB1100" s="85"/>
      <c r="AC1100" s="33"/>
    </row>
    <row r="1101" spans="1:29" ht="15.75" customHeight="1" x14ac:dyDescent="0.15">
      <c r="A1101" s="85"/>
      <c r="B1101" s="85"/>
      <c r="C1101" s="85"/>
      <c r="D1101" s="85"/>
      <c r="E1101" s="85"/>
      <c r="F1101" s="85"/>
      <c r="G1101" s="85"/>
      <c r="H1101" s="85"/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  <c r="V1101" s="85"/>
      <c r="W1101" s="85"/>
      <c r="X1101" s="85"/>
      <c r="Y1101" s="85"/>
      <c r="Z1101" s="85"/>
      <c r="AA1101" s="85"/>
      <c r="AB1101" s="85"/>
      <c r="AC1101" s="33"/>
    </row>
    <row r="1102" spans="1:29" ht="15.75" customHeight="1" x14ac:dyDescent="0.15">
      <c r="A1102" s="85"/>
      <c r="B1102" s="85"/>
      <c r="C1102" s="85"/>
      <c r="D1102" s="85"/>
      <c r="E1102" s="85"/>
      <c r="F1102" s="85"/>
      <c r="G1102" s="85"/>
      <c r="H1102" s="85"/>
      <c r="I1102" s="85"/>
      <c r="J1102" s="85"/>
      <c r="K1102" s="85"/>
      <c r="L1102" s="85"/>
      <c r="M1102" s="85"/>
      <c r="N1102" s="85"/>
      <c r="O1102" s="85"/>
      <c r="P1102" s="85"/>
      <c r="Q1102" s="85"/>
      <c r="R1102" s="85"/>
      <c r="S1102" s="85"/>
      <c r="T1102" s="85"/>
      <c r="U1102" s="85"/>
      <c r="V1102" s="85"/>
      <c r="W1102" s="85"/>
      <c r="X1102" s="85"/>
      <c r="Y1102" s="85"/>
      <c r="Z1102" s="85"/>
      <c r="AA1102" s="85"/>
      <c r="AB1102" s="85"/>
      <c r="AC1102" s="33"/>
    </row>
    <row r="1103" spans="1:29" ht="15.75" customHeight="1" x14ac:dyDescent="0.15">
      <c r="A1103" s="85"/>
      <c r="B1103" s="85"/>
      <c r="C1103" s="85"/>
      <c r="D1103" s="85"/>
      <c r="E1103" s="85"/>
      <c r="F1103" s="85"/>
      <c r="G1103" s="85"/>
      <c r="H1103" s="85"/>
      <c r="I1103" s="85"/>
      <c r="J1103" s="85"/>
      <c r="K1103" s="85"/>
      <c r="L1103" s="85"/>
      <c r="M1103" s="85"/>
      <c r="N1103" s="85"/>
      <c r="O1103" s="85"/>
      <c r="P1103" s="85"/>
      <c r="Q1103" s="85"/>
      <c r="R1103" s="85"/>
      <c r="S1103" s="85"/>
      <c r="T1103" s="85"/>
      <c r="U1103" s="85"/>
      <c r="V1103" s="85"/>
      <c r="W1103" s="85"/>
      <c r="X1103" s="85"/>
      <c r="Y1103" s="85"/>
      <c r="Z1103" s="85"/>
      <c r="AA1103" s="85"/>
      <c r="AB1103" s="85"/>
      <c r="AC1103" s="33"/>
    </row>
    <row r="1104" spans="1:29" ht="15.75" customHeight="1" x14ac:dyDescent="0.15">
      <c r="A1104" s="85"/>
      <c r="B1104" s="85"/>
      <c r="C1104" s="85"/>
      <c r="D1104" s="85"/>
      <c r="E1104" s="85"/>
      <c r="F1104" s="85"/>
      <c r="G1104" s="85"/>
      <c r="H1104" s="85"/>
      <c r="I1104" s="85"/>
      <c r="J1104" s="85"/>
      <c r="K1104" s="85"/>
      <c r="L1104" s="85"/>
      <c r="M1104" s="85"/>
      <c r="N1104" s="85"/>
      <c r="O1104" s="85"/>
      <c r="P1104" s="85"/>
      <c r="Q1104" s="85"/>
      <c r="R1104" s="85"/>
      <c r="S1104" s="85"/>
      <c r="T1104" s="85"/>
      <c r="U1104" s="85"/>
      <c r="V1104" s="85"/>
      <c r="W1104" s="85"/>
      <c r="X1104" s="85"/>
      <c r="Y1104" s="85"/>
      <c r="Z1104" s="85"/>
      <c r="AA1104" s="85"/>
      <c r="AB1104" s="85"/>
      <c r="AC1104" s="33"/>
    </row>
    <row r="1105" spans="1:29" ht="15.75" customHeight="1" x14ac:dyDescent="0.15">
      <c r="A1105" s="85"/>
      <c r="B1105" s="85"/>
      <c r="C1105" s="85"/>
      <c r="D1105" s="85"/>
      <c r="E1105" s="85"/>
      <c r="F1105" s="85"/>
      <c r="G1105" s="85"/>
      <c r="H1105" s="85"/>
      <c r="I1105" s="85"/>
      <c r="J1105" s="85"/>
      <c r="K1105" s="85"/>
      <c r="L1105" s="85"/>
      <c r="M1105" s="85"/>
      <c r="N1105" s="85"/>
      <c r="O1105" s="85"/>
      <c r="P1105" s="85"/>
      <c r="Q1105" s="85"/>
      <c r="R1105" s="85"/>
      <c r="S1105" s="85"/>
      <c r="T1105" s="85"/>
      <c r="U1105" s="85"/>
      <c r="V1105" s="85"/>
      <c r="W1105" s="85"/>
      <c r="X1105" s="85"/>
      <c r="Y1105" s="85"/>
      <c r="Z1105" s="85"/>
      <c r="AA1105" s="85"/>
      <c r="AB1105" s="85"/>
      <c r="AC1105" s="33"/>
    </row>
    <row r="1106" spans="1:29" ht="15.75" customHeight="1" x14ac:dyDescent="0.15">
      <c r="A1106" s="85"/>
      <c r="B1106" s="85"/>
      <c r="C1106" s="85"/>
      <c r="D1106" s="85"/>
      <c r="E1106" s="85"/>
      <c r="F1106" s="85"/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  <c r="V1106" s="85"/>
      <c r="W1106" s="85"/>
      <c r="X1106" s="85"/>
      <c r="Y1106" s="85"/>
      <c r="Z1106" s="85"/>
      <c r="AA1106" s="85"/>
      <c r="AB1106" s="85"/>
      <c r="AC1106" s="33"/>
    </row>
    <row r="1107" spans="1:29" ht="15.75" customHeight="1" x14ac:dyDescent="0.15">
      <c r="A1107" s="85"/>
      <c r="B1107" s="85"/>
      <c r="C1107" s="85"/>
      <c r="D1107" s="85"/>
      <c r="E1107" s="85"/>
      <c r="F1107" s="85"/>
      <c r="G1107" s="85"/>
      <c r="H1107" s="85"/>
      <c r="I1107" s="85"/>
      <c r="J1107" s="85"/>
      <c r="K1107" s="85"/>
      <c r="L1107" s="85"/>
      <c r="M1107" s="85"/>
      <c r="N1107" s="85"/>
      <c r="O1107" s="85"/>
      <c r="P1107" s="85"/>
      <c r="Q1107" s="85"/>
      <c r="R1107" s="85"/>
      <c r="S1107" s="85"/>
      <c r="T1107" s="85"/>
      <c r="U1107" s="85"/>
      <c r="V1107" s="85"/>
      <c r="W1107" s="85"/>
      <c r="X1107" s="85"/>
      <c r="Y1107" s="85"/>
      <c r="Z1107" s="85"/>
      <c r="AA1107" s="85"/>
      <c r="AB1107" s="85"/>
      <c r="AC1107" s="33"/>
    </row>
    <row r="1108" spans="1:29" ht="15.75" customHeight="1" x14ac:dyDescent="0.15">
      <c r="A1108" s="85"/>
      <c r="B1108" s="85"/>
      <c r="C1108" s="85"/>
      <c r="D1108" s="85"/>
      <c r="E1108" s="85"/>
      <c r="F1108" s="85"/>
      <c r="G1108" s="85"/>
      <c r="H1108" s="85"/>
      <c r="I1108" s="85"/>
      <c r="J1108" s="85"/>
      <c r="K1108" s="85"/>
      <c r="L1108" s="85"/>
      <c r="M1108" s="85"/>
      <c r="N1108" s="85"/>
      <c r="O1108" s="85"/>
      <c r="P1108" s="85"/>
      <c r="Q1108" s="85"/>
      <c r="R1108" s="85"/>
      <c r="S1108" s="85"/>
      <c r="T1108" s="85"/>
      <c r="U1108" s="85"/>
      <c r="V1108" s="85"/>
      <c r="W1108" s="85"/>
      <c r="X1108" s="85"/>
      <c r="Y1108" s="85"/>
      <c r="Z1108" s="85"/>
      <c r="AA1108" s="85"/>
      <c r="AB1108" s="85"/>
      <c r="AC1108" s="33"/>
    </row>
    <row r="1109" spans="1:29" ht="15.75" customHeight="1" x14ac:dyDescent="0.15">
      <c r="A1109" s="85"/>
      <c r="B1109" s="85"/>
      <c r="C1109" s="85"/>
      <c r="D1109" s="85"/>
      <c r="E1109" s="85"/>
      <c r="F1109" s="85"/>
      <c r="G1109" s="85"/>
      <c r="H1109" s="85"/>
      <c r="I1109" s="85"/>
      <c r="J1109" s="85"/>
      <c r="K1109" s="85"/>
      <c r="L1109" s="85"/>
      <c r="M1109" s="85"/>
      <c r="N1109" s="85"/>
      <c r="O1109" s="85"/>
      <c r="P1109" s="85"/>
      <c r="Q1109" s="85"/>
      <c r="R1109" s="85"/>
      <c r="S1109" s="85"/>
      <c r="T1109" s="85"/>
      <c r="U1109" s="85"/>
      <c r="V1109" s="85"/>
      <c r="W1109" s="85"/>
      <c r="X1109" s="85"/>
      <c r="Y1109" s="85"/>
      <c r="Z1109" s="85"/>
      <c r="AA1109" s="85"/>
      <c r="AB1109" s="85"/>
      <c r="AC1109" s="33"/>
    </row>
    <row r="1110" spans="1:29" ht="15.75" customHeight="1" x14ac:dyDescent="0.15">
      <c r="A1110" s="85"/>
      <c r="B1110" s="85"/>
      <c r="C1110" s="85"/>
      <c r="D1110" s="85"/>
      <c r="E1110" s="85"/>
      <c r="F1110" s="85"/>
      <c r="G1110" s="85"/>
      <c r="H1110" s="85"/>
      <c r="I1110" s="85"/>
      <c r="J1110" s="85"/>
      <c r="K1110" s="85"/>
      <c r="L1110" s="85"/>
      <c r="M1110" s="85"/>
      <c r="N1110" s="85"/>
      <c r="O1110" s="85"/>
      <c r="P1110" s="85"/>
      <c r="Q1110" s="85"/>
      <c r="R1110" s="85"/>
      <c r="S1110" s="85"/>
      <c r="T1110" s="85"/>
      <c r="U1110" s="85"/>
      <c r="V1110" s="85"/>
      <c r="W1110" s="85"/>
      <c r="X1110" s="85"/>
      <c r="Y1110" s="85"/>
      <c r="Z1110" s="85"/>
      <c r="AA1110" s="85"/>
      <c r="AB1110" s="85"/>
      <c r="AC1110" s="33"/>
    </row>
    <row r="1111" spans="1:29" ht="15.75" customHeight="1" x14ac:dyDescent="0.15">
      <c r="A1111" s="85"/>
      <c r="B1111" s="85"/>
      <c r="C1111" s="85"/>
      <c r="D1111" s="85"/>
      <c r="E1111" s="85"/>
      <c r="F1111" s="85"/>
      <c r="G1111" s="85"/>
      <c r="H1111" s="85"/>
      <c r="I1111" s="85"/>
      <c r="J1111" s="85"/>
      <c r="K1111" s="85"/>
      <c r="L1111" s="85"/>
      <c r="M1111" s="85"/>
      <c r="N1111" s="85"/>
      <c r="O1111" s="85"/>
      <c r="P1111" s="85"/>
      <c r="Q1111" s="85"/>
      <c r="R1111" s="85"/>
      <c r="S1111" s="85"/>
      <c r="T1111" s="85"/>
      <c r="U1111" s="85"/>
      <c r="V1111" s="85"/>
      <c r="W1111" s="85"/>
      <c r="X1111" s="85"/>
      <c r="Y1111" s="85"/>
      <c r="Z1111" s="85"/>
      <c r="AA1111" s="85"/>
      <c r="AB1111" s="85"/>
      <c r="AC1111" s="33"/>
    </row>
    <row r="1112" spans="1:29" ht="15.75" customHeight="1" x14ac:dyDescent="0.15">
      <c r="A1112" s="85"/>
      <c r="B1112" s="85"/>
      <c r="C1112" s="85"/>
      <c r="D1112" s="85"/>
      <c r="E1112" s="85"/>
      <c r="F1112" s="85"/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  <c r="V1112" s="85"/>
      <c r="W1112" s="85"/>
      <c r="X1112" s="85"/>
      <c r="Y1112" s="85"/>
      <c r="Z1112" s="85"/>
      <c r="AA1112" s="85"/>
      <c r="AB1112" s="85"/>
      <c r="AC1112" s="33"/>
    </row>
    <row r="1113" spans="1:29" ht="15.75" customHeight="1" x14ac:dyDescent="0.15">
      <c r="A1113" s="85"/>
      <c r="B1113" s="85"/>
      <c r="C1113" s="85"/>
      <c r="D1113" s="85"/>
      <c r="E1113" s="85"/>
      <c r="F1113" s="85"/>
      <c r="G1113" s="85"/>
      <c r="H1113" s="85"/>
      <c r="I1113" s="85"/>
      <c r="J1113" s="85"/>
      <c r="K1113" s="85"/>
      <c r="L1113" s="85"/>
      <c r="M1113" s="85"/>
      <c r="N1113" s="85"/>
      <c r="O1113" s="85"/>
      <c r="P1113" s="85"/>
      <c r="Q1113" s="85"/>
      <c r="R1113" s="85"/>
      <c r="S1113" s="85"/>
      <c r="T1113" s="85"/>
      <c r="U1113" s="85"/>
      <c r="V1113" s="85"/>
      <c r="W1113" s="85"/>
      <c r="X1113" s="85"/>
      <c r="Y1113" s="85"/>
      <c r="Z1113" s="85"/>
      <c r="AA1113" s="85"/>
      <c r="AB1113" s="85"/>
      <c r="AC1113" s="33"/>
    </row>
    <row r="1114" spans="1:29" ht="15.75" customHeight="1" x14ac:dyDescent="0.15">
      <c r="A1114" s="85"/>
      <c r="B1114" s="85"/>
      <c r="C1114" s="85"/>
      <c r="D1114" s="85"/>
      <c r="E1114" s="85"/>
      <c r="F1114" s="85"/>
      <c r="G1114" s="85"/>
      <c r="H1114" s="85"/>
      <c r="I1114" s="85"/>
      <c r="J1114" s="85"/>
      <c r="K1114" s="85"/>
      <c r="L1114" s="85"/>
      <c r="M1114" s="85"/>
      <c r="N1114" s="85"/>
      <c r="O1114" s="85"/>
      <c r="P1114" s="85"/>
      <c r="Q1114" s="85"/>
      <c r="R1114" s="85"/>
      <c r="S1114" s="85"/>
      <c r="T1114" s="85"/>
      <c r="U1114" s="85"/>
      <c r="V1114" s="85"/>
      <c r="W1114" s="85"/>
      <c r="X1114" s="85"/>
      <c r="Y1114" s="85"/>
      <c r="Z1114" s="85"/>
      <c r="AA1114" s="85"/>
      <c r="AB1114" s="85"/>
      <c r="AC1114" s="33"/>
    </row>
    <row r="1115" spans="1:29" ht="15.75" customHeight="1" x14ac:dyDescent="0.15">
      <c r="A1115" s="85"/>
      <c r="B1115" s="85"/>
      <c r="C1115" s="85"/>
      <c r="D1115" s="85"/>
      <c r="E1115" s="85"/>
      <c r="F1115" s="85"/>
      <c r="G1115" s="85"/>
      <c r="H1115" s="85"/>
      <c r="I1115" s="85"/>
      <c r="J1115" s="85"/>
      <c r="K1115" s="85"/>
      <c r="L1115" s="85"/>
      <c r="M1115" s="85"/>
      <c r="N1115" s="85"/>
      <c r="O1115" s="85"/>
      <c r="P1115" s="85"/>
      <c r="Q1115" s="85"/>
      <c r="R1115" s="85"/>
      <c r="S1115" s="85"/>
      <c r="T1115" s="85"/>
      <c r="U1115" s="85"/>
      <c r="V1115" s="85"/>
      <c r="W1115" s="85"/>
      <c r="X1115" s="85"/>
      <c r="Y1115" s="85"/>
      <c r="Z1115" s="85"/>
      <c r="AA1115" s="85"/>
      <c r="AB1115" s="85"/>
      <c r="AC1115" s="33"/>
    </row>
    <row r="1116" spans="1:29" ht="15.75" customHeight="1" x14ac:dyDescent="0.15">
      <c r="A1116" s="85"/>
      <c r="B1116" s="85"/>
      <c r="C1116" s="85"/>
      <c r="D1116" s="85"/>
      <c r="E1116" s="85"/>
      <c r="F1116" s="85"/>
      <c r="G1116" s="85"/>
      <c r="H1116" s="85"/>
      <c r="I1116" s="85"/>
      <c r="J1116" s="85"/>
      <c r="K1116" s="85"/>
      <c r="L1116" s="85"/>
      <c r="M1116" s="85"/>
      <c r="N1116" s="85"/>
      <c r="O1116" s="85"/>
      <c r="P1116" s="85"/>
      <c r="Q1116" s="85"/>
      <c r="R1116" s="85"/>
      <c r="S1116" s="85"/>
      <c r="T1116" s="85"/>
      <c r="U1116" s="85"/>
      <c r="V1116" s="85"/>
      <c r="W1116" s="85"/>
      <c r="X1116" s="85"/>
      <c r="Y1116" s="85"/>
      <c r="Z1116" s="85"/>
      <c r="AA1116" s="85"/>
      <c r="AB1116" s="85"/>
      <c r="AC1116" s="33"/>
    </row>
    <row r="1117" spans="1:29" ht="15.75" customHeight="1" x14ac:dyDescent="0.15">
      <c r="A1117" s="85"/>
      <c r="B1117" s="85"/>
      <c r="C1117" s="85"/>
      <c r="D1117" s="85"/>
      <c r="E1117" s="85"/>
      <c r="F1117" s="85"/>
      <c r="G1117" s="85"/>
      <c r="H1117" s="85"/>
      <c r="I1117" s="85"/>
      <c r="J1117" s="85"/>
      <c r="K1117" s="85"/>
      <c r="L1117" s="85"/>
      <c r="M1117" s="85"/>
      <c r="N1117" s="85"/>
      <c r="O1117" s="85"/>
      <c r="P1117" s="85"/>
      <c r="Q1117" s="85"/>
      <c r="R1117" s="85"/>
      <c r="S1117" s="85"/>
      <c r="T1117" s="85"/>
      <c r="U1117" s="85"/>
      <c r="V1117" s="85"/>
      <c r="W1117" s="85"/>
      <c r="X1117" s="85"/>
      <c r="Y1117" s="85"/>
      <c r="Z1117" s="85"/>
      <c r="AA1117" s="85"/>
      <c r="AB1117" s="85"/>
      <c r="AC1117" s="33"/>
    </row>
    <row r="1118" spans="1:29" ht="15.75" customHeight="1" x14ac:dyDescent="0.15">
      <c r="A1118" s="85"/>
      <c r="B1118" s="85"/>
      <c r="C1118" s="85"/>
      <c r="D1118" s="85"/>
      <c r="E1118" s="85"/>
      <c r="F1118" s="85"/>
      <c r="G1118" s="85"/>
      <c r="H1118" s="85"/>
      <c r="I1118" s="85"/>
      <c r="J1118" s="85"/>
      <c r="K1118" s="85"/>
      <c r="L1118" s="85"/>
      <c r="M1118" s="85"/>
      <c r="N1118" s="85"/>
      <c r="O1118" s="85"/>
      <c r="P1118" s="85"/>
      <c r="Q1118" s="85"/>
      <c r="R1118" s="85"/>
      <c r="S1118" s="85"/>
      <c r="T1118" s="85"/>
      <c r="U1118" s="85"/>
      <c r="V1118" s="85"/>
      <c r="W1118" s="85"/>
      <c r="X1118" s="85"/>
      <c r="Y1118" s="85"/>
      <c r="Z1118" s="85"/>
      <c r="AA1118" s="85"/>
      <c r="AB1118" s="85"/>
      <c r="AC1118" s="33"/>
    </row>
    <row r="1119" spans="1:29" ht="15.75" customHeight="1" x14ac:dyDescent="0.15">
      <c r="A1119" s="85"/>
      <c r="B1119" s="85"/>
      <c r="C1119" s="85"/>
      <c r="D1119" s="85"/>
      <c r="E1119" s="85"/>
      <c r="F1119" s="85"/>
      <c r="G1119" s="85"/>
      <c r="H1119" s="85"/>
      <c r="I1119" s="85"/>
      <c r="J1119" s="85"/>
      <c r="K1119" s="85"/>
      <c r="L1119" s="85"/>
      <c r="M1119" s="85"/>
      <c r="N1119" s="85"/>
      <c r="O1119" s="85"/>
      <c r="P1119" s="85"/>
      <c r="Q1119" s="85"/>
      <c r="R1119" s="85"/>
      <c r="S1119" s="85"/>
      <c r="T1119" s="85"/>
      <c r="U1119" s="85"/>
      <c r="V1119" s="85"/>
      <c r="W1119" s="85"/>
      <c r="X1119" s="85"/>
      <c r="Y1119" s="85"/>
      <c r="Z1119" s="85"/>
      <c r="AA1119" s="85"/>
      <c r="AB1119" s="85"/>
      <c r="AC1119" s="33"/>
    </row>
    <row r="1120" spans="1:29" ht="15.75" customHeight="1" x14ac:dyDescent="0.15">
      <c r="A1120" s="85"/>
      <c r="B1120" s="85"/>
      <c r="C1120" s="85"/>
      <c r="D1120" s="85"/>
      <c r="E1120" s="85"/>
      <c r="F1120" s="85"/>
      <c r="G1120" s="85"/>
      <c r="H1120" s="85"/>
      <c r="I1120" s="85"/>
      <c r="J1120" s="85"/>
      <c r="K1120" s="85"/>
      <c r="L1120" s="85"/>
      <c r="M1120" s="85"/>
      <c r="N1120" s="85"/>
      <c r="O1120" s="85"/>
      <c r="P1120" s="85"/>
      <c r="Q1120" s="85"/>
      <c r="R1120" s="85"/>
      <c r="S1120" s="85"/>
      <c r="T1120" s="85"/>
      <c r="U1120" s="85"/>
      <c r="V1120" s="85"/>
      <c r="W1120" s="85"/>
      <c r="X1120" s="85"/>
      <c r="Y1120" s="85"/>
      <c r="Z1120" s="85"/>
      <c r="AA1120" s="85"/>
      <c r="AB1120" s="85"/>
      <c r="AC1120" s="33"/>
    </row>
    <row r="1121" spans="1:29" ht="15.75" customHeight="1" x14ac:dyDescent="0.15">
      <c r="A1121" s="85"/>
      <c r="B1121" s="85"/>
      <c r="C1121" s="85"/>
      <c r="D1121" s="85"/>
      <c r="E1121" s="85"/>
      <c r="F1121" s="85"/>
      <c r="G1121" s="85"/>
      <c r="H1121" s="85"/>
      <c r="I1121" s="85"/>
      <c r="J1121" s="85"/>
      <c r="K1121" s="85"/>
      <c r="L1121" s="85"/>
      <c r="M1121" s="85"/>
      <c r="N1121" s="85"/>
      <c r="O1121" s="85"/>
      <c r="P1121" s="85"/>
      <c r="Q1121" s="85"/>
      <c r="R1121" s="85"/>
      <c r="S1121" s="85"/>
      <c r="T1121" s="85"/>
      <c r="U1121" s="85"/>
      <c r="V1121" s="85"/>
      <c r="W1121" s="85"/>
      <c r="X1121" s="85"/>
      <c r="Y1121" s="85"/>
      <c r="Z1121" s="85"/>
      <c r="AA1121" s="85"/>
      <c r="AB1121" s="85"/>
      <c r="AC1121" s="33"/>
    </row>
    <row r="1122" spans="1:29" ht="15.75" customHeight="1" x14ac:dyDescent="0.15">
      <c r="A1122" s="85"/>
      <c r="B1122" s="85"/>
      <c r="C1122" s="85"/>
      <c r="D1122" s="85"/>
      <c r="E1122" s="85"/>
      <c r="F1122" s="85"/>
      <c r="G1122" s="85"/>
      <c r="H1122" s="85"/>
      <c r="I1122" s="85"/>
      <c r="J1122" s="85"/>
      <c r="K1122" s="85"/>
      <c r="L1122" s="85"/>
      <c r="M1122" s="85"/>
      <c r="N1122" s="85"/>
      <c r="O1122" s="85"/>
      <c r="P1122" s="85"/>
      <c r="Q1122" s="85"/>
      <c r="R1122" s="85"/>
      <c r="S1122" s="85"/>
      <c r="T1122" s="85"/>
      <c r="U1122" s="85"/>
      <c r="V1122" s="85"/>
      <c r="W1122" s="85"/>
      <c r="X1122" s="85"/>
      <c r="Y1122" s="85"/>
      <c r="Z1122" s="85"/>
      <c r="AA1122" s="85"/>
      <c r="AB1122" s="85"/>
      <c r="AC1122" s="33"/>
    </row>
    <row r="1123" spans="1:29" ht="15.75" customHeight="1" x14ac:dyDescent="0.15">
      <c r="A1123" s="85"/>
      <c r="B1123" s="85"/>
      <c r="C1123" s="85"/>
      <c r="D1123" s="85"/>
      <c r="E1123" s="85"/>
      <c r="F1123" s="85"/>
      <c r="G1123" s="85"/>
      <c r="H1123" s="85"/>
      <c r="I1123" s="85"/>
      <c r="J1123" s="85"/>
      <c r="K1123" s="85"/>
      <c r="L1123" s="85"/>
      <c r="M1123" s="85"/>
      <c r="N1123" s="85"/>
      <c r="O1123" s="85"/>
      <c r="P1123" s="85"/>
      <c r="Q1123" s="85"/>
      <c r="R1123" s="85"/>
      <c r="S1123" s="85"/>
      <c r="T1123" s="85"/>
      <c r="U1123" s="85"/>
      <c r="V1123" s="85"/>
      <c r="W1123" s="85"/>
      <c r="X1123" s="85"/>
      <c r="Y1123" s="85"/>
      <c r="Z1123" s="85"/>
      <c r="AA1123" s="85"/>
      <c r="AB1123" s="85"/>
      <c r="AC1123" s="33"/>
    </row>
    <row r="1124" spans="1:29" ht="15.75" customHeight="1" x14ac:dyDescent="0.15">
      <c r="A1124" s="85"/>
      <c r="B1124" s="85"/>
      <c r="C1124" s="85"/>
      <c r="D1124" s="85"/>
      <c r="E1124" s="85"/>
      <c r="F1124" s="85"/>
      <c r="G1124" s="85"/>
      <c r="H1124" s="85"/>
      <c r="I1124" s="85"/>
      <c r="J1124" s="85"/>
      <c r="K1124" s="85"/>
      <c r="L1124" s="85"/>
      <c r="M1124" s="85"/>
      <c r="N1124" s="85"/>
      <c r="O1124" s="85"/>
      <c r="P1124" s="85"/>
      <c r="Q1124" s="85"/>
      <c r="R1124" s="85"/>
      <c r="S1124" s="85"/>
      <c r="T1124" s="85"/>
      <c r="U1124" s="85"/>
      <c r="V1124" s="85"/>
      <c r="W1124" s="85"/>
      <c r="X1124" s="85"/>
      <c r="Y1124" s="85"/>
      <c r="Z1124" s="85"/>
      <c r="AA1124" s="85"/>
      <c r="AB1124" s="85"/>
      <c r="AC1124" s="33"/>
    </row>
    <row r="1125" spans="1:29" ht="15.75" customHeight="1" x14ac:dyDescent="0.15">
      <c r="A1125" s="85"/>
      <c r="B1125" s="85"/>
      <c r="C1125" s="85"/>
      <c r="D1125" s="85"/>
      <c r="E1125" s="85"/>
      <c r="F1125" s="85"/>
      <c r="G1125" s="85"/>
      <c r="H1125" s="85"/>
      <c r="I1125" s="85"/>
      <c r="J1125" s="85"/>
      <c r="K1125" s="85"/>
      <c r="L1125" s="85"/>
      <c r="M1125" s="85"/>
      <c r="N1125" s="85"/>
      <c r="O1125" s="85"/>
      <c r="P1125" s="85"/>
      <c r="Q1125" s="85"/>
      <c r="R1125" s="85"/>
      <c r="S1125" s="85"/>
      <c r="T1125" s="85"/>
      <c r="U1125" s="85"/>
      <c r="V1125" s="85"/>
      <c r="W1125" s="85"/>
      <c r="X1125" s="85"/>
      <c r="Y1125" s="85"/>
      <c r="Z1125" s="85"/>
      <c r="AA1125" s="85"/>
      <c r="AB1125" s="85"/>
      <c r="AC1125" s="33"/>
    </row>
    <row r="1126" spans="1:29" ht="15.75" customHeight="1" x14ac:dyDescent="0.15">
      <c r="A1126" s="85"/>
      <c r="B1126" s="85"/>
      <c r="C1126" s="85"/>
      <c r="D1126" s="85"/>
      <c r="E1126" s="85"/>
      <c r="F1126" s="85"/>
      <c r="G1126" s="85"/>
      <c r="H1126" s="85"/>
      <c r="I1126" s="85"/>
      <c r="J1126" s="85"/>
      <c r="K1126" s="85"/>
      <c r="L1126" s="85"/>
      <c r="M1126" s="85"/>
      <c r="N1126" s="85"/>
      <c r="O1126" s="85"/>
      <c r="P1126" s="85"/>
      <c r="Q1126" s="85"/>
      <c r="R1126" s="85"/>
      <c r="S1126" s="85"/>
      <c r="T1126" s="85"/>
      <c r="U1126" s="85"/>
      <c r="V1126" s="85"/>
      <c r="W1126" s="85"/>
      <c r="X1126" s="85"/>
      <c r="Y1126" s="85"/>
      <c r="Z1126" s="85"/>
      <c r="AA1126" s="85"/>
      <c r="AB1126" s="85"/>
      <c r="AC1126" s="33"/>
    </row>
    <row r="1127" spans="1:29" ht="15.75" customHeight="1" x14ac:dyDescent="0.15">
      <c r="A1127" s="85"/>
      <c r="B1127" s="85"/>
      <c r="C1127" s="85"/>
      <c r="D1127" s="85"/>
      <c r="E1127" s="85"/>
      <c r="F1127" s="85"/>
      <c r="G1127" s="85"/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85"/>
      <c r="V1127" s="85"/>
      <c r="W1127" s="85"/>
      <c r="X1127" s="85"/>
      <c r="Y1127" s="85"/>
      <c r="Z1127" s="85"/>
      <c r="AA1127" s="85"/>
      <c r="AB1127" s="85"/>
      <c r="AC1127" s="33"/>
    </row>
    <row r="1128" spans="1:29" ht="15.75" customHeight="1" x14ac:dyDescent="0.15">
      <c r="A1128" s="85"/>
      <c r="B1128" s="85"/>
      <c r="C1128" s="85"/>
      <c r="D1128" s="85"/>
      <c r="E1128" s="85"/>
      <c r="F1128" s="85"/>
      <c r="G1128" s="85"/>
      <c r="H1128" s="85"/>
      <c r="I1128" s="85"/>
      <c r="J1128" s="85"/>
      <c r="K1128" s="85"/>
      <c r="L1128" s="85"/>
      <c r="M1128" s="85"/>
      <c r="N1128" s="85"/>
      <c r="O1128" s="85"/>
      <c r="P1128" s="85"/>
      <c r="Q1128" s="85"/>
      <c r="R1128" s="85"/>
      <c r="S1128" s="85"/>
      <c r="T1128" s="85"/>
      <c r="U1128" s="85"/>
      <c r="V1128" s="85"/>
      <c r="W1128" s="85"/>
      <c r="X1128" s="85"/>
      <c r="Y1128" s="85"/>
      <c r="Z1128" s="85"/>
      <c r="AA1128" s="85"/>
      <c r="AB1128" s="85"/>
      <c r="AC1128" s="33"/>
    </row>
    <row r="1129" spans="1:29" ht="15.75" customHeight="1" x14ac:dyDescent="0.15">
      <c r="A1129" s="85"/>
      <c r="B1129" s="85"/>
      <c r="C1129" s="85"/>
      <c r="D1129" s="85"/>
      <c r="E1129" s="85"/>
      <c r="F1129" s="85"/>
      <c r="G1129" s="85"/>
      <c r="H1129" s="85"/>
      <c r="I1129" s="85"/>
      <c r="J1129" s="85"/>
      <c r="K1129" s="85"/>
      <c r="L1129" s="85"/>
      <c r="M1129" s="85"/>
      <c r="N1129" s="85"/>
      <c r="O1129" s="85"/>
      <c r="P1129" s="85"/>
      <c r="Q1129" s="85"/>
      <c r="R1129" s="85"/>
      <c r="S1129" s="85"/>
      <c r="T1129" s="85"/>
      <c r="U1129" s="85"/>
      <c r="V1129" s="85"/>
      <c r="W1129" s="85"/>
      <c r="X1129" s="85"/>
      <c r="Y1129" s="85"/>
      <c r="Z1129" s="85"/>
      <c r="AA1129" s="85"/>
      <c r="AB1129" s="85"/>
      <c r="AC1129" s="33"/>
    </row>
    <row r="1130" spans="1:29" ht="15.75" customHeight="1" x14ac:dyDescent="0.15">
      <c r="A1130" s="85"/>
      <c r="B1130" s="85"/>
      <c r="C1130" s="85"/>
      <c r="D1130" s="85"/>
      <c r="E1130" s="85"/>
      <c r="F1130" s="85"/>
      <c r="G1130" s="85"/>
      <c r="H1130" s="85"/>
      <c r="I1130" s="85"/>
      <c r="J1130" s="85"/>
      <c r="K1130" s="85"/>
      <c r="L1130" s="85"/>
      <c r="M1130" s="85"/>
      <c r="N1130" s="85"/>
      <c r="O1130" s="85"/>
      <c r="P1130" s="85"/>
      <c r="Q1130" s="85"/>
      <c r="R1130" s="85"/>
      <c r="S1130" s="85"/>
      <c r="T1130" s="85"/>
      <c r="U1130" s="85"/>
      <c r="V1130" s="85"/>
      <c r="W1130" s="85"/>
      <c r="X1130" s="85"/>
      <c r="Y1130" s="85"/>
      <c r="Z1130" s="85"/>
      <c r="AA1130" s="85"/>
      <c r="AB1130" s="85"/>
      <c r="AC1130" s="33"/>
    </row>
    <row r="1131" spans="1:29" ht="15.75" customHeight="1" x14ac:dyDescent="0.15">
      <c r="A1131" s="85"/>
      <c r="B1131" s="85"/>
      <c r="C1131" s="85"/>
      <c r="D1131" s="85"/>
      <c r="E1131" s="85"/>
      <c r="F1131" s="85"/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85"/>
      <c r="V1131" s="85"/>
      <c r="W1131" s="85"/>
      <c r="X1131" s="85"/>
      <c r="Y1131" s="85"/>
      <c r="Z1131" s="85"/>
      <c r="AA1131" s="85"/>
      <c r="AB1131" s="85"/>
      <c r="AC1131" s="33"/>
    </row>
    <row r="1132" spans="1:29" ht="15.75" customHeight="1" x14ac:dyDescent="0.15">
      <c r="A1132" s="85"/>
      <c r="B1132" s="85"/>
      <c r="C1132" s="85"/>
      <c r="D1132" s="85"/>
      <c r="E1132" s="85"/>
      <c r="F1132" s="85"/>
      <c r="G1132" s="85"/>
      <c r="H1132" s="85"/>
      <c r="I1132" s="85"/>
      <c r="J1132" s="85"/>
      <c r="K1132" s="85"/>
      <c r="L1132" s="85"/>
      <c r="M1132" s="85"/>
      <c r="N1132" s="85"/>
      <c r="O1132" s="85"/>
      <c r="P1132" s="85"/>
      <c r="Q1132" s="85"/>
      <c r="R1132" s="85"/>
      <c r="S1132" s="85"/>
      <c r="T1132" s="85"/>
      <c r="U1132" s="85"/>
      <c r="V1132" s="85"/>
      <c r="W1132" s="85"/>
      <c r="X1132" s="85"/>
      <c r="Y1132" s="85"/>
      <c r="Z1132" s="85"/>
      <c r="AA1132" s="85"/>
      <c r="AB1132" s="85"/>
      <c r="AC1132" s="33"/>
    </row>
    <row r="1133" spans="1:29" ht="15.75" customHeight="1" x14ac:dyDescent="0.15">
      <c r="A1133" s="85"/>
      <c r="B1133" s="85"/>
      <c r="C1133" s="85"/>
      <c r="D1133" s="85"/>
      <c r="E1133" s="85"/>
      <c r="F1133" s="85"/>
      <c r="G1133" s="85"/>
      <c r="H1133" s="85"/>
      <c r="I1133" s="85"/>
      <c r="J1133" s="85"/>
      <c r="K1133" s="85"/>
      <c r="L1133" s="85"/>
      <c r="M1133" s="85"/>
      <c r="N1133" s="85"/>
      <c r="O1133" s="85"/>
      <c r="P1133" s="85"/>
      <c r="Q1133" s="85"/>
      <c r="R1133" s="85"/>
      <c r="S1133" s="85"/>
      <c r="T1133" s="85"/>
      <c r="U1133" s="85"/>
      <c r="V1133" s="85"/>
      <c r="W1133" s="85"/>
      <c r="X1133" s="85"/>
      <c r="Y1133" s="85"/>
      <c r="Z1133" s="85"/>
      <c r="AA1133" s="85"/>
      <c r="AB1133" s="85"/>
      <c r="AC1133" s="33"/>
    </row>
    <row r="1134" spans="1:29" ht="15.75" customHeight="1" x14ac:dyDescent="0.15">
      <c r="A1134" s="85"/>
      <c r="B1134" s="85"/>
      <c r="C1134" s="85"/>
      <c r="D1134" s="85"/>
      <c r="E1134" s="85"/>
      <c r="F1134" s="85"/>
      <c r="G1134" s="85"/>
      <c r="H1134" s="85"/>
      <c r="I1134" s="85"/>
      <c r="J1134" s="85"/>
      <c r="K1134" s="85"/>
      <c r="L1134" s="85"/>
      <c r="M1134" s="85"/>
      <c r="N1134" s="85"/>
      <c r="O1134" s="85"/>
      <c r="P1134" s="85"/>
      <c r="Q1134" s="85"/>
      <c r="R1134" s="85"/>
      <c r="S1134" s="85"/>
      <c r="T1134" s="85"/>
      <c r="U1134" s="85"/>
      <c r="V1134" s="85"/>
      <c r="W1134" s="85"/>
      <c r="X1134" s="85"/>
      <c r="Y1134" s="85"/>
      <c r="Z1134" s="85"/>
      <c r="AA1134" s="85"/>
      <c r="AB1134" s="85"/>
      <c r="AC1134" s="33"/>
    </row>
    <row r="1135" spans="1:29" ht="15.75" customHeight="1" x14ac:dyDescent="0.15">
      <c r="A1135" s="85"/>
      <c r="B1135" s="85"/>
      <c r="C1135" s="85"/>
      <c r="D1135" s="85"/>
      <c r="E1135" s="85"/>
      <c r="F1135" s="85"/>
      <c r="G1135" s="85"/>
      <c r="H1135" s="85"/>
      <c r="I1135" s="85"/>
      <c r="J1135" s="85"/>
      <c r="K1135" s="85"/>
      <c r="L1135" s="85"/>
      <c r="M1135" s="85"/>
      <c r="N1135" s="85"/>
      <c r="O1135" s="85"/>
      <c r="P1135" s="85"/>
      <c r="Q1135" s="85"/>
      <c r="R1135" s="85"/>
      <c r="S1135" s="85"/>
      <c r="T1135" s="85"/>
      <c r="U1135" s="85"/>
      <c r="V1135" s="85"/>
      <c r="W1135" s="85"/>
      <c r="X1135" s="85"/>
      <c r="Y1135" s="85"/>
      <c r="Z1135" s="85"/>
      <c r="AA1135" s="85"/>
      <c r="AB1135" s="85"/>
      <c r="AC1135" s="33"/>
    </row>
    <row r="1136" spans="1:29" ht="15.75" customHeight="1" x14ac:dyDescent="0.15">
      <c r="A1136" s="85"/>
      <c r="B1136" s="85"/>
      <c r="C1136" s="85"/>
      <c r="D1136" s="85"/>
      <c r="E1136" s="85"/>
      <c r="F1136" s="85"/>
      <c r="G1136" s="85"/>
      <c r="H1136" s="85"/>
      <c r="I1136" s="85"/>
      <c r="J1136" s="85"/>
      <c r="K1136" s="85"/>
      <c r="L1136" s="85"/>
      <c r="M1136" s="85"/>
      <c r="N1136" s="85"/>
      <c r="O1136" s="85"/>
      <c r="P1136" s="85"/>
      <c r="Q1136" s="85"/>
      <c r="R1136" s="85"/>
      <c r="S1136" s="85"/>
      <c r="T1136" s="85"/>
      <c r="U1136" s="85"/>
      <c r="V1136" s="85"/>
      <c r="W1136" s="85"/>
      <c r="X1136" s="85"/>
      <c r="Y1136" s="85"/>
      <c r="Z1136" s="85"/>
      <c r="AA1136" s="85"/>
      <c r="AB1136" s="85"/>
      <c r="AC1136" s="33"/>
    </row>
    <row r="1137" spans="1:29" ht="15.75" customHeight="1" x14ac:dyDescent="0.15">
      <c r="A1137" s="85"/>
      <c r="B1137" s="85"/>
      <c r="C1137" s="85"/>
      <c r="D1137" s="85"/>
      <c r="E1137" s="85"/>
      <c r="F1137" s="85"/>
      <c r="G1137" s="85"/>
      <c r="H1137" s="85"/>
      <c r="I1137" s="85"/>
      <c r="J1137" s="85"/>
      <c r="K1137" s="85"/>
      <c r="L1137" s="85"/>
      <c r="M1137" s="85"/>
      <c r="N1137" s="85"/>
      <c r="O1137" s="85"/>
      <c r="P1137" s="85"/>
      <c r="Q1137" s="85"/>
      <c r="R1137" s="85"/>
      <c r="S1137" s="85"/>
      <c r="T1137" s="85"/>
      <c r="U1137" s="85"/>
      <c r="V1137" s="85"/>
      <c r="W1137" s="85"/>
      <c r="X1137" s="85"/>
      <c r="Y1137" s="85"/>
      <c r="Z1137" s="85"/>
      <c r="AA1137" s="85"/>
      <c r="AB1137" s="85"/>
      <c r="AC1137" s="33"/>
    </row>
    <row r="1138" spans="1:29" ht="15.75" customHeight="1" x14ac:dyDescent="0.15">
      <c r="A1138" s="85"/>
      <c r="B1138" s="85"/>
      <c r="C1138" s="85"/>
      <c r="D1138" s="85"/>
      <c r="E1138" s="85"/>
      <c r="F1138" s="85"/>
      <c r="G1138" s="85"/>
      <c r="H1138" s="85"/>
      <c r="I1138" s="85"/>
      <c r="J1138" s="85"/>
      <c r="K1138" s="85"/>
      <c r="L1138" s="85"/>
      <c r="M1138" s="85"/>
      <c r="N1138" s="85"/>
      <c r="O1138" s="85"/>
      <c r="P1138" s="85"/>
      <c r="Q1138" s="85"/>
      <c r="R1138" s="85"/>
      <c r="S1138" s="85"/>
      <c r="T1138" s="85"/>
      <c r="U1138" s="85"/>
      <c r="V1138" s="85"/>
      <c r="W1138" s="85"/>
      <c r="X1138" s="85"/>
      <c r="Y1138" s="85"/>
      <c r="Z1138" s="85"/>
      <c r="AA1138" s="85"/>
      <c r="AB1138" s="85"/>
      <c r="AC1138" s="33"/>
    </row>
    <row r="1139" spans="1:29" ht="15.75" customHeight="1" x14ac:dyDescent="0.15">
      <c r="A1139" s="85"/>
      <c r="B1139" s="85"/>
      <c r="C1139" s="85"/>
      <c r="D1139" s="85"/>
      <c r="E1139" s="85"/>
      <c r="F1139" s="85"/>
      <c r="G1139" s="85"/>
      <c r="H1139" s="85"/>
      <c r="I1139" s="85"/>
      <c r="J1139" s="85"/>
      <c r="K1139" s="85"/>
      <c r="L1139" s="85"/>
      <c r="M1139" s="85"/>
      <c r="N1139" s="85"/>
      <c r="O1139" s="85"/>
      <c r="P1139" s="85"/>
      <c r="Q1139" s="85"/>
      <c r="R1139" s="85"/>
      <c r="S1139" s="85"/>
      <c r="T1139" s="85"/>
      <c r="U1139" s="85"/>
      <c r="V1139" s="85"/>
      <c r="W1139" s="85"/>
      <c r="X1139" s="85"/>
      <c r="Y1139" s="85"/>
      <c r="Z1139" s="85"/>
      <c r="AA1139" s="85"/>
      <c r="AB1139" s="85"/>
      <c r="AC1139" s="33"/>
    </row>
    <row r="1140" spans="1:29" ht="15.75" customHeight="1" x14ac:dyDescent="0.15">
      <c r="A1140" s="85"/>
      <c r="B1140" s="85"/>
      <c r="C1140" s="85"/>
      <c r="D1140" s="85"/>
      <c r="E1140" s="85"/>
      <c r="F1140" s="85"/>
      <c r="G1140" s="85"/>
      <c r="H1140" s="85"/>
      <c r="I1140" s="85"/>
      <c r="J1140" s="85"/>
      <c r="K1140" s="85"/>
      <c r="L1140" s="85"/>
      <c r="M1140" s="85"/>
      <c r="N1140" s="85"/>
      <c r="O1140" s="85"/>
      <c r="P1140" s="85"/>
      <c r="Q1140" s="85"/>
      <c r="R1140" s="85"/>
      <c r="S1140" s="85"/>
      <c r="T1140" s="85"/>
      <c r="U1140" s="85"/>
      <c r="V1140" s="85"/>
      <c r="W1140" s="85"/>
      <c r="X1140" s="85"/>
      <c r="Y1140" s="85"/>
      <c r="Z1140" s="85"/>
      <c r="AA1140" s="85"/>
      <c r="AB1140" s="85"/>
      <c r="AC1140" s="33"/>
    </row>
    <row r="1141" spans="1:29" ht="15.75" customHeight="1" x14ac:dyDescent="0.15">
      <c r="A1141" s="85"/>
      <c r="B1141" s="85"/>
      <c r="C1141" s="85"/>
      <c r="D1141" s="85"/>
      <c r="E1141" s="85"/>
      <c r="F1141" s="85"/>
      <c r="G1141" s="85"/>
      <c r="H1141" s="85"/>
      <c r="I1141" s="85"/>
      <c r="J1141" s="85"/>
      <c r="K1141" s="85"/>
      <c r="L1141" s="85"/>
      <c r="M1141" s="85"/>
      <c r="N1141" s="85"/>
      <c r="O1141" s="85"/>
      <c r="P1141" s="85"/>
      <c r="Q1141" s="85"/>
      <c r="R1141" s="85"/>
      <c r="S1141" s="85"/>
      <c r="T1141" s="85"/>
      <c r="U1141" s="85"/>
      <c r="V1141" s="85"/>
      <c r="W1141" s="85"/>
      <c r="X1141" s="85"/>
      <c r="Y1141" s="85"/>
      <c r="Z1141" s="85"/>
      <c r="AA1141" s="85"/>
      <c r="AB1141" s="85"/>
      <c r="AC1141" s="33"/>
    </row>
    <row r="1142" spans="1:29" ht="15.75" customHeight="1" x14ac:dyDescent="0.15">
      <c r="A1142" s="85"/>
      <c r="B1142" s="85"/>
      <c r="C1142" s="85"/>
      <c r="D1142" s="85"/>
      <c r="E1142" s="85"/>
      <c r="F1142" s="85"/>
      <c r="G1142" s="85"/>
      <c r="H1142" s="85"/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85"/>
      <c r="V1142" s="85"/>
      <c r="W1142" s="85"/>
      <c r="X1142" s="85"/>
      <c r="Y1142" s="85"/>
      <c r="Z1142" s="85"/>
      <c r="AA1142" s="85"/>
      <c r="AB1142" s="85"/>
      <c r="AC1142" s="33"/>
    </row>
    <row r="1143" spans="1:29" ht="15.75" customHeight="1" x14ac:dyDescent="0.15">
      <c r="A1143" s="85"/>
      <c r="B1143" s="85"/>
      <c r="C1143" s="85"/>
      <c r="D1143" s="85"/>
      <c r="E1143" s="85"/>
      <c r="F1143" s="85"/>
      <c r="G1143" s="85"/>
      <c r="H1143" s="85"/>
      <c r="I1143" s="85"/>
      <c r="J1143" s="85"/>
      <c r="K1143" s="85"/>
      <c r="L1143" s="85"/>
      <c r="M1143" s="85"/>
      <c r="N1143" s="85"/>
      <c r="O1143" s="85"/>
      <c r="P1143" s="85"/>
      <c r="Q1143" s="85"/>
      <c r="R1143" s="85"/>
      <c r="S1143" s="85"/>
      <c r="T1143" s="85"/>
      <c r="U1143" s="85"/>
      <c r="V1143" s="85"/>
      <c r="W1143" s="85"/>
      <c r="X1143" s="85"/>
      <c r="Y1143" s="85"/>
      <c r="Z1143" s="85"/>
      <c r="AA1143" s="85"/>
      <c r="AB1143" s="85"/>
      <c r="AC1143" s="33"/>
    </row>
    <row r="1144" spans="1:29" ht="15.75" customHeight="1" x14ac:dyDescent="0.15">
      <c r="A1144" s="85"/>
      <c r="B1144" s="85"/>
      <c r="C1144" s="85"/>
      <c r="D1144" s="85"/>
      <c r="E1144" s="85"/>
      <c r="F1144" s="85"/>
      <c r="G1144" s="85"/>
      <c r="H1144" s="85"/>
      <c r="I1144" s="85"/>
      <c r="J1144" s="85"/>
      <c r="K1144" s="85"/>
      <c r="L1144" s="85"/>
      <c r="M1144" s="85"/>
      <c r="N1144" s="85"/>
      <c r="O1144" s="85"/>
      <c r="P1144" s="85"/>
      <c r="Q1144" s="85"/>
      <c r="R1144" s="85"/>
      <c r="S1144" s="85"/>
      <c r="T1144" s="85"/>
      <c r="U1144" s="85"/>
      <c r="V1144" s="85"/>
      <c r="W1144" s="85"/>
      <c r="X1144" s="85"/>
      <c r="Y1144" s="85"/>
      <c r="Z1144" s="85"/>
      <c r="AA1144" s="85"/>
      <c r="AB1144" s="85"/>
      <c r="AC1144" s="33"/>
    </row>
    <row r="1145" spans="1:29" ht="15" customHeight="1" x14ac:dyDescent="0.15">
      <c r="A1145" s="85"/>
      <c r="B1145" s="85"/>
      <c r="C1145" s="85"/>
      <c r="D1145" s="85"/>
      <c r="E1145" s="85"/>
      <c r="F1145" s="85"/>
      <c r="G1145" s="85"/>
      <c r="H1145" s="85"/>
      <c r="I1145" s="85"/>
      <c r="J1145" s="85"/>
      <c r="K1145" s="85"/>
      <c r="L1145" s="85"/>
      <c r="M1145" s="85"/>
      <c r="N1145" s="85"/>
      <c r="O1145" s="85"/>
      <c r="P1145" s="85"/>
      <c r="Q1145" s="85"/>
      <c r="R1145" s="85"/>
      <c r="S1145" s="85"/>
      <c r="T1145" s="85"/>
      <c r="U1145" s="85"/>
      <c r="V1145" s="85"/>
      <c r="W1145" s="85"/>
      <c r="X1145" s="85"/>
      <c r="Y1145" s="85"/>
      <c r="Z1145" s="85"/>
      <c r="AA1145" s="85"/>
      <c r="AB1145" s="85"/>
      <c r="AC1145" s="33"/>
    </row>
    <row r="1146" spans="1:29" ht="15" customHeight="1" x14ac:dyDescent="0.15">
      <c r="A1146" s="85"/>
      <c r="B1146" s="85"/>
      <c r="C1146" s="85"/>
      <c r="D1146" s="85"/>
      <c r="E1146" s="85"/>
      <c r="F1146" s="85"/>
      <c r="G1146" s="85"/>
      <c r="H1146" s="85"/>
      <c r="I1146" s="85"/>
      <c r="J1146" s="85"/>
      <c r="K1146" s="85"/>
      <c r="L1146" s="85"/>
      <c r="M1146" s="85"/>
      <c r="N1146" s="85"/>
      <c r="O1146" s="85"/>
      <c r="P1146" s="85"/>
      <c r="Q1146" s="85"/>
      <c r="R1146" s="85"/>
      <c r="S1146" s="85"/>
      <c r="T1146" s="85"/>
      <c r="U1146" s="85"/>
      <c r="V1146" s="85"/>
      <c r="W1146" s="85"/>
      <c r="X1146" s="85"/>
      <c r="Y1146" s="85"/>
      <c r="Z1146" s="85"/>
      <c r="AA1146" s="85"/>
      <c r="AB1146" s="85"/>
      <c r="AC1146" s="33"/>
    </row>
    <row r="1147" spans="1:29" ht="15" customHeight="1" x14ac:dyDescent="0.15">
      <c r="A1147" s="85"/>
      <c r="B1147" s="85"/>
      <c r="C1147" s="85"/>
      <c r="D1147" s="85"/>
      <c r="E1147" s="85"/>
      <c r="F1147" s="85"/>
      <c r="G1147" s="85"/>
      <c r="H1147" s="85"/>
      <c r="I1147" s="85"/>
      <c r="J1147" s="85"/>
      <c r="K1147" s="85"/>
      <c r="L1147" s="85"/>
      <c r="M1147" s="85"/>
      <c r="N1147" s="85"/>
      <c r="O1147" s="85"/>
      <c r="P1147" s="85"/>
      <c r="Q1147" s="85"/>
      <c r="R1147" s="85"/>
      <c r="S1147" s="85"/>
      <c r="T1147" s="85"/>
      <c r="U1147" s="85"/>
      <c r="V1147" s="85"/>
      <c r="W1147" s="85"/>
      <c r="X1147" s="85"/>
      <c r="Y1147" s="85"/>
      <c r="Z1147" s="85"/>
      <c r="AA1147" s="85"/>
      <c r="AB1147" s="85"/>
      <c r="AC1147" s="33"/>
    </row>
    <row r="1148" spans="1:29" ht="15" customHeight="1" x14ac:dyDescent="0.15">
      <c r="A1148" s="85"/>
      <c r="B1148" s="85"/>
      <c r="C1148" s="85"/>
      <c r="D1148" s="85"/>
      <c r="E1148" s="85"/>
      <c r="F1148" s="85"/>
      <c r="G1148" s="85"/>
      <c r="H1148" s="85"/>
      <c r="I1148" s="85"/>
      <c r="J1148" s="85"/>
      <c r="K1148" s="85"/>
      <c r="L1148" s="85"/>
      <c r="M1148" s="85"/>
      <c r="N1148" s="85"/>
      <c r="O1148" s="85"/>
      <c r="P1148" s="85"/>
      <c r="Q1148" s="85"/>
      <c r="R1148" s="85"/>
      <c r="S1148" s="85"/>
      <c r="T1148" s="85"/>
      <c r="U1148" s="85"/>
      <c r="V1148" s="85"/>
      <c r="W1148" s="85"/>
      <c r="X1148" s="85"/>
      <c r="Y1148" s="85"/>
      <c r="Z1148" s="85"/>
      <c r="AA1148" s="85"/>
      <c r="AB1148" s="85"/>
      <c r="AC1148" s="33"/>
    </row>
    <row r="1149" spans="1:29" ht="15" customHeight="1" x14ac:dyDescent="0.15">
      <c r="A1149" s="85"/>
      <c r="B1149" s="85"/>
      <c r="C1149" s="85"/>
      <c r="D1149" s="85"/>
      <c r="E1149" s="85"/>
      <c r="F1149" s="85"/>
      <c r="G1149" s="85"/>
      <c r="H1149" s="85"/>
      <c r="I1149" s="85"/>
      <c r="J1149" s="85"/>
      <c r="K1149" s="85"/>
      <c r="L1149" s="85"/>
      <c r="M1149" s="85"/>
      <c r="N1149" s="85"/>
      <c r="O1149" s="85"/>
      <c r="P1149" s="85"/>
      <c r="Q1149" s="85"/>
      <c r="R1149" s="85"/>
      <c r="S1149" s="85"/>
      <c r="T1149" s="85"/>
      <c r="U1149" s="85"/>
      <c r="V1149" s="85"/>
      <c r="W1149" s="85"/>
      <c r="X1149" s="85"/>
      <c r="Y1149" s="85"/>
      <c r="Z1149" s="85"/>
      <c r="AA1149" s="85"/>
      <c r="AB1149" s="85"/>
      <c r="AC1149" s="33"/>
    </row>
  </sheetData>
  <autoFilter ref="A11:AD11" xr:uid="{00000000-0009-0000-0000-000007000000}">
    <sortState xmlns:xlrd2="http://schemas.microsoft.com/office/spreadsheetml/2017/richdata2" ref="A12:AD153">
      <sortCondition descending="1" ref="Z11"/>
    </sortState>
  </autoFilter>
  <mergeCells count="4">
    <mergeCell ref="A159:D159"/>
    <mergeCell ref="A160:D160"/>
    <mergeCell ref="A161:D161"/>
    <mergeCell ref="A162:D162"/>
  </mergeCells>
  <conditionalFormatting sqref="H4:H7">
    <cfRule type="cellIs" dxfId="89" priority="17" operator="greaterThanOrEqual">
      <formula>2.88</formula>
    </cfRule>
  </conditionalFormatting>
  <conditionalFormatting sqref="H162">
    <cfRule type="cellIs" dxfId="88" priority="117" operator="greaterThanOrEqual">
      <formula>2.88</formula>
    </cfRule>
  </conditionalFormatting>
  <conditionalFormatting sqref="H2:W153">
    <cfRule type="cellIs" dxfId="87" priority="2134" operator="greaterThanOrEqual">
      <formula>H$160</formula>
    </cfRule>
  </conditionalFormatting>
  <conditionalFormatting sqref="I154:I157">
    <cfRule type="cellIs" dxfId="86" priority="66" operator="greaterThanOrEqual">
      <formula>4.55</formula>
    </cfRule>
  </conditionalFormatting>
  <conditionalFormatting sqref="I162:N162">
    <cfRule type="cellIs" dxfId="85" priority="81" operator="greaterThanOrEqual">
      <formula>4.55</formula>
    </cfRule>
  </conditionalFormatting>
  <conditionalFormatting sqref="J154:J157">
    <cfRule type="cellIs" dxfId="84" priority="67" operator="greaterThanOrEqual">
      <formula>0.21</formula>
    </cfRule>
  </conditionalFormatting>
  <conditionalFormatting sqref="K154:K157">
    <cfRule type="cellIs" dxfId="83" priority="68" operator="greaterThanOrEqual">
      <formula>1.75</formula>
    </cfRule>
  </conditionalFormatting>
  <conditionalFormatting sqref="L154:L157">
    <cfRule type="cellIs" dxfId="82" priority="69" operator="greaterThanOrEqual">
      <formula>38.09</formula>
    </cfRule>
  </conditionalFormatting>
  <conditionalFormatting sqref="M154:M157">
    <cfRule type="cellIs" dxfId="81" priority="70" operator="greaterThanOrEqual">
      <formula>0.12</formula>
    </cfRule>
  </conditionalFormatting>
  <conditionalFormatting sqref="N154:N157">
    <cfRule type="cellIs" dxfId="80" priority="71" operator="greaterThanOrEqual">
      <formula>3.19</formula>
    </cfRule>
  </conditionalFormatting>
  <conditionalFormatting sqref="O154:O157">
    <cfRule type="cellIs" dxfId="79" priority="72" operator="greaterThanOrEqual">
      <formula>26.5</formula>
    </cfRule>
  </conditionalFormatting>
  <conditionalFormatting sqref="O162">
    <cfRule type="cellIs" dxfId="78" priority="124" operator="greaterThanOrEqual">
      <formula>26.5</formula>
    </cfRule>
  </conditionalFormatting>
  <conditionalFormatting sqref="P154:P157">
    <cfRule type="cellIs" dxfId="77" priority="73" operator="greaterThanOrEqual">
      <formula>52.09</formula>
    </cfRule>
  </conditionalFormatting>
  <conditionalFormatting sqref="P162">
    <cfRule type="cellIs" dxfId="76" priority="125" operator="greaterThanOrEqual">
      <formula>52.09</formula>
    </cfRule>
  </conditionalFormatting>
  <conditionalFormatting sqref="Q154:Q157">
    <cfRule type="cellIs" dxfId="75" priority="74" operator="greaterThanOrEqual">
      <formula>10.86</formula>
    </cfRule>
  </conditionalFormatting>
  <conditionalFormatting sqref="Q162">
    <cfRule type="cellIs" dxfId="74" priority="126" operator="greaterThanOrEqual">
      <formula>10.86</formula>
    </cfRule>
  </conditionalFormatting>
  <conditionalFormatting sqref="R154:R157">
    <cfRule type="cellIs" dxfId="73" priority="75" operator="greaterThanOrEqual">
      <formula>39.93</formula>
    </cfRule>
  </conditionalFormatting>
  <conditionalFormatting sqref="R162">
    <cfRule type="cellIs" dxfId="72" priority="127" operator="greaterThanOrEqual">
      <formula>39.93</formula>
    </cfRule>
  </conditionalFormatting>
  <conditionalFormatting sqref="S154:S157">
    <cfRule type="cellIs" dxfId="71" priority="76" operator="greaterThanOrEqual">
      <formula>1.91</formula>
    </cfRule>
  </conditionalFormatting>
  <conditionalFormatting sqref="S162">
    <cfRule type="cellIs" dxfId="70" priority="128" operator="greaterThanOrEqual">
      <formula>1.91</formula>
    </cfRule>
  </conditionalFormatting>
  <conditionalFormatting sqref="T154:T157">
    <cfRule type="cellIs" dxfId="69" priority="77" operator="greaterThanOrEqual">
      <formula>1.14</formula>
    </cfRule>
  </conditionalFormatting>
  <conditionalFormatting sqref="T162">
    <cfRule type="cellIs" dxfId="68" priority="129" operator="greaterThanOrEqual">
      <formula>1.14</formula>
    </cfRule>
  </conditionalFormatting>
  <conditionalFormatting sqref="U154:U157">
    <cfRule type="cellIs" dxfId="67" priority="78" operator="greaterThanOrEqual">
      <formula>25.5</formula>
    </cfRule>
  </conditionalFormatting>
  <conditionalFormatting sqref="U162">
    <cfRule type="cellIs" dxfId="66" priority="130" operator="greaterThanOrEqual">
      <formula>25.5</formula>
    </cfRule>
  </conditionalFormatting>
  <conditionalFormatting sqref="V154:V157">
    <cfRule type="cellIs" dxfId="65" priority="79" operator="greaterThanOrEqual">
      <formula>65.19</formula>
    </cfRule>
  </conditionalFormatting>
  <conditionalFormatting sqref="V162">
    <cfRule type="cellIs" dxfId="64" priority="131" operator="greaterThanOrEqual">
      <formula>65.19</formula>
    </cfRule>
  </conditionalFormatting>
  <conditionalFormatting sqref="W154:W157">
    <cfRule type="cellIs" dxfId="63" priority="80" operator="greaterThanOrEqual">
      <formula>38</formula>
    </cfRule>
  </conditionalFormatting>
  <conditionalFormatting sqref="W162">
    <cfRule type="cellIs" dxfId="62" priority="132" operator="greaterThanOrEqual">
      <formula>38</formula>
    </cfRule>
  </conditionalFormatting>
  <conditionalFormatting sqref="X162">
    <cfRule type="cellIs" dxfId="61" priority="83" operator="greaterThanOrEqual">
      <formula>68.75</formula>
    </cfRule>
  </conditionalFormatting>
  <conditionalFormatting sqref="Z2:Z10 Z12:Z153">
    <cfRule type="cellIs" dxfId="60" priority="1" operator="greaterThan">
      <formula>49.999%</formula>
    </cfRule>
  </conditionalFormatting>
  <conditionalFormatting sqref="AE1">
    <cfRule type="cellIs" dxfId="59" priority="99" operator="greaterThanOrEqual">
      <formula>2.88</formula>
    </cfRule>
  </conditionalFormatting>
  <conditionalFormatting sqref="AF1">
    <cfRule type="cellIs" dxfId="58" priority="100" operator="greaterThanOrEqual">
      <formula>4.55</formula>
    </cfRule>
  </conditionalFormatting>
  <conditionalFormatting sqref="AG1">
    <cfRule type="cellIs" dxfId="57" priority="101" operator="greaterThanOrEqual">
      <formula>0.21</formula>
    </cfRule>
  </conditionalFormatting>
  <conditionalFormatting sqref="AH1">
    <cfRule type="cellIs" dxfId="56" priority="102" operator="greaterThanOrEqual">
      <formula>1.75</formula>
    </cfRule>
  </conditionalFormatting>
  <conditionalFormatting sqref="AI1">
    <cfRule type="cellIs" dxfId="55" priority="103" operator="greaterThanOrEqual">
      <formula>38.09</formula>
    </cfRule>
  </conditionalFormatting>
  <conditionalFormatting sqref="AJ1">
    <cfRule type="cellIs" dxfId="54" priority="104" operator="greaterThanOrEqual">
      <formula>0.12</formula>
    </cfRule>
  </conditionalFormatting>
  <conditionalFormatting sqref="AK1">
    <cfRule type="cellIs" dxfId="53" priority="105" operator="greaterThanOrEqual">
      <formula>3.19</formula>
    </cfRule>
  </conditionalFormatting>
  <conditionalFormatting sqref="AL1">
    <cfRule type="cellIs" dxfId="52" priority="106" operator="greaterThanOrEqual">
      <formula>26.5</formula>
    </cfRule>
  </conditionalFormatting>
  <conditionalFormatting sqref="AM1">
    <cfRule type="cellIs" dxfId="51" priority="107" operator="greaterThanOrEqual">
      <formula>52.09</formula>
    </cfRule>
  </conditionalFormatting>
  <conditionalFormatting sqref="AN1">
    <cfRule type="cellIs" dxfId="50" priority="108" operator="greaterThanOrEqual">
      <formula>10.86</formula>
    </cfRule>
  </conditionalFormatting>
  <conditionalFormatting sqref="AO1">
    <cfRule type="cellIs" dxfId="49" priority="109" operator="greaterThanOrEqual">
      <formula>39.93</formula>
    </cfRule>
  </conditionalFormatting>
  <conditionalFormatting sqref="AP1">
    <cfRule type="cellIs" dxfId="48" priority="110" operator="greaterThanOrEqual">
      <formula>1.91</formula>
    </cfRule>
  </conditionalFormatting>
  <conditionalFormatting sqref="AQ1">
    <cfRule type="cellIs" dxfId="47" priority="111" operator="greaterThanOrEqual">
      <formula>1.14</formula>
    </cfRule>
  </conditionalFormatting>
  <conditionalFormatting sqref="AR1">
    <cfRule type="cellIs" dxfId="46" priority="112" operator="greaterThanOrEqual">
      <formula>25.5</formula>
    </cfRule>
  </conditionalFormatting>
  <conditionalFormatting sqref="AS1">
    <cfRule type="cellIs" dxfId="45" priority="113" operator="greaterThanOrEqual">
      <formula>65.19</formula>
    </cfRule>
  </conditionalFormatting>
  <conditionalFormatting sqref="AT1">
    <cfRule type="cellIs" dxfId="44" priority="114" operator="greaterThanOrEqual">
      <formula>38</formula>
    </cfRule>
  </conditionalFormatting>
  <pageMargins left="0" right="0" top="0" bottom="0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P1094"/>
  <sheetViews>
    <sheetView tabSelected="1" workbookViewId="0">
      <pane xSplit="7" ySplit="8" topLeftCell="P9" activePane="bottomRight" state="frozen"/>
      <selection pane="topRight" activeCell="H1" sqref="H1"/>
      <selection pane="bottomLeft" activeCell="A9" sqref="A9"/>
      <selection pane="bottomRight" activeCell="V17" sqref="V17"/>
    </sheetView>
  </sheetViews>
  <sheetFormatPr baseColWidth="10" defaultColWidth="12.5" defaultRowHeight="15" customHeight="1" x14ac:dyDescent="0.15"/>
  <cols>
    <col min="1" max="1" width="23.33203125" customWidth="1"/>
    <col min="2" max="2" width="20.83203125" customWidth="1"/>
    <col min="3" max="3" width="19" customWidth="1"/>
    <col min="25" max="25" width="13.33203125" customWidth="1"/>
    <col min="26" max="26" width="14.5" customWidth="1"/>
    <col min="29" max="42" width="12.5" customWidth="1"/>
  </cols>
  <sheetData>
    <row r="1" spans="1:42" ht="61.5" customHeight="1" x14ac:dyDescent="0.15">
      <c r="A1" s="5" t="s">
        <v>8</v>
      </c>
      <c r="B1" s="46" t="s">
        <v>9</v>
      </c>
      <c r="C1" s="46" t="s">
        <v>164</v>
      </c>
      <c r="D1" s="46" t="s">
        <v>10</v>
      </c>
      <c r="E1" s="46" t="s">
        <v>3</v>
      </c>
      <c r="F1" s="46" t="s">
        <v>11</v>
      </c>
      <c r="G1" s="46" t="s">
        <v>12</v>
      </c>
      <c r="H1" s="46" t="s">
        <v>209</v>
      </c>
      <c r="I1" s="46" t="s">
        <v>16</v>
      </c>
      <c r="J1" s="46" t="s">
        <v>17</v>
      </c>
      <c r="K1" s="46" t="s">
        <v>191</v>
      </c>
      <c r="L1" s="46" t="s">
        <v>200</v>
      </c>
      <c r="M1" s="46" t="s">
        <v>210</v>
      </c>
      <c r="N1" s="46" t="s">
        <v>180</v>
      </c>
      <c r="O1" s="46" t="s">
        <v>193</v>
      </c>
      <c r="P1" s="46" t="s">
        <v>211</v>
      </c>
      <c r="Q1" s="46" t="s">
        <v>194</v>
      </c>
      <c r="R1" s="46" t="s">
        <v>212</v>
      </c>
      <c r="S1" s="46" t="s">
        <v>213</v>
      </c>
      <c r="T1" s="46" t="s">
        <v>214</v>
      </c>
      <c r="U1" s="46" t="s">
        <v>204</v>
      </c>
      <c r="V1" s="68" t="s">
        <v>25</v>
      </c>
      <c r="W1" s="68" t="s">
        <v>26</v>
      </c>
      <c r="X1" s="68" t="s">
        <v>27</v>
      </c>
      <c r="Y1" s="34" t="s">
        <v>28</v>
      </c>
      <c r="Z1" s="119" t="s">
        <v>29</v>
      </c>
      <c r="AA1" s="6" t="s">
        <v>30</v>
      </c>
      <c r="AB1" s="6" t="s">
        <v>31</v>
      </c>
      <c r="AC1" s="65">
        <v>1</v>
      </c>
      <c r="AD1" s="18">
        <v>1</v>
      </c>
      <c r="AE1" s="18">
        <v>1</v>
      </c>
      <c r="AF1" s="18">
        <v>1</v>
      </c>
      <c r="AG1" s="18">
        <v>1</v>
      </c>
      <c r="AH1" s="18">
        <v>1</v>
      </c>
      <c r="AI1" s="18">
        <v>1</v>
      </c>
      <c r="AJ1" s="18">
        <v>1</v>
      </c>
      <c r="AK1" s="18">
        <v>0.8</v>
      </c>
      <c r="AL1" s="18">
        <v>0.8</v>
      </c>
      <c r="AM1" s="18">
        <v>1</v>
      </c>
      <c r="AN1" s="18">
        <v>1</v>
      </c>
      <c r="AO1" s="18">
        <v>0.9</v>
      </c>
      <c r="AP1" s="18">
        <v>0.9</v>
      </c>
    </row>
    <row r="2" spans="1:42" ht="15.75" customHeight="1" x14ac:dyDescent="0.15">
      <c r="A2" s="17" t="s">
        <v>206</v>
      </c>
      <c r="B2" s="48" t="s">
        <v>58</v>
      </c>
      <c r="C2" s="48"/>
      <c r="D2" s="49"/>
      <c r="E2" s="48">
        <v>26</v>
      </c>
      <c r="F2" s="54">
        <v>18</v>
      </c>
      <c r="G2" s="54">
        <v>1485</v>
      </c>
      <c r="H2" s="54">
        <v>2</v>
      </c>
      <c r="I2" s="54">
        <v>5.15</v>
      </c>
      <c r="J2" s="54">
        <v>22.35</v>
      </c>
      <c r="K2" s="54">
        <v>6.12</v>
      </c>
      <c r="L2" s="54">
        <v>0.12</v>
      </c>
      <c r="M2" s="54">
        <v>0.31</v>
      </c>
      <c r="N2" s="54">
        <v>2.1800000000000002</v>
      </c>
      <c r="O2" s="54">
        <v>41.67</v>
      </c>
      <c r="P2" s="54">
        <v>6.73</v>
      </c>
      <c r="Q2" s="54">
        <v>62.16</v>
      </c>
      <c r="R2" s="54">
        <v>4.79</v>
      </c>
      <c r="S2" s="54">
        <v>12.48</v>
      </c>
      <c r="T2" s="54">
        <v>2.79</v>
      </c>
      <c r="U2" s="54">
        <v>0.73</v>
      </c>
      <c r="V2" s="22">
        <f>COUNTIF(AC2:AP2,"&gt;0")</f>
        <v>8</v>
      </c>
      <c r="W2" s="22">
        <v>14</v>
      </c>
      <c r="X2" s="159">
        <f t="shared" ref="X2:X5" si="0">V2/W2</f>
        <v>0.5714285714285714</v>
      </c>
      <c r="Y2" s="37"/>
      <c r="Z2" s="120"/>
      <c r="AA2" s="78">
        <f t="shared" ref="AA2" si="1">AB2/W2</f>
        <v>0.5357142857142857</v>
      </c>
      <c r="AB2" s="131">
        <f t="shared" ref="AB2" si="2">SUM(AC2:AP2)</f>
        <v>7.5</v>
      </c>
      <c r="AC2" s="93" t="str">
        <f t="shared" ref="AC2:AP2" si="3">IF(H2&gt;=H$111,AC$1,"0")</f>
        <v>0</v>
      </c>
      <c r="AD2" s="84" t="str">
        <f t="shared" si="3"/>
        <v>0</v>
      </c>
      <c r="AE2" s="84" t="str">
        <f t="shared" si="3"/>
        <v>0</v>
      </c>
      <c r="AF2" s="84">
        <f t="shared" si="3"/>
        <v>1</v>
      </c>
      <c r="AG2" s="84" t="str">
        <f t="shared" si="3"/>
        <v>0</v>
      </c>
      <c r="AH2" s="84">
        <f t="shared" si="3"/>
        <v>1</v>
      </c>
      <c r="AI2" s="84">
        <f t="shared" si="3"/>
        <v>1</v>
      </c>
      <c r="AJ2" s="84" t="str">
        <f t="shared" si="3"/>
        <v>0</v>
      </c>
      <c r="AK2" s="84">
        <f t="shared" si="3"/>
        <v>0.8</v>
      </c>
      <c r="AL2" s="84">
        <f t="shared" si="3"/>
        <v>0.8</v>
      </c>
      <c r="AM2" s="84">
        <f t="shared" si="3"/>
        <v>1</v>
      </c>
      <c r="AN2" s="84">
        <f t="shared" si="3"/>
        <v>1</v>
      </c>
      <c r="AO2" s="84">
        <f t="shared" si="3"/>
        <v>0.9</v>
      </c>
      <c r="AP2" s="84" t="str">
        <f t="shared" si="3"/>
        <v>0</v>
      </c>
    </row>
    <row r="3" spans="1:42" ht="15.75" customHeight="1" x14ac:dyDescent="0.15">
      <c r="A3" s="18" t="s">
        <v>588</v>
      </c>
      <c r="B3" s="18" t="s">
        <v>33</v>
      </c>
      <c r="C3" s="65"/>
      <c r="D3" s="64"/>
      <c r="E3" s="18">
        <v>28</v>
      </c>
      <c r="F3" s="18">
        <v>27</v>
      </c>
      <c r="G3" s="18">
        <v>1293</v>
      </c>
      <c r="H3" s="18">
        <v>2</v>
      </c>
      <c r="I3" s="18">
        <v>16.079999999999998</v>
      </c>
      <c r="J3" s="18">
        <v>40.79</v>
      </c>
      <c r="K3" s="18">
        <v>2.68</v>
      </c>
      <c r="L3" s="18">
        <v>0.14000000000000001</v>
      </c>
      <c r="M3" s="18">
        <v>0.27</v>
      </c>
      <c r="N3" s="18">
        <v>1.55</v>
      </c>
      <c r="O3" s="18">
        <v>40.909999999999997</v>
      </c>
      <c r="P3" s="18">
        <v>3.1</v>
      </c>
      <c r="Q3" s="18">
        <v>45.45</v>
      </c>
      <c r="R3" s="18">
        <v>3.17</v>
      </c>
      <c r="S3" s="18">
        <v>10.58</v>
      </c>
      <c r="T3" s="18">
        <v>3.1</v>
      </c>
      <c r="U3" s="36">
        <v>0.78</v>
      </c>
      <c r="V3" s="22">
        <f t="shared" ref="V3:V5" si="4">COUNTIF(AC3:AP3,"&gt;0")</f>
        <v>0</v>
      </c>
      <c r="W3" s="22">
        <v>14</v>
      </c>
      <c r="X3" s="159">
        <f t="shared" si="0"/>
        <v>0</v>
      </c>
      <c r="Y3" s="76"/>
      <c r="Z3" s="89"/>
      <c r="AA3" s="78"/>
      <c r="AB3" s="131"/>
      <c r="AC3" s="93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</row>
    <row r="4" spans="1:42" ht="15.75" customHeight="1" x14ac:dyDescent="0.15">
      <c r="A4" s="17" t="s">
        <v>215</v>
      </c>
      <c r="B4" s="48" t="s">
        <v>33</v>
      </c>
      <c r="C4" s="48"/>
      <c r="D4" s="49"/>
      <c r="E4" s="48">
        <v>23</v>
      </c>
      <c r="F4" s="54" t="s">
        <v>178</v>
      </c>
      <c r="G4" s="54" t="s">
        <v>178</v>
      </c>
      <c r="H4" s="54" t="s">
        <v>178</v>
      </c>
      <c r="I4" s="54" t="s">
        <v>178</v>
      </c>
      <c r="J4" s="54" t="s">
        <v>178</v>
      </c>
      <c r="K4" s="54" t="s">
        <v>178</v>
      </c>
      <c r="L4" s="54" t="s">
        <v>178</v>
      </c>
      <c r="M4" s="54" t="s">
        <v>178</v>
      </c>
      <c r="N4" s="54" t="s">
        <v>178</v>
      </c>
      <c r="O4" s="54" t="s">
        <v>178</v>
      </c>
      <c r="P4" s="54" t="s">
        <v>178</v>
      </c>
      <c r="Q4" s="54" t="s">
        <v>178</v>
      </c>
      <c r="R4" s="54" t="s">
        <v>178</v>
      </c>
      <c r="S4" s="54" t="s">
        <v>178</v>
      </c>
      <c r="T4" s="54" t="s">
        <v>178</v>
      </c>
      <c r="U4" s="54" t="s">
        <v>178</v>
      </c>
      <c r="V4" s="22">
        <f t="shared" si="4"/>
        <v>14</v>
      </c>
      <c r="W4" s="22">
        <v>14</v>
      </c>
      <c r="X4" s="159">
        <f t="shared" si="0"/>
        <v>1</v>
      </c>
      <c r="Y4" s="37"/>
      <c r="Z4" s="120"/>
      <c r="AA4" s="78">
        <f t="shared" ref="AA4:AA7" si="5">AB4/W4</f>
        <v>0.9571428571428573</v>
      </c>
      <c r="AB4" s="131">
        <f t="shared" ref="AB4:AB7" si="6">SUM(AC4:AP4)</f>
        <v>13.400000000000002</v>
      </c>
      <c r="AC4" s="93">
        <f t="shared" ref="AC4:AP5" si="7">IF(H4&gt;=H$111,AC$1,"0")</f>
        <v>1</v>
      </c>
      <c r="AD4" s="84">
        <f t="shared" si="7"/>
        <v>1</v>
      </c>
      <c r="AE4" s="84">
        <f t="shared" si="7"/>
        <v>1</v>
      </c>
      <c r="AF4" s="84">
        <f t="shared" si="7"/>
        <v>1</v>
      </c>
      <c r="AG4" s="84">
        <f t="shared" si="7"/>
        <v>1</v>
      </c>
      <c r="AH4" s="84">
        <f t="shared" si="7"/>
        <v>1</v>
      </c>
      <c r="AI4" s="84">
        <f t="shared" si="7"/>
        <v>1</v>
      </c>
      <c r="AJ4" s="84">
        <f t="shared" si="7"/>
        <v>1</v>
      </c>
      <c r="AK4" s="84">
        <f t="shared" si="7"/>
        <v>0.8</v>
      </c>
      <c r="AL4" s="84">
        <f t="shared" si="7"/>
        <v>0.8</v>
      </c>
      <c r="AM4" s="84">
        <f t="shared" si="7"/>
        <v>1</v>
      </c>
      <c r="AN4" s="84">
        <f t="shared" si="7"/>
        <v>1</v>
      </c>
      <c r="AO4" s="84">
        <f t="shared" si="7"/>
        <v>0.9</v>
      </c>
      <c r="AP4" s="84">
        <f t="shared" si="7"/>
        <v>0.9</v>
      </c>
    </row>
    <row r="5" spans="1:42" ht="15.75" customHeight="1" x14ac:dyDescent="0.15">
      <c r="A5" s="17" t="s">
        <v>216</v>
      </c>
      <c r="B5" s="48" t="s">
        <v>217</v>
      </c>
      <c r="C5" s="48"/>
      <c r="D5" s="49"/>
      <c r="E5" s="48">
        <v>21</v>
      </c>
      <c r="F5" s="54">
        <v>5</v>
      </c>
      <c r="G5" s="54">
        <v>130</v>
      </c>
      <c r="H5" s="54">
        <v>0</v>
      </c>
      <c r="I5" s="54">
        <v>22.85</v>
      </c>
      <c r="J5" s="54">
        <v>39.39</v>
      </c>
      <c r="K5" s="54">
        <v>0</v>
      </c>
      <c r="L5" s="54">
        <v>0</v>
      </c>
      <c r="M5" s="54">
        <v>0.25</v>
      </c>
      <c r="N5" s="54">
        <v>1.38</v>
      </c>
      <c r="O5" s="54">
        <v>0</v>
      </c>
      <c r="P5" s="54">
        <v>2.77</v>
      </c>
      <c r="Q5" s="54">
        <v>0</v>
      </c>
      <c r="R5" s="54">
        <v>2.77</v>
      </c>
      <c r="S5" s="54">
        <v>7.62</v>
      </c>
      <c r="T5" s="54">
        <v>0.69</v>
      </c>
      <c r="U5" s="54">
        <v>0.69</v>
      </c>
      <c r="V5" s="22">
        <f t="shared" si="4"/>
        <v>2</v>
      </c>
      <c r="W5" s="22">
        <v>14</v>
      </c>
      <c r="X5" s="159">
        <f t="shared" si="0"/>
        <v>0.14285714285714285</v>
      </c>
      <c r="Y5" s="37"/>
      <c r="Z5" s="120"/>
      <c r="AA5" s="78">
        <f t="shared" si="5"/>
        <v>0.14285714285714285</v>
      </c>
      <c r="AB5" s="131">
        <f t="shared" si="6"/>
        <v>2</v>
      </c>
      <c r="AC5" s="93" t="str">
        <f t="shared" si="7"/>
        <v>0</v>
      </c>
      <c r="AD5" s="84">
        <f t="shared" si="7"/>
        <v>1</v>
      </c>
      <c r="AE5" s="84">
        <f t="shared" si="7"/>
        <v>1</v>
      </c>
      <c r="AF5" s="84" t="str">
        <f t="shared" si="7"/>
        <v>0</v>
      </c>
      <c r="AG5" s="84" t="str">
        <f t="shared" si="7"/>
        <v>0</v>
      </c>
      <c r="AH5" s="84" t="str">
        <f t="shared" si="7"/>
        <v>0</v>
      </c>
      <c r="AI5" s="84" t="str">
        <f t="shared" si="7"/>
        <v>0</v>
      </c>
      <c r="AJ5" s="84" t="str">
        <f t="shared" si="7"/>
        <v>0</v>
      </c>
      <c r="AK5" s="84" t="str">
        <f t="shared" si="7"/>
        <v>0</v>
      </c>
      <c r="AL5" s="84" t="str">
        <f t="shared" si="7"/>
        <v>0</v>
      </c>
      <c r="AM5" s="84" t="str">
        <f t="shared" si="7"/>
        <v>0</v>
      </c>
      <c r="AN5" s="84" t="str">
        <f t="shared" si="7"/>
        <v>0</v>
      </c>
      <c r="AO5" s="84" t="str">
        <f t="shared" si="7"/>
        <v>0</v>
      </c>
      <c r="AP5" s="84" t="str">
        <f t="shared" si="7"/>
        <v>0</v>
      </c>
    </row>
    <row r="6" spans="1:42" ht="15.75" customHeight="1" x14ac:dyDescent="0.15">
      <c r="A6" s="18" t="s">
        <v>208</v>
      </c>
      <c r="B6" s="18" t="s">
        <v>91</v>
      </c>
      <c r="C6" s="65"/>
      <c r="D6" s="64"/>
      <c r="E6" s="18">
        <v>24</v>
      </c>
      <c r="F6" s="18">
        <v>15</v>
      </c>
      <c r="G6" s="18">
        <v>444</v>
      </c>
      <c r="H6" s="18">
        <v>2</v>
      </c>
      <c r="I6" s="18">
        <v>4.05</v>
      </c>
      <c r="J6" s="18">
        <v>15</v>
      </c>
      <c r="K6" s="18">
        <v>3.45</v>
      </c>
      <c r="L6" s="18">
        <v>0.41</v>
      </c>
      <c r="M6" s="18">
        <v>0.18</v>
      </c>
      <c r="N6" s="18">
        <v>1.62</v>
      </c>
      <c r="O6" s="18">
        <v>75</v>
      </c>
      <c r="P6" s="18">
        <v>3.04</v>
      </c>
      <c r="Q6" s="18">
        <v>53.33</v>
      </c>
      <c r="R6" s="18">
        <v>1.01</v>
      </c>
      <c r="S6" s="18">
        <v>7.5</v>
      </c>
      <c r="T6" s="18">
        <v>1.22</v>
      </c>
      <c r="U6" s="36">
        <v>0.2</v>
      </c>
      <c r="V6" s="22">
        <f>COUNTIF(AC6:AP6,"&gt;0")</f>
        <v>7</v>
      </c>
      <c r="W6" s="15">
        <v>14</v>
      </c>
      <c r="X6" s="159">
        <f>V6/W6</f>
        <v>0.5</v>
      </c>
      <c r="Y6" s="76"/>
      <c r="Z6" s="89"/>
      <c r="AA6" s="78">
        <f>AB6/W6</f>
        <v>0.47142857142857147</v>
      </c>
      <c r="AB6" s="131">
        <f>SUM(AC6:AP6)</f>
        <v>6.6000000000000005</v>
      </c>
      <c r="AC6" s="93" t="str">
        <f t="shared" ref="AC6:AC37" si="8">IF(H6&gt;=H$111,AC$1,"0")</f>
        <v>0</v>
      </c>
      <c r="AD6" s="84" t="str">
        <f t="shared" ref="AD6:AD37" si="9">IF(I6&gt;=I$111,AD$1,"0")</f>
        <v>0</v>
      </c>
      <c r="AE6" s="84" t="str">
        <f t="shared" ref="AE6:AP6" si="10">IF(I6&gt;=J$111,AE$1,"0")</f>
        <v>0</v>
      </c>
      <c r="AF6" s="84">
        <f t="shared" si="10"/>
        <v>1</v>
      </c>
      <c r="AG6" s="84">
        <f t="shared" si="10"/>
        <v>1</v>
      </c>
      <c r="AH6" s="84">
        <f t="shared" si="10"/>
        <v>1</v>
      </c>
      <c r="AI6" s="84" t="str">
        <f t="shared" si="10"/>
        <v>0</v>
      </c>
      <c r="AJ6" s="84" t="str">
        <f t="shared" si="10"/>
        <v>0</v>
      </c>
      <c r="AK6" s="84">
        <f t="shared" si="10"/>
        <v>0.8</v>
      </c>
      <c r="AL6" s="84" t="str">
        <f t="shared" si="10"/>
        <v>0</v>
      </c>
      <c r="AM6" s="84">
        <f t="shared" si="10"/>
        <v>1</v>
      </c>
      <c r="AN6" s="84" t="str">
        <f t="shared" si="10"/>
        <v>0</v>
      </c>
      <c r="AO6" s="84">
        <f t="shared" si="10"/>
        <v>0.9</v>
      </c>
      <c r="AP6" s="84">
        <f t="shared" si="10"/>
        <v>0.9</v>
      </c>
    </row>
    <row r="7" spans="1:42" ht="15.75" customHeight="1" x14ac:dyDescent="0.15">
      <c r="A7" s="17"/>
      <c r="B7" s="48"/>
      <c r="C7" s="48"/>
      <c r="D7" s="49"/>
      <c r="E7" s="48"/>
      <c r="F7" s="54"/>
      <c r="G7" s="5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22"/>
      <c r="W7" s="22">
        <v>14</v>
      </c>
      <c r="X7" s="159">
        <f t="shared" ref="X7" si="11">V7/W7</f>
        <v>0</v>
      </c>
      <c r="Y7" s="37"/>
      <c r="Z7" s="120"/>
      <c r="AA7" s="78">
        <f t="shared" si="5"/>
        <v>0</v>
      </c>
      <c r="AB7" s="131">
        <f t="shared" si="6"/>
        <v>0</v>
      </c>
      <c r="AC7" s="93" t="str">
        <f t="shared" si="8"/>
        <v>0</v>
      </c>
      <c r="AD7" s="84" t="str">
        <f t="shared" si="9"/>
        <v>0</v>
      </c>
      <c r="AE7" s="84" t="str">
        <f t="shared" ref="AE7:AP9" si="12">IF(J7&gt;=J$111,AE$1,"0")</f>
        <v>0</v>
      </c>
      <c r="AF7" s="84" t="str">
        <f t="shared" si="12"/>
        <v>0</v>
      </c>
      <c r="AG7" s="84" t="str">
        <f t="shared" si="12"/>
        <v>0</v>
      </c>
      <c r="AH7" s="84" t="str">
        <f t="shared" si="12"/>
        <v>0</v>
      </c>
      <c r="AI7" s="84" t="str">
        <f t="shared" si="12"/>
        <v>0</v>
      </c>
      <c r="AJ7" s="84" t="str">
        <f t="shared" si="12"/>
        <v>0</v>
      </c>
      <c r="AK7" s="84" t="str">
        <f t="shared" si="12"/>
        <v>0</v>
      </c>
      <c r="AL7" s="84" t="str">
        <f t="shared" si="12"/>
        <v>0</v>
      </c>
      <c r="AM7" s="84" t="str">
        <f t="shared" si="12"/>
        <v>0</v>
      </c>
      <c r="AN7" s="84" t="str">
        <f t="shared" si="12"/>
        <v>0</v>
      </c>
      <c r="AO7" s="84" t="str">
        <f t="shared" si="12"/>
        <v>0</v>
      </c>
      <c r="AP7" s="84" t="str">
        <f t="shared" si="12"/>
        <v>0</v>
      </c>
    </row>
    <row r="8" spans="1:42" ht="15.75" customHeight="1" x14ac:dyDescent="0.15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  <c r="V8" s="16"/>
      <c r="W8" s="16"/>
      <c r="X8" s="16"/>
      <c r="Y8" s="71"/>
      <c r="Z8" s="70"/>
      <c r="AA8" s="70"/>
      <c r="AB8" s="70"/>
      <c r="AC8" s="93" t="str">
        <f t="shared" si="8"/>
        <v>0</v>
      </c>
      <c r="AD8" s="84" t="str">
        <f t="shared" si="9"/>
        <v>0</v>
      </c>
      <c r="AE8" s="84" t="str">
        <f t="shared" si="12"/>
        <v>0</v>
      </c>
      <c r="AF8" s="84" t="str">
        <f t="shared" si="12"/>
        <v>0</v>
      </c>
      <c r="AG8" s="84" t="str">
        <f t="shared" si="12"/>
        <v>0</v>
      </c>
      <c r="AH8" s="84" t="str">
        <f t="shared" si="12"/>
        <v>0</v>
      </c>
      <c r="AI8" s="84" t="str">
        <f t="shared" si="12"/>
        <v>0</v>
      </c>
      <c r="AJ8" s="84" t="str">
        <f t="shared" si="12"/>
        <v>0</v>
      </c>
      <c r="AK8" s="84" t="str">
        <f t="shared" si="12"/>
        <v>0</v>
      </c>
      <c r="AL8" s="84" t="str">
        <f t="shared" si="12"/>
        <v>0</v>
      </c>
      <c r="AM8" s="84" t="str">
        <f t="shared" si="12"/>
        <v>0</v>
      </c>
      <c r="AN8" s="84" t="str">
        <f t="shared" si="12"/>
        <v>0</v>
      </c>
      <c r="AO8" s="84" t="str">
        <f t="shared" si="12"/>
        <v>0</v>
      </c>
      <c r="AP8" s="84" t="str">
        <f t="shared" si="12"/>
        <v>0</v>
      </c>
    </row>
    <row r="9" spans="1:42" ht="15.75" customHeight="1" x14ac:dyDescent="0.15">
      <c r="A9" s="18" t="s">
        <v>515</v>
      </c>
      <c r="B9" s="18" t="s">
        <v>58</v>
      </c>
      <c r="C9" s="65"/>
      <c r="D9" s="64"/>
      <c r="E9" s="18">
        <v>23</v>
      </c>
      <c r="F9" s="18">
        <v>34</v>
      </c>
      <c r="G9" s="18">
        <v>3014</v>
      </c>
      <c r="H9" s="18">
        <v>21</v>
      </c>
      <c r="I9" s="18">
        <v>7.78</v>
      </c>
      <c r="J9" s="18">
        <v>33.47</v>
      </c>
      <c r="K9" s="18">
        <v>4.16</v>
      </c>
      <c r="L9" s="18">
        <v>0.63</v>
      </c>
      <c r="M9" s="18">
        <v>0.54</v>
      </c>
      <c r="N9" s="18">
        <v>2.29</v>
      </c>
      <c r="O9" s="18">
        <v>56.94</v>
      </c>
      <c r="P9" s="18">
        <v>6.1</v>
      </c>
      <c r="Q9" s="18">
        <v>41.67</v>
      </c>
      <c r="R9" s="18">
        <v>5.37</v>
      </c>
      <c r="S9" s="18">
        <v>13.24</v>
      </c>
      <c r="T9" s="18">
        <v>3.14</v>
      </c>
      <c r="U9" s="36">
        <v>1.18</v>
      </c>
      <c r="V9" s="22">
        <f>COUNTIF(AC9:AP9,"&gt;0")</f>
        <v>13</v>
      </c>
      <c r="W9" s="15">
        <v>14</v>
      </c>
      <c r="X9" s="159">
        <f>V9/W9</f>
        <v>0.9285714285714286</v>
      </c>
      <c r="Y9" s="76"/>
      <c r="Z9" s="89"/>
      <c r="AA9" s="78">
        <f>AB9/W9</f>
        <v>0.90000000000000013</v>
      </c>
      <c r="AB9" s="131">
        <f>SUM(AC9:AP9)</f>
        <v>12.600000000000001</v>
      </c>
      <c r="AC9" s="93">
        <f t="shared" si="8"/>
        <v>1</v>
      </c>
      <c r="AD9" s="84">
        <f t="shared" si="9"/>
        <v>1</v>
      </c>
      <c r="AE9" s="84">
        <f t="shared" si="12"/>
        <v>1</v>
      </c>
      <c r="AF9" s="84">
        <f t="shared" si="12"/>
        <v>1</v>
      </c>
      <c r="AG9" s="84">
        <f t="shared" si="12"/>
        <v>1</v>
      </c>
      <c r="AH9" s="84">
        <f t="shared" si="12"/>
        <v>1</v>
      </c>
      <c r="AI9" s="84">
        <f t="shared" si="12"/>
        <v>1</v>
      </c>
      <c r="AJ9" s="84">
        <f t="shared" si="12"/>
        <v>1</v>
      </c>
      <c r="AK9" s="84">
        <f t="shared" si="12"/>
        <v>0.8</v>
      </c>
      <c r="AL9" s="84" t="str">
        <f t="shared" si="12"/>
        <v>0</v>
      </c>
      <c r="AM9" s="84">
        <f t="shared" si="12"/>
        <v>1</v>
      </c>
      <c r="AN9" s="84">
        <f t="shared" si="12"/>
        <v>1</v>
      </c>
      <c r="AO9" s="84">
        <f t="shared" si="12"/>
        <v>0.9</v>
      </c>
      <c r="AP9" s="84">
        <f t="shared" si="12"/>
        <v>0.9</v>
      </c>
    </row>
    <row r="10" spans="1:42" ht="15.75" customHeight="1" x14ac:dyDescent="0.15">
      <c r="A10" s="18" t="s">
        <v>392</v>
      </c>
      <c r="B10" s="18" t="s">
        <v>44</v>
      </c>
      <c r="C10" s="65"/>
      <c r="D10" s="64"/>
      <c r="E10" s="18">
        <v>37</v>
      </c>
      <c r="F10" s="18">
        <v>27</v>
      </c>
      <c r="G10" s="18">
        <v>1993</v>
      </c>
      <c r="H10" s="18">
        <v>8</v>
      </c>
      <c r="I10" s="18">
        <v>13.28</v>
      </c>
      <c r="J10" s="18">
        <v>43.54</v>
      </c>
      <c r="K10" s="18">
        <v>2.89</v>
      </c>
      <c r="L10" s="18">
        <v>0.36</v>
      </c>
      <c r="M10" s="18">
        <v>0.4</v>
      </c>
      <c r="N10" s="18">
        <v>2.57</v>
      </c>
      <c r="O10" s="18">
        <v>28.07</v>
      </c>
      <c r="P10" s="18">
        <v>4.38</v>
      </c>
      <c r="Q10" s="18">
        <v>44.33</v>
      </c>
      <c r="R10" s="18">
        <v>4.7</v>
      </c>
      <c r="S10" s="18">
        <v>14.09</v>
      </c>
      <c r="T10" s="18">
        <v>3.52</v>
      </c>
      <c r="U10" s="36">
        <v>1.26</v>
      </c>
      <c r="V10" s="22">
        <f>COUNTIF(AC10:AP10,"&gt;0")</f>
        <v>12</v>
      </c>
      <c r="W10" s="15">
        <v>14</v>
      </c>
      <c r="X10" s="159">
        <f>V10/W10</f>
        <v>0.8571428571428571</v>
      </c>
      <c r="Y10" s="76"/>
      <c r="Z10" s="89"/>
      <c r="AA10" s="78">
        <f>AB10/W10</f>
        <v>0.82857142857142863</v>
      </c>
      <c r="AB10" s="131">
        <f>SUM(AC10:AP10)</f>
        <v>11.600000000000001</v>
      </c>
      <c r="AC10" s="93">
        <f t="shared" si="8"/>
        <v>1</v>
      </c>
      <c r="AD10" s="84">
        <f t="shared" ref="AD10:AD73" si="13">IF(I10&gt;=I$111,AD$1,"0")</f>
        <v>1</v>
      </c>
      <c r="AE10" s="84">
        <f t="shared" ref="AE10:AE73" si="14">IF(J10&gt;=J$111,AE$1,"0")</f>
        <v>1</v>
      </c>
      <c r="AF10" s="84">
        <f t="shared" ref="AF10:AF73" si="15">IF(K10&gt;=K$111,AF$1,"0")</f>
        <v>1</v>
      </c>
      <c r="AG10" s="84">
        <f t="shared" ref="AG10:AG73" si="16">IF(L10&gt;=L$111,AG$1,"0")</f>
        <v>1</v>
      </c>
      <c r="AH10" s="84">
        <f t="shared" ref="AH10:AH73" si="17">IF(M10&gt;=M$111,AH$1,"0")</f>
        <v>1</v>
      </c>
      <c r="AI10" s="84">
        <f t="shared" ref="AI10:AI73" si="18">IF(N10&gt;=N$111,AI$1,"0")</f>
        <v>1</v>
      </c>
      <c r="AJ10" s="84" t="str">
        <f t="shared" ref="AJ10:AJ73" si="19">IF(O10&gt;=O$111,AJ$1,"0")</f>
        <v>0</v>
      </c>
      <c r="AK10" s="84">
        <f t="shared" ref="AK10:AK73" si="20">IF(P10&gt;=P$111,AK$1,"0")</f>
        <v>0.8</v>
      </c>
      <c r="AL10" s="84" t="str">
        <f t="shared" ref="AL10:AL73" si="21">IF(Q10&gt;=Q$111,AL$1,"0")</f>
        <v>0</v>
      </c>
      <c r="AM10" s="84">
        <f t="shared" ref="AM10:AM73" si="22">IF(R10&gt;=R$111,AM$1,"0")</f>
        <v>1</v>
      </c>
      <c r="AN10" s="84">
        <f t="shared" ref="AN10:AN73" si="23">IF(S10&gt;=S$111,AN$1,"0")</f>
        <v>1</v>
      </c>
      <c r="AO10" s="84">
        <f t="shared" ref="AO10:AO73" si="24">IF(T10&gt;=T$111,AO$1,"0")</f>
        <v>0.9</v>
      </c>
      <c r="AP10" s="84">
        <f t="shared" ref="AP10:AP73" si="25">IF(U10&gt;=U$111,AP$1,"0")</f>
        <v>0.9</v>
      </c>
    </row>
    <row r="11" spans="1:42" ht="15.75" customHeight="1" x14ac:dyDescent="0.15">
      <c r="A11" s="18" t="s">
        <v>218</v>
      </c>
      <c r="B11" s="18" t="s">
        <v>75</v>
      </c>
      <c r="C11" s="65"/>
      <c r="D11" s="64"/>
      <c r="E11" s="18">
        <v>30</v>
      </c>
      <c r="F11" s="18">
        <v>30</v>
      </c>
      <c r="G11" s="18">
        <v>2542</v>
      </c>
      <c r="H11" s="18">
        <v>13</v>
      </c>
      <c r="I11" s="18">
        <v>14.41</v>
      </c>
      <c r="J11" s="18">
        <v>42.93</v>
      </c>
      <c r="K11" s="18">
        <v>3.22</v>
      </c>
      <c r="L11" s="18">
        <v>0.46</v>
      </c>
      <c r="M11" s="18">
        <v>0.35</v>
      </c>
      <c r="N11" s="18">
        <v>2.1800000000000002</v>
      </c>
      <c r="O11" s="18">
        <v>49.18</v>
      </c>
      <c r="P11" s="18">
        <v>3.9</v>
      </c>
      <c r="Q11" s="18">
        <v>45.87</v>
      </c>
      <c r="R11" s="18">
        <v>3.18</v>
      </c>
      <c r="S11" s="18">
        <v>9.08</v>
      </c>
      <c r="T11" s="18">
        <v>3.25</v>
      </c>
      <c r="U11" s="36">
        <v>1.64</v>
      </c>
      <c r="V11" s="22">
        <f>COUNTIF(AC11:AP11,"&gt;0")</f>
        <v>12</v>
      </c>
      <c r="W11" s="15">
        <v>14</v>
      </c>
      <c r="X11" s="159">
        <f>V11/W11</f>
        <v>0.8571428571428571</v>
      </c>
      <c r="Y11" s="76"/>
      <c r="Z11" s="89"/>
      <c r="AA11" s="78">
        <f>AB11/W11</f>
        <v>0.82857142857142863</v>
      </c>
      <c r="AB11" s="131">
        <f>SUM(AC11:AP11)</f>
        <v>11.600000000000001</v>
      </c>
      <c r="AC11" s="93">
        <f t="shared" si="8"/>
        <v>1</v>
      </c>
      <c r="AD11" s="84">
        <f t="shared" si="13"/>
        <v>1</v>
      </c>
      <c r="AE11" s="84">
        <f t="shared" si="14"/>
        <v>1</v>
      </c>
      <c r="AF11" s="84">
        <f t="shared" si="15"/>
        <v>1</v>
      </c>
      <c r="AG11" s="84">
        <f t="shared" si="16"/>
        <v>1</v>
      </c>
      <c r="AH11" s="84">
        <f t="shared" si="17"/>
        <v>1</v>
      </c>
      <c r="AI11" s="84">
        <f t="shared" si="18"/>
        <v>1</v>
      </c>
      <c r="AJ11" s="84">
        <f t="shared" si="19"/>
        <v>1</v>
      </c>
      <c r="AK11" s="84">
        <f t="shared" si="20"/>
        <v>0.8</v>
      </c>
      <c r="AL11" s="84" t="str">
        <f t="shared" si="21"/>
        <v>0</v>
      </c>
      <c r="AM11" s="84">
        <f t="shared" si="22"/>
        <v>1</v>
      </c>
      <c r="AN11" s="84" t="str">
        <f t="shared" si="23"/>
        <v>0</v>
      </c>
      <c r="AO11" s="84">
        <f t="shared" si="24"/>
        <v>0.9</v>
      </c>
      <c r="AP11" s="84">
        <f t="shared" si="25"/>
        <v>0.9</v>
      </c>
    </row>
    <row r="12" spans="1:42" ht="15.75" customHeight="1" x14ac:dyDescent="0.15">
      <c r="A12" s="18" t="s">
        <v>558</v>
      </c>
      <c r="B12" s="18" t="s">
        <v>133</v>
      </c>
      <c r="C12" s="65"/>
      <c r="D12" s="64"/>
      <c r="E12" s="18">
        <v>25</v>
      </c>
      <c r="F12" s="18">
        <v>14</v>
      </c>
      <c r="G12" s="18">
        <v>847</v>
      </c>
      <c r="H12" s="18">
        <v>7</v>
      </c>
      <c r="I12" s="18">
        <v>9.67</v>
      </c>
      <c r="J12" s="18">
        <v>32.97</v>
      </c>
      <c r="K12" s="18">
        <v>3.83</v>
      </c>
      <c r="L12" s="18">
        <v>0.74</v>
      </c>
      <c r="M12" s="18">
        <v>0.78</v>
      </c>
      <c r="N12" s="18">
        <v>4.25</v>
      </c>
      <c r="O12" s="18">
        <v>45</v>
      </c>
      <c r="P12" s="18">
        <v>4.04</v>
      </c>
      <c r="Q12" s="18">
        <v>36.840000000000003</v>
      </c>
      <c r="R12" s="18">
        <v>5.53</v>
      </c>
      <c r="S12" s="18">
        <v>10.09</v>
      </c>
      <c r="T12" s="18">
        <v>2.13</v>
      </c>
      <c r="U12" s="36">
        <v>0.43</v>
      </c>
      <c r="V12" s="22">
        <f>COUNTIF(AC12:AP12,"&gt;0")</f>
        <v>11</v>
      </c>
      <c r="W12" s="15">
        <v>14</v>
      </c>
      <c r="X12" s="159">
        <f>V12/W12</f>
        <v>0.7857142857142857</v>
      </c>
      <c r="Y12" s="76"/>
      <c r="Z12" s="89"/>
      <c r="AA12" s="78">
        <f>AB12/W12</f>
        <v>0.76428571428571435</v>
      </c>
      <c r="AB12" s="131">
        <f>SUM(AC12:AP12)</f>
        <v>10.700000000000001</v>
      </c>
      <c r="AC12" s="93">
        <f t="shared" si="8"/>
        <v>1</v>
      </c>
      <c r="AD12" s="84">
        <f t="shared" si="13"/>
        <v>1</v>
      </c>
      <c r="AE12" s="84">
        <f t="shared" si="14"/>
        <v>1</v>
      </c>
      <c r="AF12" s="84">
        <f t="shared" si="15"/>
        <v>1</v>
      </c>
      <c r="AG12" s="84">
        <f t="shared" si="16"/>
        <v>1</v>
      </c>
      <c r="AH12" s="84">
        <f t="shared" si="17"/>
        <v>1</v>
      </c>
      <c r="AI12" s="84">
        <f t="shared" si="18"/>
        <v>1</v>
      </c>
      <c r="AJ12" s="84">
        <f t="shared" si="19"/>
        <v>1</v>
      </c>
      <c r="AK12" s="84">
        <f t="shared" si="20"/>
        <v>0.8</v>
      </c>
      <c r="AL12" s="84" t="str">
        <f t="shared" si="21"/>
        <v>0</v>
      </c>
      <c r="AM12" s="84">
        <f t="shared" si="22"/>
        <v>1</v>
      </c>
      <c r="AN12" s="84" t="str">
        <f t="shared" si="23"/>
        <v>0</v>
      </c>
      <c r="AO12" s="84">
        <f t="shared" si="24"/>
        <v>0.9</v>
      </c>
      <c r="AP12" s="84" t="str">
        <f t="shared" si="25"/>
        <v>0</v>
      </c>
    </row>
    <row r="13" spans="1:42" ht="15.75" customHeight="1" x14ac:dyDescent="0.15">
      <c r="A13" s="18" t="s">
        <v>585</v>
      </c>
      <c r="B13" s="18" t="s">
        <v>63</v>
      </c>
      <c r="C13" s="65"/>
      <c r="D13" s="64"/>
      <c r="E13" s="18">
        <v>33</v>
      </c>
      <c r="F13" s="18">
        <v>27</v>
      </c>
      <c r="G13" s="18">
        <v>1149</v>
      </c>
      <c r="H13" s="18">
        <v>5</v>
      </c>
      <c r="I13" s="18">
        <v>11.98</v>
      </c>
      <c r="J13" s="18">
        <v>33.99</v>
      </c>
      <c r="K13" s="18">
        <v>3.52</v>
      </c>
      <c r="L13" s="18">
        <v>0.39</v>
      </c>
      <c r="M13" s="18">
        <v>0.52</v>
      </c>
      <c r="N13" s="18">
        <v>3.05</v>
      </c>
      <c r="O13" s="18">
        <v>35.9</v>
      </c>
      <c r="P13" s="18">
        <v>3.92</v>
      </c>
      <c r="Q13" s="18">
        <v>56</v>
      </c>
      <c r="R13" s="18">
        <v>4.54</v>
      </c>
      <c r="S13" s="18">
        <v>10.1</v>
      </c>
      <c r="T13" s="18">
        <v>3.37</v>
      </c>
      <c r="U13" s="36">
        <v>1.1000000000000001</v>
      </c>
      <c r="V13" s="22">
        <f>COUNTIF(AC13:AP13,"&gt;0")</f>
        <v>11</v>
      </c>
      <c r="W13" s="15">
        <v>14</v>
      </c>
      <c r="X13" s="159">
        <f>V13/W13</f>
        <v>0.7857142857142857</v>
      </c>
      <c r="Y13" s="76"/>
      <c r="Z13" s="89"/>
      <c r="AA13" s="78">
        <f>AB13/W13</f>
        <v>0.75</v>
      </c>
      <c r="AB13" s="131">
        <f>SUM(AC13:AP13)</f>
        <v>10.5</v>
      </c>
      <c r="AC13" s="93">
        <f t="shared" si="8"/>
        <v>1</v>
      </c>
      <c r="AD13" s="84">
        <f t="shared" si="13"/>
        <v>1</v>
      </c>
      <c r="AE13" s="84">
        <f t="shared" si="14"/>
        <v>1</v>
      </c>
      <c r="AF13" s="84">
        <f t="shared" si="15"/>
        <v>1</v>
      </c>
      <c r="AG13" s="84">
        <f t="shared" si="16"/>
        <v>1</v>
      </c>
      <c r="AH13" s="84">
        <f t="shared" si="17"/>
        <v>1</v>
      </c>
      <c r="AI13" s="84">
        <f t="shared" si="18"/>
        <v>1</v>
      </c>
      <c r="AJ13" s="84" t="str">
        <f t="shared" si="19"/>
        <v>0</v>
      </c>
      <c r="AK13" s="84">
        <f t="shared" si="20"/>
        <v>0.8</v>
      </c>
      <c r="AL13" s="84">
        <f t="shared" si="21"/>
        <v>0.8</v>
      </c>
      <c r="AM13" s="84">
        <f t="shared" si="22"/>
        <v>1</v>
      </c>
      <c r="AN13" s="84" t="str">
        <f t="shared" si="23"/>
        <v>0</v>
      </c>
      <c r="AO13" s="84">
        <f t="shared" si="24"/>
        <v>0.9</v>
      </c>
      <c r="AP13" s="84" t="str">
        <f t="shared" si="25"/>
        <v>0</v>
      </c>
    </row>
    <row r="14" spans="1:42" ht="15.75" customHeight="1" x14ac:dyDescent="0.15">
      <c r="A14" s="18" t="s">
        <v>503</v>
      </c>
      <c r="B14" s="18" t="s">
        <v>58</v>
      </c>
      <c r="C14" s="65"/>
      <c r="D14" s="64"/>
      <c r="E14" s="18">
        <v>22</v>
      </c>
      <c r="F14" s="18">
        <v>31</v>
      </c>
      <c r="G14" s="18">
        <v>1231</v>
      </c>
      <c r="H14" s="18">
        <v>5</v>
      </c>
      <c r="I14" s="18">
        <v>3.05</v>
      </c>
      <c r="J14" s="18">
        <v>26.83</v>
      </c>
      <c r="K14" s="18">
        <v>3.87</v>
      </c>
      <c r="L14" s="18">
        <v>0.37</v>
      </c>
      <c r="M14" s="18">
        <v>0.36</v>
      </c>
      <c r="N14" s="18">
        <v>2.91</v>
      </c>
      <c r="O14" s="18">
        <v>43.59</v>
      </c>
      <c r="P14" s="18">
        <v>3.5</v>
      </c>
      <c r="Q14" s="18">
        <v>48.94</v>
      </c>
      <c r="R14" s="18">
        <v>3.35</v>
      </c>
      <c r="S14" s="18">
        <v>13.71</v>
      </c>
      <c r="T14" s="18">
        <v>1.71</v>
      </c>
      <c r="U14" s="36">
        <v>1.34</v>
      </c>
      <c r="V14" s="22">
        <f>COUNTIF(AC14:AP14,"&gt;0")</f>
        <v>11</v>
      </c>
      <c r="W14" s="15">
        <v>14</v>
      </c>
      <c r="X14" s="159">
        <f>V14/W14</f>
        <v>0.7857142857142857</v>
      </c>
      <c r="Y14" s="76"/>
      <c r="Z14" s="89"/>
      <c r="AA14" s="78">
        <f>AB14/W14</f>
        <v>0.75</v>
      </c>
      <c r="AB14" s="131">
        <f>SUM(AC14:AP14)</f>
        <v>10.5</v>
      </c>
      <c r="AC14" s="93">
        <f t="shared" si="8"/>
        <v>1</v>
      </c>
      <c r="AD14" s="84" t="str">
        <f t="shared" si="13"/>
        <v>0</v>
      </c>
      <c r="AE14" s="84" t="str">
        <f t="shared" si="14"/>
        <v>0</v>
      </c>
      <c r="AF14" s="84">
        <f t="shared" si="15"/>
        <v>1</v>
      </c>
      <c r="AG14" s="84">
        <f t="shared" si="16"/>
        <v>1</v>
      </c>
      <c r="AH14" s="84">
        <f t="shared" si="17"/>
        <v>1</v>
      </c>
      <c r="AI14" s="84">
        <f t="shared" si="18"/>
        <v>1</v>
      </c>
      <c r="AJ14" s="84">
        <f t="shared" si="19"/>
        <v>1</v>
      </c>
      <c r="AK14" s="84">
        <f t="shared" si="20"/>
        <v>0.8</v>
      </c>
      <c r="AL14" s="84">
        <f t="shared" si="21"/>
        <v>0.8</v>
      </c>
      <c r="AM14" s="84">
        <f t="shared" si="22"/>
        <v>1</v>
      </c>
      <c r="AN14" s="84">
        <f t="shared" si="23"/>
        <v>1</v>
      </c>
      <c r="AO14" s="84" t="str">
        <f t="shared" si="24"/>
        <v>0</v>
      </c>
      <c r="AP14" s="84">
        <f t="shared" si="25"/>
        <v>0.9</v>
      </c>
    </row>
    <row r="15" spans="1:42" ht="15.75" customHeight="1" x14ac:dyDescent="0.15">
      <c r="A15" s="18" t="s">
        <v>580</v>
      </c>
      <c r="B15" s="18" t="s">
        <v>44</v>
      </c>
      <c r="C15" s="65"/>
      <c r="D15" s="64"/>
      <c r="E15" s="18">
        <v>22</v>
      </c>
      <c r="F15" s="18">
        <v>32</v>
      </c>
      <c r="G15" s="18">
        <v>2813</v>
      </c>
      <c r="H15" s="18">
        <v>9</v>
      </c>
      <c r="I15" s="18">
        <v>7.97</v>
      </c>
      <c r="J15" s="18">
        <v>28.92</v>
      </c>
      <c r="K15" s="18">
        <v>2.85</v>
      </c>
      <c r="L15" s="18">
        <v>0.28999999999999998</v>
      </c>
      <c r="M15" s="18">
        <v>0.36</v>
      </c>
      <c r="N15" s="18">
        <v>1.66</v>
      </c>
      <c r="O15" s="18">
        <v>51.92</v>
      </c>
      <c r="P15" s="18">
        <v>2.94</v>
      </c>
      <c r="Q15" s="18">
        <v>50</v>
      </c>
      <c r="R15" s="18">
        <v>3.39</v>
      </c>
      <c r="S15" s="18">
        <v>10.46</v>
      </c>
      <c r="T15" s="18">
        <v>2.69</v>
      </c>
      <c r="U15" s="36">
        <v>2.56</v>
      </c>
      <c r="V15" s="22">
        <f>COUNTIF(AC15:AP15,"&gt;0")</f>
        <v>11</v>
      </c>
      <c r="W15" s="15">
        <v>14</v>
      </c>
      <c r="X15" s="159">
        <f>V15/W15</f>
        <v>0.7857142857142857</v>
      </c>
      <c r="Y15" s="76"/>
      <c r="Z15" s="89"/>
      <c r="AA15" s="78">
        <f>AB15/W15</f>
        <v>0.75714285714285723</v>
      </c>
      <c r="AB15" s="131">
        <f>SUM(AC15:AP15)</f>
        <v>10.600000000000001</v>
      </c>
      <c r="AC15" s="93">
        <f t="shared" si="8"/>
        <v>1</v>
      </c>
      <c r="AD15" s="84">
        <f t="shared" si="13"/>
        <v>1</v>
      </c>
      <c r="AE15" s="84">
        <f t="shared" si="14"/>
        <v>1</v>
      </c>
      <c r="AF15" s="84">
        <f t="shared" si="15"/>
        <v>1</v>
      </c>
      <c r="AG15" s="84">
        <f t="shared" si="16"/>
        <v>1</v>
      </c>
      <c r="AH15" s="84">
        <f t="shared" si="17"/>
        <v>1</v>
      </c>
      <c r="AI15" s="84" t="str">
        <f t="shared" si="18"/>
        <v>0</v>
      </c>
      <c r="AJ15" s="84">
        <f t="shared" si="19"/>
        <v>1</v>
      </c>
      <c r="AK15" s="84" t="str">
        <f t="shared" si="20"/>
        <v>0</v>
      </c>
      <c r="AL15" s="84">
        <f t="shared" si="21"/>
        <v>0.8</v>
      </c>
      <c r="AM15" s="84">
        <f t="shared" si="22"/>
        <v>1</v>
      </c>
      <c r="AN15" s="84" t="str">
        <f t="shared" si="23"/>
        <v>0</v>
      </c>
      <c r="AO15" s="84">
        <f t="shared" si="24"/>
        <v>0.9</v>
      </c>
      <c r="AP15" s="84">
        <f t="shared" si="25"/>
        <v>0.9</v>
      </c>
    </row>
    <row r="16" spans="1:42" ht="15.75" customHeight="1" x14ac:dyDescent="0.15">
      <c r="A16" s="18" t="s">
        <v>562</v>
      </c>
      <c r="B16" s="18" t="s">
        <v>142</v>
      </c>
      <c r="C16" s="65"/>
      <c r="D16" s="64"/>
      <c r="E16" s="18">
        <v>25</v>
      </c>
      <c r="F16" s="18">
        <v>16</v>
      </c>
      <c r="G16" s="18">
        <v>1417</v>
      </c>
      <c r="H16" s="18">
        <v>8</v>
      </c>
      <c r="I16" s="18">
        <v>7.3</v>
      </c>
      <c r="J16" s="18">
        <v>29.57</v>
      </c>
      <c r="K16" s="18">
        <v>3.75</v>
      </c>
      <c r="L16" s="18">
        <v>0.51</v>
      </c>
      <c r="M16" s="18">
        <v>0.6</v>
      </c>
      <c r="N16" s="18">
        <v>3.56</v>
      </c>
      <c r="O16" s="18">
        <v>48.21</v>
      </c>
      <c r="P16" s="18">
        <v>3.75</v>
      </c>
      <c r="Q16" s="18">
        <v>49.15</v>
      </c>
      <c r="R16" s="18">
        <v>3.87</v>
      </c>
      <c r="S16" s="18">
        <v>9.27</v>
      </c>
      <c r="T16" s="18">
        <v>3.37</v>
      </c>
      <c r="U16" s="36">
        <v>0.89</v>
      </c>
      <c r="V16" s="22">
        <f>COUNTIF(AC16:AP16,"&gt;0")</f>
        <v>11</v>
      </c>
      <c r="W16" s="15">
        <v>14</v>
      </c>
      <c r="X16" s="159">
        <f>V16/W16</f>
        <v>0.7857142857142857</v>
      </c>
      <c r="Y16" s="76"/>
      <c r="Z16" s="89"/>
      <c r="AA16" s="78">
        <f>AB16/W16</f>
        <v>0.75</v>
      </c>
      <c r="AB16" s="131">
        <f>SUM(AC16:AP16)</f>
        <v>10.5</v>
      </c>
      <c r="AC16" s="93">
        <f t="shared" si="8"/>
        <v>1</v>
      </c>
      <c r="AD16" s="84" t="str">
        <f t="shared" si="13"/>
        <v>0</v>
      </c>
      <c r="AE16" s="84">
        <f t="shared" si="14"/>
        <v>1</v>
      </c>
      <c r="AF16" s="84">
        <f t="shared" si="15"/>
        <v>1</v>
      </c>
      <c r="AG16" s="84">
        <f t="shared" si="16"/>
        <v>1</v>
      </c>
      <c r="AH16" s="84">
        <f t="shared" si="17"/>
        <v>1</v>
      </c>
      <c r="AI16" s="84">
        <f t="shared" si="18"/>
        <v>1</v>
      </c>
      <c r="AJ16" s="84">
        <f t="shared" si="19"/>
        <v>1</v>
      </c>
      <c r="AK16" s="84">
        <f t="shared" si="20"/>
        <v>0.8</v>
      </c>
      <c r="AL16" s="84">
        <f t="shared" si="21"/>
        <v>0.8</v>
      </c>
      <c r="AM16" s="84">
        <f t="shared" si="22"/>
        <v>1</v>
      </c>
      <c r="AN16" s="84" t="str">
        <f t="shared" si="23"/>
        <v>0</v>
      </c>
      <c r="AO16" s="84">
        <f t="shared" si="24"/>
        <v>0.9</v>
      </c>
      <c r="AP16" s="84" t="str">
        <f t="shared" si="25"/>
        <v>0</v>
      </c>
    </row>
    <row r="17" spans="1:42" ht="15.75" customHeight="1" x14ac:dyDescent="0.15">
      <c r="A17" s="18" t="s">
        <v>569</v>
      </c>
      <c r="B17" s="18" t="s">
        <v>42</v>
      </c>
      <c r="C17" s="65"/>
      <c r="D17" s="64"/>
      <c r="E17" s="18">
        <v>26</v>
      </c>
      <c r="F17" s="18">
        <v>31</v>
      </c>
      <c r="G17" s="18">
        <v>2551</v>
      </c>
      <c r="H17" s="18">
        <v>10</v>
      </c>
      <c r="I17" s="18">
        <v>16.62</v>
      </c>
      <c r="J17" s="18">
        <v>50.11</v>
      </c>
      <c r="K17" s="18">
        <v>2.65</v>
      </c>
      <c r="L17" s="18">
        <v>0.35</v>
      </c>
      <c r="M17" s="18">
        <v>0.49</v>
      </c>
      <c r="N17" s="18">
        <v>2.88</v>
      </c>
      <c r="O17" s="18">
        <v>44.74</v>
      </c>
      <c r="P17" s="18">
        <v>2.54</v>
      </c>
      <c r="Q17" s="18">
        <v>46.27</v>
      </c>
      <c r="R17" s="18">
        <v>5.19</v>
      </c>
      <c r="S17" s="18">
        <v>8.94</v>
      </c>
      <c r="T17" s="18">
        <v>3.37</v>
      </c>
      <c r="U17" s="36">
        <v>1.55</v>
      </c>
      <c r="V17" s="22">
        <f>COUNTIF(AC17:AP17,"&gt;0")</f>
        <v>10</v>
      </c>
      <c r="W17" s="15">
        <v>14</v>
      </c>
      <c r="X17" s="159">
        <f>V17/W17</f>
        <v>0.7142857142857143</v>
      </c>
      <c r="Y17" s="76"/>
      <c r="Z17" s="89"/>
      <c r="AA17" s="78">
        <f>AB17/W17</f>
        <v>0.70000000000000007</v>
      </c>
      <c r="AB17" s="131">
        <f>SUM(AC17:AP17)</f>
        <v>9.8000000000000007</v>
      </c>
      <c r="AC17" s="93">
        <f t="shared" si="8"/>
        <v>1</v>
      </c>
      <c r="AD17" s="84">
        <f t="shared" si="13"/>
        <v>1</v>
      </c>
      <c r="AE17" s="84">
        <f t="shared" si="14"/>
        <v>1</v>
      </c>
      <c r="AF17" s="84" t="str">
        <f t="shared" si="15"/>
        <v>0</v>
      </c>
      <c r="AG17" s="84">
        <f t="shared" si="16"/>
        <v>1</v>
      </c>
      <c r="AH17" s="84">
        <f t="shared" si="17"/>
        <v>1</v>
      </c>
      <c r="AI17" s="84">
        <f t="shared" si="18"/>
        <v>1</v>
      </c>
      <c r="AJ17" s="84">
        <f t="shared" si="19"/>
        <v>1</v>
      </c>
      <c r="AK17" s="84" t="str">
        <f t="shared" si="20"/>
        <v>0</v>
      </c>
      <c r="AL17" s="84" t="str">
        <f t="shared" si="21"/>
        <v>0</v>
      </c>
      <c r="AM17" s="84">
        <f t="shared" si="22"/>
        <v>1</v>
      </c>
      <c r="AN17" s="84" t="str">
        <f t="shared" si="23"/>
        <v>0</v>
      </c>
      <c r="AO17" s="84">
        <f t="shared" si="24"/>
        <v>0.9</v>
      </c>
      <c r="AP17" s="84">
        <f t="shared" si="25"/>
        <v>0.9</v>
      </c>
    </row>
    <row r="18" spans="1:42" ht="15.75" customHeight="1" x14ac:dyDescent="0.15">
      <c r="A18" s="18" t="s">
        <v>574</v>
      </c>
      <c r="B18" s="18" t="s">
        <v>83</v>
      </c>
      <c r="C18" s="65"/>
      <c r="D18" s="64"/>
      <c r="E18" s="18">
        <v>25</v>
      </c>
      <c r="F18" s="18">
        <v>35</v>
      </c>
      <c r="G18" s="18">
        <v>2808</v>
      </c>
      <c r="H18" s="18">
        <v>14</v>
      </c>
      <c r="I18" s="18">
        <v>9.61</v>
      </c>
      <c r="J18" s="18">
        <v>48.45</v>
      </c>
      <c r="K18" s="18">
        <v>1.55</v>
      </c>
      <c r="L18" s="18">
        <v>0.45</v>
      </c>
      <c r="M18" s="18">
        <v>0.51</v>
      </c>
      <c r="N18" s="18">
        <v>2.5099999999999998</v>
      </c>
      <c r="O18" s="18">
        <v>44.74</v>
      </c>
      <c r="P18" s="18">
        <v>0.89</v>
      </c>
      <c r="Q18" s="18">
        <v>29.63</v>
      </c>
      <c r="R18" s="18">
        <v>5.85</v>
      </c>
      <c r="S18" s="18">
        <v>15.1</v>
      </c>
      <c r="T18" s="18">
        <v>3.01</v>
      </c>
      <c r="U18" s="36">
        <v>0.5</v>
      </c>
      <c r="V18" s="22">
        <f>COUNTIF(AC18:AP18,"&gt;0")</f>
        <v>10</v>
      </c>
      <c r="W18" s="15">
        <v>14</v>
      </c>
      <c r="X18" s="159">
        <f>V18/W18</f>
        <v>0.7142857142857143</v>
      </c>
      <c r="Y18" s="76"/>
      <c r="Z18" s="89"/>
      <c r="AA18" s="78">
        <f>AB18/W18</f>
        <v>0.70714285714285718</v>
      </c>
      <c r="AB18" s="131">
        <f>SUM(AC18:AP18)</f>
        <v>9.9</v>
      </c>
      <c r="AC18" s="93">
        <f t="shared" si="8"/>
        <v>1</v>
      </c>
      <c r="AD18" s="84">
        <f t="shared" si="13"/>
        <v>1</v>
      </c>
      <c r="AE18" s="84">
        <f t="shared" si="14"/>
        <v>1</v>
      </c>
      <c r="AF18" s="84" t="str">
        <f t="shared" si="15"/>
        <v>0</v>
      </c>
      <c r="AG18" s="84">
        <f t="shared" si="16"/>
        <v>1</v>
      </c>
      <c r="AH18" s="84">
        <f t="shared" si="17"/>
        <v>1</v>
      </c>
      <c r="AI18" s="84">
        <f t="shared" si="18"/>
        <v>1</v>
      </c>
      <c r="AJ18" s="84">
        <f t="shared" si="19"/>
        <v>1</v>
      </c>
      <c r="AK18" s="84" t="str">
        <f t="shared" si="20"/>
        <v>0</v>
      </c>
      <c r="AL18" s="84" t="str">
        <f t="shared" si="21"/>
        <v>0</v>
      </c>
      <c r="AM18" s="84">
        <f t="shared" si="22"/>
        <v>1</v>
      </c>
      <c r="AN18" s="84">
        <f t="shared" si="23"/>
        <v>1</v>
      </c>
      <c r="AO18" s="84">
        <f t="shared" si="24"/>
        <v>0.9</v>
      </c>
      <c r="AP18" s="84" t="str">
        <f t="shared" si="25"/>
        <v>0</v>
      </c>
    </row>
    <row r="19" spans="1:42" ht="15.75" customHeight="1" x14ac:dyDescent="0.15">
      <c r="A19" s="18" t="s">
        <v>523</v>
      </c>
      <c r="B19" s="18" t="s">
        <v>142</v>
      </c>
      <c r="C19" s="65"/>
      <c r="D19" s="64"/>
      <c r="E19" s="18">
        <v>30</v>
      </c>
      <c r="F19" s="18">
        <v>30</v>
      </c>
      <c r="G19" s="18">
        <v>2273</v>
      </c>
      <c r="H19" s="18">
        <v>13</v>
      </c>
      <c r="I19" s="18">
        <v>11.56</v>
      </c>
      <c r="J19" s="18">
        <v>40.75</v>
      </c>
      <c r="K19" s="18">
        <v>2.73</v>
      </c>
      <c r="L19" s="18">
        <v>0.51</v>
      </c>
      <c r="M19" s="18">
        <v>0.38</v>
      </c>
      <c r="N19" s="18">
        <v>2.02</v>
      </c>
      <c r="O19" s="18">
        <v>56.86</v>
      </c>
      <c r="P19" s="18">
        <v>2.34</v>
      </c>
      <c r="Q19" s="18">
        <v>54.24</v>
      </c>
      <c r="R19" s="18">
        <v>2.93</v>
      </c>
      <c r="S19" s="18">
        <v>11.72</v>
      </c>
      <c r="T19" s="18">
        <v>2.1800000000000002</v>
      </c>
      <c r="U19" s="36">
        <v>1.27</v>
      </c>
      <c r="V19" s="22">
        <f>COUNTIF(AC19:AP19,"&gt;0")</f>
        <v>10</v>
      </c>
      <c r="W19" s="15">
        <v>14</v>
      </c>
      <c r="X19" s="159">
        <f>V19/W19</f>
        <v>0.7142857142857143</v>
      </c>
      <c r="Y19" s="76"/>
      <c r="Z19" s="89"/>
      <c r="AA19" s="78">
        <f>AB19/W19</f>
        <v>0.68571428571428572</v>
      </c>
      <c r="AB19" s="131">
        <f>SUM(AC19:AP19)</f>
        <v>9.6</v>
      </c>
      <c r="AC19" s="93">
        <f t="shared" si="8"/>
        <v>1</v>
      </c>
      <c r="AD19" s="84">
        <f t="shared" si="13"/>
        <v>1</v>
      </c>
      <c r="AE19" s="84">
        <f t="shared" si="14"/>
        <v>1</v>
      </c>
      <c r="AF19" s="84" t="str">
        <f t="shared" si="15"/>
        <v>0</v>
      </c>
      <c r="AG19" s="84">
        <f t="shared" si="16"/>
        <v>1</v>
      </c>
      <c r="AH19" s="84">
        <f t="shared" si="17"/>
        <v>1</v>
      </c>
      <c r="AI19" s="84">
        <f t="shared" si="18"/>
        <v>1</v>
      </c>
      <c r="AJ19" s="84">
        <f t="shared" si="19"/>
        <v>1</v>
      </c>
      <c r="AK19" s="84" t="str">
        <f t="shared" si="20"/>
        <v>0</v>
      </c>
      <c r="AL19" s="84">
        <f t="shared" si="21"/>
        <v>0.8</v>
      </c>
      <c r="AM19" s="84" t="str">
        <f t="shared" si="22"/>
        <v>0</v>
      </c>
      <c r="AN19" s="84" t="str">
        <f t="shared" si="23"/>
        <v>0</v>
      </c>
      <c r="AO19" s="84">
        <f t="shared" si="24"/>
        <v>0.9</v>
      </c>
      <c r="AP19" s="84">
        <f t="shared" si="25"/>
        <v>0.9</v>
      </c>
    </row>
    <row r="20" spans="1:42" ht="15.75" customHeight="1" x14ac:dyDescent="0.15">
      <c r="A20" s="18" t="s">
        <v>219</v>
      </c>
      <c r="B20" s="18" t="s">
        <v>68</v>
      </c>
      <c r="C20" s="65"/>
      <c r="D20" s="64"/>
      <c r="E20" s="18">
        <v>18</v>
      </c>
      <c r="F20" s="18">
        <v>24</v>
      </c>
      <c r="G20" s="18">
        <v>2123</v>
      </c>
      <c r="H20" s="18">
        <v>9</v>
      </c>
      <c r="I20" s="18">
        <v>3.41</v>
      </c>
      <c r="J20" s="18">
        <v>29.87</v>
      </c>
      <c r="K20" s="18">
        <v>5.67</v>
      </c>
      <c r="L20" s="18">
        <v>0.38</v>
      </c>
      <c r="M20" s="18">
        <v>0.41</v>
      </c>
      <c r="N20" s="18">
        <v>2.61</v>
      </c>
      <c r="O20" s="18">
        <v>35.590000000000003</v>
      </c>
      <c r="P20" s="18">
        <v>7.48</v>
      </c>
      <c r="Q20" s="18">
        <v>52.07</v>
      </c>
      <c r="R20" s="18">
        <v>3.45</v>
      </c>
      <c r="S20" s="18">
        <v>10</v>
      </c>
      <c r="T20" s="18">
        <v>1.55</v>
      </c>
      <c r="U20" s="36">
        <v>1.68</v>
      </c>
      <c r="V20" s="22">
        <f>COUNTIF(AC20:AP20,"&gt;0")</f>
        <v>10</v>
      </c>
      <c r="W20" s="15">
        <v>14</v>
      </c>
      <c r="X20" s="159">
        <f>V20/W20</f>
        <v>0.7142857142857143</v>
      </c>
      <c r="Y20" s="76"/>
      <c r="Z20" s="89"/>
      <c r="AA20" s="78">
        <f>AB20/W20</f>
        <v>0.6785714285714286</v>
      </c>
      <c r="AB20" s="131">
        <f>SUM(AC20:AP20)</f>
        <v>9.5</v>
      </c>
      <c r="AC20" s="93">
        <f t="shared" si="8"/>
        <v>1</v>
      </c>
      <c r="AD20" s="84" t="str">
        <f t="shared" si="13"/>
        <v>0</v>
      </c>
      <c r="AE20" s="84">
        <f t="shared" si="14"/>
        <v>1</v>
      </c>
      <c r="AF20" s="84">
        <f t="shared" si="15"/>
        <v>1</v>
      </c>
      <c r="AG20" s="84">
        <f t="shared" si="16"/>
        <v>1</v>
      </c>
      <c r="AH20" s="84">
        <f t="shared" si="17"/>
        <v>1</v>
      </c>
      <c r="AI20" s="84">
        <f t="shared" si="18"/>
        <v>1</v>
      </c>
      <c r="AJ20" s="84" t="str">
        <f t="shared" si="19"/>
        <v>0</v>
      </c>
      <c r="AK20" s="84">
        <f t="shared" si="20"/>
        <v>0.8</v>
      </c>
      <c r="AL20" s="84">
        <f t="shared" si="21"/>
        <v>0.8</v>
      </c>
      <c r="AM20" s="84">
        <f t="shared" si="22"/>
        <v>1</v>
      </c>
      <c r="AN20" s="84" t="str">
        <f t="shared" si="23"/>
        <v>0</v>
      </c>
      <c r="AO20" s="84" t="str">
        <f t="shared" si="24"/>
        <v>0</v>
      </c>
      <c r="AP20" s="84">
        <f t="shared" si="25"/>
        <v>0.9</v>
      </c>
    </row>
    <row r="21" spans="1:42" ht="15.75" customHeight="1" x14ac:dyDescent="0.15">
      <c r="A21" s="18" t="s">
        <v>512</v>
      </c>
      <c r="B21" s="18" t="s">
        <v>56</v>
      </c>
      <c r="C21" s="65"/>
      <c r="D21" s="64"/>
      <c r="E21" s="18">
        <v>27</v>
      </c>
      <c r="F21" s="18">
        <v>34</v>
      </c>
      <c r="G21" s="18">
        <v>2396</v>
      </c>
      <c r="H21" s="18">
        <v>10</v>
      </c>
      <c r="I21" s="18">
        <v>4.54</v>
      </c>
      <c r="J21" s="18">
        <v>36.520000000000003</v>
      </c>
      <c r="K21" s="18">
        <v>5.09</v>
      </c>
      <c r="L21" s="18">
        <v>0.38</v>
      </c>
      <c r="M21" s="18">
        <v>0.22</v>
      </c>
      <c r="N21" s="18">
        <v>1.7</v>
      </c>
      <c r="O21" s="18">
        <v>44.19</v>
      </c>
      <c r="P21" s="18">
        <v>7.18</v>
      </c>
      <c r="Q21" s="18">
        <v>54.95</v>
      </c>
      <c r="R21" s="18">
        <v>3.75</v>
      </c>
      <c r="S21" s="18">
        <v>12.7</v>
      </c>
      <c r="T21" s="18">
        <v>1.34</v>
      </c>
      <c r="U21" s="36">
        <v>2.96</v>
      </c>
      <c r="V21" s="22">
        <f>COUNTIF(AC21:AP21,"&gt;0")</f>
        <v>10</v>
      </c>
      <c r="W21" s="15">
        <v>14</v>
      </c>
      <c r="X21" s="159">
        <f>V21/W21</f>
        <v>0.7142857142857143</v>
      </c>
      <c r="Y21" s="76"/>
      <c r="Z21" s="89"/>
      <c r="AA21" s="78">
        <f>AB21/W21</f>
        <v>0.6785714285714286</v>
      </c>
      <c r="AB21" s="131">
        <f>SUM(AC21:AP21)</f>
        <v>9.5</v>
      </c>
      <c r="AC21" s="93">
        <f t="shared" si="8"/>
        <v>1</v>
      </c>
      <c r="AD21" s="84" t="str">
        <f t="shared" si="13"/>
        <v>0</v>
      </c>
      <c r="AE21" s="84">
        <f t="shared" si="14"/>
        <v>1</v>
      </c>
      <c r="AF21" s="84">
        <f t="shared" si="15"/>
        <v>1</v>
      </c>
      <c r="AG21" s="84">
        <f t="shared" si="16"/>
        <v>1</v>
      </c>
      <c r="AH21" s="84" t="str">
        <f t="shared" si="17"/>
        <v>0</v>
      </c>
      <c r="AI21" s="84" t="str">
        <f t="shared" si="18"/>
        <v>0</v>
      </c>
      <c r="AJ21" s="84">
        <f t="shared" si="19"/>
        <v>1</v>
      </c>
      <c r="AK21" s="84">
        <f t="shared" si="20"/>
        <v>0.8</v>
      </c>
      <c r="AL21" s="84">
        <f t="shared" si="21"/>
        <v>0.8</v>
      </c>
      <c r="AM21" s="84">
        <f t="shared" si="22"/>
        <v>1</v>
      </c>
      <c r="AN21" s="84">
        <f t="shared" si="23"/>
        <v>1</v>
      </c>
      <c r="AO21" s="84" t="str">
        <f t="shared" si="24"/>
        <v>0</v>
      </c>
      <c r="AP21" s="84">
        <f t="shared" si="25"/>
        <v>0.9</v>
      </c>
    </row>
    <row r="22" spans="1:42" ht="15.75" customHeight="1" x14ac:dyDescent="0.15">
      <c r="A22" s="18" t="s">
        <v>474</v>
      </c>
      <c r="B22" s="18" t="s">
        <v>133</v>
      </c>
      <c r="C22" s="65"/>
      <c r="D22" s="64"/>
      <c r="E22" s="18">
        <v>24</v>
      </c>
      <c r="F22" s="18">
        <v>31</v>
      </c>
      <c r="G22" s="18">
        <v>1730</v>
      </c>
      <c r="H22" s="18">
        <v>10</v>
      </c>
      <c r="I22" s="18">
        <v>3.82</v>
      </c>
      <c r="J22" s="18">
        <v>23.44</v>
      </c>
      <c r="K22" s="18">
        <v>4.2300000000000004</v>
      </c>
      <c r="L22" s="18">
        <v>0.52</v>
      </c>
      <c r="M22" s="18">
        <v>0.56000000000000005</v>
      </c>
      <c r="N22" s="18">
        <v>3.46</v>
      </c>
      <c r="O22" s="18">
        <v>37.93</v>
      </c>
      <c r="P22" s="18">
        <v>3.88</v>
      </c>
      <c r="Q22" s="18">
        <v>61.54</v>
      </c>
      <c r="R22" s="18">
        <v>4.2300000000000004</v>
      </c>
      <c r="S22" s="18">
        <v>18.850000000000001</v>
      </c>
      <c r="T22" s="18">
        <v>1.37</v>
      </c>
      <c r="U22" s="36">
        <v>2.33</v>
      </c>
      <c r="V22" s="22">
        <f>COUNTIF(AC22:AP22,"&gt;0")</f>
        <v>10</v>
      </c>
      <c r="W22" s="15">
        <v>14</v>
      </c>
      <c r="X22" s="159">
        <f>V22/W22</f>
        <v>0.7142857142857143</v>
      </c>
      <c r="Y22" s="76"/>
      <c r="Z22" s="89"/>
      <c r="AA22" s="78">
        <f>AB22/W22</f>
        <v>0.6785714285714286</v>
      </c>
      <c r="AB22" s="131">
        <f>SUM(AC22:AP22)</f>
        <v>9.5</v>
      </c>
      <c r="AC22" s="93">
        <f t="shared" si="8"/>
        <v>1</v>
      </c>
      <c r="AD22" s="84" t="str">
        <f t="shared" si="13"/>
        <v>0</v>
      </c>
      <c r="AE22" s="84" t="str">
        <f t="shared" si="14"/>
        <v>0</v>
      </c>
      <c r="AF22" s="84">
        <f t="shared" si="15"/>
        <v>1</v>
      </c>
      <c r="AG22" s="84">
        <f t="shared" si="16"/>
        <v>1</v>
      </c>
      <c r="AH22" s="84">
        <f t="shared" si="17"/>
        <v>1</v>
      </c>
      <c r="AI22" s="84">
        <f t="shared" si="18"/>
        <v>1</v>
      </c>
      <c r="AJ22" s="84" t="str">
        <f t="shared" si="19"/>
        <v>0</v>
      </c>
      <c r="AK22" s="84">
        <f t="shared" si="20"/>
        <v>0.8</v>
      </c>
      <c r="AL22" s="84">
        <f t="shared" si="21"/>
        <v>0.8</v>
      </c>
      <c r="AM22" s="84">
        <f t="shared" si="22"/>
        <v>1</v>
      </c>
      <c r="AN22" s="84">
        <f t="shared" si="23"/>
        <v>1</v>
      </c>
      <c r="AO22" s="84" t="str">
        <f t="shared" si="24"/>
        <v>0</v>
      </c>
      <c r="AP22" s="84">
        <f t="shared" si="25"/>
        <v>0.9</v>
      </c>
    </row>
    <row r="23" spans="1:42" ht="15.75" customHeight="1" x14ac:dyDescent="0.15">
      <c r="A23" s="18" t="s">
        <v>583</v>
      </c>
      <c r="B23" s="18" t="s">
        <v>77</v>
      </c>
      <c r="C23" s="65"/>
      <c r="D23" s="64"/>
      <c r="E23" s="18">
        <v>27</v>
      </c>
      <c r="F23" s="18">
        <v>28</v>
      </c>
      <c r="G23" s="18">
        <v>1497</v>
      </c>
      <c r="H23" s="18">
        <v>5</v>
      </c>
      <c r="I23" s="18">
        <v>7.94</v>
      </c>
      <c r="J23" s="18">
        <v>21.21</v>
      </c>
      <c r="K23" s="18">
        <v>3.25</v>
      </c>
      <c r="L23" s="18">
        <v>0.3</v>
      </c>
      <c r="M23" s="18">
        <v>0.32</v>
      </c>
      <c r="N23" s="18">
        <v>1.74</v>
      </c>
      <c r="O23" s="18">
        <v>51.72</v>
      </c>
      <c r="P23" s="18">
        <v>3.79</v>
      </c>
      <c r="Q23" s="18">
        <v>55.56</v>
      </c>
      <c r="R23" s="18">
        <v>3.61</v>
      </c>
      <c r="S23" s="18">
        <v>7.94</v>
      </c>
      <c r="T23" s="18">
        <v>2.2799999999999998</v>
      </c>
      <c r="U23" s="36">
        <v>0.66</v>
      </c>
      <c r="V23" s="22">
        <f>COUNTIF(AC23:AP23,"&gt;0")</f>
        <v>10</v>
      </c>
      <c r="W23" s="15">
        <v>14</v>
      </c>
      <c r="X23" s="159">
        <f>V23/W23</f>
        <v>0.7142857142857143</v>
      </c>
      <c r="Y23" s="76"/>
      <c r="Z23" s="89"/>
      <c r="AA23" s="78">
        <f>AB23/W23</f>
        <v>0.6785714285714286</v>
      </c>
      <c r="AB23" s="131">
        <f>SUM(AC23:AP23)</f>
        <v>9.5</v>
      </c>
      <c r="AC23" s="93">
        <f t="shared" si="8"/>
        <v>1</v>
      </c>
      <c r="AD23" s="84">
        <f t="shared" si="13"/>
        <v>1</v>
      </c>
      <c r="AE23" s="84" t="str">
        <f t="shared" si="14"/>
        <v>0</v>
      </c>
      <c r="AF23" s="84">
        <f t="shared" si="15"/>
        <v>1</v>
      </c>
      <c r="AG23" s="84">
        <f t="shared" si="16"/>
        <v>1</v>
      </c>
      <c r="AH23" s="84">
        <f t="shared" si="17"/>
        <v>1</v>
      </c>
      <c r="AI23" s="84" t="str">
        <f t="shared" si="18"/>
        <v>0</v>
      </c>
      <c r="AJ23" s="84">
        <f t="shared" si="19"/>
        <v>1</v>
      </c>
      <c r="AK23" s="84">
        <f t="shared" si="20"/>
        <v>0.8</v>
      </c>
      <c r="AL23" s="84">
        <f t="shared" si="21"/>
        <v>0.8</v>
      </c>
      <c r="AM23" s="84">
        <f t="shared" si="22"/>
        <v>1</v>
      </c>
      <c r="AN23" s="84" t="str">
        <f t="shared" si="23"/>
        <v>0</v>
      </c>
      <c r="AO23" s="84">
        <f t="shared" si="24"/>
        <v>0.9</v>
      </c>
      <c r="AP23" s="84" t="str">
        <f t="shared" si="25"/>
        <v>0</v>
      </c>
    </row>
    <row r="24" spans="1:42" ht="15.75" customHeight="1" x14ac:dyDescent="0.15">
      <c r="A24" s="18" t="s">
        <v>559</v>
      </c>
      <c r="B24" s="18" t="s">
        <v>66</v>
      </c>
      <c r="C24" s="65"/>
      <c r="D24" s="64"/>
      <c r="E24" s="18">
        <v>18</v>
      </c>
      <c r="F24" s="18">
        <v>25</v>
      </c>
      <c r="G24" s="18">
        <v>2221</v>
      </c>
      <c r="H24" s="18">
        <v>12</v>
      </c>
      <c r="I24" s="18">
        <v>5.41</v>
      </c>
      <c r="J24" s="18">
        <v>21.88</v>
      </c>
      <c r="K24" s="18">
        <v>4.22</v>
      </c>
      <c r="L24" s="18">
        <v>0.49</v>
      </c>
      <c r="M24" s="18">
        <v>0.45</v>
      </c>
      <c r="N24" s="18">
        <v>2.2400000000000002</v>
      </c>
      <c r="O24" s="18">
        <v>52.83</v>
      </c>
      <c r="P24" s="18">
        <v>4.9400000000000004</v>
      </c>
      <c r="Q24" s="18">
        <v>46.15</v>
      </c>
      <c r="R24" s="18">
        <v>4.0999999999999996</v>
      </c>
      <c r="S24" s="18">
        <v>12.59</v>
      </c>
      <c r="T24" s="18">
        <v>1.98</v>
      </c>
      <c r="U24" s="36">
        <v>0.72</v>
      </c>
      <c r="V24" s="22">
        <f>COUNTIF(AC24:AP24,"&gt;0")</f>
        <v>9</v>
      </c>
      <c r="W24" s="15">
        <v>14</v>
      </c>
      <c r="X24" s="159">
        <f>V24/W24</f>
        <v>0.6428571428571429</v>
      </c>
      <c r="Y24" s="76"/>
      <c r="Z24" s="89"/>
      <c r="AA24" s="78">
        <f>AB24/W24</f>
        <v>0.62857142857142867</v>
      </c>
      <c r="AB24" s="131">
        <f>SUM(AC24:AP24)</f>
        <v>8.8000000000000007</v>
      </c>
      <c r="AC24" s="93">
        <f t="shared" si="8"/>
        <v>1</v>
      </c>
      <c r="AD24" s="84" t="str">
        <f t="shared" si="13"/>
        <v>0</v>
      </c>
      <c r="AE24" s="84" t="str">
        <f t="shared" si="14"/>
        <v>0</v>
      </c>
      <c r="AF24" s="84">
        <f t="shared" si="15"/>
        <v>1</v>
      </c>
      <c r="AG24" s="84">
        <f t="shared" si="16"/>
        <v>1</v>
      </c>
      <c r="AH24" s="84">
        <f t="shared" si="17"/>
        <v>1</v>
      </c>
      <c r="AI24" s="84">
        <f t="shared" si="18"/>
        <v>1</v>
      </c>
      <c r="AJ24" s="84">
        <f t="shared" si="19"/>
        <v>1</v>
      </c>
      <c r="AK24" s="84">
        <f t="shared" si="20"/>
        <v>0.8</v>
      </c>
      <c r="AL24" s="84" t="str">
        <f t="shared" si="21"/>
        <v>0</v>
      </c>
      <c r="AM24" s="84">
        <f t="shared" si="22"/>
        <v>1</v>
      </c>
      <c r="AN24" s="84">
        <f t="shared" si="23"/>
        <v>1</v>
      </c>
      <c r="AO24" s="84" t="str">
        <f t="shared" si="24"/>
        <v>0</v>
      </c>
      <c r="AP24" s="84" t="str">
        <f t="shared" si="25"/>
        <v>0</v>
      </c>
    </row>
    <row r="25" spans="1:42" ht="15.75" customHeight="1" x14ac:dyDescent="0.15">
      <c r="A25" s="18" t="s">
        <v>568</v>
      </c>
      <c r="B25" s="18" t="s">
        <v>58</v>
      </c>
      <c r="C25" s="65"/>
      <c r="D25" s="64"/>
      <c r="E25" s="18">
        <v>31</v>
      </c>
      <c r="F25" s="18">
        <v>25</v>
      </c>
      <c r="G25" s="18">
        <v>2152</v>
      </c>
      <c r="H25" s="18">
        <v>11</v>
      </c>
      <c r="I25" s="18">
        <v>3.56</v>
      </c>
      <c r="J25" s="18">
        <v>28.05</v>
      </c>
      <c r="K25" s="18">
        <v>3.12</v>
      </c>
      <c r="L25" s="18">
        <v>0.46</v>
      </c>
      <c r="M25" s="18">
        <v>0.39</v>
      </c>
      <c r="N25" s="18">
        <v>2.4700000000000002</v>
      </c>
      <c r="O25" s="18">
        <v>38.6</v>
      </c>
      <c r="P25" s="18">
        <v>2.86</v>
      </c>
      <c r="Q25" s="18">
        <v>51.52</v>
      </c>
      <c r="R25" s="18">
        <v>3.82</v>
      </c>
      <c r="S25" s="18">
        <v>25.65</v>
      </c>
      <c r="T25" s="18">
        <v>2</v>
      </c>
      <c r="U25" s="36">
        <v>1.35</v>
      </c>
      <c r="V25" s="22">
        <f>COUNTIF(AC25:AP25,"&gt;0")</f>
        <v>9</v>
      </c>
      <c r="W25" s="15">
        <v>14</v>
      </c>
      <c r="X25" s="159">
        <f>V25/W25</f>
        <v>0.6428571428571429</v>
      </c>
      <c r="Y25" s="76"/>
      <c r="Z25" s="89"/>
      <c r="AA25" s="78">
        <f>AB25/W25</f>
        <v>0.62142857142857133</v>
      </c>
      <c r="AB25" s="131">
        <f>SUM(AC25:AP25)</f>
        <v>8.6999999999999993</v>
      </c>
      <c r="AC25" s="93">
        <f t="shared" si="8"/>
        <v>1</v>
      </c>
      <c r="AD25" s="84" t="str">
        <f t="shared" si="13"/>
        <v>0</v>
      </c>
      <c r="AE25" s="84" t="str">
        <f t="shared" si="14"/>
        <v>0</v>
      </c>
      <c r="AF25" s="84">
        <f t="shared" si="15"/>
        <v>1</v>
      </c>
      <c r="AG25" s="84">
        <f t="shared" si="16"/>
        <v>1</v>
      </c>
      <c r="AH25" s="84">
        <f t="shared" si="17"/>
        <v>1</v>
      </c>
      <c r="AI25" s="84">
        <f t="shared" si="18"/>
        <v>1</v>
      </c>
      <c r="AJ25" s="84" t="str">
        <f t="shared" si="19"/>
        <v>0</v>
      </c>
      <c r="AK25" s="84" t="str">
        <f t="shared" si="20"/>
        <v>0</v>
      </c>
      <c r="AL25" s="84">
        <f t="shared" si="21"/>
        <v>0.8</v>
      </c>
      <c r="AM25" s="84">
        <f t="shared" si="22"/>
        <v>1</v>
      </c>
      <c r="AN25" s="84">
        <f t="shared" si="23"/>
        <v>1</v>
      </c>
      <c r="AO25" s="84" t="str">
        <f t="shared" si="24"/>
        <v>0</v>
      </c>
      <c r="AP25" s="84">
        <f t="shared" si="25"/>
        <v>0.9</v>
      </c>
    </row>
    <row r="26" spans="1:42" ht="15.75" customHeight="1" x14ac:dyDescent="0.15">
      <c r="A26" s="18" t="s">
        <v>510</v>
      </c>
      <c r="B26" s="18" t="s">
        <v>133</v>
      </c>
      <c r="C26" s="65"/>
      <c r="D26" s="64"/>
      <c r="E26" s="18">
        <v>21</v>
      </c>
      <c r="F26" s="18">
        <v>21</v>
      </c>
      <c r="G26" s="18">
        <v>1065</v>
      </c>
      <c r="H26" s="18">
        <v>6</v>
      </c>
      <c r="I26" s="18">
        <v>7.19</v>
      </c>
      <c r="J26" s="18">
        <v>32.89</v>
      </c>
      <c r="K26" s="18">
        <v>2.65</v>
      </c>
      <c r="L26" s="18">
        <v>0.51</v>
      </c>
      <c r="M26" s="18">
        <v>0.38</v>
      </c>
      <c r="N26" s="18">
        <v>2.1800000000000002</v>
      </c>
      <c r="O26" s="18">
        <v>43.48</v>
      </c>
      <c r="P26" s="18">
        <v>3.31</v>
      </c>
      <c r="Q26" s="18">
        <v>48.57</v>
      </c>
      <c r="R26" s="18">
        <v>2.84</v>
      </c>
      <c r="S26" s="18">
        <v>8.61</v>
      </c>
      <c r="T26" s="18">
        <v>2.08</v>
      </c>
      <c r="U26" s="36">
        <v>1.04</v>
      </c>
      <c r="V26" s="22">
        <f>COUNTIF(AC26:AP26,"&gt;0")</f>
        <v>9</v>
      </c>
      <c r="W26" s="15">
        <v>14</v>
      </c>
      <c r="X26" s="159">
        <f>V26/W26</f>
        <v>0.6428571428571429</v>
      </c>
      <c r="Y26" s="76"/>
      <c r="Z26" s="89"/>
      <c r="AA26" s="78">
        <f>AB26/W26</f>
        <v>0.6071428571428571</v>
      </c>
      <c r="AB26" s="131">
        <f>SUM(AC26:AP26)</f>
        <v>8.5</v>
      </c>
      <c r="AC26" s="93">
        <f t="shared" si="8"/>
        <v>1</v>
      </c>
      <c r="AD26" s="84" t="str">
        <f t="shared" si="13"/>
        <v>0</v>
      </c>
      <c r="AE26" s="84">
        <f t="shared" si="14"/>
        <v>1</v>
      </c>
      <c r="AF26" s="84" t="str">
        <f t="shared" si="15"/>
        <v>0</v>
      </c>
      <c r="AG26" s="84">
        <f t="shared" si="16"/>
        <v>1</v>
      </c>
      <c r="AH26" s="84">
        <f t="shared" si="17"/>
        <v>1</v>
      </c>
      <c r="AI26" s="84">
        <f t="shared" si="18"/>
        <v>1</v>
      </c>
      <c r="AJ26" s="84">
        <f t="shared" si="19"/>
        <v>1</v>
      </c>
      <c r="AK26" s="84">
        <f t="shared" si="20"/>
        <v>0.8</v>
      </c>
      <c r="AL26" s="84">
        <f t="shared" si="21"/>
        <v>0.8</v>
      </c>
      <c r="AM26" s="84" t="str">
        <f t="shared" si="22"/>
        <v>0</v>
      </c>
      <c r="AN26" s="84" t="str">
        <f t="shared" si="23"/>
        <v>0</v>
      </c>
      <c r="AO26" s="84">
        <f t="shared" si="24"/>
        <v>0.9</v>
      </c>
      <c r="AP26" s="84" t="str">
        <f t="shared" si="25"/>
        <v>0</v>
      </c>
    </row>
    <row r="27" spans="1:42" ht="15.75" customHeight="1" x14ac:dyDescent="0.15">
      <c r="A27" s="18" t="s">
        <v>516</v>
      </c>
      <c r="B27" s="18" t="s">
        <v>133</v>
      </c>
      <c r="C27" s="65"/>
      <c r="D27" s="64"/>
      <c r="E27" s="18">
        <v>25</v>
      </c>
      <c r="F27" s="18">
        <v>33</v>
      </c>
      <c r="G27" s="18">
        <v>2657</v>
      </c>
      <c r="H27" s="18">
        <v>14</v>
      </c>
      <c r="I27" s="18">
        <v>3.79</v>
      </c>
      <c r="J27" s="18">
        <v>26.32</v>
      </c>
      <c r="K27" s="18">
        <v>3.43</v>
      </c>
      <c r="L27" s="18">
        <v>0.47</v>
      </c>
      <c r="M27" s="18">
        <v>0.52</v>
      </c>
      <c r="N27" s="18">
        <v>3.19</v>
      </c>
      <c r="O27" s="18">
        <v>52.5</v>
      </c>
      <c r="P27" s="18">
        <v>2.08</v>
      </c>
      <c r="Q27" s="18">
        <v>44.23</v>
      </c>
      <c r="R27" s="18">
        <v>5.1100000000000003</v>
      </c>
      <c r="S27" s="18">
        <v>22.76</v>
      </c>
      <c r="T27" s="18">
        <v>3.23</v>
      </c>
      <c r="U27" s="36">
        <v>0.76</v>
      </c>
      <c r="V27" s="22">
        <f>COUNTIF(AC27:AP27,"&gt;0")</f>
        <v>9</v>
      </c>
      <c r="W27" s="15">
        <v>14</v>
      </c>
      <c r="X27" s="159">
        <f>V27/W27</f>
        <v>0.6428571428571429</v>
      </c>
      <c r="Y27" s="76"/>
      <c r="Z27" s="89"/>
      <c r="AA27" s="78">
        <f>AB27/W27</f>
        <v>0.63571428571428579</v>
      </c>
      <c r="AB27" s="131">
        <f>SUM(AC27:AP27)</f>
        <v>8.9</v>
      </c>
      <c r="AC27" s="93">
        <f t="shared" si="8"/>
        <v>1</v>
      </c>
      <c r="AD27" s="84" t="str">
        <f t="shared" si="13"/>
        <v>0</v>
      </c>
      <c r="AE27" s="84" t="str">
        <f t="shared" si="14"/>
        <v>0</v>
      </c>
      <c r="AF27" s="84">
        <f t="shared" si="15"/>
        <v>1</v>
      </c>
      <c r="AG27" s="84">
        <f t="shared" si="16"/>
        <v>1</v>
      </c>
      <c r="AH27" s="84">
        <f t="shared" si="17"/>
        <v>1</v>
      </c>
      <c r="AI27" s="84">
        <f t="shared" si="18"/>
        <v>1</v>
      </c>
      <c r="AJ27" s="84">
        <f t="shared" si="19"/>
        <v>1</v>
      </c>
      <c r="AK27" s="84" t="str">
        <f t="shared" si="20"/>
        <v>0</v>
      </c>
      <c r="AL27" s="84" t="str">
        <f t="shared" si="21"/>
        <v>0</v>
      </c>
      <c r="AM27" s="84">
        <f t="shared" si="22"/>
        <v>1</v>
      </c>
      <c r="AN27" s="84">
        <f t="shared" si="23"/>
        <v>1</v>
      </c>
      <c r="AO27" s="84">
        <f t="shared" si="24"/>
        <v>0.9</v>
      </c>
      <c r="AP27" s="84" t="str">
        <f t="shared" si="25"/>
        <v>0</v>
      </c>
    </row>
    <row r="28" spans="1:42" ht="15.75" customHeight="1" x14ac:dyDescent="0.15">
      <c r="A28" s="18" t="s">
        <v>578</v>
      </c>
      <c r="B28" s="18" t="s">
        <v>144</v>
      </c>
      <c r="C28" s="65"/>
      <c r="D28" s="64"/>
      <c r="E28" s="18">
        <v>31</v>
      </c>
      <c r="F28" s="18">
        <v>30</v>
      </c>
      <c r="G28" s="18">
        <v>2244</v>
      </c>
      <c r="H28" s="18">
        <v>9</v>
      </c>
      <c r="I28" s="18">
        <v>5.93</v>
      </c>
      <c r="J28" s="18">
        <v>26.76</v>
      </c>
      <c r="K28" s="18">
        <v>2.63</v>
      </c>
      <c r="L28" s="18">
        <v>0.36</v>
      </c>
      <c r="M28" s="18">
        <v>0.32</v>
      </c>
      <c r="N28" s="18">
        <v>1.92</v>
      </c>
      <c r="O28" s="18">
        <v>45.65</v>
      </c>
      <c r="P28" s="18">
        <v>2.13</v>
      </c>
      <c r="Q28" s="18">
        <v>64.709999999999994</v>
      </c>
      <c r="R28" s="18">
        <v>3.22</v>
      </c>
      <c r="S28" s="18">
        <v>13.04</v>
      </c>
      <c r="T28" s="18">
        <v>2.5099999999999998</v>
      </c>
      <c r="U28" s="36">
        <v>1.21</v>
      </c>
      <c r="V28" s="22">
        <f>COUNTIF(AC28:AP28,"&gt;0")</f>
        <v>9</v>
      </c>
      <c r="W28" s="15">
        <v>14</v>
      </c>
      <c r="X28" s="159">
        <f>V28/W28</f>
        <v>0.6428571428571429</v>
      </c>
      <c r="Y28" s="76"/>
      <c r="Z28" s="89"/>
      <c r="AA28" s="78">
        <f>AB28/W28</f>
        <v>0.61428571428571421</v>
      </c>
      <c r="AB28" s="131">
        <f>SUM(AC28:AP28)</f>
        <v>8.6</v>
      </c>
      <c r="AC28" s="93">
        <f t="shared" si="8"/>
        <v>1</v>
      </c>
      <c r="AD28" s="84" t="str">
        <f t="shared" si="13"/>
        <v>0</v>
      </c>
      <c r="AE28" s="84" t="str">
        <f t="shared" si="14"/>
        <v>0</v>
      </c>
      <c r="AF28" s="84" t="str">
        <f t="shared" si="15"/>
        <v>0</v>
      </c>
      <c r="AG28" s="84">
        <f t="shared" si="16"/>
        <v>1</v>
      </c>
      <c r="AH28" s="84">
        <f t="shared" si="17"/>
        <v>1</v>
      </c>
      <c r="AI28" s="84" t="str">
        <f t="shared" si="18"/>
        <v>0</v>
      </c>
      <c r="AJ28" s="84">
        <f t="shared" si="19"/>
        <v>1</v>
      </c>
      <c r="AK28" s="84" t="str">
        <f t="shared" si="20"/>
        <v>0</v>
      </c>
      <c r="AL28" s="84">
        <f t="shared" si="21"/>
        <v>0.8</v>
      </c>
      <c r="AM28" s="84">
        <f t="shared" si="22"/>
        <v>1</v>
      </c>
      <c r="AN28" s="84">
        <f t="shared" si="23"/>
        <v>1</v>
      </c>
      <c r="AO28" s="84">
        <f t="shared" si="24"/>
        <v>0.9</v>
      </c>
      <c r="AP28" s="84">
        <f t="shared" si="25"/>
        <v>0.9</v>
      </c>
    </row>
    <row r="29" spans="1:42" ht="15.75" customHeight="1" x14ac:dyDescent="0.15">
      <c r="A29" s="18" t="s">
        <v>527</v>
      </c>
      <c r="B29" s="18" t="s">
        <v>77</v>
      </c>
      <c r="C29" s="65"/>
      <c r="D29" s="64"/>
      <c r="E29" s="18" t="s">
        <v>228</v>
      </c>
      <c r="F29" s="18">
        <v>31</v>
      </c>
      <c r="G29" s="18">
        <v>1673</v>
      </c>
      <c r="H29" s="18">
        <v>5</v>
      </c>
      <c r="I29" s="18">
        <v>8.8800000000000008</v>
      </c>
      <c r="J29" s="18">
        <v>20.61</v>
      </c>
      <c r="K29" s="18">
        <v>3.98</v>
      </c>
      <c r="L29" s="18">
        <v>0.27</v>
      </c>
      <c r="M29" s="18">
        <v>0.28999999999999998</v>
      </c>
      <c r="N29" s="18">
        <v>2.5299999999999998</v>
      </c>
      <c r="O29" s="18">
        <v>40.43</v>
      </c>
      <c r="P29" s="18">
        <v>5.49</v>
      </c>
      <c r="Q29" s="18">
        <v>48.04</v>
      </c>
      <c r="R29" s="18">
        <v>3.44</v>
      </c>
      <c r="S29" s="18">
        <v>7.64</v>
      </c>
      <c r="T29" s="18">
        <v>2.31</v>
      </c>
      <c r="U29" s="36">
        <v>0.81</v>
      </c>
      <c r="V29" s="22">
        <f>COUNTIF(AC29:AP29,"&gt;0")</f>
        <v>9</v>
      </c>
      <c r="W29" s="15">
        <v>14</v>
      </c>
      <c r="X29" s="159">
        <f>V29/W29</f>
        <v>0.6428571428571429</v>
      </c>
      <c r="Y29" s="76"/>
      <c r="Z29" s="89"/>
      <c r="AA29" s="78">
        <f>AB29/W29</f>
        <v>0.6071428571428571</v>
      </c>
      <c r="AB29" s="131">
        <f>SUM(AC29:AP29)</f>
        <v>8.5</v>
      </c>
      <c r="AC29" s="93">
        <f t="shared" si="8"/>
        <v>1</v>
      </c>
      <c r="AD29" s="84">
        <f t="shared" si="13"/>
        <v>1</v>
      </c>
      <c r="AE29" s="84" t="str">
        <f t="shared" si="14"/>
        <v>0</v>
      </c>
      <c r="AF29" s="84">
        <f t="shared" si="15"/>
        <v>1</v>
      </c>
      <c r="AG29" s="84">
        <f t="shared" si="16"/>
        <v>1</v>
      </c>
      <c r="AH29" s="84" t="str">
        <f t="shared" si="17"/>
        <v>0</v>
      </c>
      <c r="AI29" s="84">
        <f t="shared" si="18"/>
        <v>1</v>
      </c>
      <c r="AJ29" s="84" t="str">
        <f t="shared" si="19"/>
        <v>0</v>
      </c>
      <c r="AK29" s="84">
        <f t="shared" si="20"/>
        <v>0.8</v>
      </c>
      <c r="AL29" s="84">
        <f t="shared" si="21"/>
        <v>0.8</v>
      </c>
      <c r="AM29" s="84">
        <f t="shared" si="22"/>
        <v>1</v>
      </c>
      <c r="AN29" s="84" t="str">
        <f t="shared" si="23"/>
        <v>0</v>
      </c>
      <c r="AO29" s="84">
        <f t="shared" si="24"/>
        <v>0.9</v>
      </c>
      <c r="AP29" s="84" t="str">
        <f t="shared" si="25"/>
        <v>0</v>
      </c>
    </row>
    <row r="30" spans="1:42" ht="15.75" customHeight="1" x14ac:dyDescent="0.15">
      <c r="A30" s="18" t="s">
        <v>586</v>
      </c>
      <c r="B30" s="18" t="s">
        <v>46</v>
      </c>
      <c r="C30" s="65"/>
      <c r="D30" s="64"/>
      <c r="E30" s="18">
        <v>22</v>
      </c>
      <c r="F30" s="18">
        <v>33</v>
      </c>
      <c r="G30" s="18">
        <v>2549</v>
      </c>
      <c r="H30" s="18">
        <v>9</v>
      </c>
      <c r="I30" s="18">
        <v>5.19</v>
      </c>
      <c r="J30" s="18">
        <v>19.73</v>
      </c>
      <c r="K30" s="18">
        <v>3.14</v>
      </c>
      <c r="L30" s="18">
        <v>0.32</v>
      </c>
      <c r="M30" s="18">
        <v>0.34</v>
      </c>
      <c r="N30" s="18">
        <v>2.0099999999999998</v>
      </c>
      <c r="O30" s="18">
        <v>42.11</v>
      </c>
      <c r="P30" s="18">
        <v>3.78</v>
      </c>
      <c r="Q30" s="18">
        <v>52.34</v>
      </c>
      <c r="R30" s="18">
        <v>3.67</v>
      </c>
      <c r="S30" s="18">
        <v>9.11</v>
      </c>
      <c r="T30" s="18">
        <v>2.2599999999999998</v>
      </c>
      <c r="U30" s="36">
        <v>1.1299999999999999</v>
      </c>
      <c r="V30" s="22">
        <f>COUNTIF(AC30:AP30,"&gt;0")</f>
        <v>9</v>
      </c>
      <c r="W30" s="15">
        <v>14</v>
      </c>
      <c r="X30" s="159">
        <f>V30/W30</f>
        <v>0.6428571428571429</v>
      </c>
      <c r="Y30" s="76"/>
      <c r="Z30" s="89"/>
      <c r="AA30" s="78">
        <f>AB30/W30</f>
        <v>0.6071428571428571</v>
      </c>
      <c r="AB30" s="131">
        <f>SUM(AC30:AP30)</f>
        <v>8.5</v>
      </c>
      <c r="AC30" s="93">
        <f t="shared" si="8"/>
        <v>1</v>
      </c>
      <c r="AD30" s="84" t="str">
        <f t="shared" si="13"/>
        <v>0</v>
      </c>
      <c r="AE30" s="84" t="str">
        <f t="shared" si="14"/>
        <v>0</v>
      </c>
      <c r="AF30" s="84">
        <f t="shared" si="15"/>
        <v>1</v>
      </c>
      <c r="AG30" s="84">
        <f t="shared" si="16"/>
        <v>1</v>
      </c>
      <c r="AH30" s="84">
        <f t="shared" si="17"/>
        <v>1</v>
      </c>
      <c r="AI30" s="84">
        <f t="shared" si="18"/>
        <v>1</v>
      </c>
      <c r="AJ30" s="84" t="str">
        <f t="shared" si="19"/>
        <v>0</v>
      </c>
      <c r="AK30" s="84">
        <f t="shared" si="20"/>
        <v>0.8</v>
      </c>
      <c r="AL30" s="84">
        <f t="shared" si="21"/>
        <v>0.8</v>
      </c>
      <c r="AM30" s="84">
        <f t="shared" si="22"/>
        <v>1</v>
      </c>
      <c r="AN30" s="84" t="str">
        <f t="shared" si="23"/>
        <v>0</v>
      </c>
      <c r="AO30" s="84">
        <f t="shared" si="24"/>
        <v>0.9</v>
      </c>
      <c r="AP30" s="84" t="str">
        <f t="shared" si="25"/>
        <v>0</v>
      </c>
    </row>
    <row r="31" spans="1:42" ht="15.75" customHeight="1" x14ac:dyDescent="0.15">
      <c r="A31" s="18" t="s">
        <v>567</v>
      </c>
      <c r="B31" s="18" t="s">
        <v>144</v>
      </c>
      <c r="C31" s="65"/>
      <c r="D31" s="64"/>
      <c r="E31" s="18">
        <v>22</v>
      </c>
      <c r="F31" s="18">
        <v>26</v>
      </c>
      <c r="G31" s="18">
        <v>1187</v>
      </c>
      <c r="H31" s="18">
        <v>2</v>
      </c>
      <c r="I31" s="18">
        <v>8.66</v>
      </c>
      <c r="J31" s="18">
        <v>27.78</v>
      </c>
      <c r="K31" s="18">
        <v>3.37</v>
      </c>
      <c r="L31" s="18">
        <v>0.15</v>
      </c>
      <c r="M31" s="18">
        <v>0.31</v>
      </c>
      <c r="N31" s="18">
        <v>2.57</v>
      </c>
      <c r="O31" s="18">
        <v>50</v>
      </c>
      <c r="P31" s="18">
        <v>3.61</v>
      </c>
      <c r="Q31" s="18">
        <v>37.78</v>
      </c>
      <c r="R31" s="18">
        <v>3.37</v>
      </c>
      <c r="S31" s="18">
        <v>14.04</v>
      </c>
      <c r="T31" s="18">
        <v>2.81</v>
      </c>
      <c r="U31" s="36">
        <v>0.64</v>
      </c>
      <c r="V31" s="22">
        <f>COUNTIF(AC31:AP31,"&gt;0")</f>
        <v>9</v>
      </c>
      <c r="W31" s="15">
        <v>14</v>
      </c>
      <c r="X31" s="159">
        <f>V31/W31</f>
        <v>0.6428571428571429</v>
      </c>
      <c r="Y31" s="76"/>
      <c r="Z31" s="89"/>
      <c r="AA31" s="78">
        <f>AB31/W31</f>
        <v>0.62142857142857133</v>
      </c>
      <c r="AB31" s="131">
        <f>SUM(AC31:AP31)</f>
        <v>8.6999999999999993</v>
      </c>
      <c r="AC31" s="93" t="str">
        <f t="shared" si="8"/>
        <v>0</v>
      </c>
      <c r="AD31" s="84">
        <f t="shared" si="13"/>
        <v>1</v>
      </c>
      <c r="AE31" s="84" t="str">
        <f t="shared" si="14"/>
        <v>0</v>
      </c>
      <c r="AF31" s="84">
        <f t="shared" si="15"/>
        <v>1</v>
      </c>
      <c r="AG31" s="84" t="str">
        <f t="shared" si="16"/>
        <v>0</v>
      </c>
      <c r="AH31" s="84">
        <f t="shared" si="17"/>
        <v>1</v>
      </c>
      <c r="AI31" s="84">
        <f t="shared" si="18"/>
        <v>1</v>
      </c>
      <c r="AJ31" s="84">
        <f t="shared" si="19"/>
        <v>1</v>
      </c>
      <c r="AK31" s="84">
        <f t="shared" si="20"/>
        <v>0.8</v>
      </c>
      <c r="AL31" s="84" t="str">
        <f t="shared" si="21"/>
        <v>0</v>
      </c>
      <c r="AM31" s="84">
        <f t="shared" si="22"/>
        <v>1</v>
      </c>
      <c r="AN31" s="84">
        <f t="shared" si="23"/>
        <v>1</v>
      </c>
      <c r="AO31" s="84">
        <f t="shared" si="24"/>
        <v>0.9</v>
      </c>
      <c r="AP31" s="84" t="str">
        <f t="shared" si="25"/>
        <v>0</v>
      </c>
    </row>
    <row r="32" spans="1:42" ht="15.75" customHeight="1" x14ac:dyDescent="0.15">
      <c r="A32" s="18" t="s">
        <v>479</v>
      </c>
      <c r="B32" s="18" t="s">
        <v>44</v>
      </c>
      <c r="C32" s="65"/>
      <c r="D32" s="64"/>
      <c r="E32" s="18">
        <v>25</v>
      </c>
      <c r="F32" s="18">
        <v>30</v>
      </c>
      <c r="G32" s="18">
        <v>2198</v>
      </c>
      <c r="H32" s="18">
        <v>7</v>
      </c>
      <c r="I32" s="18">
        <v>3.89</v>
      </c>
      <c r="J32" s="18">
        <v>23.16</v>
      </c>
      <c r="K32" s="18">
        <v>5.81</v>
      </c>
      <c r="L32" s="18">
        <v>0.28999999999999998</v>
      </c>
      <c r="M32" s="18">
        <v>0.16</v>
      </c>
      <c r="N32" s="18">
        <v>2.09</v>
      </c>
      <c r="O32" s="18">
        <v>47.06</v>
      </c>
      <c r="P32" s="18">
        <v>6.26</v>
      </c>
      <c r="Q32" s="18">
        <v>53.59</v>
      </c>
      <c r="R32" s="18">
        <v>3.36</v>
      </c>
      <c r="S32" s="18">
        <v>12.45</v>
      </c>
      <c r="T32" s="18">
        <v>1.72</v>
      </c>
      <c r="U32" s="36">
        <v>0.7</v>
      </c>
      <c r="V32" s="22">
        <f>COUNTIF(AC32:AP32,"&gt;0")</f>
        <v>9</v>
      </c>
      <c r="W32" s="15">
        <v>14</v>
      </c>
      <c r="X32" s="159">
        <f>V32/W32</f>
        <v>0.6428571428571429</v>
      </c>
      <c r="Y32" s="76"/>
      <c r="Z32" s="89"/>
      <c r="AA32" s="78">
        <f>AB32/W32</f>
        <v>0.61428571428571421</v>
      </c>
      <c r="AB32" s="131">
        <f>SUM(AC32:AP32)</f>
        <v>8.6</v>
      </c>
      <c r="AC32" s="93">
        <f t="shared" si="8"/>
        <v>1</v>
      </c>
      <c r="AD32" s="84" t="str">
        <f t="shared" si="13"/>
        <v>0</v>
      </c>
      <c r="AE32" s="84" t="str">
        <f t="shared" si="14"/>
        <v>0</v>
      </c>
      <c r="AF32" s="84">
        <f t="shared" si="15"/>
        <v>1</v>
      </c>
      <c r="AG32" s="84">
        <f t="shared" si="16"/>
        <v>1</v>
      </c>
      <c r="AH32" s="84" t="str">
        <f t="shared" si="17"/>
        <v>0</v>
      </c>
      <c r="AI32" s="84">
        <f t="shared" si="18"/>
        <v>1</v>
      </c>
      <c r="AJ32" s="84">
        <f t="shared" si="19"/>
        <v>1</v>
      </c>
      <c r="AK32" s="84">
        <f t="shared" si="20"/>
        <v>0.8</v>
      </c>
      <c r="AL32" s="84">
        <f t="shared" si="21"/>
        <v>0.8</v>
      </c>
      <c r="AM32" s="84">
        <f t="shared" si="22"/>
        <v>1</v>
      </c>
      <c r="AN32" s="84">
        <f t="shared" si="23"/>
        <v>1</v>
      </c>
      <c r="AO32" s="84" t="str">
        <f t="shared" si="24"/>
        <v>0</v>
      </c>
      <c r="AP32" s="84" t="str">
        <f t="shared" si="25"/>
        <v>0</v>
      </c>
    </row>
    <row r="33" spans="1:42" ht="15.75" customHeight="1" x14ac:dyDescent="0.15">
      <c r="A33" s="18" t="s">
        <v>484</v>
      </c>
      <c r="B33" s="18" t="s">
        <v>51</v>
      </c>
      <c r="C33" s="65"/>
      <c r="D33" s="64"/>
      <c r="E33" s="18">
        <v>26</v>
      </c>
      <c r="F33" s="18">
        <v>20</v>
      </c>
      <c r="G33" s="18">
        <v>407</v>
      </c>
      <c r="H33" s="18">
        <v>0</v>
      </c>
      <c r="I33" s="18">
        <v>10.17</v>
      </c>
      <c r="J33" s="18">
        <v>34.78</v>
      </c>
      <c r="K33" s="18">
        <v>3.76</v>
      </c>
      <c r="L33" s="18">
        <v>0</v>
      </c>
      <c r="M33" s="18">
        <v>0.41</v>
      </c>
      <c r="N33" s="18">
        <v>3.32</v>
      </c>
      <c r="O33" s="18">
        <v>40</v>
      </c>
      <c r="P33" s="18">
        <v>4.2</v>
      </c>
      <c r="Q33" s="18">
        <v>47.37</v>
      </c>
      <c r="R33" s="18">
        <v>4.2</v>
      </c>
      <c r="S33" s="18">
        <v>9.2899999999999991</v>
      </c>
      <c r="T33" s="18">
        <v>2.21</v>
      </c>
      <c r="U33" s="36">
        <v>1.55</v>
      </c>
      <c r="V33" s="22">
        <f>COUNTIF(AC33:AP33,"&gt;0")</f>
        <v>9</v>
      </c>
      <c r="W33" s="15">
        <v>14</v>
      </c>
      <c r="X33" s="159">
        <f>V33/W33</f>
        <v>0.6428571428571429</v>
      </c>
      <c r="Y33" s="76"/>
      <c r="Z33" s="89"/>
      <c r="AA33" s="78">
        <f>AB33/W33</f>
        <v>0.61428571428571421</v>
      </c>
      <c r="AB33" s="131">
        <f>SUM(AC33:AP33)</f>
        <v>8.6</v>
      </c>
      <c r="AC33" s="93" t="str">
        <f t="shared" si="8"/>
        <v>0</v>
      </c>
      <c r="AD33" s="84">
        <f t="shared" si="13"/>
        <v>1</v>
      </c>
      <c r="AE33" s="84">
        <f t="shared" si="14"/>
        <v>1</v>
      </c>
      <c r="AF33" s="84">
        <f t="shared" si="15"/>
        <v>1</v>
      </c>
      <c r="AG33" s="84" t="str">
        <f t="shared" si="16"/>
        <v>0</v>
      </c>
      <c r="AH33" s="84">
        <f t="shared" si="17"/>
        <v>1</v>
      </c>
      <c r="AI33" s="84">
        <f t="shared" si="18"/>
        <v>1</v>
      </c>
      <c r="AJ33" s="84" t="str">
        <f t="shared" si="19"/>
        <v>0</v>
      </c>
      <c r="AK33" s="84">
        <f t="shared" si="20"/>
        <v>0.8</v>
      </c>
      <c r="AL33" s="84" t="str">
        <f t="shared" si="21"/>
        <v>0</v>
      </c>
      <c r="AM33" s="84">
        <f t="shared" si="22"/>
        <v>1</v>
      </c>
      <c r="AN33" s="84" t="str">
        <f t="shared" si="23"/>
        <v>0</v>
      </c>
      <c r="AO33" s="84">
        <f t="shared" si="24"/>
        <v>0.9</v>
      </c>
      <c r="AP33" s="84">
        <f t="shared" si="25"/>
        <v>0.9</v>
      </c>
    </row>
    <row r="34" spans="1:42" ht="15.75" customHeight="1" x14ac:dyDescent="0.15">
      <c r="A34" s="18" t="s">
        <v>572</v>
      </c>
      <c r="B34" s="18" t="s">
        <v>133</v>
      </c>
      <c r="C34" s="65"/>
      <c r="D34" s="64"/>
      <c r="E34" s="18">
        <v>25</v>
      </c>
      <c r="F34" s="18">
        <v>20</v>
      </c>
      <c r="G34" s="18">
        <v>686</v>
      </c>
      <c r="H34" s="18">
        <v>5</v>
      </c>
      <c r="I34" s="18">
        <v>6.96</v>
      </c>
      <c r="J34" s="18">
        <v>23.91</v>
      </c>
      <c r="K34" s="18">
        <v>2.42</v>
      </c>
      <c r="L34" s="18">
        <v>0.66</v>
      </c>
      <c r="M34" s="18">
        <v>0.42</v>
      </c>
      <c r="N34" s="18">
        <v>2.72</v>
      </c>
      <c r="O34" s="18">
        <v>44.44</v>
      </c>
      <c r="P34" s="18">
        <v>3.03</v>
      </c>
      <c r="Q34" s="18">
        <v>35</v>
      </c>
      <c r="R34" s="18">
        <v>3.63</v>
      </c>
      <c r="S34" s="18">
        <v>9.3800000000000008</v>
      </c>
      <c r="T34" s="18">
        <v>3.03</v>
      </c>
      <c r="U34" s="36">
        <v>1.36</v>
      </c>
      <c r="V34" s="22">
        <f>COUNTIF(AC34:AP34,"&gt;0")</f>
        <v>8</v>
      </c>
      <c r="W34" s="15">
        <v>14</v>
      </c>
      <c r="X34" s="159">
        <f>V34/W34</f>
        <v>0.5714285714285714</v>
      </c>
      <c r="Y34" s="76"/>
      <c r="Z34" s="89"/>
      <c r="AA34" s="78">
        <f>AB34/W34</f>
        <v>0.55714285714285716</v>
      </c>
      <c r="AB34" s="131">
        <f>SUM(AC34:AP34)</f>
        <v>7.8000000000000007</v>
      </c>
      <c r="AC34" s="93">
        <f t="shared" si="8"/>
        <v>1</v>
      </c>
      <c r="AD34" s="84" t="str">
        <f t="shared" si="13"/>
        <v>0</v>
      </c>
      <c r="AE34" s="84" t="str">
        <f t="shared" si="14"/>
        <v>0</v>
      </c>
      <c r="AF34" s="84" t="str">
        <f t="shared" si="15"/>
        <v>0</v>
      </c>
      <c r="AG34" s="84">
        <f t="shared" si="16"/>
        <v>1</v>
      </c>
      <c r="AH34" s="84">
        <f t="shared" si="17"/>
        <v>1</v>
      </c>
      <c r="AI34" s="84">
        <f t="shared" si="18"/>
        <v>1</v>
      </c>
      <c r="AJ34" s="84">
        <f t="shared" si="19"/>
        <v>1</v>
      </c>
      <c r="AK34" s="84" t="str">
        <f t="shared" si="20"/>
        <v>0</v>
      </c>
      <c r="AL34" s="84" t="str">
        <f t="shared" si="21"/>
        <v>0</v>
      </c>
      <c r="AM34" s="84">
        <f t="shared" si="22"/>
        <v>1</v>
      </c>
      <c r="AN34" s="84" t="str">
        <f t="shared" si="23"/>
        <v>0</v>
      </c>
      <c r="AO34" s="84">
        <f t="shared" si="24"/>
        <v>0.9</v>
      </c>
      <c r="AP34" s="84">
        <f t="shared" si="25"/>
        <v>0.9</v>
      </c>
    </row>
    <row r="35" spans="1:42" ht="15.75" customHeight="1" x14ac:dyDescent="0.15">
      <c r="A35" s="18" t="s">
        <v>577</v>
      </c>
      <c r="B35" s="18" t="s">
        <v>407</v>
      </c>
      <c r="C35" s="65"/>
      <c r="D35" s="64"/>
      <c r="E35" s="18">
        <v>26</v>
      </c>
      <c r="F35" s="18">
        <v>17</v>
      </c>
      <c r="G35" s="18">
        <v>854</v>
      </c>
      <c r="H35" s="18">
        <v>5</v>
      </c>
      <c r="I35" s="18">
        <v>5.59</v>
      </c>
      <c r="J35" s="18">
        <v>18.87</v>
      </c>
      <c r="K35" s="18">
        <v>2.95</v>
      </c>
      <c r="L35" s="18">
        <v>0.53</v>
      </c>
      <c r="M35" s="18">
        <v>0.34</v>
      </c>
      <c r="N35" s="18">
        <v>2.63</v>
      </c>
      <c r="O35" s="18">
        <v>48</v>
      </c>
      <c r="P35" s="18">
        <v>3.06</v>
      </c>
      <c r="Q35" s="18">
        <v>37.93</v>
      </c>
      <c r="R35" s="18">
        <v>3.79</v>
      </c>
      <c r="S35" s="18">
        <v>13.38</v>
      </c>
      <c r="T35" s="18">
        <v>1.9</v>
      </c>
      <c r="U35" s="36">
        <v>0.53</v>
      </c>
      <c r="V35" s="22">
        <f>COUNTIF(AC35:AP35,"&gt;0")</f>
        <v>8</v>
      </c>
      <c r="W35" s="15">
        <v>14</v>
      </c>
      <c r="X35" s="159">
        <f>V35/W35</f>
        <v>0.5714285714285714</v>
      </c>
      <c r="Y35" s="76"/>
      <c r="Z35" s="89"/>
      <c r="AA35" s="78">
        <f>AB35/W35</f>
        <v>0.5714285714285714</v>
      </c>
      <c r="AB35" s="131">
        <f>SUM(AC35:AP35)</f>
        <v>8</v>
      </c>
      <c r="AC35" s="93">
        <f t="shared" si="8"/>
        <v>1</v>
      </c>
      <c r="AD35" s="84" t="str">
        <f t="shared" si="13"/>
        <v>0</v>
      </c>
      <c r="AE35" s="84" t="str">
        <f t="shared" si="14"/>
        <v>0</v>
      </c>
      <c r="AF35" s="84">
        <f t="shared" si="15"/>
        <v>1</v>
      </c>
      <c r="AG35" s="84">
        <f t="shared" si="16"/>
        <v>1</v>
      </c>
      <c r="AH35" s="84">
        <f t="shared" si="17"/>
        <v>1</v>
      </c>
      <c r="AI35" s="84">
        <f t="shared" si="18"/>
        <v>1</v>
      </c>
      <c r="AJ35" s="84">
        <f t="shared" si="19"/>
        <v>1</v>
      </c>
      <c r="AK35" s="84" t="str">
        <f t="shared" si="20"/>
        <v>0</v>
      </c>
      <c r="AL35" s="84" t="str">
        <f t="shared" si="21"/>
        <v>0</v>
      </c>
      <c r="AM35" s="84">
        <f t="shared" si="22"/>
        <v>1</v>
      </c>
      <c r="AN35" s="84">
        <f t="shared" si="23"/>
        <v>1</v>
      </c>
      <c r="AO35" s="84" t="str">
        <f t="shared" si="24"/>
        <v>0</v>
      </c>
      <c r="AP35" s="84" t="str">
        <f t="shared" si="25"/>
        <v>0</v>
      </c>
    </row>
    <row r="36" spans="1:42" ht="15.75" customHeight="1" x14ac:dyDescent="0.15">
      <c r="A36" s="18" t="s">
        <v>274</v>
      </c>
      <c r="B36" s="18" t="s">
        <v>42</v>
      </c>
      <c r="C36" s="65"/>
      <c r="D36" s="64"/>
      <c r="E36" s="18">
        <v>27</v>
      </c>
      <c r="F36" s="18">
        <v>31</v>
      </c>
      <c r="G36" s="18">
        <v>2831</v>
      </c>
      <c r="H36" s="18">
        <v>11</v>
      </c>
      <c r="I36" s="18">
        <v>5.77</v>
      </c>
      <c r="J36" s="18">
        <v>43.75</v>
      </c>
      <c r="K36" s="18">
        <v>5.5</v>
      </c>
      <c r="L36" s="18">
        <v>0.35</v>
      </c>
      <c r="M36" s="18">
        <v>0.23</v>
      </c>
      <c r="N36" s="18">
        <v>1.74</v>
      </c>
      <c r="O36" s="18">
        <v>45.28</v>
      </c>
      <c r="P36" s="18">
        <v>7.4</v>
      </c>
      <c r="Q36" s="18">
        <v>46.46</v>
      </c>
      <c r="R36" s="18">
        <v>2.36</v>
      </c>
      <c r="S36" s="18">
        <v>18.41</v>
      </c>
      <c r="T36" s="18">
        <v>1.8</v>
      </c>
      <c r="U36" s="36">
        <v>2.29</v>
      </c>
      <c r="V36" s="22">
        <f>COUNTIF(AC36:AP36,"&gt;0")</f>
        <v>8</v>
      </c>
      <c r="W36" s="15">
        <v>14</v>
      </c>
      <c r="X36" s="159">
        <f>V36/W36</f>
        <v>0.5714285714285714</v>
      </c>
      <c r="Y36" s="76"/>
      <c r="Z36" s="89"/>
      <c r="AA36" s="78">
        <f>AB36/W36</f>
        <v>0.55000000000000004</v>
      </c>
      <c r="AB36" s="131">
        <f>SUM(AC36:AP36)</f>
        <v>7.7</v>
      </c>
      <c r="AC36" s="93">
        <f t="shared" si="8"/>
        <v>1</v>
      </c>
      <c r="AD36" s="84" t="str">
        <f t="shared" si="13"/>
        <v>0</v>
      </c>
      <c r="AE36" s="84">
        <f t="shared" si="14"/>
        <v>1</v>
      </c>
      <c r="AF36" s="84">
        <f t="shared" si="15"/>
        <v>1</v>
      </c>
      <c r="AG36" s="84">
        <f t="shared" si="16"/>
        <v>1</v>
      </c>
      <c r="AH36" s="84" t="str">
        <f t="shared" si="17"/>
        <v>0</v>
      </c>
      <c r="AI36" s="84" t="str">
        <f t="shared" si="18"/>
        <v>0</v>
      </c>
      <c r="AJ36" s="84">
        <f t="shared" si="19"/>
        <v>1</v>
      </c>
      <c r="AK36" s="84">
        <f t="shared" si="20"/>
        <v>0.8</v>
      </c>
      <c r="AL36" s="84" t="str">
        <f t="shared" si="21"/>
        <v>0</v>
      </c>
      <c r="AM36" s="84" t="str">
        <f t="shared" si="22"/>
        <v>0</v>
      </c>
      <c r="AN36" s="84">
        <f t="shared" si="23"/>
        <v>1</v>
      </c>
      <c r="AO36" s="84" t="str">
        <f t="shared" si="24"/>
        <v>0</v>
      </c>
      <c r="AP36" s="84">
        <f t="shared" si="25"/>
        <v>0.9</v>
      </c>
    </row>
    <row r="37" spans="1:42" ht="15.75" customHeight="1" x14ac:dyDescent="0.15">
      <c r="A37" s="18" t="s">
        <v>477</v>
      </c>
      <c r="B37" s="18" t="s">
        <v>83</v>
      </c>
      <c r="C37" s="65"/>
      <c r="D37" s="64"/>
      <c r="E37" s="18">
        <v>28</v>
      </c>
      <c r="F37" s="18">
        <v>29</v>
      </c>
      <c r="G37" s="18">
        <v>854</v>
      </c>
      <c r="H37" s="18">
        <v>5</v>
      </c>
      <c r="I37" s="18">
        <v>2.87</v>
      </c>
      <c r="J37" s="18">
        <v>29.63</v>
      </c>
      <c r="K37" s="18">
        <v>2.77</v>
      </c>
      <c r="L37" s="18">
        <v>0.53</v>
      </c>
      <c r="M37" s="18">
        <v>0.56000000000000005</v>
      </c>
      <c r="N37" s="18">
        <v>2.87</v>
      </c>
      <c r="O37" s="18">
        <v>55.56</v>
      </c>
      <c r="P37" s="18">
        <v>2.23</v>
      </c>
      <c r="Q37" s="18">
        <v>47.62</v>
      </c>
      <c r="R37" s="18">
        <v>4.04</v>
      </c>
      <c r="S37" s="18">
        <v>27.66</v>
      </c>
      <c r="T37" s="18">
        <v>1.7</v>
      </c>
      <c r="U37" s="36">
        <v>0.96</v>
      </c>
      <c r="V37" s="22">
        <f>COUNTIF(AC37:AP37,"&gt;0")</f>
        <v>8</v>
      </c>
      <c r="W37" s="15">
        <v>14</v>
      </c>
      <c r="X37" s="159">
        <f>V37/W37</f>
        <v>0.5714285714285714</v>
      </c>
      <c r="Y37" s="76"/>
      <c r="Z37" s="89"/>
      <c r="AA37" s="78">
        <f>AB37/W37</f>
        <v>0.5714285714285714</v>
      </c>
      <c r="AB37" s="131">
        <f>SUM(AC37:AP37)</f>
        <v>8</v>
      </c>
      <c r="AC37" s="93">
        <f t="shared" si="8"/>
        <v>1</v>
      </c>
      <c r="AD37" s="84" t="str">
        <f t="shared" si="13"/>
        <v>0</v>
      </c>
      <c r="AE37" s="84">
        <f t="shared" si="14"/>
        <v>1</v>
      </c>
      <c r="AF37" s="84" t="str">
        <f t="shared" si="15"/>
        <v>0</v>
      </c>
      <c r="AG37" s="84">
        <f t="shared" si="16"/>
        <v>1</v>
      </c>
      <c r="AH37" s="84">
        <f t="shared" si="17"/>
        <v>1</v>
      </c>
      <c r="AI37" s="84">
        <f t="shared" si="18"/>
        <v>1</v>
      </c>
      <c r="AJ37" s="84">
        <f t="shared" si="19"/>
        <v>1</v>
      </c>
      <c r="AK37" s="84" t="str">
        <f t="shared" si="20"/>
        <v>0</v>
      </c>
      <c r="AL37" s="84" t="str">
        <f t="shared" si="21"/>
        <v>0</v>
      </c>
      <c r="AM37" s="84">
        <f t="shared" si="22"/>
        <v>1</v>
      </c>
      <c r="AN37" s="84">
        <f t="shared" si="23"/>
        <v>1</v>
      </c>
      <c r="AO37" s="84" t="str">
        <f t="shared" si="24"/>
        <v>0</v>
      </c>
      <c r="AP37" s="84" t="str">
        <f t="shared" si="25"/>
        <v>0</v>
      </c>
    </row>
    <row r="38" spans="1:42" ht="15.75" customHeight="1" x14ac:dyDescent="0.15">
      <c r="A38" s="18" t="s">
        <v>557</v>
      </c>
      <c r="B38" s="18" t="s">
        <v>46</v>
      </c>
      <c r="C38" s="65"/>
      <c r="D38" s="64"/>
      <c r="E38" s="18">
        <v>27</v>
      </c>
      <c r="F38" s="18">
        <v>15</v>
      </c>
      <c r="G38" s="18">
        <v>621</v>
      </c>
      <c r="H38" s="18">
        <v>3</v>
      </c>
      <c r="I38" s="18">
        <v>7.68</v>
      </c>
      <c r="J38" s="18">
        <v>39.619999999999997</v>
      </c>
      <c r="K38" s="18">
        <v>4.2</v>
      </c>
      <c r="L38" s="18">
        <v>0.43</v>
      </c>
      <c r="M38" s="18">
        <v>0.25</v>
      </c>
      <c r="N38" s="18">
        <v>2.9</v>
      </c>
      <c r="O38" s="18">
        <v>45</v>
      </c>
      <c r="P38" s="18">
        <v>3.48</v>
      </c>
      <c r="Q38" s="18">
        <v>45.83</v>
      </c>
      <c r="R38" s="18">
        <v>3.48</v>
      </c>
      <c r="S38" s="18">
        <v>10.72</v>
      </c>
      <c r="T38" s="18">
        <v>2.0299999999999998</v>
      </c>
      <c r="U38" s="36">
        <v>1.1599999999999999</v>
      </c>
      <c r="V38" s="22">
        <f>COUNTIF(AC38:AP38,"&gt;0")</f>
        <v>8</v>
      </c>
      <c r="W38" s="15">
        <v>14</v>
      </c>
      <c r="X38" s="159">
        <f>V38/W38</f>
        <v>0.5714285714285714</v>
      </c>
      <c r="Y38" s="76"/>
      <c r="Z38" s="89"/>
      <c r="AA38" s="78">
        <f>AB38/W38</f>
        <v>0.55714285714285716</v>
      </c>
      <c r="AB38" s="131">
        <f>SUM(AC38:AP38)</f>
        <v>7.8</v>
      </c>
      <c r="AC38" s="93" t="str">
        <f t="shared" ref="AC38:AC69" si="26">IF(H38&gt;=H$111,AC$1,"0")</f>
        <v>0</v>
      </c>
      <c r="AD38" s="84">
        <f t="shared" si="13"/>
        <v>1</v>
      </c>
      <c r="AE38" s="84">
        <f t="shared" si="14"/>
        <v>1</v>
      </c>
      <c r="AF38" s="84">
        <f t="shared" si="15"/>
        <v>1</v>
      </c>
      <c r="AG38" s="84">
        <f t="shared" si="16"/>
        <v>1</v>
      </c>
      <c r="AH38" s="84" t="str">
        <f t="shared" si="17"/>
        <v>0</v>
      </c>
      <c r="AI38" s="84">
        <f t="shared" si="18"/>
        <v>1</v>
      </c>
      <c r="AJ38" s="84">
        <f t="shared" si="19"/>
        <v>1</v>
      </c>
      <c r="AK38" s="84">
        <f t="shared" si="20"/>
        <v>0.8</v>
      </c>
      <c r="AL38" s="84" t="str">
        <f t="shared" si="21"/>
        <v>0</v>
      </c>
      <c r="AM38" s="84">
        <f t="shared" si="22"/>
        <v>1</v>
      </c>
      <c r="AN38" s="84" t="str">
        <f t="shared" si="23"/>
        <v>0</v>
      </c>
      <c r="AO38" s="84" t="str">
        <f t="shared" si="24"/>
        <v>0</v>
      </c>
      <c r="AP38" s="84" t="str">
        <f t="shared" si="25"/>
        <v>0</v>
      </c>
    </row>
    <row r="39" spans="1:42" ht="15.75" customHeight="1" x14ac:dyDescent="0.15">
      <c r="A39" s="18" t="s">
        <v>528</v>
      </c>
      <c r="B39" s="18" t="s">
        <v>40</v>
      </c>
      <c r="C39" s="65"/>
      <c r="D39" s="64"/>
      <c r="E39" s="18">
        <v>27</v>
      </c>
      <c r="F39" s="18">
        <v>9</v>
      </c>
      <c r="G39" s="18">
        <v>357</v>
      </c>
      <c r="H39" s="18">
        <v>4</v>
      </c>
      <c r="I39" s="18">
        <v>6.55</v>
      </c>
      <c r="J39" s="18">
        <v>15.38</v>
      </c>
      <c r="K39" s="18">
        <v>3.78</v>
      </c>
      <c r="L39" s="18">
        <v>1.01</v>
      </c>
      <c r="M39" s="18">
        <v>0.42</v>
      </c>
      <c r="N39" s="18">
        <v>2.27</v>
      </c>
      <c r="O39" s="18">
        <v>88.89</v>
      </c>
      <c r="P39" s="18">
        <v>3.03</v>
      </c>
      <c r="Q39" s="18">
        <v>50</v>
      </c>
      <c r="R39" s="18">
        <v>2.52</v>
      </c>
      <c r="S39" s="18">
        <v>7.06</v>
      </c>
      <c r="T39" s="18">
        <v>2.27</v>
      </c>
      <c r="U39" s="36">
        <v>1.51</v>
      </c>
      <c r="V39" s="22">
        <f>COUNTIF(AC39:AP39,"&gt;0")</f>
        <v>8</v>
      </c>
      <c r="W39" s="15">
        <v>14</v>
      </c>
      <c r="X39" s="159">
        <f>V39/W39</f>
        <v>0.5714285714285714</v>
      </c>
      <c r="Y39" s="76"/>
      <c r="Z39" s="89"/>
      <c r="AA39" s="78">
        <f>AB39/W39</f>
        <v>0.54285714285714293</v>
      </c>
      <c r="AB39" s="131">
        <f>SUM(AC39:AP39)</f>
        <v>7.6000000000000005</v>
      </c>
      <c r="AC39" s="93" t="str">
        <f t="shared" si="26"/>
        <v>0</v>
      </c>
      <c r="AD39" s="84" t="str">
        <f t="shared" si="13"/>
        <v>0</v>
      </c>
      <c r="AE39" s="84" t="str">
        <f t="shared" si="14"/>
        <v>0</v>
      </c>
      <c r="AF39" s="84">
        <f t="shared" si="15"/>
        <v>1</v>
      </c>
      <c r="AG39" s="84">
        <f t="shared" si="16"/>
        <v>1</v>
      </c>
      <c r="AH39" s="84">
        <f t="shared" si="17"/>
        <v>1</v>
      </c>
      <c r="AI39" s="84">
        <f t="shared" si="18"/>
        <v>1</v>
      </c>
      <c r="AJ39" s="84">
        <f t="shared" si="19"/>
        <v>1</v>
      </c>
      <c r="AK39" s="84" t="str">
        <f t="shared" si="20"/>
        <v>0</v>
      </c>
      <c r="AL39" s="84">
        <f t="shared" si="21"/>
        <v>0.8</v>
      </c>
      <c r="AM39" s="84" t="str">
        <f t="shared" si="22"/>
        <v>0</v>
      </c>
      <c r="AN39" s="84" t="str">
        <f t="shared" si="23"/>
        <v>0</v>
      </c>
      <c r="AO39" s="84">
        <f t="shared" si="24"/>
        <v>0.9</v>
      </c>
      <c r="AP39" s="84">
        <f t="shared" si="25"/>
        <v>0.9</v>
      </c>
    </row>
    <row r="40" spans="1:42" ht="15.75" customHeight="1" x14ac:dyDescent="0.15">
      <c r="A40" s="18" t="s">
        <v>560</v>
      </c>
      <c r="B40" s="18" t="s">
        <v>38</v>
      </c>
      <c r="C40" s="65"/>
      <c r="D40" s="64"/>
      <c r="E40" s="18">
        <v>30</v>
      </c>
      <c r="F40" s="18">
        <v>16</v>
      </c>
      <c r="G40" s="18">
        <v>605</v>
      </c>
      <c r="H40" s="18">
        <v>1</v>
      </c>
      <c r="I40" s="18">
        <v>8.6300000000000008</v>
      </c>
      <c r="J40" s="18">
        <v>43.1</v>
      </c>
      <c r="K40" s="18">
        <v>2.5299999999999998</v>
      </c>
      <c r="L40" s="18">
        <v>0.15</v>
      </c>
      <c r="M40" s="18">
        <v>0.36</v>
      </c>
      <c r="N40" s="18">
        <v>2.68</v>
      </c>
      <c r="O40" s="18">
        <v>22.22</v>
      </c>
      <c r="P40" s="18">
        <v>2.83</v>
      </c>
      <c r="Q40" s="18">
        <v>47.37</v>
      </c>
      <c r="R40" s="18">
        <v>3.87</v>
      </c>
      <c r="S40" s="18">
        <v>12.5</v>
      </c>
      <c r="T40" s="18">
        <v>2.38</v>
      </c>
      <c r="U40" s="36">
        <v>1.19</v>
      </c>
      <c r="V40" s="22">
        <f>COUNTIF(AC40:AP40,"&gt;0")</f>
        <v>8</v>
      </c>
      <c r="W40" s="15">
        <v>14</v>
      </c>
      <c r="X40" s="159">
        <f>V40/W40</f>
        <v>0.5714285714285714</v>
      </c>
      <c r="Y40" s="76"/>
      <c r="Z40" s="89"/>
      <c r="AA40" s="78">
        <f>AB40/W40</f>
        <v>0.55714285714285716</v>
      </c>
      <c r="AB40" s="131">
        <f>SUM(AC40:AP40)</f>
        <v>7.8000000000000007</v>
      </c>
      <c r="AC40" s="93" t="str">
        <f t="shared" si="26"/>
        <v>0</v>
      </c>
      <c r="AD40" s="84">
        <f t="shared" si="13"/>
        <v>1</v>
      </c>
      <c r="AE40" s="84">
        <f t="shared" si="14"/>
        <v>1</v>
      </c>
      <c r="AF40" s="84" t="str">
        <f t="shared" si="15"/>
        <v>0</v>
      </c>
      <c r="AG40" s="84" t="str">
        <f t="shared" si="16"/>
        <v>0</v>
      </c>
      <c r="AH40" s="84">
        <f t="shared" si="17"/>
        <v>1</v>
      </c>
      <c r="AI40" s="84">
        <f t="shared" si="18"/>
        <v>1</v>
      </c>
      <c r="AJ40" s="84" t="str">
        <f t="shared" si="19"/>
        <v>0</v>
      </c>
      <c r="AK40" s="84" t="str">
        <f t="shared" si="20"/>
        <v>0</v>
      </c>
      <c r="AL40" s="84" t="str">
        <f t="shared" si="21"/>
        <v>0</v>
      </c>
      <c r="AM40" s="84">
        <f t="shared" si="22"/>
        <v>1</v>
      </c>
      <c r="AN40" s="84">
        <f t="shared" si="23"/>
        <v>1</v>
      </c>
      <c r="AO40" s="84">
        <f t="shared" si="24"/>
        <v>0.9</v>
      </c>
      <c r="AP40" s="84">
        <f t="shared" si="25"/>
        <v>0.9</v>
      </c>
    </row>
    <row r="41" spans="1:42" ht="15.75" customHeight="1" x14ac:dyDescent="0.15">
      <c r="A41" s="18" t="s">
        <v>571</v>
      </c>
      <c r="B41" s="18" t="s">
        <v>83</v>
      </c>
      <c r="C41" s="65"/>
      <c r="D41" s="64"/>
      <c r="E41" s="18">
        <v>23</v>
      </c>
      <c r="F41" s="18">
        <v>29</v>
      </c>
      <c r="G41" s="18">
        <v>1414</v>
      </c>
      <c r="H41" s="18">
        <v>4</v>
      </c>
      <c r="I41" s="18">
        <v>11.46</v>
      </c>
      <c r="J41" s="18">
        <v>36.11</v>
      </c>
      <c r="K41" s="18">
        <v>2.23</v>
      </c>
      <c r="L41" s="18">
        <v>0.25</v>
      </c>
      <c r="M41" s="18">
        <v>0.37</v>
      </c>
      <c r="N41" s="18">
        <v>2.48</v>
      </c>
      <c r="O41" s="18">
        <v>41.03</v>
      </c>
      <c r="P41" s="18">
        <v>1.78</v>
      </c>
      <c r="Q41" s="18">
        <v>64.290000000000006</v>
      </c>
      <c r="R41" s="18">
        <v>3.18</v>
      </c>
      <c r="S41" s="18">
        <v>12.35</v>
      </c>
      <c r="T41" s="18">
        <v>2.74</v>
      </c>
      <c r="U41" s="36">
        <v>0.56999999999999995</v>
      </c>
      <c r="V41" s="22">
        <f>COUNTIF(AC41:AP41,"&gt;0")</f>
        <v>8</v>
      </c>
      <c r="W41" s="15">
        <v>14</v>
      </c>
      <c r="X41" s="159">
        <f>V41/W41</f>
        <v>0.5714285714285714</v>
      </c>
      <c r="Y41" s="76"/>
      <c r="Z41" s="89"/>
      <c r="AA41" s="78">
        <f>AB41/W41</f>
        <v>0.55000000000000004</v>
      </c>
      <c r="AB41" s="131">
        <f>SUM(AC41:AP41)</f>
        <v>7.7</v>
      </c>
      <c r="AC41" s="93" t="str">
        <f t="shared" si="26"/>
        <v>0</v>
      </c>
      <c r="AD41" s="84">
        <f t="shared" si="13"/>
        <v>1</v>
      </c>
      <c r="AE41" s="84">
        <f t="shared" si="14"/>
        <v>1</v>
      </c>
      <c r="AF41" s="84" t="str">
        <f t="shared" si="15"/>
        <v>0</v>
      </c>
      <c r="AG41" s="84" t="str">
        <f t="shared" si="16"/>
        <v>0</v>
      </c>
      <c r="AH41" s="84">
        <f t="shared" si="17"/>
        <v>1</v>
      </c>
      <c r="AI41" s="84">
        <f t="shared" si="18"/>
        <v>1</v>
      </c>
      <c r="AJ41" s="84" t="str">
        <f t="shared" si="19"/>
        <v>0</v>
      </c>
      <c r="AK41" s="84" t="str">
        <f t="shared" si="20"/>
        <v>0</v>
      </c>
      <c r="AL41" s="84">
        <f t="shared" si="21"/>
        <v>0.8</v>
      </c>
      <c r="AM41" s="84">
        <f t="shared" si="22"/>
        <v>1</v>
      </c>
      <c r="AN41" s="84">
        <f t="shared" si="23"/>
        <v>1</v>
      </c>
      <c r="AO41" s="84">
        <f t="shared" si="24"/>
        <v>0.9</v>
      </c>
      <c r="AP41" s="84" t="str">
        <f t="shared" si="25"/>
        <v>0</v>
      </c>
    </row>
    <row r="42" spans="1:42" ht="15.75" customHeight="1" x14ac:dyDescent="0.15">
      <c r="A42" s="18" t="s">
        <v>522</v>
      </c>
      <c r="B42" s="18" t="s">
        <v>63</v>
      </c>
      <c r="C42" s="65"/>
      <c r="D42" s="64"/>
      <c r="E42" s="18">
        <v>18</v>
      </c>
      <c r="F42" s="18">
        <v>10</v>
      </c>
      <c r="G42" s="18">
        <v>557</v>
      </c>
      <c r="H42" s="18">
        <v>2</v>
      </c>
      <c r="I42" s="18">
        <v>4.8499999999999996</v>
      </c>
      <c r="J42" s="18">
        <v>6.67</v>
      </c>
      <c r="K42" s="18">
        <v>4.6900000000000004</v>
      </c>
      <c r="L42" s="18">
        <v>0.32</v>
      </c>
      <c r="M42" s="18">
        <v>0.44</v>
      </c>
      <c r="N42" s="18">
        <v>3.07</v>
      </c>
      <c r="O42" s="18">
        <v>42.11</v>
      </c>
      <c r="P42" s="18">
        <v>6.79</v>
      </c>
      <c r="Q42" s="18">
        <v>42.86</v>
      </c>
      <c r="R42" s="18">
        <v>3.55</v>
      </c>
      <c r="S42" s="18">
        <v>12.44</v>
      </c>
      <c r="T42" s="18">
        <v>2.2599999999999998</v>
      </c>
      <c r="U42" s="36">
        <v>1.1299999999999999</v>
      </c>
      <c r="V42" s="22">
        <f>COUNTIF(AC42:AP42,"&gt;0")</f>
        <v>8</v>
      </c>
      <c r="W42" s="15">
        <v>14</v>
      </c>
      <c r="X42" s="159">
        <f>V42/W42</f>
        <v>0.5714285714285714</v>
      </c>
      <c r="Y42" s="76"/>
      <c r="Z42" s="89"/>
      <c r="AA42" s="78">
        <f>AB42/W42</f>
        <v>0.55000000000000004</v>
      </c>
      <c r="AB42" s="131">
        <f>SUM(AC42:AP42)</f>
        <v>7.7</v>
      </c>
      <c r="AC42" s="93" t="str">
        <f t="shared" si="26"/>
        <v>0</v>
      </c>
      <c r="AD42" s="84" t="str">
        <f t="shared" si="13"/>
        <v>0</v>
      </c>
      <c r="AE42" s="84" t="str">
        <f t="shared" si="14"/>
        <v>0</v>
      </c>
      <c r="AF42" s="84">
        <f t="shared" si="15"/>
        <v>1</v>
      </c>
      <c r="AG42" s="84">
        <f t="shared" si="16"/>
        <v>1</v>
      </c>
      <c r="AH42" s="84">
        <f t="shared" si="17"/>
        <v>1</v>
      </c>
      <c r="AI42" s="84">
        <f t="shared" si="18"/>
        <v>1</v>
      </c>
      <c r="AJ42" s="84" t="str">
        <f t="shared" si="19"/>
        <v>0</v>
      </c>
      <c r="AK42" s="84">
        <f t="shared" si="20"/>
        <v>0.8</v>
      </c>
      <c r="AL42" s="84" t="str">
        <f t="shared" si="21"/>
        <v>0</v>
      </c>
      <c r="AM42" s="84">
        <f t="shared" si="22"/>
        <v>1</v>
      </c>
      <c r="AN42" s="84">
        <f t="shared" si="23"/>
        <v>1</v>
      </c>
      <c r="AO42" s="84">
        <f t="shared" si="24"/>
        <v>0.9</v>
      </c>
      <c r="AP42" s="84" t="str">
        <f t="shared" si="25"/>
        <v>0</v>
      </c>
    </row>
    <row r="43" spans="1:42" ht="15.75" customHeight="1" x14ac:dyDescent="0.15">
      <c r="A43" s="18" t="s">
        <v>548</v>
      </c>
      <c r="B43" s="18" t="s">
        <v>75</v>
      </c>
      <c r="C43" s="65"/>
      <c r="D43" s="64"/>
      <c r="E43" s="18">
        <v>20</v>
      </c>
      <c r="F43" s="18">
        <v>27</v>
      </c>
      <c r="G43" s="18">
        <v>1114</v>
      </c>
      <c r="H43" s="18">
        <v>0</v>
      </c>
      <c r="I43" s="18">
        <v>18.989999999999998</v>
      </c>
      <c r="J43" s="18">
        <v>41.44</v>
      </c>
      <c r="K43" s="18">
        <v>3.51</v>
      </c>
      <c r="L43" s="18">
        <v>0</v>
      </c>
      <c r="M43" s="18">
        <v>0.16</v>
      </c>
      <c r="N43" s="18">
        <v>1.54</v>
      </c>
      <c r="O43" s="18">
        <v>27.78</v>
      </c>
      <c r="P43" s="18">
        <v>3.94</v>
      </c>
      <c r="Q43" s="18">
        <v>60.87</v>
      </c>
      <c r="R43" s="18">
        <v>2.74</v>
      </c>
      <c r="S43" s="18">
        <v>13</v>
      </c>
      <c r="T43" s="18">
        <v>2.2200000000000002</v>
      </c>
      <c r="U43" s="36">
        <v>1.2</v>
      </c>
      <c r="V43" s="22">
        <f>COUNTIF(AC43:AP43,"&gt;0")</f>
        <v>8</v>
      </c>
      <c r="W43" s="15">
        <v>14</v>
      </c>
      <c r="X43" s="159">
        <f>V43/W43</f>
        <v>0.5714285714285714</v>
      </c>
      <c r="Y43" s="76"/>
      <c r="Z43" s="89"/>
      <c r="AA43" s="78">
        <f>AB43/W43</f>
        <v>0.52857142857142858</v>
      </c>
      <c r="AB43" s="131">
        <f>SUM(AC43:AP43)</f>
        <v>7.4</v>
      </c>
      <c r="AC43" s="93" t="str">
        <f t="shared" si="26"/>
        <v>0</v>
      </c>
      <c r="AD43" s="84">
        <f t="shared" si="13"/>
        <v>1</v>
      </c>
      <c r="AE43" s="84">
        <f t="shared" si="14"/>
        <v>1</v>
      </c>
      <c r="AF43" s="84">
        <f t="shared" si="15"/>
        <v>1</v>
      </c>
      <c r="AG43" s="84" t="str">
        <f t="shared" si="16"/>
        <v>0</v>
      </c>
      <c r="AH43" s="84" t="str">
        <f t="shared" si="17"/>
        <v>0</v>
      </c>
      <c r="AI43" s="84" t="str">
        <f t="shared" si="18"/>
        <v>0</v>
      </c>
      <c r="AJ43" s="84" t="str">
        <f t="shared" si="19"/>
        <v>0</v>
      </c>
      <c r="AK43" s="84">
        <f t="shared" si="20"/>
        <v>0.8</v>
      </c>
      <c r="AL43" s="84">
        <f t="shared" si="21"/>
        <v>0.8</v>
      </c>
      <c r="AM43" s="84" t="str">
        <f t="shared" si="22"/>
        <v>0</v>
      </c>
      <c r="AN43" s="84">
        <f t="shared" si="23"/>
        <v>1</v>
      </c>
      <c r="AO43" s="84">
        <f t="shared" si="24"/>
        <v>0.9</v>
      </c>
      <c r="AP43" s="84">
        <f t="shared" si="25"/>
        <v>0.9</v>
      </c>
    </row>
    <row r="44" spans="1:42" ht="15.75" customHeight="1" x14ac:dyDescent="0.15">
      <c r="A44" s="18" t="s">
        <v>528</v>
      </c>
      <c r="B44" s="18" t="s">
        <v>40</v>
      </c>
      <c r="C44" s="65"/>
      <c r="D44" s="64"/>
      <c r="E44" s="18">
        <v>27</v>
      </c>
      <c r="F44" s="18">
        <v>15</v>
      </c>
      <c r="G44" s="18">
        <v>423</v>
      </c>
      <c r="H44" s="18">
        <v>0</v>
      </c>
      <c r="I44" s="18">
        <v>7.23</v>
      </c>
      <c r="J44" s="18">
        <v>35.29</v>
      </c>
      <c r="K44" s="18">
        <v>3.62</v>
      </c>
      <c r="L44" s="18">
        <v>0</v>
      </c>
      <c r="M44" s="18">
        <v>0.38</v>
      </c>
      <c r="N44" s="18">
        <v>2.5499999999999998</v>
      </c>
      <c r="O44" s="18">
        <v>41.67</v>
      </c>
      <c r="P44" s="18">
        <v>4.04</v>
      </c>
      <c r="Q44" s="18">
        <v>36.840000000000003</v>
      </c>
      <c r="R44" s="18">
        <v>3.83</v>
      </c>
      <c r="S44" s="18">
        <v>9.57</v>
      </c>
      <c r="T44" s="18">
        <v>2.34</v>
      </c>
      <c r="U44" s="36">
        <v>1.28</v>
      </c>
      <c r="V44" s="22">
        <f>COUNTIF(AC44:AP44,"&gt;0")</f>
        <v>8</v>
      </c>
      <c r="W44" s="15">
        <v>14</v>
      </c>
      <c r="X44" s="159">
        <f>V44/W44</f>
        <v>0.5714285714285714</v>
      </c>
      <c r="Y44" s="76"/>
      <c r="Z44" s="89"/>
      <c r="AA44" s="78">
        <f>AB44/W44</f>
        <v>0.54285714285714293</v>
      </c>
      <c r="AB44" s="131">
        <f>SUM(AC44:AP44)</f>
        <v>7.6000000000000005</v>
      </c>
      <c r="AC44" s="93" t="str">
        <f t="shared" si="26"/>
        <v>0</v>
      </c>
      <c r="AD44" s="84" t="str">
        <f t="shared" si="13"/>
        <v>0</v>
      </c>
      <c r="AE44" s="84">
        <f t="shared" si="14"/>
        <v>1</v>
      </c>
      <c r="AF44" s="84">
        <f t="shared" si="15"/>
        <v>1</v>
      </c>
      <c r="AG44" s="84" t="str">
        <f t="shared" si="16"/>
        <v>0</v>
      </c>
      <c r="AH44" s="84">
        <f t="shared" si="17"/>
        <v>1</v>
      </c>
      <c r="AI44" s="84">
        <f t="shared" si="18"/>
        <v>1</v>
      </c>
      <c r="AJ44" s="84" t="str">
        <f t="shared" si="19"/>
        <v>0</v>
      </c>
      <c r="AK44" s="84">
        <f t="shared" si="20"/>
        <v>0.8</v>
      </c>
      <c r="AL44" s="84" t="str">
        <f t="shared" si="21"/>
        <v>0</v>
      </c>
      <c r="AM44" s="84">
        <f t="shared" si="22"/>
        <v>1</v>
      </c>
      <c r="AN44" s="84" t="str">
        <f t="shared" si="23"/>
        <v>0</v>
      </c>
      <c r="AO44" s="84">
        <f t="shared" si="24"/>
        <v>0.9</v>
      </c>
      <c r="AP44" s="84">
        <f t="shared" si="25"/>
        <v>0.9</v>
      </c>
    </row>
    <row r="45" spans="1:42" ht="15.75" customHeight="1" x14ac:dyDescent="0.15">
      <c r="A45" s="18" t="s">
        <v>206</v>
      </c>
      <c r="B45" s="18" t="s">
        <v>58</v>
      </c>
      <c r="C45" s="65"/>
      <c r="D45" s="64"/>
      <c r="E45" s="18">
        <v>26</v>
      </c>
      <c r="F45" s="18">
        <v>16</v>
      </c>
      <c r="G45" s="18">
        <v>1361</v>
      </c>
      <c r="H45" s="18">
        <v>2</v>
      </c>
      <c r="I45" s="18">
        <v>5.03</v>
      </c>
      <c r="J45" s="18">
        <v>22.37</v>
      </c>
      <c r="K45" s="18">
        <v>6.41</v>
      </c>
      <c r="L45" s="18">
        <v>0.13</v>
      </c>
      <c r="M45" s="18">
        <v>0.34</v>
      </c>
      <c r="N45" s="18">
        <v>2.38</v>
      </c>
      <c r="O45" s="18">
        <v>41.67</v>
      </c>
      <c r="P45" s="18">
        <v>7.14</v>
      </c>
      <c r="Q45" s="18">
        <v>61.11</v>
      </c>
      <c r="R45" s="18">
        <v>5.03</v>
      </c>
      <c r="S45" s="18">
        <v>12.63</v>
      </c>
      <c r="T45" s="18">
        <v>2.98</v>
      </c>
      <c r="U45" s="36">
        <v>0.66</v>
      </c>
      <c r="V45" s="22">
        <f>COUNTIF(AC45:AP45,"&gt;0")</f>
        <v>8</v>
      </c>
      <c r="W45" s="15">
        <v>14</v>
      </c>
      <c r="X45" s="159">
        <f>V45/W45</f>
        <v>0.5714285714285714</v>
      </c>
      <c r="Y45" s="76"/>
      <c r="Z45" s="89"/>
      <c r="AA45" s="78">
        <f>AB45/W45</f>
        <v>0.5357142857142857</v>
      </c>
      <c r="AB45" s="131">
        <f>SUM(AC45:AP45)</f>
        <v>7.5</v>
      </c>
      <c r="AC45" s="93" t="str">
        <f t="shared" si="26"/>
        <v>0</v>
      </c>
      <c r="AD45" s="84" t="str">
        <f t="shared" si="13"/>
        <v>0</v>
      </c>
      <c r="AE45" s="84" t="str">
        <f t="shared" si="14"/>
        <v>0</v>
      </c>
      <c r="AF45" s="84">
        <f t="shared" si="15"/>
        <v>1</v>
      </c>
      <c r="AG45" s="84" t="str">
        <f t="shared" si="16"/>
        <v>0</v>
      </c>
      <c r="AH45" s="84">
        <f t="shared" si="17"/>
        <v>1</v>
      </c>
      <c r="AI45" s="84">
        <f t="shared" si="18"/>
        <v>1</v>
      </c>
      <c r="AJ45" s="84" t="str">
        <f t="shared" si="19"/>
        <v>0</v>
      </c>
      <c r="AK45" s="84">
        <f t="shared" si="20"/>
        <v>0.8</v>
      </c>
      <c r="AL45" s="84">
        <f t="shared" si="21"/>
        <v>0.8</v>
      </c>
      <c r="AM45" s="84">
        <f t="shared" si="22"/>
        <v>1</v>
      </c>
      <c r="AN45" s="84">
        <f t="shared" si="23"/>
        <v>1</v>
      </c>
      <c r="AO45" s="84">
        <f t="shared" si="24"/>
        <v>0.9</v>
      </c>
      <c r="AP45" s="84" t="str">
        <f t="shared" si="25"/>
        <v>0</v>
      </c>
    </row>
    <row r="46" spans="1:42" ht="15.75" customHeight="1" x14ac:dyDescent="0.15">
      <c r="A46" s="18" t="s">
        <v>488</v>
      </c>
      <c r="B46" s="18" t="s">
        <v>72</v>
      </c>
      <c r="C46" s="65"/>
      <c r="D46" s="64"/>
      <c r="E46" s="18">
        <v>22</v>
      </c>
      <c r="F46" s="18">
        <v>19</v>
      </c>
      <c r="G46" s="18">
        <v>657</v>
      </c>
      <c r="H46" s="18">
        <v>2</v>
      </c>
      <c r="I46" s="18">
        <v>5.07</v>
      </c>
      <c r="J46" s="18">
        <v>21.62</v>
      </c>
      <c r="K46" s="18">
        <v>3.84</v>
      </c>
      <c r="L46" s="18">
        <v>0.27</v>
      </c>
      <c r="M46" s="18">
        <v>0.34</v>
      </c>
      <c r="N46" s="18">
        <v>2.6</v>
      </c>
      <c r="O46" s="18">
        <v>47.37</v>
      </c>
      <c r="P46" s="18">
        <v>4.79</v>
      </c>
      <c r="Q46" s="18">
        <v>40</v>
      </c>
      <c r="R46" s="18">
        <v>2.74</v>
      </c>
      <c r="S46" s="18">
        <v>18.36</v>
      </c>
      <c r="T46" s="18">
        <v>2.0499999999999998</v>
      </c>
      <c r="U46" s="36">
        <v>0.96</v>
      </c>
      <c r="V46" s="22">
        <f>COUNTIF(AC46:AP46,"&gt;0")</f>
        <v>8</v>
      </c>
      <c r="W46" s="15">
        <v>14</v>
      </c>
      <c r="X46" s="159">
        <f>V46/W46</f>
        <v>0.5714285714285714</v>
      </c>
      <c r="Y46" s="76"/>
      <c r="Z46" s="89"/>
      <c r="AA46" s="78">
        <f>AB46/W46</f>
        <v>0.55000000000000004</v>
      </c>
      <c r="AB46" s="131">
        <f>SUM(AC46:AP46)</f>
        <v>7.7</v>
      </c>
      <c r="AC46" s="93" t="str">
        <f t="shared" si="26"/>
        <v>0</v>
      </c>
      <c r="AD46" s="84" t="str">
        <f t="shared" si="13"/>
        <v>0</v>
      </c>
      <c r="AE46" s="84" t="str">
        <f t="shared" si="14"/>
        <v>0</v>
      </c>
      <c r="AF46" s="84">
        <f t="shared" si="15"/>
        <v>1</v>
      </c>
      <c r="AG46" s="84">
        <f t="shared" si="16"/>
        <v>1</v>
      </c>
      <c r="AH46" s="84">
        <f t="shared" si="17"/>
        <v>1</v>
      </c>
      <c r="AI46" s="84">
        <f t="shared" si="18"/>
        <v>1</v>
      </c>
      <c r="AJ46" s="84">
        <f t="shared" si="19"/>
        <v>1</v>
      </c>
      <c r="AK46" s="84">
        <f t="shared" si="20"/>
        <v>0.8</v>
      </c>
      <c r="AL46" s="84" t="str">
        <f t="shared" si="21"/>
        <v>0</v>
      </c>
      <c r="AM46" s="84" t="str">
        <f t="shared" si="22"/>
        <v>0</v>
      </c>
      <c r="AN46" s="84">
        <f t="shared" si="23"/>
        <v>1</v>
      </c>
      <c r="AO46" s="84">
        <f t="shared" si="24"/>
        <v>0.9</v>
      </c>
      <c r="AP46" s="84" t="str">
        <f t="shared" si="25"/>
        <v>0</v>
      </c>
    </row>
    <row r="47" spans="1:42" ht="15.75" customHeight="1" x14ac:dyDescent="0.15">
      <c r="A47" s="18" t="s">
        <v>238</v>
      </c>
      <c r="B47" s="18" t="s">
        <v>42</v>
      </c>
      <c r="C47" s="65"/>
      <c r="D47" s="64"/>
      <c r="E47" s="18">
        <v>22</v>
      </c>
      <c r="F47" s="18">
        <v>14</v>
      </c>
      <c r="G47" s="18">
        <v>778</v>
      </c>
      <c r="H47" s="18">
        <v>2</v>
      </c>
      <c r="I47" s="18">
        <v>3.12</v>
      </c>
      <c r="J47" s="18">
        <v>25.93</v>
      </c>
      <c r="K47" s="18">
        <v>4.97</v>
      </c>
      <c r="L47" s="18">
        <v>0.23</v>
      </c>
      <c r="M47" s="18">
        <v>0.23</v>
      </c>
      <c r="N47" s="18">
        <v>2.2000000000000002</v>
      </c>
      <c r="O47" s="18">
        <v>47.37</v>
      </c>
      <c r="P47" s="18">
        <v>6.02</v>
      </c>
      <c r="Q47" s="18">
        <v>51.92</v>
      </c>
      <c r="R47" s="18">
        <v>3.59</v>
      </c>
      <c r="S47" s="18">
        <v>14.69</v>
      </c>
      <c r="T47" s="18">
        <v>1.04</v>
      </c>
      <c r="U47" s="36">
        <v>4.28</v>
      </c>
      <c r="V47" s="22">
        <f>COUNTIF(AC47:AP47,"&gt;0")</f>
        <v>8</v>
      </c>
      <c r="W47" s="15">
        <v>14</v>
      </c>
      <c r="X47" s="159">
        <f>V47/W47</f>
        <v>0.5714285714285714</v>
      </c>
      <c r="Y47" s="76"/>
      <c r="Z47" s="89"/>
      <c r="AA47" s="78">
        <f>AB47/W47</f>
        <v>0.5357142857142857</v>
      </c>
      <c r="AB47" s="131">
        <f>SUM(AC47:AP47)</f>
        <v>7.5</v>
      </c>
      <c r="AC47" s="93" t="str">
        <f t="shared" si="26"/>
        <v>0</v>
      </c>
      <c r="AD47" s="84" t="str">
        <f t="shared" si="13"/>
        <v>0</v>
      </c>
      <c r="AE47" s="84" t="str">
        <f t="shared" si="14"/>
        <v>0</v>
      </c>
      <c r="AF47" s="84">
        <f t="shared" si="15"/>
        <v>1</v>
      </c>
      <c r="AG47" s="84" t="str">
        <f t="shared" si="16"/>
        <v>0</v>
      </c>
      <c r="AH47" s="84" t="str">
        <f t="shared" si="17"/>
        <v>0</v>
      </c>
      <c r="AI47" s="84">
        <f t="shared" si="18"/>
        <v>1</v>
      </c>
      <c r="AJ47" s="84">
        <f t="shared" si="19"/>
        <v>1</v>
      </c>
      <c r="AK47" s="84">
        <f t="shared" si="20"/>
        <v>0.8</v>
      </c>
      <c r="AL47" s="84">
        <f t="shared" si="21"/>
        <v>0.8</v>
      </c>
      <c r="AM47" s="84">
        <f t="shared" si="22"/>
        <v>1</v>
      </c>
      <c r="AN47" s="84">
        <f t="shared" si="23"/>
        <v>1</v>
      </c>
      <c r="AO47" s="84" t="str">
        <f t="shared" si="24"/>
        <v>0</v>
      </c>
      <c r="AP47" s="84">
        <f t="shared" si="25"/>
        <v>0.9</v>
      </c>
    </row>
    <row r="48" spans="1:42" ht="15.75" customHeight="1" x14ac:dyDescent="0.15">
      <c r="A48" s="18" t="s">
        <v>570</v>
      </c>
      <c r="B48" s="18" t="s">
        <v>66</v>
      </c>
      <c r="C48" s="65"/>
      <c r="D48" s="64"/>
      <c r="E48" s="18">
        <v>37</v>
      </c>
      <c r="F48" s="18">
        <v>31</v>
      </c>
      <c r="G48" s="18">
        <v>1273</v>
      </c>
      <c r="H48" s="18">
        <v>7</v>
      </c>
      <c r="I48" s="18">
        <v>12.9</v>
      </c>
      <c r="J48" s="18">
        <v>37.65</v>
      </c>
      <c r="K48" s="18">
        <v>1.44</v>
      </c>
      <c r="L48" s="18">
        <v>0.49</v>
      </c>
      <c r="M48" s="18">
        <v>0.44</v>
      </c>
      <c r="N48" s="18">
        <v>1.67</v>
      </c>
      <c r="O48" s="18">
        <v>59.09</v>
      </c>
      <c r="P48" s="18">
        <v>0.53</v>
      </c>
      <c r="Q48" s="18">
        <v>57.14</v>
      </c>
      <c r="R48" s="18">
        <v>2.88</v>
      </c>
      <c r="S48" s="18">
        <v>7.44</v>
      </c>
      <c r="T48" s="18">
        <v>1.59</v>
      </c>
      <c r="U48" s="36">
        <v>0.46</v>
      </c>
      <c r="V48" s="22">
        <f>COUNTIF(AC48:AP48,"&gt;0")</f>
        <v>7</v>
      </c>
      <c r="W48" s="15">
        <v>14</v>
      </c>
      <c r="X48" s="159">
        <f>V48/W48</f>
        <v>0.5</v>
      </c>
      <c r="Y48" s="76"/>
      <c r="Z48" s="89"/>
      <c r="AA48" s="78">
        <f>AB48/W48</f>
        <v>0.48571428571428571</v>
      </c>
      <c r="AB48" s="131">
        <f>SUM(AC48:AP48)</f>
        <v>6.8</v>
      </c>
      <c r="AC48" s="93">
        <f t="shared" si="26"/>
        <v>1</v>
      </c>
      <c r="AD48" s="84">
        <f t="shared" si="13"/>
        <v>1</v>
      </c>
      <c r="AE48" s="84">
        <f t="shared" si="14"/>
        <v>1</v>
      </c>
      <c r="AF48" s="84" t="str">
        <f t="shared" si="15"/>
        <v>0</v>
      </c>
      <c r="AG48" s="84">
        <f t="shared" si="16"/>
        <v>1</v>
      </c>
      <c r="AH48" s="84">
        <f t="shared" si="17"/>
        <v>1</v>
      </c>
      <c r="AI48" s="84" t="str">
        <f t="shared" si="18"/>
        <v>0</v>
      </c>
      <c r="AJ48" s="84">
        <f t="shared" si="19"/>
        <v>1</v>
      </c>
      <c r="AK48" s="84" t="str">
        <f t="shared" si="20"/>
        <v>0</v>
      </c>
      <c r="AL48" s="84">
        <f t="shared" si="21"/>
        <v>0.8</v>
      </c>
      <c r="AM48" s="84" t="str">
        <f t="shared" si="22"/>
        <v>0</v>
      </c>
      <c r="AN48" s="84" t="str">
        <f t="shared" si="23"/>
        <v>0</v>
      </c>
      <c r="AO48" s="84" t="str">
        <f t="shared" si="24"/>
        <v>0</v>
      </c>
      <c r="AP48" s="84" t="str">
        <f t="shared" si="25"/>
        <v>0</v>
      </c>
    </row>
    <row r="49" spans="1:42" ht="15.75" customHeight="1" x14ac:dyDescent="0.15">
      <c r="A49" s="18" t="s">
        <v>221</v>
      </c>
      <c r="B49" s="18" t="s">
        <v>40</v>
      </c>
      <c r="C49" s="65"/>
      <c r="D49" s="64"/>
      <c r="E49" s="18">
        <v>26</v>
      </c>
      <c r="F49" s="18">
        <v>36</v>
      </c>
      <c r="G49" s="18">
        <v>3049</v>
      </c>
      <c r="H49" s="18">
        <v>14</v>
      </c>
      <c r="I49" s="18">
        <v>16.03</v>
      </c>
      <c r="J49" s="18">
        <v>41.88</v>
      </c>
      <c r="K49" s="18">
        <v>1.94</v>
      </c>
      <c r="L49" s="18">
        <v>0.41</v>
      </c>
      <c r="M49" s="18">
        <v>0.42</v>
      </c>
      <c r="N49" s="18">
        <v>1.54</v>
      </c>
      <c r="O49" s="18">
        <v>48.98</v>
      </c>
      <c r="P49" s="18">
        <v>2.95</v>
      </c>
      <c r="Q49" s="18">
        <v>35.11</v>
      </c>
      <c r="R49" s="18">
        <v>2.64</v>
      </c>
      <c r="S49" s="18">
        <v>7.28</v>
      </c>
      <c r="T49" s="18">
        <v>1.57</v>
      </c>
      <c r="U49" s="36">
        <v>2.13</v>
      </c>
      <c r="V49" s="22">
        <f>COUNTIF(AC49:AP49,"&gt;0")</f>
        <v>7</v>
      </c>
      <c r="W49" s="15">
        <v>14</v>
      </c>
      <c r="X49" s="159">
        <f>V49/W49</f>
        <v>0.5</v>
      </c>
      <c r="Y49" s="76"/>
      <c r="Z49" s="89"/>
      <c r="AA49" s="78">
        <f>AB49/W49</f>
        <v>0.49285714285714288</v>
      </c>
      <c r="AB49" s="131">
        <f>SUM(AC49:AP49)</f>
        <v>6.9</v>
      </c>
      <c r="AC49" s="93">
        <f t="shared" si="26"/>
        <v>1</v>
      </c>
      <c r="AD49" s="84">
        <f t="shared" si="13"/>
        <v>1</v>
      </c>
      <c r="AE49" s="84">
        <f t="shared" si="14"/>
        <v>1</v>
      </c>
      <c r="AF49" s="84" t="str">
        <f t="shared" si="15"/>
        <v>0</v>
      </c>
      <c r="AG49" s="84">
        <f t="shared" si="16"/>
        <v>1</v>
      </c>
      <c r="AH49" s="84">
        <f t="shared" si="17"/>
        <v>1</v>
      </c>
      <c r="AI49" s="84" t="str">
        <f t="shared" si="18"/>
        <v>0</v>
      </c>
      <c r="AJ49" s="84">
        <f t="shared" si="19"/>
        <v>1</v>
      </c>
      <c r="AK49" s="84" t="str">
        <f t="shared" si="20"/>
        <v>0</v>
      </c>
      <c r="AL49" s="84" t="str">
        <f t="shared" si="21"/>
        <v>0</v>
      </c>
      <c r="AM49" s="84" t="str">
        <f t="shared" si="22"/>
        <v>0</v>
      </c>
      <c r="AN49" s="84" t="str">
        <f t="shared" si="23"/>
        <v>0</v>
      </c>
      <c r="AO49" s="84" t="str">
        <f t="shared" si="24"/>
        <v>0</v>
      </c>
      <c r="AP49" s="84">
        <f t="shared" si="25"/>
        <v>0.9</v>
      </c>
    </row>
    <row r="50" spans="1:42" ht="15.75" customHeight="1" x14ac:dyDescent="0.15">
      <c r="A50" s="18" t="s">
        <v>575</v>
      </c>
      <c r="B50" s="18" t="s">
        <v>72</v>
      </c>
      <c r="C50" s="65"/>
      <c r="D50" s="64"/>
      <c r="E50" s="18">
        <v>25</v>
      </c>
      <c r="F50" s="18">
        <v>15</v>
      </c>
      <c r="G50" s="18">
        <v>1000</v>
      </c>
      <c r="H50" s="18">
        <v>7</v>
      </c>
      <c r="I50" s="18">
        <v>19.079999999999998</v>
      </c>
      <c r="J50" s="18">
        <v>41.51</v>
      </c>
      <c r="K50" s="18">
        <v>2.34</v>
      </c>
      <c r="L50" s="18">
        <v>0.63</v>
      </c>
      <c r="M50" s="18">
        <v>0.36</v>
      </c>
      <c r="N50" s="18">
        <v>1.71</v>
      </c>
      <c r="O50" s="18">
        <v>63.16</v>
      </c>
      <c r="P50" s="18">
        <v>2.0699999999999998</v>
      </c>
      <c r="Q50" s="18">
        <v>39.130000000000003</v>
      </c>
      <c r="R50" s="18">
        <v>2.52</v>
      </c>
      <c r="S50" s="18">
        <v>7.83</v>
      </c>
      <c r="T50" s="18">
        <v>1.26</v>
      </c>
      <c r="U50" s="36">
        <v>1.35</v>
      </c>
      <c r="V50" s="22">
        <f>COUNTIF(AC50:AP50,"&gt;0")</f>
        <v>7</v>
      </c>
      <c r="W50" s="15">
        <v>14</v>
      </c>
      <c r="X50" s="159">
        <f>V50/W50</f>
        <v>0.5</v>
      </c>
      <c r="Y50" s="76"/>
      <c r="Z50" s="89"/>
      <c r="AA50" s="78">
        <f>AB50/W50</f>
        <v>0.49285714285714288</v>
      </c>
      <c r="AB50" s="131">
        <f>SUM(AC50:AP50)</f>
        <v>6.9</v>
      </c>
      <c r="AC50" s="93">
        <f t="shared" si="26"/>
        <v>1</v>
      </c>
      <c r="AD50" s="84">
        <f t="shared" si="13"/>
        <v>1</v>
      </c>
      <c r="AE50" s="84">
        <f t="shared" si="14"/>
        <v>1</v>
      </c>
      <c r="AF50" s="84" t="str">
        <f t="shared" si="15"/>
        <v>0</v>
      </c>
      <c r="AG50" s="84">
        <f t="shared" si="16"/>
        <v>1</v>
      </c>
      <c r="AH50" s="84">
        <f t="shared" si="17"/>
        <v>1</v>
      </c>
      <c r="AI50" s="84" t="str">
        <f t="shared" si="18"/>
        <v>0</v>
      </c>
      <c r="AJ50" s="84">
        <f t="shared" si="19"/>
        <v>1</v>
      </c>
      <c r="AK50" s="84" t="str">
        <f t="shared" si="20"/>
        <v>0</v>
      </c>
      <c r="AL50" s="84" t="str">
        <f t="shared" si="21"/>
        <v>0</v>
      </c>
      <c r="AM50" s="84" t="str">
        <f t="shared" si="22"/>
        <v>0</v>
      </c>
      <c r="AN50" s="84" t="str">
        <f t="shared" si="23"/>
        <v>0</v>
      </c>
      <c r="AO50" s="84" t="str">
        <f t="shared" si="24"/>
        <v>0</v>
      </c>
      <c r="AP50" s="84">
        <f t="shared" si="25"/>
        <v>0.9</v>
      </c>
    </row>
    <row r="51" spans="1:42" ht="15.75" customHeight="1" x14ac:dyDescent="0.15">
      <c r="A51" s="18" t="s">
        <v>562</v>
      </c>
      <c r="B51" s="18" t="s">
        <v>83</v>
      </c>
      <c r="C51" s="65"/>
      <c r="D51" s="64"/>
      <c r="E51" s="18">
        <v>25</v>
      </c>
      <c r="F51" s="18">
        <v>15</v>
      </c>
      <c r="G51" s="18">
        <v>257</v>
      </c>
      <c r="H51" s="18">
        <v>1</v>
      </c>
      <c r="I51" s="18">
        <v>8.25</v>
      </c>
      <c r="J51" s="18">
        <v>17.39</v>
      </c>
      <c r="K51" s="18">
        <v>2.87</v>
      </c>
      <c r="L51" s="18">
        <v>0.35</v>
      </c>
      <c r="M51" s="18">
        <v>0.72</v>
      </c>
      <c r="N51" s="18">
        <v>2.87</v>
      </c>
      <c r="O51" s="18">
        <v>37.5</v>
      </c>
      <c r="P51" s="18">
        <v>3.59</v>
      </c>
      <c r="Q51" s="18">
        <v>30</v>
      </c>
      <c r="R51" s="18">
        <v>3.59</v>
      </c>
      <c r="S51" s="18">
        <v>8.25</v>
      </c>
      <c r="T51" s="18">
        <v>1.79</v>
      </c>
      <c r="U51" s="36">
        <v>0</v>
      </c>
      <c r="V51" s="22">
        <f>COUNTIF(AC51:AP51,"&gt;0")</f>
        <v>7</v>
      </c>
      <c r="W51" s="15">
        <v>14</v>
      </c>
      <c r="X51" s="159">
        <f>V51/W51</f>
        <v>0.5</v>
      </c>
      <c r="Y51" s="76"/>
      <c r="Z51" s="89"/>
      <c r="AA51" s="78">
        <f>AB51/W51</f>
        <v>0.48571428571428571</v>
      </c>
      <c r="AB51" s="131">
        <f>SUM(AC51:AP51)</f>
        <v>6.8</v>
      </c>
      <c r="AC51" s="93" t="str">
        <f t="shared" si="26"/>
        <v>0</v>
      </c>
      <c r="AD51" s="84">
        <f t="shared" si="13"/>
        <v>1</v>
      </c>
      <c r="AE51" s="84" t="str">
        <f t="shared" si="14"/>
        <v>0</v>
      </c>
      <c r="AF51" s="84">
        <f t="shared" si="15"/>
        <v>1</v>
      </c>
      <c r="AG51" s="84">
        <f t="shared" si="16"/>
        <v>1</v>
      </c>
      <c r="AH51" s="84">
        <f t="shared" si="17"/>
        <v>1</v>
      </c>
      <c r="AI51" s="84">
        <f t="shared" si="18"/>
        <v>1</v>
      </c>
      <c r="AJ51" s="84" t="str">
        <f t="shared" si="19"/>
        <v>0</v>
      </c>
      <c r="AK51" s="84">
        <f t="shared" si="20"/>
        <v>0.8</v>
      </c>
      <c r="AL51" s="84" t="str">
        <f t="shared" si="21"/>
        <v>0</v>
      </c>
      <c r="AM51" s="84">
        <f t="shared" si="22"/>
        <v>1</v>
      </c>
      <c r="AN51" s="84" t="str">
        <f t="shared" si="23"/>
        <v>0</v>
      </c>
      <c r="AO51" s="84" t="str">
        <f t="shared" si="24"/>
        <v>0</v>
      </c>
      <c r="AP51" s="84" t="str">
        <f t="shared" si="25"/>
        <v>0</v>
      </c>
    </row>
    <row r="52" spans="1:42" ht="15.75" customHeight="1" x14ac:dyDescent="0.15">
      <c r="A52" s="18" t="s">
        <v>579</v>
      </c>
      <c r="B52" s="18" t="s">
        <v>38</v>
      </c>
      <c r="C52" s="65"/>
      <c r="D52" s="64"/>
      <c r="E52" s="18">
        <v>30</v>
      </c>
      <c r="F52" s="18">
        <v>32</v>
      </c>
      <c r="G52" s="18">
        <v>2506</v>
      </c>
      <c r="H52" s="18">
        <v>9</v>
      </c>
      <c r="I52" s="18">
        <v>5.78</v>
      </c>
      <c r="J52" s="18">
        <v>19.88</v>
      </c>
      <c r="K52" s="18">
        <v>2.33</v>
      </c>
      <c r="L52" s="18">
        <v>0.32</v>
      </c>
      <c r="M52" s="18">
        <v>0.34</v>
      </c>
      <c r="N52" s="18">
        <v>1.76</v>
      </c>
      <c r="O52" s="18">
        <v>42.86</v>
      </c>
      <c r="P52" s="18">
        <v>1.94</v>
      </c>
      <c r="Q52" s="18">
        <v>50</v>
      </c>
      <c r="R52" s="18">
        <v>3.45</v>
      </c>
      <c r="S52" s="18">
        <v>12.89</v>
      </c>
      <c r="T52" s="18">
        <v>1.98</v>
      </c>
      <c r="U52" s="36">
        <v>1.4</v>
      </c>
      <c r="V52" s="22">
        <f>COUNTIF(AC52:AP52,"&gt;0")</f>
        <v>7</v>
      </c>
      <c r="W52" s="15">
        <v>14</v>
      </c>
      <c r="X52" s="159">
        <f>V52/W52</f>
        <v>0.5</v>
      </c>
      <c r="Y52" s="76"/>
      <c r="Z52" s="89"/>
      <c r="AA52" s="78">
        <f>AB52/W52</f>
        <v>0.47857142857142859</v>
      </c>
      <c r="AB52" s="131">
        <f>SUM(AC52:AP52)</f>
        <v>6.7</v>
      </c>
      <c r="AC52" s="93">
        <f t="shared" si="26"/>
        <v>1</v>
      </c>
      <c r="AD52" s="84" t="str">
        <f t="shared" si="13"/>
        <v>0</v>
      </c>
      <c r="AE52" s="84" t="str">
        <f t="shared" si="14"/>
        <v>0</v>
      </c>
      <c r="AF52" s="84" t="str">
        <f t="shared" si="15"/>
        <v>0</v>
      </c>
      <c r="AG52" s="84">
        <f t="shared" si="16"/>
        <v>1</v>
      </c>
      <c r="AH52" s="84">
        <f t="shared" si="17"/>
        <v>1</v>
      </c>
      <c r="AI52" s="84" t="str">
        <f t="shared" si="18"/>
        <v>0</v>
      </c>
      <c r="AJ52" s="84" t="str">
        <f t="shared" si="19"/>
        <v>0</v>
      </c>
      <c r="AK52" s="84" t="str">
        <f t="shared" si="20"/>
        <v>0</v>
      </c>
      <c r="AL52" s="84">
        <f t="shared" si="21"/>
        <v>0.8</v>
      </c>
      <c r="AM52" s="84">
        <f t="shared" si="22"/>
        <v>1</v>
      </c>
      <c r="AN52" s="84">
        <f t="shared" si="23"/>
        <v>1</v>
      </c>
      <c r="AO52" s="84" t="str">
        <f t="shared" si="24"/>
        <v>0</v>
      </c>
      <c r="AP52" s="84">
        <f t="shared" si="25"/>
        <v>0.9</v>
      </c>
    </row>
    <row r="53" spans="1:42" ht="15.75" customHeight="1" x14ac:dyDescent="0.15">
      <c r="A53" s="18" t="s">
        <v>490</v>
      </c>
      <c r="B53" s="18" t="s">
        <v>68</v>
      </c>
      <c r="C53" s="65"/>
      <c r="D53" s="64"/>
      <c r="E53" s="18">
        <v>29</v>
      </c>
      <c r="F53" s="18">
        <v>32</v>
      </c>
      <c r="G53" s="18">
        <v>2555</v>
      </c>
      <c r="H53" s="18">
        <v>7</v>
      </c>
      <c r="I53" s="18">
        <v>7.7</v>
      </c>
      <c r="J53" s="18">
        <v>23.7</v>
      </c>
      <c r="K53" s="18">
        <v>2.48</v>
      </c>
      <c r="L53" s="18">
        <v>0.25</v>
      </c>
      <c r="M53" s="18">
        <v>0.25</v>
      </c>
      <c r="N53" s="18">
        <v>1.53</v>
      </c>
      <c r="O53" s="18">
        <v>47.62</v>
      </c>
      <c r="P53" s="18">
        <v>2.52</v>
      </c>
      <c r="Q53" s="18">
        <v>46.38</v>
      </c>
      <c r="R53" s="18">
        <v>4.34</v>
      </c>
      <c r="S53" s="18">
        <v>12.4</v>
      </c>
      <c r="T53" s="18">
        <v>3.28</v>
      </c>
      <c r="U53" s="36">
        <v>1.46</v>
      </c>
      <c r="V53" s="22">
        <f>COUNTIF(AC53:AP53,"&gt;0")</f>
        <v>7</v>
      </c>
      <c r="W53" s="15">
        <v>14</v>
      </c>
      <c r="X53" s="159">
        <f>V53/W53</f>
        <v>0.5</v>
      </c>
      <c r="Y53" s="76"/>
      <c r="Z53" s="89"/>
      <c r="AA53" s="78">
        <f>AB53/W53</f>
        <v>0.48571428571428577</v>
      </c>
      <c r="AB53" s="131">
        <f>SUM(AC53:AP53)</f>
        <v>6.8000000000000007</v>
      </c>
      <c r="AC53" s="93">
        <f t="shared" si="26"/>
        <v>1</v>
      </c>
      <c r="AD53" s="84">
        <f t="shared" si="13"/>
        <v>1</v>
      </c>
      <c r="AE53" s="84" t="str">
        <f t="shared" si="14"/>
        <v>0</v>
      </c>
      <c r="AF53" s="84" t="str">
        <f t="shared" si="15"/>
        <v>0</v>
      </c>
      <c r="AG53" s="84" t="str">
        <f t="shared" si="16"/>
        <v>0</v>
      </c>
      <c r="AH53" s="84" t="str">
        <f t="shared" si="17"/>
        <v>0</v>
      </c>
      <c r="AI53" s="84" t="str">
        <f t="shared" si="18"/>
        <v>0</v>
      </c>
      <c r="AJ53" s="84">
        <f t="shared" si="19"/>
        <v>1</v>
      </c>
      <c r="AK53" s="84" t="str">
        <f t="shared" si="20"/>
        <v>0</v>
      </c>
      <c r="AL53" s="84" t="str">
        <f t="shared" si="21"/>
        <v>0</v>
      </c>
      <c r="AM53" s="84">
        <f t="shared" si="22"/>
        <v>1</v>
      </c>
      <c r="AN53" s="84">
        <f t="shared" si="23"/>
        <v>1</v>
      </c>
      <c r="AO53" s="84">
        <f t="shared" si="24"/>
        <v>0.9</v>
      </c>
      <c r="AP53" s="84">
        <f t="shared" si="25"/>
        <v>0.9</v>
      </c>
    </row>
    <row r="54" spans="1:42" ht="15.75" customHeight="1" x14ac:dyDescent="0.15">
      <c r="A54" s="18" t="s">
        <v>505</v>
      </c>
      <c r="B54" s="18" t="s">
        <v>133</v>
      </c>
      <c r="C54" s="65"/>
      <c r="D54" s="64"/>
      <c r="E54" s="18">
        <v>20</v>
      </c>
      <c r="F54" s="18">
        <v>7</v>
      </c>
      <c r="G54" s="18">
        <v>98</v>
      </c>
      <c r="H54" s="18">
        <v>0</v>
      </c>
      <c r="I54" s="18">
        <v>9.18</v>
      </c>
      <c r="J54" s="18">
        <v>20</v>
      </c>
      <c r="K54" s="18">
        <v>1.84</v>
      </c>
      <c r="L54" s="18">
        <v>0</v>
      </c>
      <c r="M54" s="18">
        <v>1.02</v>
      </c>
      <c r="N54" s="18">
        <v>5.51</v>
      </c>
      <c r="O54" s="18">
        <v>16.670000000000002</v>
      </c>
      <c r="P54" s="18">
        <v>1.84</v>
      </c>
      <c r="Q54" s="18">
        <v>50</v>
      </c>
      <c r="R54" s="18">
        <v>6.43</v>
      </c>
      <c r="S54" s="18">
        <v>10.1</v>
      </c>
      <c r="T54" s="18">
        <v>2.76</v>
      </c>
      <c r="U54" s="36">
        <v>1.84</v>
      </c>
      <c r="V54" s="22">
        <f>COUNTIF(AC54:AP54,"&gt;0")</f>
        <v>7</v>
      </c>
      <c r="W54" s="15">
        <v>14</v>
      </c>
      <c r="X54" s="159">
        <f>V54/W54</f>
        <v>0.5</v>
      </c>
      <c r="Y54" s="76"/>
      <c r="Z54" s="89"/>
      <c r="AA54" s="78">
        <f>AB54/W54</f>
        <v>0.47142857142857147</v>
      </c>
      <c r="AB54" s="131">
        <f>SUM(AC54:AP54)</f>
        <v>6.6000000000000005</v>
      </c>
      <c r="AC54" s="93" t="str">
        <f t="shared" si="26"/>
        <v>0</v>
      </c>
      <c r="AD54" s="84">
        <f t="shared" si="13"/>
        <v>1</v>
      </c>
      <c r="AE54" s="84" t="str">
        <f t="shared" si="14"/>
        <v>0</v>
      </c>
      <c r="AF54" s="84" t="str">
        <f t="shared" si="15"/>
        <v>0</v>
      </c>
      <c r="AG54" s="84" t="str">
        <f t="shared" si="16"/>
        <v>0</v>
      </c>
      <c r="AH54" s="84">
        <f t="shared" si="17"/>
        <v>1</v>
      </c>
      <c r="AI54" s="84">
        <f t="shared" si="18"/>
        <v>1</v>
      </c>
      <c r="AJ54" s="84" t="str">
        <f t="shared" si="19"/>
        <v>0</v>
      </c>
      <c r="AK54" s="84" t="str">
        <f t="shared" si="20"/>
        <v>0</v>
      </c>
      <c r="AL54" s="84">
        <f t="shared" si="21"/>
        <v>0.8</v>
      </c>
      <c r="AM54" s="84">
        <f t="shared" si="22"/>
        <v>1</v>
      </c>
      <c r="AN54" s="84" t="str">
        <f t="shared" si="23"/>
        <v>0</v>
      </c>
      <c r="AO54" s="84">
        <f t="shared" si="24"/>
        <v>0.9</v>
      </c>
      <c r="AP54" s="84">
        <f t="shared" si="25"/>
        <v>0.9</v>
      </c>
    </row>
    <row r="55" spans="1:42" ht="15.75" customHeight="1" x14ac:dyDescent="0.15">
      <c r="A55" s="18" t="s">
        <v>514</v>
      </c>
      <c r="B55" s="18" t="s">
        <v>68</v>
      </c>
      <c r="C55" s="65"/>
      <c r="D55" s="64"/>
      <c r="E55" s="18">
        <v>28</v>
      </c>
      <c r="F55" s="18">
        <v>22</v>
      </c>
      <c r="G55" s="18">
        <v>782</v>
      </c>
      <c r="H55" s="18">
        <v>1</v>
      </c>
      <c r="I55" s="18">
        <v>8.98</v>
      </c>
      <c r="J55" s="18">
        <v>34.619999999999997</v>
      </c>
      <c r="K55" s="18">
        <v>2.5299999999999998</v>
      </c>
      <c r="L55" s="18">
        <v>0.12</v>
      </c>
      <c r="M55" s="18">
        <v>0.32</v>
      </c>
      <c r="N55" s="18">
        <v>1.38</v>
      </c>
      <c r="O55" s="18">
        <v>50</v>
      </c>
      <c r="P55" s="18">
        <v>2.2999999999999998</v>
      </c>
      <c r="Q55" s="18">
        <v>45</v>
      </c>
      <c r="R55" s="18">
        <v>3.57</v>
      </c>
      <c r="S55" s="18">
        <v>10.82</v>
      </c>
      <c r="T55" s="18">
        <v>2.99</v>
      </c>
      <c r="U55" s="36">
        <v>1.27</v>
      </c>
      <c r="V55" s="22">
        <f>COUNTIF(AC55:AP55,"&gt;0")</f>
        <v>7</v>
      </c>
      <c r="W55" s="15">
        <v>14</v>
      </c>
      <c r="X55" s="159">
        <f>V55/W55</f>
        <v>0.5</v>
      </c>
      <c r="Y55" s="76"/>
      <c r="Z55" s="89"/>
      <c r="AA55" s="78">
        <f>AB55/W55</f>
        <v>0.48571428571428577</v>
      </c>
      <c r="AB55" s="131">
        <f>SUM(AC55:AP55)</f>
        <v>6.8000000000000007</v>
      </c>
      <c r="AC55" s="93" t="str">
        <f t="shared" si="26"/>
        <v>0</v>
      </c>
      <c r="AD55" s="84">
        <f t="shared" si="13"/>
        <v>1</v>
      </c>
      <c r="AE55" s="84">
        <f t="shared" si="14"/>
        <v>1</v>
      </c>
      <c r="AF55" s="84" t="str">
        <f t="shared" si="15"/>
        <v>0</v>
      </c>
      <c r="AG55" s="84" t="str">
        <f t="shared" si="16"/>
        <v>0</v>
      </c>
      <c r="AH55" s="84">
        <f t="shared" si="17"/>
        <v>1</v>
      </c>
      <c r="AI55" s="84" t="str">
        <f t="shared" si="18"/>
        <v>0</v>
      </c>
      <c r="AJ55" s="84">
        <f t="shared" si="19"/>
        <v>1</v>
      </c>
      <c r="AK55" s="84" t="str">
        <f t="shared" si="20"/>
        <v>0</v>
      </c>
      <c r="AL55" s="84" t="str">
        <f t="shared" si="21"/>
        <v>0</v>
      </c>
      <c r="AM55" s="84">
        <f t="shared" si="22"/>
        <v>1</v>
      </c>
      <c r="AN55" s="84" t="str">
        <f t="shared" si="23"/>
        <v>0</v>
      </c>
      <c r="AO55" s="84">
        <f t="shared" si="24"/>
        <v>0.9</v>
      </c>
      <c r="AP55" s="84">
        <f t="shared" si="25"/>
        <v>0.9</v>
      </c>
    </row>
    <row r="56" spans="1:42" ht="15.75" customHeight="1" x14ac:dyDescent="0.15">
      <c r="A56" s="18" t="s">
        <v>385</v>
      </c>
      <c r="B56" s="18" t="s">
        <v>63</v>
      </c>
      <c r="C56" s="65"/>
      <c r="D56" s="64"/>
      <c r="E56" s="18">
        <v>33</v>
      </c>
      <c r="F56" s="18">
        <v>6</v>
      </c>
      <c r="G56" s="18">
        <v>405</v>
      </c>
      <c r="H56" s="18">
        <v>1</v>
      </c>
      <c r="I56" s="18">
        <v>11.11</v>
      </c>
      <c r="J56" s="18">
        <v>34</v>
      </c>
      <c r="K56" s="18">
        <v>2</v>
      </c>
      <c r="L56" s="18">
        <v>0.22</v>
      </c>
      <c r="M56" s="18">
        <v>0.4</v>
      </c>
      <c r="N56" s="18">
        <v>1.1100000000000001</v>
      </c>
      <c r="O56" s="18">
        <v>60</v>
      </c>
      <c r="P56" s="18">
        <v>2.2200000000000002</v>
      </c>
      <c r="Q56" s="18">
        <v>60</v>
      </c>
      <c r="R56" s="18">
        <v>3.11</v>
      </c>
      <c r="S56" s="18">
        <v>9.56</v>
      </c>
      <c r="T56" s="18">
        <v>2.2200000000000002</v>
      </c>
      <c r="U56" s="36">
        <v>1.56</v>
      </c>
      <c r="V56" s="22">
        <f>COUNTIF(AC56:AP56,"&gt;0")</f>
        <v>7</v>
      </c>
      <c r="W56" s="15">
        <v>14</v>
      </c>
      <c r="X56" s="159">
        <f>V56/W56</f>
        <v>0.5</v>
      </c>
      <c r="Y56" s="76"/>
      <c r="Z56" s="89"/>
      <c r="AA56" s="78">
        <f>AB56/W56</f>
        <v>0.47142857142857147</v>
      </c>
      <c r="AB56" s="131">
        <f>SUM(AC56:AP56)</f>
        <v>6.6000000000000005</v>
      </c>
      <c r="AC56" s="93" t="str">
        <f t="shared" si="26"/>
        <v>0</v>
      </c>
      <c r="AD56" s="84">
        <f t="shared" si="13"/>
        <v>1</v>
      </c>
      <c r="AE56" s="84">
        <f t="shared" si="14"/>
        <v>1</v>
      </c>
      <c r="AF56" s="84" t="str">
        <f t="shared" si="15"/>
        <v>0</v>
      </c>
      <c r="AG56" s="84" t="str">
        <f t="shared" si="16"/>
        <v>0</v>
      </c>
      <c r="AH56" s="84">
        <f t="shared" si="17"/>
        <v>1</v>
      </c>
      <c r="AI56" s="84" t="str">
        <f t="shared" si="18"/>
        <v>0</v>
      </c>
      <c r="AJ56" s="84">
        <f t="shared" si="19"/>
        <v>1</v>
      </c>
      <c r="AK56" s="84" t="str">
        <f t="shared" si="20"/>
        <v>0</v>
      </c>
      <c r="AL56" s="84">
        <f t="shared" si="21"/>
        <v>0.8</v>
      </c>
      <c r="AM56" s="84" t="str">
        <f t="shared" si="22"/>
        <v>0</v>
      </c>
      <c r="AN56" s="84" t="str">
        <f t="shared" si="23"/>
        <v>0</v>
      </c>
      <c r="AO56" s="84">
        <f t="shared" si="24"/>
        <v>0.9</v>
      </c>
      <c r="AP56" s="84">
        <f t="shared" si="25"/>
        <v>0.9</v>
      </c>
    </row>
    <row r="57" spans="1:42" ht="15.75" customHeight="1" x14ac:dyDescent="0.15">
      <c r="A57" s="18" t="s">
        <v>457</v>
      </c>
      <c r="B57" s="18" t="s">
        <v>46</v>
      </c>
      <c r="C57" s="65"/>
      <c r="D57" s="64"/>
      <c r="E57" s="18">
        <v>26</v>
      </c>
      <c r="F57" s="18">
        <v>31</v>
      </c>
      <c r="G57" s="18">
        <v>1744</v>
      </c>
      <c r="H57" s="18">
        <v>5</v>
      </c>
      <c r="I57" s="18">
        <v>3.56</v>
      </c>
      <c r="J57" s="18">
        <v>26.09</v>
      </c>
      <c r="K57" s="18">
        <v>3.72</v>
      </c>
      <c r="L57" s="18">
        <v>0.26</v>
      </c>
      <c r="M57" s="18">
        <v>0.25</v>
      </c>
      <c r="N57" s="18">
        <v>2.79</v>
      </c>
      <c r="O57" s="18">
        <v>44.44</v>
      </c>
      <c r="P57" s="18">
        <v>3.3</v>
      </c>
      <c r="Q57" s="18">
        <v>53.13</v>
      </c>
      <c r="R57" s="18">
        <v>2.94</v>
      </c>
      <c r="S57" s="18">
        <v>15.02</v>
      </c>
      <c r="T57" s="18">
        <v>1.6</v>
      </c>
      <c r="U57" s="36">
        <v>0.62</v>
      </c>
      <c r="V57" s="22">
        <f>COUNTIF(AC57:AP57,"&gt;0")</f>
        <v>7</v>
      </c>
      <c r="W57" s="15">
        <v>14</v>
      </c>
      <c r="X57" s="159">
        <f>V57/W57</f>
        <v>0.5</v>
      </c>
      <c r="Y57" s="76"/>
      <c r="Z57" s="89"/>
      <c r="AA57" s="78">
        <f>AB57/W57</f>
        <v>0.47142857142857142</v>
      </c>
      <c r="AB57" s="131">
        <f>SUM(AC57:AP57)</f>
        <v>6.6</v>
      </c>
      <c r="AC57" s="93">
        <f t="shared" si="26"/>
        <v>1</v>
      </c>
      <c r="AD57" s="84" t="str">
        <f t="shared" si="13"/>
        <v>0</v>
      </c>
      <c r="AE57" s="84" t="str">
        <f t="shared" si="14"/>
        <v>0</v>
      </c>
      <c r="AF57" s="84">
        <f t="shared" si="15"/>
        <v>1</v>
      </c>
      <c r="AG57" s="84" t="str">
        <f t="shared" si="16"/>
        <v>0</v>
      </c>
      <c r="AH57" s="84" t="str">
        <f t="shared" si="17"/>
        <v>0</v>
      </c>
      <c r="AI57" s="84">
        <f t="shared" si="18"/>
        <v>1</v>
      </c>
      <c r="AJ57" s="84">
        <f t="shared" si="19"/>
        <v>1</v>
      </c>
      <c r="AK57" s="84">
        <f t="shared" si="20"/>
        <v>0.8</v>
      </c>
      <c r="AL57" s="84">
        <f t="shared" si="21"/>
        <v>0.8</v>
      </c>
      <c r="AM57" s="84" t="str">
        <f t="shared" si="22"/>
        <v>0</v>
      </c>
      <c r="AN57" s="84">
        <f t="shared" si="23"/>
        <v>1</v>
      </c>
      <c r="AO57" s="84" t="str">
        <f t="shared" si="24"/>
        <v>0</v>
      </c>
      <c r="AP57" s="84" t="str">
        <f t="shared" si="25"/>
        <v>0</v>
      </c>
    </row>
    <row r="58" spans="1:42" ht="15.75" customHeight="1" x14ac:dyDescent="0.15">
      <c r="A58" s="18" t="s">
        <v>563</v>
      </c>
      <c r="B58" s="18" t="s">
        <v>564</v>
      </c>
      <c r="C58" s="65"/>
      <c r="D58" s="64"/>
      <c r="E58" s="18">
        <v>23</v>
      </c>
      <c r="F58" s="18">
        <v>16</v>
      </c>
      <c r="G58" s="18">
        <v>751</v>
      </c>
      <c r="H58" s="18">
        <v>1</v>
      </c>
      <c r="I58" s="18">
        <v>4.8600000000000003</v>
      </c>
      <c r="J58" s="18">
        <v>16.670000000000002</v>
      </c>
      <c r="K58" s="18">
        <v>3.91</v>
      </c>
      <c r="L58" s="18">
        <v>0.12</v>
      </c>
      <c r="M58" s="18">
        <v>0.51</v>
      </c>
      <c r="N58" s="18">
        <v>3.64</v>
      </c>
      <c r="O58" s="18">
        <v>40.74</v>
      </c>
      <c r="P58" s="18">
        <v>4.05</v>
      </c>
      <c r="Q58" s="18">
        <v>56.67</v>
      </c>
      <c r="R58" s="18">
        <v>6.07</v>
      </c>
      <c r="S58" s="18">
        <v>9.0399999999999991</v>
      </c>
      <c r="T58" s="18">
        <v>2.83</v>
      </c>
      <c r="U58" s="36">
        <v>0.27</v>
      </c>
      <c r="V58" s="22">
        <f>COUNTIF(AC58:AP58,"&gt;0")</f>
        <v>7</v>
      </c>
      <c r="W58" s="15">
        <v>14</v>
      </c>
      <c r="X58" s="159">
        <f>V58/W58</f>
        <v>0.5</v>
      </c>
      <c r="Y58" s="76"/>
      <c r="Z58" s="89"/>
      <c r="AA58" s="78">
        <f>AB58/W58</f>
        <v>0.4642857142857143</v>
      </c>
      <c r="AB58" s="131">
        <f>SUM(AC58:AP58)</f>
        <v>6.5</v>
      </c>
      <c r="AC58" s="93" t="str">
        <f t="shared" si="26"/>
        <v>0</v>
      </c>
      <c r="AD58" s="84" t="str">
        <f t="shared" si="13"/>
        <v>0</v>
      </c>
      <c r="AE58" s="84" t="str">
        <f t="shared" si="14"/>
        <v>0</v>
      </c>
      <c r="AF58" s="84">
        <f t="shared" si="15"/>
        <v>1</v>
      </c>
      <c r="AG58" s="84" t="str">
        <f t="shared" si="16"/>
        <v>0</v>
      </c>
      <c r="AH58" s="84">
        <f t="shared" si="17"/>
        <v>1</v>
      </c>
      <c r="AI58" s="84">
        <f t="shared" si="18"/>
        <v>1</v>
      </c>
      <c r="AJ58" s="84" t="str">
        <f t="shared" si="19"/>
        <v>0</v>
      </c>
      <c r="AK58" s="84">
        <f t="shared" si="20"/>
        <v>0.8</v>
      </c>
      <c r="AL58" s="84">
        <f t="shared" si="21"/>
        <v>0.8</v>
      </c>
      <c r="AM58" s="84">
        <f t="shared" si="22"/>
        <v>1</v>
      </c>
      <c r="AN58" s="84" t="str">
        <f t="shared" si="23"/>
        <v>0</v>
      </c>
      <c r="AO58" s="84">
        <f t="shared" si="24"/>
        <v>0.9</v>
      </c>
      <c r="AP58" s="84" t="str">
        <f t="shared" si="25"/>
        <v>0</v>
      </c>
    </row>
    <row r="59" spans="1:42" ht="15.75" customHeight="1" x14ac:dyDescent="0.15">
      <c r="A59" s="18" t="s">
        <v>223</v>
      </c>
      <c r="B59" s="18" t="s">
        <v>40</v>
      </c>
      <c r="C59" s="65"/>
      <c r="D59" s="64"/>
      <c r="E59" s="18">
        <v>21</v>
      </c>
      <c r="F59" s="18">
        <v>35</v>
      </c>
      <c r="G59" s="18">
        <v>2559</v>
      </c>
      <c r="H59" s="18">
        <v>5</v>
      </c>
      <c r="I59" s="18">
        <v>3.92</v>
      </c>
      <c r="J59" s="18">
        <v>23.58</v>
      </c>
      <c r="K59" s="18">
        <v>3.95</v>
      </c>
      <c r="L59" s="18">
        <v>0.18</v>
      </c>
      <c r="M59" s="18">
        <v>0.3</v>
      </c>
      <c r="N59" s="18">
        <v>2.81</v>
      </c>
      <c r="O59" s="18">
        <v>40.79</v>
      </c>
      <c r="P59" s="18">
        <v>3.62</v>
      </c>
      <c r="Q59" s="18">
        <v>51.02</v>
      </c>
      <c r="R59" s="18">
        <v>2.62</v>
      </c>
      <c r="S59" s="18">
        <v>12.97</v>
      </c>
      <c r="T59" s="18">
        <v>1.1499999999999999</v>
      </c>
      <c r="U59" s="36">
        <v>1.18</v>
      </c>
      <c r="V59" s="22">
        <f>COUNTIF(AC59:AP59,"&gt;0")</f>
        <v>7</v>
      </c>
      <c r="W59" s="15">
        <v>14</v>
      </c>
      <c r="X59" s="159">
        <f>V59/W59</f>
        <v>0.5</v>
      </c>
      <c r="Y59" s="76"/>
      <c r="Z59" s="89"/>
      <c r="AA59" s="78">
        <f>AB59/W59</f>
        <v>0.4642857142857143</v>
      </c>
      <c r="AB59" s="131">
        <f>SUM(AC59:AP59)</f>
        <v>6.5</v>
      </c>
      <c r="AC59" s="93">
        <f t="shared" si="26"/>
        <v>1</v>
      </c>
      <c r="AD59" s="84" t="str">
        <f t="shared" si="13"/>
        <v>0</v>
      </c>
      <c r="AE59" s="84" t="str">
        <f t="shared" si="14"/>
        <v>0</v>
      </c>
      <c r="AF59" s="84">
        <f t="shared" si="15"/>
        <v>1</v>
      </c>
      <c r="AG59" s="84" t="str">
        <f t="shared" si="16"/>
        <v>0</v>
      </c>
      <c r="AH59" s="84" t="str">
        <f t="shared" si="17"/>
        <v>0</v>
      </c>
      <c r="AI59" s="84">
        <f t="shared" si="18"/>
        <v>1</v>
      </c>
      <c r="AJ59" s="84" t="str">
        <f t="shared" si="19"/>
        <v>0</v>
      </c>
      <c r="AK59" s="84">
        <f t="shared" si="20"/>
        <v>0.8</v>
      </c>
      <c r="AL59" s="84">
        <f t="shared" si="21"/>
        <v>0.8</v>
      </c>
      <c r="AM59" s="84" t="str">
        <f t="shared" si="22"/>
        <v>0</v>
      </c>
      <c r="AN59" s="84">
        <f t="shared" si="23"/>
        <v>1</v>
      </c>
      <c r="AO59" s="84" t="str">
        <f t="shared" si="24"/>
        <v>0</v>
      </c>
      <c r="AP59" s="84">
        <f t="shared" si="25"/>
        <v>0.9</v>
      </c>
    </row>
    <row r="60" spans="1:42" ht="15.75" customHeight="1" x14ac:dyDescent="0.15">
      <c r="A60" s="18" t="s">
        <v>591</v>
      </c>
      <c r="B60" s="18" t="s">
        <v>51</v>
      </c>
      <c r="C60" s="65"/>
      <c r="D60" s="64"/>
      <c r="E60" s="18">
        <v>29</v>
      </c>
      <c r="F60" s="18">
        <v>34</v>
      </c>
      <c r="G60" s="18">
        <v>3014</v>
      </c>
      <c r="H60" s="18">
        <v>18</v>
      </c>
      <c r="I60" s="18">
        <v>14.72</v>
      </c>
      <c r="J60" s="18">
        <v>42.6</v>
      </c>
      <c r="K60" s="18">
        <v>1.28</v>
      </c>
      <c r="L60" s="18">
        <v>0.54</v>
      </c>
      <c r="M60" s="18">
        <v>0.4</v>
      </c>
      <c r="N60" s="18">
        <v>1.49</v>
      </c>
      <c r="O60" s="18">
        <v>44</v>
      </c>
      <c r="P60" s="18">
        <v>1.1299999999999999</v>
      </c>
      <c r="Q60" s="18">
        <v>39.47</v>
      </c>
      <c r="R60" s="18">
        <v>2.87</v>
      </c>
      <c r="S60" s="18">
        <v>7.41</v>
      </c>
      <c r="T60" s="18">
        <v>1.88</v>
      </c>
      <c r="U60" s="36">
        <v>0.78</v>
      </c>
      <c r="V60" s="22">
        <f>COUNTIF(AC60:AP60,"&gt;0")</f>
        <v>6</v>
      </c>
      <c r="W60" s="15">
        <v>14</v>
      </c>
      <c r="X60" s="159">
        <f>V60/W60</f>
        <v>0.42857142857142855</v>
      </c>
      <c r="Y60" s="76"/>
      <c r="Z60" s="89"/>
      <c r="AA60" s="78">
        <f>AB60/W60</f>
        <v>0.42857142857142855</v>
      </c>
      <c r="AB60" s="131">
        <f>SUM(AC60:AP60)</f>
        <v>6</v>
      </c>
      <c r="AC60" s="93">
        <f t="shared" si="26"/>
        <v>1</v>
      </c>
      <c r="AD60" s="84">
        <f t="shared" si="13"/>
        <v>1</v>
      </c>
      <c r="AE60" s="84">
        <f t="shared" si="14"/>
        <v>1</v>
      </c>
      <c r="AF60" s="84" t="str">
        <f t="shared" si="15"/>
        <v>0</v>
      </c>
      <c r="AG60" s="84">
        <f t="shared" si="16"/>
        <v>1</v>
      </c>
      <c r="AH60" s="84">
        <f t="shared" si="17"/>
        <v>1</v>
      </c>
      <c r="AI60" s="84" t="str">
        <f t="shared" si="18"/>
        <v>0</v>
      </c>
      <c r="AJ60" s="84">
        <f t="shared" si="19"/>
        <v>1</v>
      </c>
      <c r="AK60" s="84" t="str">
        <f t="shared" si="20"/>
        <v>0</v>
      </c>
      <c r="AL60" s="84" t="str">
        <f t="shared" si="21"/>
        <v>0</v>
      </c>
      <c r="AM60" s="84" t="str">
        <f t="shared" si="22"/>
        <v>0</v>
      </c>
      <c r="AN60" s="84" t="str">
        <f t="shared" si="23"/>
        <v>0</v>
      </c>
      <c r="AO60" s="84" t="str">
        <f t="shared" si="24"/>
        <v>0</v>
      </c>
      <c r="AP60" s="84" t="str">
        <f t="shared" si="25"/>
        <v>0</v>
      </c>
    </row>
    <row r="61" spans="1:42" ht="15.75" customHeight="1" x14ac:dyDescent="0.15">
      <c r="A61" s="18" t="s">
        <v>576</v>
      </c>
      <c r="B61" s="18" t="s">
        <v>56</v>
      </c>
      <c r="C61" s="65"/>
      <c r="D61" s="64"/>
      <c r="E61" s="18">
        <v>28</v>
      </c>
      <c r="F61" s="18">
        <v>33</v>
      </c>
      <c r="G61" s="18">
        <v>2431</v>
      </c>
      <c r="H61" s="18">
        <v>10</v>
      </c>
      <c r="I61" s="18">
        <v>3.65</v>
      </c>
      <c r="J61" s="18">
        <v>21.05</v>
      </c>
      <c r="K61" s="18">
        <v>1.92</v>
      </c>
      <c r="L61" s="18">
        <v>0.37</v>
      </c>
      <c r="M61" s="18">
        <v>0.39</v>
      </c>
      <c r="N61" s="18">
        <v>1.85</v>
      </c>
      <c r="O61" s="18">
        <v>45.83</v>
      </c>
      <c r="P61" s="18">
        <v>2.08</v>
      </c>
      <c r="Q61" s="18">
        <v>35.19</v>
      </c>
      <c r="R61" s="18">
        <v>3.27</v>
      </c>
      <c r="S61" s="18">
        <v>9.6199999999999992</v>
      </c>
      <c r="T61" s="18">
        <v>2.92</v>
      </c>
      <c r="U61" s="36">
        <v>0.77</v>
      </c>
      <c r="V61" s="22">
        <f>COUNTIF(AC61:AP61,"&gt;0")</f>
        <v>6</v>
      </c>
      <c r="W61" s="15">
        <v>14</v>
      </c>
      <c r="X61" s="159">
        <f>V61/W61</f>
        <v>0.42857142857142855</v>
      </c>
      <c r="Y61" s="76"/>
      <c r="Z61" s="89"/>
      <c r="AA61" s="78">
        <f>AB61/W61</f>
        <v>0.42142857142857143</v>
      </c>
      <c r="AB61" s="131">
        <f>SUM(AC61:AP61)</f>
        <v>5.9</v>
      </c>
      <c r="AC61" s="93">
        <f t="shared" si="26"/>
        <v>1</v>
      </c>
      <c r="AD61" s="84" t="str">
        <f t="shared" si="13"/>
        <v>0</v>
      </c>
      <c r="AE61" s="84" t="str">
        <f t="shared" si="14"/>
        <v>0</v>
      </c>
      <c r="AF61" s="84" t="str">
        <f t="shared" si="15"/>
        <v>0</v>
      </c>
      <c r="AG61" s="84">
        <f t="shared" si="16"/>
        <v>1</v>
      </c>
      <c r="AH61" s="84">
        <f t="shared" si="17"/>
        <v>1</v>
      </c>
      <c r="AI61" s="84" t="str">
        <f t="shared" si="18"/>
        <v>0</v>
      </c>
      <c r="AJ61" s="84">
        <f t="shared" si="19"/>
        <v>1</v>
      </c>
      <c r="AK61" s="84" t="str">
        <f t="shared" si="20"/>
        <v>0</v>
      </c>
      <c r="AL61" s="84" t="str">
        <f t="shared" si="21"/>
        <v>0</v>
      </c>
      <c r="AM61" s="84">
        <f t="shared" si="22"/>
        <v>1</v>
      </c>
      <c r="AN61" s="84" t="str">
        <f t="shared" si="23"/>
        <v>0</v>
      </c>
      <c r="AO61" s="84">
        <f t="shared" si="24"/>
        <v>0.9</v>
      </c>
      <c r="AP61" s="84" t="str">
        <f t="shared" si="25"/>
        <v>0</v>
      </c>
    </row>
    <row r="62" spans="1:42" ht="15.75" customHeight="1" x14ac:dyDescent="0.15">
      <c r="A62" s="18" t="s">
        <v>485</v>
      </c>
      <c r="B62" s="18" t="s">
        <v>46</v>
      </c>
      <c r="C62" s="65"/>
      <c r="D62" s="64"/>
      <c r="E62" s="18">
        <v>33</v>
      </c>
      <c r="F62" s="18">
        <v>18</v>
      </c>
      <c r="G62" s="18">
        <v>1076</v>
      </c>
      <c r="H62" s="18">
        <v>4</v>
      </c>
      <c r="I62" s="18">
        <v>7.95</v>
      </c>
      <c r="J62" s="18">
        <v>23.16</v>
      </c>
      <c r="K62" s="18">
        <v>2.84</v>
      </c>
      <c r="L62" s="18">
        <v>0.33</v>
      </c>
      <c r="M62" s="18">
        <v>0.2</v>
      </c>
      <c r="N62" s="18">
        <v>2.09</v>
      </c>
      <c r="O62" s="18">
        <v>44</v>
      </c>
      <c r="P62" s="18">
        <v>2.5099999999999998</v>
      </c>
      <c r="Q62" s="18">
        <v>36.67</v>
      </c>
      <c r="R62" s="18">
        <v>2.84</v>
      </c>
      <c r="S62" s="18">
        <v>18.82</v>
      </c>
      <c r="T62" s="18">
        <v>1.92</v>
      </c>
      <c r="U62" s="36">
        <v>1.25</v>
      </c>
      <c r="V62" s="22">
        <f>COUNTIF(AC62:AP62,"&gt;0")</f>
        <v>6</v>
      </c>
      <c r="W62" s="15">
        <v>14</v>
      </c>
      <c r="X62" s="159">
        <f>V62/W62</f>
        <v>0.42857142857142855</v>
      </c>
      <c r="Y62" s="76"/>
      <c r="Z62" s="89"/>
      <c r="AA62" s="78">
        <f>AB62/W62</f>
        <v>0.42142857142857143</v>
      </c>
      <c r="AB62" s="131">
        <f>SUM(AC62:AP62)</f>
        <v>5.9</v>
      </c>
      <c r="AC62" s="93" t="str">
        <f t="shared" si="26"/>
        <v>0</v>
      </c>
      <c r="AD62" s="84">
        <f t="shared" si="13"/>
        <v>1</v>
      </c>
      <c r="AE62" s="84" t="str">
        <f t="shared" si="14"/>
        <v>0</v>
      </c>
      <c r="AF62" s="84" t="str">
        <f t="shared" si="15"/>
        <v>0</v>
      </c>
      <c r="AG62" s="84">
        <f t="shared" si="16"/>
        <v>1</v>
      </c>
      <c r="AH62" s="84" t="str">
        <f t="shared" si="17"/>
        <v>0</v>
      </c>
      <c r="AI62" s="84">
        <f t="shared" si="18"/>
        <v>1</v>
      </c>
      <c r="AJ62" s="84">
        <f t="shared" si="19"/>
        <v>1</v>
      </c>
      <c r="AK62" s="84" t="str">
        <f t="shared" si="20"/>
        <v>0</v>
      </c>
      <c r="AL62" s="84" t="str">
        <f t="shared" si="21"/>
        <v>0</v>
      </c>
      <c r="AM62" s="84" t="str">
        <f t="shared" si="22"/>
        <v>0</v>
      </c>
      <c r="AN62" s="84">
        <f t="shared" si="23"/>
        <v>1</v>
      </c>
      <c r="AO62" s="84" t="str">
        <f t="shared" si="24"/>
        <v>0</v>
      </c>
      <c r="AP62" s="84">
        <f t="shared" si="25"/>
        <v>0.9</v>
      </c>
    </row>
    <row r="63" spans="1:42" ht="15.75" customHeight="1" x14ac:dyDescent="0.15">
      <c r="A63" s="18" t="s">
        <v>222</v>
      </c>
      <c r="B63" s="18" t="s">
        <v>56</v>
      </c>
      <c r="C63" s="65"/>
      <c r="D63" s="64"/>
      <c r="E63" s="18">
        <v>18</v>
      </c>
      <c r="F63" s="18">
        <v>11</v>
      </c>
      <c r="G63" s="18">
        <v>383</v>
      </c>
      <c r="H63" s="18">
        <v>1</v>
      </c>
      <c r="I63" s="18">
        <v>11.04</v>
      </c>
      <c r="J63" s="18">
        <v>36.17</v>
      </c>
      <c r="K63" s="18">
        <v>1.41</v>
      </c>
      <c r="L63" s="18">
        <v>0.23</v>
      </c>
      <c r="M63" s="18">
        <v>0.13</v>
      </c>
      <c r="N63" s="18">
        <v>0.7</v>
      </c>
      <c r="O63" s="18">
        <v>100</v>
      </c>
      <c r="P63" s="18">
        <v>1.17</v>
      </c>
      <c r="Q63" s="18">
        <v>60</v>
      </c>
      <c r="R63" s="18">
        <v>0.94</v>
      </c>
      <c r="S63" s="18">
        <v>9.4</v>
      </c>
      <c r="T63" s="18">
        <v>2.11</v>
      </c>
      <c r="U63" s="36">
        <v>1.88</v>
      </c>
      <c r="V63" s="22">
        <f>COUNTIF(AC63:AP63,"&gt;0")</f>
        <v>6</v>
      </c>
      <c r="W63" s="15">
        <v>14</v>
      </c>
      <c r="X63" s="159">
        <f>V63/W63</f>
        <v>0.42857142857142855</v>
      </c>
      <c r="Y63" s="76"/>
      <c r="Z63" s="89"/>
      <c r="AA63" s="78">
        <f>AB63/W63</f>
        <v>0.4</v>
      </c>
      <c r="AB63" s="131">
        <f>SUM(AC63:AP63)</f>
        <v>5.6000000000000005</v>
      </c>
      <c r="AC63" s="93" t="str">
        <f t="shared" si="26"/>
        <v>0</v>
      </c>
      <c r="AD63" s="84">
        <f t="shared" si="13"/>
        <v>1</v>
      </c>
      <c r="AE63" s="84">
        <f t="shared" si="14"/>
        <v>1</v>
      </c>
      <c r="AF63" s="84" t="str">
        <f t="shared" si="15"/>
        <v>0</v>
      </c>
      <c r="AG63" s="84" t="str">
        <f t="shared" si="16"/>
        <v>0</v>
      </c>
      <c r="AH63" s="84" t="str">
        <f t="shared" si="17"/>
        <v>0</v>
      </c>
      <c r="AI63" s="84" t="str">
        <f t="shared" si="18"/>
        <v>0</v>
      </c>
      <c r="AJ63" s="84">
        <f t="shared" si="19"/>
        <v>1</v>
      </c>
      <c r="AK63" s="84" t="str">
        <f t="shared" si="20"/>
        <v>0</v>
      </c>
      <c r="AL63" s="84">
        <f t="shared" si="21"/>
        <v>0.8</v>
      </c>
      <c r="AM63" s="84" t="str">
        <f t="shared" si="22"/>
        <v>0</v>
      </c>
      <c r="AN63" s="84" t="str">
        <f t="shared" si="23"/>
        <v>0</v>
      </c>
      <c r="AO63" s="84">
        <f t="shared" si="24"/>
        <v>0.9</v>
      </c>
      <c r="AP63" s="84">
        <f t="shared" si="25"/>
        <v>0.9</v>
      </c>
    </row>
    <row r="64" spans="1:42" ht="15.75" customHeight="1" x14ac:dyDescent="0.15">
      <c r="A64" s="18" t="s">
        <v>471</v>
      </c>
      <c r="B64" s="18" t="s">
        <v>133</v>
      </c>
      <c r="C64" s="65"/>
      <c r="D64" s="64"/>
      <c r="E64" s="18">
        <v>22</v>
      </c>
      <c r="F64" s="18">
        <v>17</v>
      </c>
      <c r="G64" s="18">
        <v>741</v>
      </c>
      <c r="H64" s="18">
        <v>0</v>
      </c>
      <c r="I64" s="18">
        <v>8.4700000000000006</v>
      </c>
      <c r="J64" s="18">
        <v>32.31</v>
      </c>
      <c r="K64" s="18">
        <v>2.34</v>
      </c>
      <c r="L64" s="18">
        <v>0</v>
      </c>
      <c r="M64" s="18">
        <v>0.18</v>
      </c>
      <c r="N64" s="18">
        <v>1.04</v>
      </c>
      <c r="O64" s="18">
        <v>37.5</v>
      </c>
      <c r="P64" s="18">
        <v>2.34</v>
      </c>
      <c r="Q64" s="18">
        <v>50</v>
      </c>
      <c r="R64" s="18">
        <v>2.6</v>
      </c>
      <c r="S64" s="18">
        <v>15.63</v>
      </c>
      <c r="T64" s="18">
        <v>2.08</v>
      </c>
      <c r="U64" s="36">
        <v>1.3</v>
      </c>
      <c r="V64" s="22">
        <f>COUNTIF(AC64:AP64,"&gt;0")</f>
        <v>6</v>
      </c>
      <c r="W64" s="15">
        <v>14</v>
      </c>
      <c r="X64" s="159">
        <f>V64/W64</f>
        <v>0.42857142857142855</v>
      </c>
      <c r="Y64" s="76"/>
      <c r="Z64" s="89"/>
      <c r="AA64" s="78">
        <f>AB64/W64</f>
        <v>0.4</v>
      </c>
      <c r="AB64" s="131">
        <f>SUM(AC64:AP64)</f>
        <v>5.6000000000000005</v>
      </c>
      <c r="AC64" s="93" t="str">
        <f t="shared" si="26"/>
        <v>0</v>
      </c>
      <c r="AD64" s="84">
        <f t="shared" si="13"/>
        <v>1</v>
      </c>
      <c r="AE64" s="84">
        <f t="shared" si="14"/>
        <v>1</v>
      </c>
      <c r="AF64" s="84" t="str">
        <f t="shared" si="15"/>
        <v>0</v>
      </c>
      <c r="AG64" s="84" t="str">
        <f t="shared" si="16"/>
        <v>0</v>
      </c>
      <c r="AH64" s="84" t="str">
        <f t="shared" si="17"/>
        <v>0</v>
      </c>
      <c r="AI64" s="84" t="str">
        <f t="shared" si="18"/>
        <v>0</v>
      </c>
      <c r="AJ64" s="84" t="str">
        <f t="shared" si="19"/>
        <v>0</v>
      </c>
      <c r="AK64" s="84" t="str">
        <f t="shared" si="20"/>
        <v>0</v>
      </c>
      <c r="AL64" s="84">
        <f t="shared" si="21"/>
        <v>0.8</v>
      </c>
      <c r="AM64" s="84" t="str">
        <f t="shared" si="22"/>
        <v>0</v>
      </c>
      <c r="AN64" s="84">
        <f t="shared" si="23"/>
        <v>1</v>
      </c>
      <c r="AO64" s="84">
        <f t="shared" si="24"/>
        <v>0.9</v>
      </c>
      <c r="AP64" s="84">
        <f t="shared" si="25"/>
        <v>0.9</v>
      </c>
    </row>
    <row r="65" spans="1:42" ht="15.75" customHeight="1" x14ac:dyDescent="0.15">
      <c r="A65" s="18" t="s">
        <v>286</v>
      </c>
      <c r="B65" s="18" t="s">
        <v>72</v>
      </c>
      <c r="C65" s="65"/>
      <c r="D65" s="64"/>
      <c r="E65" s="18">
        <v>24</v>
      </c>
      <c r="F65" s="18">
        <v>28</v>
      </c>
      <c r="G65" s="18">
        <v>1657</v>
      </c>
      <c r="H65" s="18">
        <v>5</v>
      </c>
      <c r="I65" s="18">
        <v>5.76</v>
      </c>
      <c r="J65" s="18">
        <v>35.85</v>
      </c>
      <c r="K65" s="18">
        <v>3.42</v>
      </c>
      <c r="L65" s="18">
        <v>0.27</v>
      </c>
      <c r="M65" s="18">
        <v>0.19</v>
      </c>
      <c r="N65" s="18">
        <v>1.36</v>
      </c>
      <c r="O65" s="18">
        <v>56</v>
      </c>
      <c r="P65" s="18">
        <v>3.04</v>
      </c>
      <c r="Q65" s="18">
        <v>55.36</v>
      </c>
      <c r="R65" s="18">
        <v>3.04</v>
      </c>
      <c r="S65" s="18">
        <v>10.59</v>
      </c>
      <c r="T65" s="18">
        <v>1.79</v>
      </c>
      <c r="U65" s="36">
        <v>1.03</v>
      </c>
      <c r="V65" s="22">
        <f>COUNTIF(AC65:AP65,"&gt;0")</f>
        <v>6</v>
      </c>
      <c r="W65" s="15">
        <v>14</v>
      </c>
      <c r="X65" s="159">
        <f>V65/W65</f>
        <v>0.42857142857142855</v>
      </c>
      <c r="Y65" s="76"/>
      <c r="Z65" s="89"/>
      <c r="AA65" s="78">
        <f>AB65/W65</f>
        <v>0.41428571428571426</v>
      </c>
      <c r="AB65" s="131">
        <f>SUM(AC65:AP65)</f>
        <v>5.8</v>
      </c>
      <c r="AC65" s="93">
        <f t="shared" si="26"/>
        <v>1</v>
      </c>
      <c r="AD65" s="84" t="str">
        <f t="shared" si="13"/>
        <v>0</v>
      </c>
      <c r="AE65" s="84">
        <f t="shared" si="14"/>
        <v>1</v>
      </c>
      <c r="AF65" s="84">
        <f t="shared" si="15"/>
        <v>1</v>
      </c>
      <c r="AG65" s="84">
        <f t="shared" si="16"/>
        <v>1</v>
      </c>
      <c r="AH65" s="84" t="str">
        <f t="shared" si="17"/>
        <v>0</v>
      </c>
      <c r="AI65" s="84" t="str">
        <f t="shared" si="18"/>
        <v>0</v>
      </c>
      <c r="AJ65" s="84">
        <f t="shared" si="19"/>
        <v>1</v>
      </c>
      <c r="AK65" s="84" t="str">
        <f t="shared" si="20"/>
        <v>0</v>
      </c>
      <c r="AL65" s="84">
        <f t="shared" si="21"/>
        <v>0.8</v>
      </c>
      <c r="AM65" s="84" t="str">
        <f t="shared" si="22"/>
        <v>0</v>
      </c>
      <c r="AN65" s="84" t="str">
        <f t="shared" si="23"/>
        <v>0</v>
      </c>
      <c r="AO65" s="84" t="str">
        <f t="shared" si="24"/>
        <v>0</v>
      </c>
      <c r="AP65" s="84" t="str">
        <f t="shared" si="25"/>
        <v>0</v>
      </c>
    </row>
    <row r="66" spans="1:42" ht="15.75" customHeight="1" x14ac:dyDescent="0.15">
      <c r="A66" s="18" t="s">
        <v>466</v>
      </c>
      <c r="B66" s="18" t="s">
        <v>42</v>
      </c>
      <c r="C66" s="65"/>
      <c r="D66" s="64"/>
      <c r="E66" s="18">
        <v>19</v>
      </c>
      <c r="F66" s="18">
        <v>12</v>
      </c>
      <c r="G66" s="18">
        <v>448</v>
      </c>
      <c r="H66" s="18">
        <v>0</v>
      </c>
      <c r="I66" s="18">
        <v>1.62</v>
      </c>
      <c r="J66" s="18">
        <v>57.14</v>
      </c>
      <c r="K66" s="18">
        <v>3.47</v>
      </c>
      <c r="L66" s="18">
        <v>0</v>
      </c>
      <c r="M66" s="18">
        <v>0.18</v>
      </c>
      <c r="N66" s="18">
        <v>1.85</v>
      </c>
      <c r="O66" s="18">
        <v>12.5</v>
      </c>
      <c r="P66" s="18">
        <v>3.93</v>
      </c>
      <c r="Q66" s="18">
        <v>64.709999999999994</v>
      </c>
      <c r="R66" s="18">
        <v>4.16</v>
      </c>
      <c r="S66" s="18">
        <v>17.350000000000001</v>
      </c>
      <c r="T66" s="18">
        <v>1.62</v>
      </c>
      <c r="U66" s="36">
        <v>0.93</v>
      </c>
      <c r="V66" s="22">
        <f>COUNTIF(AC66:AP66,"&gt;0")</f>
        <v>6</v>
      </c>
      <c r="W66" s="15">
        <v>14</v>
      </c>
      <c r="X66" s="159">
        <f>V66/W66</f>
        <v>0.42857142857142855</v>
      </c>
      <c r="Y66" s="76"/>
      <c r="Z66" s="89"/>
      <c r="AA66" s="78">
        <f>AB66/W66</f>
        <v>0.39999999999999997</v>
      </c>
      <c r="AB66" s="131">
        <f>SUM(AC66:AP66)</f>
        <v>5.6</v>
      </c>
      <c r="AC66" s="93" t="str">
        <f t="shared" si="26"/>
        <v>0</v>
      </c>
      <c r="AD66" s="84" t="str">
        <f t="shared" si="13"/>
        <v>0</v>
      </c>
      <c r="AE66" s="84">
        <f t="shared" si="14"/>
        <v>1</v>
      </c>
      <c r="AF66" s="84">
        <f t="shared" si="15"/>
        <v>1</v>
      </c>
      <c r="AG66" s="84" t="str">
        <f t="shared" si="16"/>
        <v>0</v>
      </c>
      <c r="AH66" s="84" t="str">
        <f t="shared" si="17"/>
        <v>0</v>
      </c>
      <c r="AI66" s="84" t="str">
        <f t="shared" si="18"/>
        <v>0</v>
      </c>
      <c r="AJ66" s="84" t="str">
        <f t="shared" si="19"/>
        <v>0</v>
      </c>
      <c r="AK66" s="84">
        <f t="shared" si="20"/>
        <v>0.8</v>
      </c>
      <c r="AL66" s="84">
        <f t="shared" si="21"/>
        <v>0.8</v>
      </c>
      <c r="AM66" s="84">
        <f t="shared" si="22"/>
        <v>1</v>
      </c>
      <c r="AN66" s="84">
        <f t="shared" si="23"/>
        <v>1</v>
      </c>
      <c r="AO66" s="84" t="str">
        <f t="shared" si="24"/>
        <v>0</v>
      </c>
      <c r="AP66" s="84" t="str">
        <f t="shared" si="25"/>
        <v>0</v>
      </c>
    </row>
    <row r="67" spans="1:42" ht="15.75" customHeight="1" x14ac:dyDescent="0.15">
      <c r="A67" s="18" t="s">
        <v>519</v>
      </c>
      <c r="B67" s="18" t="s">
        <v>42</v>
      </c>
      <c r="C67" s="65"/>
      <c r="D67" s="64"/>
      <c r="E67" s="18">
        <v>23</v>
      </c>
      <c r="F67" s="18">
        <v>11</v>
      </c>
      <c r="G67" s="18">
        <v>594</v>
      </c>
      <c r="H67" s="18">
        <v>0</v>
      </c>
      <c r="I67" s="18">
        <v>4.08</v>
      </c>
      <c r="J67" s="18">
        <v>33.33</v>
      </c>
      <c r="K67" s="18">
        <v>4.08</v>
      </c>
      <c r="L67" s="18">
        <v>0</v>
      </c>
      <c r="M67" s="18">
        <v>0.03</v>
      </c>
      <c r="N67" s="18">
        <v>0.76</v>
      </c>
      <c r="O67" s="18">
        <v>40</v>
      </c>
      <c r="P67" s="18">
        <v>3.62</v>
      </c>
      <c r="Q67" s="18">
        <v>70.83</v>
      </c>
      <c r="R67" s="18">
        <v>2.27</v>
      </c>
      <c r="S67" s="18">
        <v>25.82</v>
      </c>
      <c r="T67" s="18">
        <v>1.66</v>
      </c>
      <c r="U67" s="36">
        <v>1.66</v>
      </c>
      <c r="V67" s="22">
        <f>COUNTIF(AC67:AP67,"&gt;0")</f>
        <v>6</v>
      </c>
      <c r="W67" s="15">
        <v>14</v>
      </c>
      <c r="X67" s="159">
        <f>V67/W67</f>
        <v>0.42857142857142855</v>
      </c>
      <c r="Y67" s="76"/>
      <c r="Z67" s="89"/>
      <c r="AA67" s="78">
        <f>AB67/W67</f>
        <v>0.39285714285714285</v>
      </c>
      <c r="AB67" s="131">
        <f>SUM(AC67:AP67)</f>
        <v>5.5</v>
      </c>
      <c r="AC67" s="93" t="str">
        <f t="shared" si="26"/>
        <v>0</v>
      </c>
      <c r="AD67" s="84" t="str">
        <f t="shared" si="13"/>
        <v>0</v>
      </c>
      <c r="AE67" s="84">
        <f t="shared" si="14"/>
        <v>1</v>
      </c>
      <c r="AF67" s="84">
        <f t="shared" si="15"/>
        <v>1</v>
      </c>
      <c r="AG67" s="84" t="str">
        <f t="shared" si="16"/>
        <v>0</v>
      </c>
      <c r="AH67" s="84" t="str">
        <f t="shared" si="17"/>
        <v>0</v>
      </c>
      <c r="AI67" s="84" t="str">
        <f t="shared" si="18"/>
        <v>0</v>
      </c>
      <c r="AJ67" s="84" t="str">
        <f t="shared" si="19"/>
        <v>0</v>
      </c>
      <c r="AK67" s="84">
        <f t="shared" si="20"/>
        <v>0.8</v>
      </c>
      <c r="AL67" s="84">
        <f t="shared" si="21"/>
        <v>0.8</v>
      </c>
      <c r="AM67" s="84" t="str">
        <f t="shared" si="22"/>
        <v>0</v>
      </c>
      <c r="AN67" s="84">
        <f t="shared" si="23"/>
        <v>1</v>
      </c>
      <c r="AO67" s="84" t="str">
        <f t="shared" si="24"/>
        <v>0</v>
      </c>
      <c r="AP67" s="84">
        <f t="shared" si="25"/>
        <v>0.9</v>
      </c>
    </row>
    <row r="68" spans="1:42" ht="15.75" customHeight="1" x14ac:dyDescent="0.15">
      <c r="A68" s="18" t="s">
        <v>425</v>
      </c>
      <c r="B68" s="18" t="s">
        <v>426</v>
      </c>
      <c r="C68" s="65"/>
      <c r="D68" s="64"/>
      <c r="E68" s="18">
        <v>30</v>
      </c>
      <c r="F68" s="18">
        <v>13</v>
      </c>
      <c r="G68" s="18">
        <v>849</v>
      </c>
      <c r="H68" s="18">
        <v>3</v>
      </c>
      <c r="I68" s="18">
        <v>4.03</v>
      </c>
      <c r="J68" s="18">
        <v>31.58</v>
      </c>
      <c r="K68" s="18">
        <v>1.48</v>
      </c>
      <c r="L68" s="18">
        <v>0.32</v>
      </c>
      <c r="M68" s="18">
        <v>0.26</v>
      </c>
      <c r="N68" s="18">
        <v>1.38</v>
      </c>
      <c r="O68" s="18">
        <v>46.15</v>
      </c>
      <c r="P68" s="18">
        <v>1.38</v>
      </c>
      <c r="Q68" s="18">
        <v>61.54</v>
      </c>
      <c r="R68" s="18">
        <v>1.27</v>
      </c>
      <c r="S68" s="18">
        <v>22.05</v>
      </c>
      <c r="T68" s="18">
        <v>0.95</v>
      </c>
      <c r="U68" s="36">
        <v>1.59</v>
      </c>
      <c r="V68" s="22">
        <f>COUNTIF(AC68:AP68,"&gt;0")</f>
        <v>6</v>
      </c>
      <c r="W68" s="15">
        <v>14</v>
      </c>
      <c r="X68" s="159">
        <f>V68/W68</f>
        <v>0.42857142857142855</v>
      </c>
      <c r="Y68" s="76"/>
      <c r="Z68" s="89"/>
      <c r="AA68" s="78">
        <f>AB68/W68</f>
        <v>0.40714285714285714</v>
      </c>
      <c r="AB68" s="131">
        <f>SUM(AC68:AP68)</f>
        <v>5.7</v>
      </c>
      <c r="AC68" s="93" t="str">
        <f t="shared" si="26"/>
        <v>0</v>
      </c>
      <c r="AD68" s="84" t="str">
        <f t="shared" si="13"/>
        <v>0</v>
      </c>
      <c r="AE68" s="84">
        <f t="shared" si="14"/>
        <v>1</v>
      </c>
      <c r="AF68" s="84" t="str">
        <f t="shared" si="15"/>
        <v>0</v>
      </c>
      <c r="AG68" s="84">
        <f t="shared" si="16"/>
        <v>1</v>
      </c>
      <c r="AH68" s="84" t="str">
        <f t="shared" si="17"/>
        <v>0</v>
      </c>
      <c r="AI68" s="84" t="str">
        <f t="shared" si="18"/>
        <v>0</v>
      </c>
      <c r="AJ68" s="84">
        <f t="shared" si="19"/>
        <v>1</v>
      </c>
      <c r="AK68" s="84" t="str">
        <f t="shared" si="20"/>
        <v>0</v>
      </c>
      <c r="AL68" s="84">
        <f t="shared" si="21"/>
        <v>0.8</v>
      </c>
      <c r="AM68" s="84" t="str">
        <f t="shared" si="22"/>
        <v>0</v>
      </c>
      <c r="AN68" s="84">
        <f t="shared" si="23"/>
        <v>1</v>
      </c>
      <c r="AO68" s="84" t="str">
        <f t="shared" si="24"/>
        <v>0</v>
      </c>
      <c r="AP68" s="84">
        <f t="shared" si="25"/>
        <v>0.9</v>
      </c>
    </row>
    <row r="69" spans="1:42" ht="15.75" customHeight="1" x14ac:dyDescent="0.15">
      <c r="A69" s="18" t="s">
        <v>542</v>
      </c>
      <c r="B69" s="18" t="s">
        <v>51</v>
      </c>
      <c r="C69" s="65"/>
      <c r="D69" s="64"/>
      <c r="E69" s="18">
        <v>31</v>
      </c>
      <c r="F69" s="18">
        <v>11</v>
      </c>
      <c r="G69" s="18">
        <v>817</v>
      </c>
      <c r="H69" s="18">
        <v>2</v>
      </c>
      <c r="I69" s="18">
        <v>3.41</v>
      </c>
      <c r="J69" s="18">
        <v>29.03</v>
      </c>
      <c r="K69" s="18">
        <v>2.09</v>
      </c>
      <c r="L69" s="18">
        <v>0.22</v>
      </c>
      <c r="M69" s="18">
        <v>0.32</v>
      </c>
      <c r="N69" s="18">
        <v>0.99</v>
      </c>
      <c r="O69" s="18">
        <v>44.44</v>
      </c>
      <c r="P69" s="18">
        <v>1.76</v>
      </c>
      <c r="Q69" s="18">
        <v>56.25</v>
      </c>
      <c r="R69" s="18">
        <v>2.64</v>
      </c>
      <c r="S69" s="18">
        <v>13.77</v>
      </c>
      <c r="T69" s="18">
        <v>3.08</v>
      </c>
      <c r="U69" s="36">
        <v>0.99</v>
      </c>
      <c r="V69" s="22">
        <f>COUNTIF(AC69:AP69,"&gt;0")</f>
        <v>6</v>
      </c>
      <c r="W69" s="15">
        <v>14</v>
      </c>
      <c r="X69" s="159">
        <f>V69/W69</f>
        <v>0.42857142857142855</v>
      </c>
      <c r="Y69" s="76"/>
      <c r="Z69" s="89"/>
      <c r="AA69" s="78">
        <f>AB69/W69</f>
        <v>0.40714285714285714</v>
      </c>
      <c r="AB69" s="131">
        <f>SUM(AC69:AP69)</f>
        <v>5.7</v>
      </c>
      <c r="AC69" s="93" t="str">
        <f t="shared" si="26"/>
        <v>0</v>
      </c>
      <c r="AD69" s="84" t="str">
        <f t="shared" si="13"/>
        <v>0</v>
      </c>
      <c r="AE69" s="84">
        <f t="shared" si="14"/>
        <v>1</v>
      </c>
      <c r="AF69" s="84" t="str">
        <f t="shared" si="15"/>
        <v>0</v>
      </c>
      <c r="AG69" s="84" t="str">
        <f t="shared" si="16"/>
        <v>0</v>
      </c>
      <c r="AH69" s="84">
        <f t="shared" si="17"/>
        <v>1</v>
      </c>
      <c r="AI69" s="84" t="str">
        <f t="shared" si="18"/>
        <v>0</v>
      </c>
      <c r="AJ69" s="84">
        <f t="shared" si="19"/>
        <v>1</v>
      </c>
      <c r="AK69" s="84" t="str">
        <f t="shared" si="20"/>
        <v>0</v>
      </c>
      <c r="AL69" s="84">
        <f t="shared" si="21"/>
        <v>0.8</v>
      </c>
      <c r="AM69" s="84" t="str">
        <f t="shared" si="22"/>
        <v>0</v>
      </c>
      <c r="AN69" s="84">
        <f t="shared" si="23"/>
        <v>1</v>
      </c>
      <c r="AO69" s="84">
        <f t="shared" si="24"/>
        <v>0.9</v>
      </c>
      <c r="AP69" s="84" t="str">
        <f t="shared" si="25"/>
        <v>0</v>
      </c>
    </row>
    <row r="70" spans="1:42" ht="15.75" customHeight="1" x14ac:dyDescent="0.15">
      <c r="A70" s="18" t="s">
        <v>491</v>
      </c>
      <c r="B70" s="18" t="s">
        <v>72</v>
      </c>
      <c r="C70" s="65"/>
      <c r="D70" s="64"/>
      <c r="E70" s="18">
        <v>18</v>
      </c>
      <c r="F70" s="18">
        <v>14</v>
      </c>
      <c r="G70" s="18">
        <v>375</v>
      </c>
      <c r="H70" s="18">
        <v>2</v>
      </c>
      <c r="I70" s="18">
        <v>8.4</v>
      </c>
      <c r="J70" s="18">
        <v>8.57</v>
      </c>
      <c r="K70" s="18">
        <v>1.68</v>
      </c>
      <c r="L70" s="18">
        <v>0.48</v>
      </c>
      <c r="M70" s="18">
        <v>0.39</v>
      </c>
      <c r="N70" s="18">
        <v>1.44</v>
      </c>
      <c r="O70" s="18">
        <v>66.67</v>
      </c>
      <c r="P70" s="18">
        <v>2.88</v>
      </c>
      <c r="Q70" s="18">
        <v>25</v>
      </c>
      <c r="R70" s="18">
        <v>1.92</v>
      </c>
      <c r="S70" s="18">
        <v>8.16</v>
      </c>
      <c r="T70" s="18">
        <v>1.44</v>
      </c>
      <c r="U70" s="36">
        <v>1.2</v>
      </c>
      <c r="V70" s="22">
        <f>COUNTIF(AC70:AP70,"&gt;0")</f>
        <v>5</v>
      </c>
      <c r="W70" s="15">
        <v>14</v>
      </c>
      <c r="X70" s="159">
        <f>V70/W70</f>
        <v>0.35714285714285715</v>
      </c>
      <c r="Y70" s="76"/>
      <c r="Z70" s="89"/>
      <c r="AA70" s="78">
        <f>AB70/W70</f>
        <v>0.35000000000000003</v>
      </c>
      <c r="AB70" s="131">
        <f>SUM(AC70:AP70)</f>
        <v>4.9000000000000004</v>
      </c>
      <c r="AC70" s="93" t="str">
        <f t="shared" ref="AC70:AC101" si="27">IF(H70&gt;=H$111,AC$1,"0")</f>
        <v>0</v>
      </c>
      <c r="AD70" s="84">
        <f t="shared" si="13"/>
        <v>1</v>
      </c>
      <c r="AE70" s="84" t="str">
        <f t="shared" si="14"/>
        <v>0</v>
      </c>
      <c r="AF70" s="84" t="str">
        <f t="shared" si="15"/>
        <v>0</v>
      </c>
      <c r="AG70" s="84">
        <f t="shared" si="16"/>
        <v>1</v>
      </c>
      <c r="AH70" s="84">
        <f t="shared" si="17"/>
        <v>1</v>
      </c>
      <c r="AI70" s="84" t="str">
        <f t="shared" si="18"/>
        <v>0</v>
      </c>
      <c r="AJ70" s="84">
        <f t="shared" si="19"/>
        <v>1</v>
      </c>
      <c r="AK70" s="84" t="str">
        <f t="shared" si="20"/>
        <v>0</v>
      </c>
      <c r="AL70" s="84" t="str">
        <f t="shared" si="21"/>
        <v>0</v>
      </c>
      <c r="AM70" s="84" t="str">
        <f t="shared" si="22"/>
        <v>0</v>
      </c>
      <c r="AN70" s="84" t="str">
        <f t="shared" si="23"/>
        <v>0</v>
      </c>
      <c r="AO70" s="84" t="str">
        <f t="shared" si="24"/>
        <v>0</v>
      </c>
      <c r="AP70" s="84">
        <f t="shared" si="25"/>
        <v>0.9</v>
      </c>
    </row>
    <row r="71" spans="1:42" ht="15.75" customHeight="1" x14ac:dyDescent="0.15">
      <c r="A71" s="18" t="s">
        <v>501</v>
      </c>
      <c r="B71" s="18" t="s">
        <v>38</v>
      </c>
      <c r="C71" s="65"/>
      <c r="D71" s="64"/>
      <c r="E71" s="18">
        <v>20</v>
      </c>
      <c r="F71" s="18">
        <v>36</v>
      </c>
      <c r="G71" s="18">
        <v>1922</v>
      </c>
      <c r="H71" s="18">
        <v>5</v>
      </c>
      <c r="I71" s="18">
        <v>2.9</v>
      </c>
      <c r="J71" s="18">
        <v>12.9</v>
      </c>
      <c r="K71" s="18">
        <v>4.7300000000000004</v>
      </c>
      <c r="L71" s="18">
        <v>0.23</v>
      </c>
      <c r="M71" s="18">
        <v>0.23</v>
      </c>
      <c r="N71" s="18">
        <v>2.2000000000000002</v>
      </c>
      <c r="O71" s="18">
        <v>40.43</v>
      </c>
      <c r="P71" s="18">
        <v>7.59</v>
      </c>
      <c r="Q71" s="18">
        <v>43.83</v>
      </c>
      <c r="R71" s="18">
        <v>2.67</v>
      </c>
      <c r="S71" s="18">
        <v>11.1</v>
      </c>
      <c r="T71" s="18">
        <v>1.36</v>
      </c>
      <c r="U71" s="36">
        <v>1.22</v>
      </c>
      <c r="V71" s="22">
        <f>COUNTIF(AC71:AP71,"&gt;0")</f>
        <v>5</v>
      </c>
      <c r="W71" s="15">
        <v>14</v>
      </c>
      <c r="X71" s="159">
        <f>V71/W71</f>
        <v>0.35714285714285715</v>
      </c>
      <c r="Y71" s="76"/>
      <c r="Z71" s="89"/>
      <c r="AA71" s="78">
        <f>AB71/W71</f>
        <v>0.33571428571428574</v>
      </c>
      <c r="AB71" s="131">
        <f>SUM(AC71:AP71)</f>
        <v>4.7</v>
      </c>
      <c r="AC71" s="93">
        <f t="shared" si="27"/>
        <v>1</v>
      </c>
      <c r="AD71" s="84" t="str">
        <f t="shared" si="13"/>
        <v>0</v>
      </c>
      <c r="AE71" s="84" t="str">
        <f t="shared" si="14"/>
        <v>0</v>
      </c>
      <c r="AF71" s="84">
        <f t="shared" si="15"/>
        <v>1</v>
      </c>
      <c r="AG71" s="84" t="str">
        <f t="shared" si="16"/>
        <v>0</v>
      </c>
      <c r="AH71" s="84" t="str">
        <f t="shared" si="17"/>
        <v>0</v>
      </c>
      <c r="AI71" s="84">
        <f t="shared" si="18"/>
        <v>1</v>
      </c>
      <c r="AJ71" s="84" t="str">
        <f t="shared" si="19"/>
        <v>0</v>
      </c>
      <c r="AK71" s="84">
        <f t="shared" si="20"/>
        <v>0.8</v>
      </c>
      <c r="AL71" s="84" t="str">
        <f t="shared" si="21"/>
        <v>0</v>
      </c>
      <c r="AM71" s="84" t="str">
        <f t="shared" si="22"/>
        <v>0</v>
      </c>
      <c r="AN71" s="84" t="str">
        <f t="shared" si="23"/>
        <v>0</v>
      </c>
      <c r="AO71" s="84" t="str">
        <f t="shared" si="24"/>
        <v>0</v>
      </c>
      <c r="AP71" s="84">
        <f t="shared" si="25"/>
        <v>0.9</v>
      </c>
    </row>
    <row r="72" spans="1:42" ht="15.75" customHeight="1" x14ac:dyDescent="0.15">
      <c r="A72" s="18" t="s">
        <v>575</v>
      </c>
      <c r="B72" s="18" t="s">
        <v>72</v>
      </c>
      <c r="C72" s="65"/>
      <c r="D72" s="64"/>
      <c r="E72" s="18">
        <v>25</v>
      </c>
      <c r="F72" s="18">
        <v>13</v>
      </c>
      <c r="G72" s="18">
        <v>499</v>
      </c>
      <c r="H72" s="18">
        <v>0</v>
      </c>
      <c r="I72" s="18">
        <v>18.22</v>
      </c>
      <c r="J72" s="18">
        <v>40.590000000000003</v>
      </c>
      <c r="K72" s="18">
        <v>1.26</v>
      </c>
      <c r="L72" s="18">
        <v>0</v>
      </c>
      <c r="M72" s="18">
        <v>0.22</v>
      </c>
      <c r="N72" s="18">
        <v>1.26</v>
      </c>
      <c r="O72" s="18">
        <v>42.86</v>
      </c>
      <c r="P72" s="18">
        <v>0.72</v>
      </c>
      <c r="Q72" s="18">
        <v>75</v>
      </c>
      <c r="R72" s="18">
        <v>1.98</v>
      </c>
      <c r="S72" s="18">
        <v>10.46</v>
      </c>
      <c r="T72" s="18">
        <v>2.34</v>
      </c>
      <c r="U72" s="36">
        <v>2.16</v>
      </c>
      <c r="V72" s="22">
        <f>COUNTIF(AC72:AP72,"&gt;0")</f>
        <v>5</v>
      </c>
      <c r="W72" s="15">
        <v>14</v>
      </c>
      <c r="X72" s="159">
        <f>V72/W72</f>
        <v>0.35714285714285715</v>
      </c>
      <c r="Y72" s="76"/>
      <c r="Z72" s="89"/>
      <c r="AA72" s="78">
        <f>AB72/W72</f>
        <v>0.32857142857142857</v>
      </c>
      <c r="AB72" s="131">
        <f>SUM(AC72:AP72)</f>
        <v>4.5999999999999996</v>
      </c>
      <c r="AC72" s="93" t="str">
        <f t="shared" si="27"/>
        <v>0</v>
      </c>
      <c r="AD72" s="84">
        <f t="shared" si="13"/>
        <v>1</v>
      </c>
      <c r="AE72" s="84">
        <f t="shared" si="14"/>
        <v>1</v>
      </c>
      <c r="AF72" s="84" t="str">
        <f t="shared" si="15"/>
        <v>0</v>
      </c>
      <c r="AG72" s="84" t="str">
        <f t="shared" si="16"/>
        <v>0</v>
      </c>
      <c r="AH72" s="84" t="str">
        <f t="shared" si="17"/>
        <v>0</v>
      </c>
      <c r="AI72" s="84" t="str">
        <f t="shared" si="18"/>
        <v>0</v>
      </c>
      <c r="AJ72" s="84" t="str">
        <f t="shared" si="19"/>
        <v>0</v>
      </c>
      <c r="AK72" s="84" t="str">
        <f t="shared" si="20"/>
        <v>0</v>
      </c>
      <c r="AL72" s="84">
        <f t="shared" si="21"/>
        <v>0.8</v>
      </c>
      <c r="AM72" s="84" t="str">
        <f t="shared" si="22"/>
        <v>0</v>
      </c>
      <c r="AN72" s="84" t="str">
        <f t="shared" si="23"/>
        <v>0</v>
      </c>
      <c r="AO72" s="84">
        <f t="shared" si="24"/>
        <v>0.9</v>
      </c>
      <c r="AP72" s="84">
        <f t="shared" si="25"/>
        <v>0.9</v>
      </c>
    </row>
    <row r="73" spans="1:42" ht="15.75" customHeight="1" x14ac:dyDescent="0.15">
      <c r="A73" s="18" t="s">
        <v>478</v>
      </c>
      <c r="B73" s="18" t="s">
        <v>144</v>
      </c>
      <c r="C73" s="65"/>
      <c r="D73" s="64"/>
      <c r="E73" s="18">
        <v>24</v>
      </c>
      <c r="F73" s="18">
        <v>31</v>
      </c>
      <c r="G73" s="18">
        <v>2216</v>
      </c>
      <c r="H73" s="18">
        <v>5</v>
      </c>
      <c r="I73" s="18">
        <v>2.82</v>
      </c>
      <c r="J73" s="18">
        <v>13.43</v>
      </c>
      <c r="K73" s="18">
        <v>3.79</v>
      </c>
      <c r="L73" s="18">
        <v>0.2</v>
      </c>
      <c r="M73" s="18">
        <v>0.23</v>
      </c>
      <c r="N73" s="18">
        <v>2.65</v>
      </c>
      <c r="O73" s="18">
        <v>34.92</v>
      </c>
      <c r="P73" s="18">
        <v>3.12</v>
      </c>
      <c r="Q73" s="18">
        <v>43.24</v>
      </c>
      <c r="R73" s="18">
        <v>3.2</v>
      </c>
      <c r="S73" s="18">
        <v>22.82</v>
      </c>
      <c r="T73" s="18">
        <v>1.77</v>
      </c>
      <c r="U73" s="36">
        <v>0.72</v>
      </c>
      <c r="V73" s="22">
        <f>COUNTIF(AC73:AP73,"&gt;0")</f>
        <v>5</v>
      </c>
      <c r="W73" s="15">
        <v>14</v>
      </c>
      <c r="X73" s="159">
        <f>V73/W73</f>
        <v>0.35714285714285715</v>
      </c>
      <c r="Y73" s="76"/>
      <c r="Z73" s="89"/>
      <c r="AA73" s="78">
        <f>AB73/W73</f>
        <v>0.35714285714285715</v>
      </c>
      <c r="AB73" s="131">
        <f>SUM(AC73:AP73)</f>
        <v>5</v>
      </c>
      <c r="AC73" s="93">
        <f t="shared" si="27"/>
        <v>1</v>
      </c>
      <c r="AD73" s="84" t="str">
        <f t="shared" si="13"/>
        <v>0</v>
      </c>
      <c r="AE73" s="84" t="str">
        <f t="shared" si="14"/>
        <v>0</v>
      </c>
      <c r="AF73" s="84">
        <f t="shared" si="15"/>
        <v>1</v>
      </c>
      <c r="AG73" s="84" t="str">
        <f t="shared" si="16"/>
        <v>0</v>
      </c>
      <c r="AH73" s="84" t="str">
        <f t="shared" si="17"/>
        <v>0</v>
      </c>
      <c r="AI73" s="84">
        <f t="shared" si="18"/>
        <v>1</v>
      </c>
      <c r="AJ73" s="84" t="str">
        <f t="shared" si="19"/>
        <v>0</v>
      </c>
      <c r="AK73" s="84" t="str">
        <f t="shared" si="20"/>
        <v>0</v>
      </c>
      <c r="AL73" s="84" t="str">
        <f t="shared" si="21"/>
        <v>0</v>
      </c>
      <c r="AM73" s="84">
        <f t="shared" si="22"/>
        <v>1</v>
      </c>
      <c r="AN73" s="84">
        <f t="shared" si="23"/>
        <v>1</v>
      </c>
      <c r="AO73" s="84" t="str">
        <f t="shared" si="24"/>
        <v>0</v>
      </c>
      <c r="AP73" s="84" t="str">
        <f t="shared" si="25"/>
        <v>0</v>
      </c>
    </row>
    <row r="74" spans="1:42" ht="15.75" customHeight="1" x14ac:dyDescent="0.15">
      <c r="A74" s="18" t="s">
        <v>544</v>
      </c>
      <c r="B74" s="18" t="s">
        <v>44</v>
      </c>
      <c r="C74" s="65"/>
      <c r="D74" s="64"/>
      <c r="E74" s="18">
        <v>19</v>
      </c>
      <c r="F74" s="18">
        <v>13</v>
      </c>
      <c r="G74" s="18">
        <v>266</v>
      </c>
      <c r="H74" s="18">
        <v>0</v>
      </c>
      <c r="I74" s="18">
        <v>9.81</v>
      </c>
      <c r="J74" s="18">
        <v>34.479999999999997</v>
      </c>
      <c r="K74" s="18">
        <v>1.35</v>
      </c>
      <c r="L74" s="18">
        <v>0</v>
      </c>
      <c r="M74" s="18">
        <v>0.04</v>
      </c>
      <c r="N74" s="18">
        <v>0.34</v>
      </c>
      <c r="O74" s="18">
        <v>100</v>
      </c>
      <c r="P74" s="18">
        <v>1.35</v>
      </c>
      <c r="Q74" s="18">
        <v>50</v>
      </c>
      <c r="R74" s="18">
        <v>2.71</v>
      </c>
      <c r="S74" s="18">
        <v>9.14</v>
      </c>
      <c r="T74" s="18">
        <v>2.71</v>
      </c>
      <c r="U74" s="36">
        <v>0.34</v>
      </c>
      <c r="V74" s="22">
        <f>COUNTIF(AC74:AP74,"&gt;0")</f>
        <v>5</v>
      </c>
      <c r="W74" s="15">
        <v>14</v>
      </c>
      <c r="X74" s="159">
        <f>V74/W74</f>
        <v>0.35714285714285715</v>
      </c>
      <c r="Y74" s="76"/>
      <c r="Z74" s="89"/>
      <c r="AA74" s="78">
        <f>AB74/W74</f>
        <v>0.33571428571428574</v>
      </c>
      <c r="AB74" s="131">
        <f>SUM(AC74:AP74)</f>
        <v>4.7</v>
      </c>
      <c r="AC74" s="93" t="str">
        <f t="shared" si="27"/>
        <v>0</v>
      </c>
      <c r="AD74" s="84">
        <f t="shared" ref="AD74:AD108" si="28">IF(I74&gt;=I$111,AD$1,"0")</f>
        <v>1</v>
      </c>
      <c r="AE74" s="84">
        <f t="shared" ref="AE74:AE108" si="29">IF(J74&gt;=J$111,AE$1,"0")</f>
        <v>1</v>
      </c>
      <c r="AF74" s="84" t="str">
        <f t="shared" ref="AF74:AF108" si="30">IF(K74&gt;=K$111,AF$1,"0")</f>
        <v>0</v>
      </c>
      <c r="AG74" s="84" t="str">
        <f t="shared" ref="AG74:AG108" si="31">IF(L74&gt;=L$111,AG$1,"0")</f>
        <v>0</v>
      </c>
      <c r="AH74" s="84" t="str">
        <f t="shared" ref="AH74:AH108" si="32">IF(M74&gt;=M$111,AH$1,"0")</f>
        <v>0</v>
      </c>
      <c r="AI74" s="84" t="str">
        <f t="shared" ref="AI74:AI108" si="33">IF(N74&gt;=N$111,AI$1,"0")</f>
        <v>0</v>
      </c>
      <c r="AJ74" s="84">
        <f t="shared" ref="AJ74:AJ108" si="34">IF(O74&gt;=O$111,AJ$1,"0")</f>
        <v>1</v>
      </c>
      <c r="AK74" s="84" t="str">
        <f t="shared" ref="AK74:AK108" si="35">IF(P74&gt;=P$111,AK$1,"0")</f>
        <v>0</v>
      </c>
      <c r="AL74" s="84">
        <f t="shared" ref="AL74:AL108" si="36">IF(Q74&gt;=Q$111,AL$1,"0")</f>
        <v>0.8</v>
      </c>
      <c r="AM74" s="84" t="str">
        <f t="shared" ref="AM74:AM108" si="37">IF(R74&gt;=R$111,AM$1,"0")</f>
        <v>0</v>
      </c>
      <c r="AN74" s="84" t="str">
        <f t="shared" ref="AN74:AN108" si="38">IF(S74&gt;=S$111,AN$1,"0")</f>
        <v>0</v>
      </c>
      <c r="AO74" s="84">
        <f t="shared" ref="AO74:AO108" si="39">IF(T74&gt;=T$111,AO$1,"0")</f>
        <v>0.9</v>
      </c>
      <c r="AP74" s="84" t="str">
        <f t="shared" ref="AP74:AP108" si="40">IF(U74&gt;=U$111,AP$1,"0")</f>
        <v>0</v>
      </c>
    </row>
    <row r="75" spans="1:42" ht="15.75" customHeight="1" x14ac:dyDescent="0.15">
      <c r="A75" s="18" t="s">
        <v>589</v>
      </c>
      <c r="B75" s="18" t="s">
        <v>63</v>
      </c>
      <c r="C75" s="65"/>
      <c r="D75" s="64"/>
      <c r="E75" s="18">
        <v>31</v>
      </c>
      <c r="F75" s="18">
        <v>27</v>
      </c>
      <c r="G75" s="18">
        <v>1338</v>
      </c>
      <c r="H75" s="18">
        <v>1</v>
      </c>
      <c r="I75" s="18">
        <v>22.33</v>
      </c>
      <c r="J75" s="18">
        <v>38.25</v>
      </c>
      <c r="K75" s="18">
        <v>1.08</v>
      </c>
      <c r="L75" s="18">
        <v>7.0000000000000007E-2</v>
      </c>
      <c r="M75" s="18">
        <v>0.2</v>
      </c>
      <c r="N75" s="18">
        <v>0.74</v>
      </c>
      <c r="O75" s="18">
        <v>27.27</v>
      </c>
      <c r="P75" s="18">
        <v>2.02</v>
      </c>
      <c r="Q75" s="18">
        <v>36.67</v>
      </c>
      <c r="R75" s="18">
        <v>3.23</v>
      </c>
      <c r="S75" s="18">
        <v>7.4</v>
      </c>
      <c r="T75" s="18">
        <v>2.83</v>
      </c>
      <c r="U75" s="36">
        <v>1.55</v>
      </c>
      <c r="V75" s="22">
        <f>COUNTIF(AC75:AP75,"&gt;0")</f>
        <v>5</v>
      </c>
      <c r="W75" s="15">
        <v>14</v>
      </c>
      <c r="X75" s="159">
        <f>V75/W75</f>
        <v>0.35714285714285715</v>
      </c>
      <c r="Y75" s="76"/>
      <c r="Z75" s="89"/>
      <c r="AA75" s="78">
        <f>AB75/W75</f>
        <v>0.34285714285714286</v>
      </c>
      <c r="AB75" s="131">
        <f>SUM(AC75:AP75)</f>
        <v>4.8</v>
      </c>
      <c r="AC75" s="93" t="str">
        <f t="shared" si="27"/>
        <v>0</v>
      </c>
      <c r="AD75" s="84">
        <f t="shared" si="28"/>
        <v>1</v>
      </c>
      <c r="AE75" s="84">
        <f t="shared" si="29"/>
        <v>1</v>
      </c>
      <c r="AF75" s="84" t="str">
        <f t="shared" si="30"/>
        <v>0</v>
      </c>
      <c r="AG75" s="84" t="str">
        <f t="shared" si="31"/>
        <v>0</v>
      </c>
      <c r="AH75" s="84" t="str">
        <f t="shared" si="32"/>
        <v>0</v>
      </c>
      <c r="AI75" s="84" t="str">
        <f t="shared" si="33"/>
        <v>0</v>
      </c>
      <c r="AJ75" s="84" t="str">
        <f t="shared" si="34"/>
        <v>0</v>
      </c>
      <c r="AK75" s="84" t="str">
        <f t="shared" si="35"/>
        <v>0</v>
      </c>
      <c r="AL75" s="84" t="str">
        <f t="shared" si="36"/>
        <v>0</v>
      </c>
      <c r="AM75" s="84">
        <f t="shared" si="37"/>
        <v>1</v>
      </c>
      <c r="AN75" s="84" t="str">
        <f t="shared" si="38"/>
        <v>0</v>
      </c>
      <c r="AO75" s="84">
        <f t="shared" si="39"/>
        <v>0.9</v>
      </c>
      <c r="AP75" s="84">
        <f t="shared" si="40"/>
        <v>0.9</v>
      </c>
    </row>
    <row r="76" spans="1:42" ht="15.75" customHeight="1" x14ac:dyDescent="0.15">
      <c r="A76" s="18" t="s">
        <v>508</v>
      </c>
      <c r="B76" s="18" t="s">
        <v>509</v>
      </c>
      <c r="C76" s="65"/>
      <c r="D76" s="64"/>
      <c r="E76" s="18">
        <v>20</v>
      </c>
      <c r="F76" s="18">
        <v>14</v>
      </c>
      <c r="G76" s="18">
        <v>769</v>
      </c>
      <c r="H76" s="18">
        <v>2</v>
      </c>
      <c r="I76" s="18">
        <v>2.57</v>
      </c>
      <c r="J76" s="18">
        <v>13.64</v>
      </c>
      <c r="K76" s="18">
        <v>2.69</v>
      </c>
      <c r="L76" s="18">
        <v>0.23</v>
      </c>
      <c r="M76" s="18">
        <v>0.35</v>
      </c>
      <c r="N76" s="18">
        <v>2.34</v>
      </c>
      <c r="O76" s="18">
        <v>30</v>
      </c>
      <c r="P76" s="18">
        <v>3.16</v>
      </c>
      <c r="Q76" s="18">
        <v>55.56</v>
      </c>
      <c r="R76" s="18">
        <v>5.5</v>
      </c>
      <c r="S76" s="18">
        <v>10.3</v>
      </c>
      <c r="T76" s="18">
        <v>1.87</v>
      </c>
      <c r="U76" s="36">
        <v>1.76</v>
      </c>
      <c r="V76" s="22">
        <f>COUNTIF(AC76:AP76,"&gt;0")</f>
        <v>5</v>
      </c>
      <c r="W76" s="15">
        <v>14</v>
      </c>
      <c r="X76" s="159">
        <f>V76/W76</f>
        <v>0.35714285714285715</v>
      </c>
      <c r="Y76" s="76"/>
      <c r="Z76" s="89"/>
      <c r="AA76" s="78">
        <f>AB76/W76</f>
        <v>0.33571428571428574</v>
      </c>
      <c r="AB76" s="131">
        <f>SUM(AC76:AP76)</f>
        <v>4.7</v>
      </c>
      <c r="AC76" s="93" t="str">
        <f t="shared" si="27"/>
        <v>0</v>
      </c>
      <c r="AD76" s="84" t="str">
        <f t="shared" si="28"/>
        <v>0</v>
      </c>
      <c r="AE76" s="84" t="str">
        <f t="shared" si="29"/>
        <v>0</v>
      </c>
      <c r="AF76" s="84" t="str">
        <f t="shared" si="30"/>
        <v>0</v>
      </c>
      <c r="AG76" s="84" t="str">
        <f t="shared" si="31"/>
        <v>0</v>
      </c>
      <c r="AH76" s="84">
        <f t="shared" si="32"/>
        <v>1</v>
      </c>
      <c r="AI76" s="84">
        <f t="shared" si="33"/>
        <v>1</v>
      </c>
      <c r="AJ76" s="84" t="str">
        <f t="shared" si="34"/>
        <v>0</v>
      </c>
      <c r="AK76" s="84" t="str">
        <f t="shared" si="35"/>
        <v>0</v>
      </c>
      <c r="AL76" s="84">
        <f t="shared" si="36"/>
        <v>0.8</v>
      </c>
      <c r="AM76" s="84">
        <f t="shared" si="37"/>
        <v>1</v>
      </c>
      <c r="AN76" s="84" t="str">
        <f t="shared" si="38"/>
        <v>0</v>
      </c>
      <c r="AO76" s="84" t="str">
        <f t="shared" si="39"/>
        <v>0</v>
      </c>
      <c r="AP76" s="84">
        <f t="shared" si="40"/>
        <v>0.9</v>
      </c>
    </row>
    <row r="77" spans="1:42" ht="15.75" customHeight="1" x14ac:dyDescent="0.15">
      <c r="A77" s="18" t="s">
        <v>472</v>
      </c>
      <c r="B77" s="18" t="s">
        <v>66</v>
      </c>
      <c r="C77" s="65"/>
      <c r="D77" s="64"/>
      <c r="E77" s="18">
        <v>28</v>
      </c>
      <c r="F77" s="18">
        <v>14</v>
      </c>
      <c r="G77" s="18">
        <v>648</v>
      </c>
      <c r="H77" s="18">
        <v>2</v>
      </c>
      <c r="I77" s="18">
        <v>5.5</v>
      </c>
      <c r="J77" s="18">
        <v>39.47</v>
      </c>
      <c r="K77" s="18">
        <v>1.59</v>
      </c>
      <c r="L77" s="18">
        <v>0.28000000000000003</v>
      </c>
      <c r="M77" s="18">
        <v>0.18</v>
      </c>
      <c r="N77" s="18">
        <v>1.01</v>
      </c>
      <c r="O77" s="18">
        <v>71.430000000000007</v>
      </c>
      <c r="P77" s="18">
        <v>1.88</v>
      </c>
      <c r="Q77" s="18">
        <v>38.46</v>
      </c>
      <c r="R77" s="18">
        <v>2.17</v>
      </c>
      <c r="S77" s="18">
        <v>15.63</v>
      </c>
      <c r="T77" s="18">
        <v>1.3</v>
      </c>
      <c r="U77" s="36">
        <v>1.45</v>
      </c>
      <c r="V77" s="22">
        <f>COUNTIF(AC77:AP77,"&gt;0")</f>
        <v>5</v>
      </c>
      <c r="W77" s="15">
        <v>14</v>
      </c>
      <c r="X77" s="159">
        <f>V77/W77</f>
        <v>0.35714285714285715</v>
      </c>
      <c r="Y77" s="76"/>
      <c r="Z77" s="89"/>
      <c r="AA77" s="78">
        <f>AB77/W77</f>
        <v>0.35000000000000003</v>
      </c>
      <c r="AB77" s="131">
        <f>SUM(AC77:AP77)</f>
        <v>4.9000000000000004</v>
      </c>
      <c r="AC77" s="93" t="str">
        <f t="shared" si="27"/>
        <v>0</v>
      </c>
      <c r="AD77" s="84" t="str">
        <f t="shared" si="28"/>
        <v>0</v>
      </c>
      <c r="AE77" s="84">
        <f t="shared" si="29"/>
        <v>1</v>
      </c>
      <c r="AF77" s="84" t="str">
        <f t="shared" si="30"/>
        <v>0</v>
      </c>
      <c r="AG77" s="84">
        <f t="shared" si="31"/>
        <v>1</v>
      </c>
      <c r="AH77" s="84" t="str">
        <f t="shared" si="32"/>
        <v>0</v>
      </c>
      <c r="AI77" s="84" t="str">
        <f t="shared" si="33"/>
        <v>0</v>
      </c>
      <c r="AJ77" s="84">
        <f t="shared" si="34"/>
        <v>1</v>
      </c>
      <c r="AK77" s="84" t="str">
        <f t="shared" si="35"/>
        <v>0</v>
      </c>
      <c r="AL77" s="84" t="str">
        <f t="shared" si="36"/>
        <v>0</v>
      </c>
      <c r="AM77" s="84" t="str">
        <f t="shared" si="37"/>
        <v>0</v>
      </c>
      <c r="AN77" s="84">
        <f t="shared" si="38"/>
        <v>1</v>
      </c>
      <c r="AO77" s="84" t="str">
        <f t="shared" si="39"/>
        <v>0</v>
      </c>
      <c r="AP77" s="84">
        <f t="shared" si="40"/>
        <v>0.9</v>
      </c>
    </row>
    <row r="78" spans="1:42" ht="15.75" customHeight="1" x14ac:dyDescent="0.15">
      <c r="A78" s="18" t="s">
        <v>492</v>
      </c>
      <c r="B78" s="18" t="s">
        <v>72</v>
      </c>
      <c r="C78" s="65"/>
      <c r="D78" s="64"/>
      <c r="E78" s="18">
        <v>27</v>
      </c>
      <c r="F78" s="18">
        <v>27</v>
      </c>
      <c r="G78" s="18">
        <v>1985</v>
      </c>
      <c r="H78" s="18">
        <v>3</v>
      </c>
      <c r="I78" s="18">
        <v>6.8</v>
      </c>
      <c r="J78" s="18">
        <v>12</v>
      </c>
      <c r="K78" s="18">
        <v>3.31</v>
      </c>
      <c r="L78" s="18">
        <v>0.14000000000000001</v>
      </c>
      <c r="M78" s="18">
        <v>0.27</v>
      </c>
      <c r="N78" s="18">
        <v>2.68</v>
      </c>
      <c r="O78" s="18">
        <v>35.590000000000003</v>
      </c>
      <c r="P78" s="18">
        <v>3.76</v>
      </c>
      <c r="Q78" s="18">
        <v>43.37</v>
      </c>
      <c r="R78" s="18">
        <v>2.99</v>
      </c>
      <c r="S78" s="18">
        <v>12.51</v>
      </c>
      <c r="T78" s="18">
        <v>3.08</v>
      </c>
      <c r="U78" s="36">
        <v>1.0900000000000001</v>
      </c>
      <c r="V78" s="22">
        <f>COUNTIF(AC78:AP78,"&gt;0")</f>
        <v>5</v>
      </c>
      <c r="W78" s="15">
        <v>14</v>
      </c>
      <c r="X78" s="159">
        <f>V78/W78</f>
        <v>0.35714285714285715</v>
      </c>
      <c r="Y78" s="76"/>
      <c r="Z78" s="89"/>
      <c r="AA78" s="78">
        <f>AB78/W78</f>
        <v>0.33571428571428574</v>
      </c>
      <c r="AB78" s="131">
        <f>SUM(AC78:AP78)</f>
        <v>4.7</v>
      </c>
      <c r="AC78" s="93" t="str">
        <f t="shared" si="27"/>
        <v>0</v>
      </c>
      <c r="AD78" s="84" t="str">
        <f t="shared" si="28"/>
        <v>0</v>
      </c>
      <c r="AE78" s="84" t="str">
        <f t="shared" si="29"/>
        <v>0</v>
      </c>
      <c r="AF78" s="84">
        <f t="shared" si="30"/>
        <v>1</v>
      </c>
      <c r="AG78" s="84" t="str">
        <f t="shared" si="31"/>
        <v>0</v>
      </c>
      <c r="AH78" s="84" t="str">
        <f t="shared" si="32"/>
        <v>0</v>
      </c>
      <c r="AI78" s="84">
        <f t="shared" si="33"/>
        <v>1</v>
      </c>
      <c r="AJ78" s="84" t="str">
        <f t="shared" si="34"/>
        <v>0</v>
      </c>
      <c r="AK78" s="84">
        <f t="shared" si="35"/>
        <v>0.8</v>
      </c>
      <c r="AL78" s="84" t="str">
        <f t="shared" si="36"/>
        <v>0</v>
      </c>
      <c r="AM78" s="84" t="str">
        <f t="shared" si="37"/>
        <v>0</v>
      </c>
      <c r="AN78" s="84">
        <f t="shared" si="38"/>
        <v>1</v>
      </c>
      <c r="AO78" s="84">
        <f t="shared" si="39"/>
        <v>0.9</v>
      </c>
      <c r="AP78" s="84" t="str">
        <f t="shared" si="40"/>
        <v>0</v>
      </c>
    </row>
    <row r="79" spans="1:42" ht="15.75" customHeight="1" x14ac:dyDescent="0.15">
      <c r="A79" s="18" t="s">
        <v>504</v>
      </c>
      <c r="B79" s="18" t="s">
        <v>91</v>
      </c>
      <c r="C79" s="65"/>
      <c r="D79" s="64"/>
      <c r="E79" s="18">
        <v>19</v>
      </c>
      <c r="F79" s="18">
        <v>16</v>
      </c>
      <c r="G79" s="18">
        <v>1353</v>
      </c>
      <c r="H79" s="18">
        <v>1</v>
      </c>
      <c r="I79" s="18">
        <v>3.13</v>
      </c>
      <c r="J79" s="18">
        <v>34.04</v>
      </c>
      <c r="K79" s="18">
        <v>3.79</v>
      </c>
      <c r="L79" s="18">
        <v>7.0000000000000007E-2</v>
      </c>
      <c r="M79" s="18">
        <v>0.09</v>
      </c>
      <c r="N79" s="18">
        <v>1.53</v>
      </c>
      <c r="O79" s="18">
        <v>30.43</v>
      </c>
      <c r="P79" s="18">
        <v>6.05</v>
      </c>
      <c r="Q79" s="18">
        <v>51.65</v>
      </c>
      <c r="R79" s="18">
        <v>2.2599999999999998</v>
      </c>
      <c r="S79" s="18">
        <v>19.760000000000002</v>
      </c>
      <c r="T79" s="18">
        <v>0.8</v>
      </c>
      <c r="U79" s="36">
        <v>1.06</v>
      </c>
      <c r="V79" s="22">
        <f>COUNTIF(AC79:AP79,"&gt;0")</f>
        <v>5</v>
      </c>
      <c r="W79" s="15">
        <v>14</v>
      </c>
      <c r="X79" s="159">
        <f>V79/W79</f>
        <v>0.35714285714285715</v>
      </c>
      <c r="Y79" s="76"/>
      <c r="Z79" s="89"/>
      <c r="AA79" s="78">
        <f>AB79/W79</f>
        <v>0.32857142857142857</v>
      </c>
      <c r="AB79" s="131">
        <f>SUM(AC79:AP79)</f>
        <v>4.5999999999999996</v>
      </c>
      <c r="AC79" s="93" t="str">
        <f t="shared" si="27"/>
        <v>0</v>
      </c>
      <c r="AD79" s="84" t="str">
        <f t="shared" si="28"/>
        <v>0</v>
      </c>
      <c r="AE79" s="84">
        <f t="shared" si="29"/>
        <v>1</v>
      </c>
      <c r="AF79" s="84">
        <f t="shared" si="30"/>
        <v>1</v>
      </c>
      <c r="AG79" s="84" t="str">
        <f t="shared" si="31"/>
        <v>0</v>
      </c>
      <c r="AH79" s="84" t="str">
        <f t="shared" si="32"/>
        <v>0</v>
      </c>
      <c r="AI79" s="84" t="str">
        <f t="shared" si="33"/>
        <v>0</v>
      </c>
      <c r="AJ79" s="84" t="str">
        <f t="shared" si="34"/>
        <v>0</v>
      </c>
      <c r="AK79" s="84">
        <f t="shared" si="35"/>
        <v>0.8</v>
      </c>
      <c r="AL79" s="84">
        <f t="shared" si="36"/>
        <v>0.8</v>
      </c>
      <c r="AM79" s="84" t="str">
        <f t="shared" si="37"/>
        <v>0</v>
      </c>
      <c r="AN79" s="84">
        <f t="shared" si="38"/>
        <v>1</v>
      </c>
      <c r="AO79" s="84" t="str">
        <f t="shared" si="39"/>
        <v>0</v>
      </c>
      <c r="AP79" s="84" t="str">
        <f t="shared" si="40"/>
        <v>0</v>
      </c>
    </row>
    <row r="80" spans="1:42" ht="15.75" customHeight="1" x14ac:dyDescent="0.15">
      <c r="A80" s="18" t="s">
        <v>502</v>
      </c>
      <c r="B80" s="18" t="s">
        <v>38</v>
      </c>
      <c r="C80" s="65"/>
      <c r="D80" s="64"/>
      <c r="E80" s="18">
        <v>31</v>
      </c>
      <c r="F80" s="18">
        <v>32</v>
      </c>
      <c r="G80" s="18">
        <v>1735</v>
      </c>
      <c r="H80" s="18">
        <v>2</v>
      </c>
      <c r="I80" s="18">
        <v>3.94</v>
      </c>
      <c r="J80" s="18">
        <v>25</v>
      </c>
      <c r="K80" s="18">
        <v>2.23</v>
      </c>
      <c r="L80" s="18">
        <v>0.1</v>
      </c>
      <c r="M80" s="18">
        <v>0.15</v>
      </c>
      <c r="N80" s="18">
        <v>1.24</v>
      </c>
      <c r="O80" s="18">
        <v>45.83</v>
      </c>
      <c r="P80" s="18">
        <v>2.44</v>
      </c>
      <c r="Q80" s="18">
        <v>55.32</v>
      </c>
      <c r="R80" s="18">
        <v>2.75</v>
      </c>
      <c r="S80" s="18">
        <v>15.1</v>
      </c>
      <c r="T80" s="18">
        <v>1.61</v>
      </c>
      <c r="U80" s="36">
        <v>1.61</v>
      </c>
      <c r="V80" s="22">
        <f>COUNTIF(AC80:AP80,"&gt;0")</f>
        <v>4</v>
      </c>
      <c r="W80" s="15">
        <v>14</v>
      </c>
      <c r="X80" s="159">
        <f>V80/W80</f>
        <v>0.2857142857142857</v>
      </c>
      <c r="Y80" s="76"/>
      <c r="Z80" s="89"/>
      <c r="AA80" s="78">
        <f>AB80/W80</f>
        <v>0.26428571428571429</v>
      </c>
      <c r="AB80" s="131">
        <f>SUM(AC80:AP80)</f>
        <v>3.6999999999999997</v>
      </c>
      <c r="AC80" s="93" t="str">
        <f t="shared" si="27"/>
        <v>0</v>
      </c>
      <c r="AD80" s="84" t="str">
        <f t="shared" si="28"/>
        <v>0</v>
      </c>
      <c r="AE80" s="84" t="str">
        <f t="shared" si="29"/>
        <v>0</v>
      </c>
      <c r="AF80" s="84" t="str">
        <f t="shared" si="30"/>
        <v>0</v>
      </c>
      <c r="AG80" s="84" t="str">
        <f t="shared" si="31"/>
        <v>0</v>
      </c>
      <c r="AH80" s="84" t="str">
        <f t="shared" si="32"/>
        <v>0</v>
      </c>
      <c r="AI80" s="84" t="str">
        <f t="shared" si="33"/>
        <v>0</v>
      </c>
      <c r="AJ80" s="84">
        <f t="shared" si="34"/>
        <v>1</v>
      </c>
      <c r="AK80" s="84" t="str">
        <f t="shared" si="35"/>
        <v>0</v>
      </c>
      <c r="AL80" s="84">
        <f t="shared" si="36"/>
        <v>0.8</v>
      </c>
      <c r="AM80" s="84" t="str">
        <f t="shared" si="37"/>
        <v>0</v>
      </c>
      <c r="AN80" s="84">
        <f t="shared" si="38"/>
        <v>1</v>
      </c>
      <c r="AO80" s="84" t="str">
        <f t="shared" si="39"/>
        <v>0</v>
      </c>
      <c r="AP80" s="84">
        <f t="shared" si="40"/>
        <v>0.9</v>
      </c>
    </row>
    <row r="81" spans="1:42" ht="15.75" customHeight="1" x14ac:dyDescent="0.15">
      <c r="A81" s="18" t="s">
        <v>385</v>
      </c>
      <c r="B81" s="18" t="s">
        <v>91</v>
      </c>
      <c r="C81" s="65"/>
      <c r="D81" s="64"/>
      <c r="E81" s="18">
        <v>33</v>
      </c>
      <c r="F81" s="18">
        <v>16</v>
      </c>
      <c r="G81" s="18">
        <v>1330</v>
      </c>
      <c r="H81" s="18">
        <v>1</v>
      </c>
      <c r="I81" s="18">
        <v>8.8000000000000007</v>
      </c>
      <c r="J81" s="18">
        <v>34.619999999999997</v>
      </c>
      <c r="K81" s="18">
        <v>0.88</v>
      </c>
      <c r="L81" s="18">
        <v>7.0000000000000007E-2</v>
      </c>
      <c r="M81" s="18">
        <v>7.0000000000000007E-2</v>
      </c>
      <c r="N81" s="18">
        <v>0.47</v>
      </c>
      <c r="O81" s="18">
        <v>42.86</v>
      </c>
      <c r="P81" s="18">
        <v>0.74</v>
      </c>
      <c r="Q81" s="18">
        <v>72.73</v>
      </c>
      <c r="R81" s="18">
        <v>1.08</v>
      </c>
      <c r="S81" s="18">
        <v>14.41</v>
      </c>
      <c r="T81" s="18">
        <v>0.81</v>
      </c>
      <c r="U81" s="36">
        <v>0.81</v>
      </c>
      <c r="V81" s="22">
        <f>COUNTIF(AC81:AP81,"&gt;0")</f>
        <v>4</v>
      </c>
      <c r="W81" s="15">
        <v>14</v>
      </c>
      <c r="X81" s="159">
        <f>V81/W81</f>
        <v>0.2857142857142857</v>
      </c>
      <c r="Y81" s="76"/>
      <c r="Z81" s="89"/>
      <c r="AA81" s="78">
        <f>AB81/W81</f>
        <v>0.27142857142857141</v>
      </c>
      <c r="AB81" s="131">
        <f>SUM(AC81:AP81)</f>
        <v>3.8</v>
      </c>
      <c r="AC81" s="93" t="str">
        <f t="shared" si="27"/>
        <v>0</v>
      </c>
      <c r="AD81" s="84">
        <f t="shared" si="28"/>
        <v>1</v>
      </c>
      <c r="AE81" s="84">
        <f t="shared" si="29"/>
        <v>1</v>
      </c>
      <c r="AF81" s="84" t="str">
        <f t="shared" si="30"/>
        <v>0</v>
      </c>
      <c r="AG81" s="84" t="str">
        <f t="shared" si="31"/>
        <v>0</v>
      </c>
      <c r="AH81" s="84" t="str">
        <f t="shared" si="32"/>
        <v>0</v>
      </c>
      <c r="AI81" s="84" t="str">
        <f t="shared" si="33"/>
        <v>0</v>
      </c>
      <c r="AJ81" s="84" t="str">
        <f t="shared" si="34"/>
        <v>0</v>
      </c>
      <c r="AK81" s="84" t="str">
        <f t="shared" si="35"/>
        <v>0</v>
      </c>
      <c r="AL81" s="84">
        <f t="shared" si="36"/>
        <v>0.8</v>
      </c>
      <c r="AM81" s="84" t="str">
        <f t="shared" si="37"/>
        <v>0</v>
      </c>
      <c r="AN81" s="84">
        <f t="shared" si="38"/>
        <v>1</v>
      </c>
      <c r="AO81" s="84" t="str">
        <f t="shared" si="39"/>
        <v>0</v>
      </c>
      <c r="AP81" s="84" t="str">
        <f t="shared" si="40"/>
        <v>0</v>
      </c>
    </row>
    <row r="82" spans="1:42" ht="15.75" customHeight="1" x14ac:dyDescent="0.15">
      <c r="A82" s="18" t="s">
        <v>537</v>
      </c>
      <c r="B82" s="18" t="s">
        <v>72</v>
      </c>
      <c r="C82" s="65"/>
      <c r="D82" s="64"/>
      <c r="E82" s="18">
        <v>20</v>
      </c>
      <c r="F82" s="18">
        <v>15</v>
      </c>
      <c r="G82" s="18">
        <v>534</v>
      </c>
      <c r="H82" s="18">
        <v>0</v>
      </c>
      <c r="I82" s="18">
        <v>6.07</v>
      </c>
      <c r="J82" s="18">
        <v>36.11</v>
      </c>
      <c r="K82" s="18">
        <v>2.19</v>
      </c>
      <c r="L82" s="18">
        <v>0</v>
      </c>
      <c r="M82" s="18">
        <v>0.09</v>
      </c>
      <c r="N82" s="18">
        <v>1.01</v>
      </c>
      <c r="O82" s="18">
        <v>33.33</v>
      </c>
      <c r="P82" s="18">
        <v>3.71</v>
      </c>
      <c r="Q82" s="18">
        <v>36.36</v>
      </c>
      <c r="R82" s="18">
        <v>1.85</v>
      </c>
      <c r="S82" s="18">
        <v>11.12</v>
      </c>
      <c r="T82" s="18">
        <v>2.5299999999999998</v>
      </c>
      <c r="U82" s="36">
        <v>1.18</v>
      </c>
      <c r="V82" s="22">
        <f>COUNTIF(AC82:AP82,"&gt;0")</f>
        <v>4</v>
      </c>
      <c r="W82" s="15">
        <v>14</v>
      </c>
      <c r="X82" s="159">
        <f>V82/W82</f>
        <v>0.2857142857142857</v>
      </c>
      <c r="Y82" s="76"/>
      <c r="Z82" s="89"/>
      <c r="AA82" s="78">
        <f>AB82/W82</f>
        <v>0.25714285714285717</v>
      </c>
      <c r="AB82" s="131">
        <f>SUM(AC82:AP82)</f>
        <v>3.6</v>
      </c>
      <c r="AC82" s="93" t="str">
        <f t="shared" si="27"/>
        <v>0</v>
      </c>
      <c r="AD82" s="84" t="str">
        <f t="shared" si="28"/>
        <v>0</v>
      </c>
      <c r="AE82" s="84">
        <f t="shared" si="29"/>
        <v>1</v>
      </c>
      <c r="AF82" s="84" t="str">
        <f t="shared" si="30"/>
        <v>0</v>
      </c>
      <c r="AG82" s="84" t="str">
        <f t="shared" si="31"/>
        <v>0</v>
      </c>
      <c r="AH82" s="84" t="str">
        <f t="shared" si="32"/>
        <v>0</v>
      </c>
      <c r="AI82" s="84" t="str">
        <f t="shared" si="33"/>
        <v>0</v>
      </c>
      <c r="AJ82" s="84" t="str">
        <f t="shared" si="34"/>
        <v>0</v>
      </c>
      <c r="AK82" s="84">
        <f t="shared" si="35"/>
        <v>0.8</v>
      </c>
      <c r="AL82" s="84" t="str">
        <f t="shared" si="36"/>
        <v>0</v>
      </c>
      <c r="AM82" s="84" t="str">
        <f t="shared" si="37"/>
        <v>0</v>
      </c>
      <c r="AN82" s="84" t="str">
        <f t="shared" si="38"/>
        <v>0</v>
      </c>
      <c r="AO82" s="84">
        <f t="shared" si="39"/>
        <v>0.9</v>
      </c>
      <c r="AP82" s="84">
        <f t="shared" si="40"/>
        <v>0.9</v>
      </c>
    </row>
    <row r="83" spans="1:42" ht="15.75" customHeight="1" x14ac:dyDescent="0.15">
      <c r="A83" s="18" t="s">
        <v>489</v>
      </c>
      <c r="B83" s="18" t="s">
        <v>228</v>
      </c>
      <c r="C83" s="65"/>
      <c r="D83" s="64"/>
      <c r="E83" s="18">
        <v>20</v>
      </c>
      <c r="F83" s="18">
        <v>11</v>
      </c>
      <c r="G83" s="18">
        <v>303</v>
      </c>
      <c r="H83" s="18">
        <v>0</v>
      </c>
      <c r="I83" s="18">
        <v>18.12</v>
      </c>
      <c r="J83" s="18">
        <v>40.98</v>
      </c>
      <c r="K83" s="18">
        <v>0.89</v>
      </c>
      <c r="L83" s="18">
        <v>0</v>
      </c>
      <c r="M83" s="18">
        <v>0.13</v>
      </c>
      <c r="N83" s="18">
        <v>1.19</v>
      </c>
      <c r="O83" s="18">
        <v>0</v>
      </c>
      <c r="P83" s="18">
        <v>1.78</v>
      </c>
      <c r="Q83" s="18">
        <v>33.33</v>
      </c>
      <c r="R83" s="18">
        <v>2.67</v>
      </c>
      <c r="S83" s="18">
        <v>12.18</v>
      </c>
      <c r="T83" s="18">
        <v>2.67</v>
      </c>
      <c r="U83" s="36">
        <v>0.89</v>
      </c>
      <c r="V83" s="22">
        <f>COUNTIF(AC83:AP83,"&gt;0")</f>
        <v>4</v>
      </c>
      <c r="W83" s="15">
        <v>14</v>
      </c>
      <c r="X83" s="159">
        <f>V83/W83</f>
        <v>0.2857142857142857</v>
      </c>
      <c r="Y83" s="76"/>
      <c r="Z83" s="89"/>
      <c r="AA83" s="78">
        <f>AB83/W83</f>
        <v>0.27857142857142858</v>
      </c>
      <c r="AB83" s="131">
        <f>SUM(AC83:AP83)</f>
        <v>3.9</v>
      </c>
      <c r="AC83" s="93" t="str">
        <f t="shared" si="27"/>
        <v>0</v>
      </c>
      <c r="AD83" s="84">
        <f t="shared" si="28"/>
        <v>1</v>
      </c>
      <c r="AE83" s="84">
        <f t="shared" si="29"/>
        <v>1</v>
      </c>
      <c r="AF83" s="84" t="str">
        <f t="shared" si="30"/>
        <v>0</v>
      </c>
      <c r="AG83" s="84" t="str">
        <f t="shared" si="31"/>
        <v>0</v>
      </c>
      <c r="AH83" s="84" t="str">
        <f t="shared" si="32"/>
        <v>0</v>
      </c>
      <c r="AI83" s="84" t="str">
        <f t="shared" si="33"/>
        <v>0</v>
      </c>
      <c r="AJ83" s="84" t="str">
        <f t="shared" si="34"/>
        <v>0</v>
      </c>
      <c r="AK83" s="84" t="str">
        <f t="shared" si="35"/>
        <v>0</v>
      </c>
      <c r="AL83" s="84" t="str">
        <f t="shared" si="36"/>
        <v>0</v>
      </c>
      <c r="AM83" s="84" t="str">
        <f t="shared" si="37"/>
        <v>0</v>
      </c>
      <c r="AN83" s="84">
        <f t="shared" si="38"/>
        <v>1</v>
      </c>
      <c r="AO83" s="84">
        <f t="shared" si="39"/>
        <v>0.9</v>
      </c>
      <c r="AP83" s="84" t="str">
        <f t="shared" si="40"/>
        <v>0</v>
      </c>
    </row>
    <row r="84" spans="1:42" ht="15.75" customHeight="1" x14ac:dyDescent="0.15">
      <c r="A84" s="18" t="s">
        <v>467</v>
      </c>
      <c r="B84" s="18" t="s">
        <v>91</v>
      </c>
      <c r="C84" s="65"/>
      <c r="D84" s="64"/>
      <c r="E84" s="18">
        <v>18</v>
      </c>
      <c r="F84" s="18">
        <v>22</v>
      </c>
      <c r="G84" s="18">
        <v>708</v>
      </c>
      <c r="H84" s="18">
        <v>0</v>
      </c>
      <c r="I84" s="18">
        <v>5.85</v>
      </c>
      <c r="J84" s="18">
        <v>30.43</v>
      </c>
      <c r="K84" s="18">
        <v>2.8</v>
      </c>
      <c r="L84" s="18">
        <v>0</v>
      </c>
      <c r="M84" s="18">
        <v>0.02</v>
      </c>
      <c r="N84" s="18">
        <v>0.51</v>
      </c>
      <c r="O84" s="18">
        <v>50</v>
      </c>
      <c r="P84" s="18">
        <v>5.59</v>
      </c>
      <c r="Q84" s="18">
        <v>38.64</v>
      </c>
      <c r="R84" s="18">
        <v>0.51</v>
      </c>
      <c r="S84" s="18">
        <v>10.68</v>
      </c>
      <c r="T84" s="18">
        <v>0.38</v>
      </c>
      <c r="U84" s="36">
        <v>1.27</v>
      </c>
      <c r="V84" s="22">
        <f>COUNTIF(AC84:AP84,"&gt;0")</f>
        <v>4</v>
      </c>
      <c r="W84" s="15">
        <v>14</v>
      </c>
      <c r="X84" s="159">
        <f>V84/W84</f>
        <v>0.2857142857142857</v>
      </c>
      <c r="Y84" s="76"/>
      <c r="Z84" s="89"/>
      <c r="AA84" s="78">
        <f>AB84/W84</f>
        <v>0.26428571428571429</v>
      </c>
      <c r="AB84" s="131">
        <f>SUM(AC84:AP84)</f>
        <v>3.6999999999999997</v>
      </c>
      <c r="AC84" s="93" t="str">
        <f t="shared" si="27"/>
        <v>0</v>
      </c>
      <c r="AD84" s="84" t="str">
        <f t="shared" si="28"/>
        <v>0</v>
      </c>
      <c r="AE84" s="84">
        <f t="shared" si="29"/>
        <v>1</v>
      </c>
      <c r="AF84" s="84" t="str">
        <f t="shared" si="30"/>
        <v>0</v>
      </c>
      <c r="AG84" s="84" t="str">
        <f t="shared" si="31"/>
        <v>0</v>
      </c>
      <c r="AH84" s="84" t="str">
        <f t="shared" si="32"/>
        <v>0</v>
      </c>
      <c r="AI84" s="84" t="str">
        <f t="shared" si="33"/>
        <v>0</v>
      </c>
      <c r="AJ84" s="84">
        <f t="shared" si="34"/>
        <v>1</v>
      </c>
      <c r="AK84" s="84">
        <f t="shared" si="35"/>
        <v>0.8</v>
      </c>
      <c r="AL84" s="84" t="str">
        <f t="shared" si="36"/>
        <v>0</v>
      </c>
      <c r="AM84" s="84" t="str">
        <f t="shared" si="37"/>
        <v>0</v>
      </c>
      <c r="AN84" s="84" t="str">
        <f t="shared" si="38"/>
        <v>0</v>
      </c>
      <c r="AO84" s="84" t="str">
        <f t="shared" si="39"/>
        <v>0</v>
      </c>
      <c r="AP84" s="84">
        <f t="shared" si="40"/>
        <v>0.9</v>
      </c>
    </row>
    <row r="85" spans="1:42" ht="15.75" customHeight="1" x14ac:dyDescent="0.15">
      <c r="A85" s="18" t="s">
        <v>466</v>
      </c>
      <c r="B85" s="18" t="s">
        <v>46</v>
      </c>
      <c r="C85" s="65"/>
      <c r="D85" s="64"/>
      <c r="E85" s="18">
        <v>19</v>
      </c>
      <c r="F85" s="18">
        <v>9</v>
      </c>
      <c r="G85" s="18">
        <v>239</v>
      </c>
      <c r="H85" s="18">
        <v>2</v>
      </c>
      <c r="I85" s="18">
        <v>1.51</v>
      </c>
      <c r="J85" s="18">
        <v>0</v>
      </c>
      <c r="K85" s="18">
        <v>2.2599999999999998</v>
      </c>
      <c r="L85" s="18">
        <v>0.75</v>
      </c>
      <c r="M85" s="18">
        <v>0.41</v>
      </c>
      <c r="N85" s="18">
        <v>1.1299999999999999</v>
      </c>
      <c r="O85" s="18">
        <v>66.67</v>
      </c>
      <c r="P85" s="18">
        <v>1.88</v>
      </c>
      <c r="Q85" s="18">
        <v>40</v>
      </c>
      <c r="R85" s="18">
        <v>3.77</v>
      </c>
      <c r="S85" s="18">
        <v>7.91</v>
      </c>
      <c r="T85" s="18">
        <v>0.38</v>
      </c>
      <c r="U85" s="36">
        <v>0</v>
      </c>
      <c r="V85" s="22">
        <f>COUNTIF(AC85:AP85,"&gt;0")</f>
        <v>4</v>
      </c>
      <c r="W85" s="15">
        <v>14</v>
      </c>
      <c r="X85" s="159">
        <f>V85/W85</f>
        <v>0.2857142857142857</v>
      </c>
      <c r="Y85" s="76"/>
      <c r="Z85" s="89"/>
      <c r="AA85" s="78">
        <f>AB85/W85</f>
        <v>0.2857142857142857</v>
      </c>
      <c r="AB85" s="131">
        <f>SUM(AC85:AP85)</f>
        <v>4</v>
      </c>
      <c r="AC85" s="93" t="str">
        <f t="shared" si="27"/>
        <v>0</v>
      </c>
      <c r="AD85" s="84" t="str">
        <f t="shared" si="28"/>
        <v>0</v>
      </c>
      <c r="AE85" s="84" t="str">
        <f t="shared" si="29"/>
        <v>0</v>
      </c>
      <c r="AF85" s="84" t="str">
        <f t="shared" si="30"/>
        <v>0</v>
      </c>
      <c r="AG85" s="84">
        <f t="shared" si="31"/>
        <v>1</v>
      </c>
      <c r="AH85" s="84">
        <f t="shared" si="32"/>
        <v>1</v>
      </c>
      <c r="AI85" s="84" t="str">
        <f t="shared" si="33"/>
        <v>0</v>
      </c>
      <c r="AJ85" s="84">
        <f t="shared" si="34"/>
        <v>1</v>
      </c>
      <c r="AK85" s="84" t="str">
        <f t="shared" si="35"/>
        <v>0</v>
      </c>
      <c r="AL85" s="84" t="str">
        <f t="shared" si="36"/>
        <v>0</v>
      </c>
      <c r="AM85" s="84">
        <f t="shared" si="37"/>
        <v>1</v>
      </c>
      <c r="AN85" s="84" t="str">
        <f t="shared" si="38"/>
        <v>0</v>
      </c>
      <c r="AO85" s="84" t="str">
        <f t="shared" si="39"/>
        <v>0</v>
      </c>
      <c r="AP85" s="84" t="str">
        <f t="shared" si="40"/>
        <v>0</v>
      </c>
    </row>
    <row r="86" spans="1:42" ht="15.75" customHeight="1" x14ac:dyDescent="0.15">
      <c r="A86" s="18" t="s">
        <v>445</v>
      </c>
      <c r="B86" s="18" t="s">
        <v>40</v>
      </c>
      <c r="C86" s="65"/>
      <c r="D86" s="64"/>
      <c r="E86" s="18">
        <v>32</v>
      </c>
      <c r="F86" s="18">
        <v>18</v>
      </c>
      <c r="G86" s="18">
        <v>668</v>
      </c>
      <c r="H86" s="18">
        <v>1</v>
      </c>
      <c r="I86" s="18">
        <v>4.99</v>
      </c>
      <c r="J86" s="18">
        <v>24.32</v>
      </c>
      <c r="K86" s="18">
        <v>2.69</v>
      </c>
      <c r="L86" s="18">
        <v>0.13</v>
      </c>
      <c r="M86" s="18">
        <v>0.28999999999999998</v>
      </c>
      <c r="N86" s="18">
        <v>3.37</v>
      </c>
      <c r="O86" s="18">
        <v>24</v>
      </c>
      <c r="P86" s="18">
        <v>2.83</v>
      </c>
      <c r="Q86" s="18">
        <v>57.14</v>
      </c>
      <c r="R86" s="18">
        <v>3.37</v>
      </c>
      <c r="S86" s="18">
        <v>15.63</v>
      </c>
      <c r="T86" s="18">
        <v>0.81</v>
      </c>
      <c r="U86" s="36">
        <v>0.54</v>
      </c>
      <c r="V86" s="22">
        <f>COUNTIF(AC86:AP86,"&gt;0")</f>
        <v>4</v>
      </c>
      <c r="W86" s="15">
        <v>14</v>
      </c>
      <c r="X86" s="159">
        <f>V86/W86</f>
        <v>0.2857142857142857</v>
      </c>
      <c r="Y86" s="76"/>
      <c r="Z86" s="89"/>
      <c r="AA86" s="78">
        <f>AB86/W86</f>
        <v>0.27142857142857141</v>
      </c>
      <c r="AB86" s="131">
        <f>SUM(AC86:AP86)</f>
        <v>3.8</v>
      </c>
      <c r="AC86" s="93" t="str">
        <f t="shared" si="27"/>
        <v>0</v>
      </c>
      <c r="AD86" s="84" t="str">
        <f t="shared" si="28"/>
        <v>0</v>
      </c>
      <c r="AE86" s="84" t="str">
        <f t="shared" si="29"/>
        <v>0</v>
      </c>
      <c r="AF86" s="84" t="str">
        <f t="shared" si="30"/>
        <v>0</v>
      </c>
      <c r="AG86" s="84" t="str">
        <f t="shared" si="31"/>
        <v>0</v>
      </c>
      <c r="AH86" s="84" t="str">
        <f t="shared" si="32"/>
        <v>0</v>
      </c>
      <c r="AI86" s="84">
        <f t="shared" si="33"/>
        <v>1</v>
      </c>
      <c r="AJ86" s="84" t="str">
        <f t="shared" si="34"/>
        <v>0</v>
      </c>
      <c r="AK86" s="84" t="str">
        <f t="shared" si="35"/>
        <v>0</v>
      </c>
      <c r="AL86" s="84">
        <f t="shared" si="36"/>
        <v>0.8</v>
      </c>
      <c r="AM86" s="84">
        <f t="shared" si="37"/>
        <v>1</v>
      </c>
      <c r="AN86" s="84">
        <f t="shared" si="38"/>
        <v>1</v>
      </c>
      <c r="AO86" s="84" t="str">
        <f t="shared" si="39"/>
        <v>0</v>
      </c>
      <c r="AP86" s="84" t="str">
        <f t="shared" si="40"/>
        <v>0</v>
      </c>
    </row>
    <row r="87" spans="1:42" ht="15.75" customHeight="1" x14ac:dyDescent="0.15">
      <c r="A87" s="18" t="s">
        <v>561</v>
      </c>
      <c r="B87" s="18" t="s">
        <v>144</v>
      </c>
      <c r="C87" s="65"/>
      <c r="D87" s="64"/>
      <c r="E87" s="18">
        <v>21</v>
      </c>
      <c r="F87" s="18">
        <v>13</v>
      </c>
      <c r="G87" s="18">
        <v>628</v>
      </c>
      <c r="H87" s="18">
        <v>1</v>
      </c>
      <c r="I87" s="18">
        <v>10.18</v>
      </c>
      <c r="J87" s="18">
        <v>21.13</v>
      </c>
      <c r="K87" s="18">
        <v>1.1499999999999999</v>
      </c>
      <c r="L87" s="18">
        <v>0.14000000000000001</v>
      </c>
      <c r="M87" s="18">
        <v>0.33</v>
      </c>
      <c r="N87" s="18">
        <v>1.1499999999999999</v>
      </c>
      <c r="O87" s="18">
        <v>37.5</v>
      </c>
      <c r="P87" s="18">
        <v>0.86</v>
      </c>
      <c r="Q87" s="18">
        <v>66.67</v>
      </c>
      <c r="R87" s="18">
        <v>2.0099999999999998</v>
      </c>
      <c r="S87" s="18">
        <v>7.88</v>
      </c>
      <c r="T87" s="18">
        <v>1.58</v>
      </c>
      <c r="U87" s="36">
        <v>0.43</v>
      </c>
      <c r="V87" s="22">
        <f>COUNTIF(AC87:AP87,"&gt;0")</f>
        <v>3</v>
      </c>
      <c r="W87" s="15">
        <v>14</v>
      </c>
      <c r="X87" s="159">
        <f>V87/W87</f>
        <v>0.21428571428571427</v>
      </c>
      <c r="Y87" s="76"/>
      <c r="Z87" s="89"/>
      <c r="AA87" s="78">
        <f>AB87/W87</f>
        <v>0.19999999999999998</v>
      </c>
      <c r="AB87" s="131">
        <f>SUM(AC87:AP87)</f>
        <v>2.8</v>
      </c>
      <c r="AC87" s="93" t="str">
        <f t="shared" si="27"/>
        <v>0</v>
      </c>
      <c r="AD87" s="84">
        <f t="shared" si="28"/>
        <v>1</v>
      </c>
      <c r="AE87" s="84" t="str">
        <f t="shared" si="29"/>
        <v>0</v>
      </c>
      <c r="AF87" s="84" t="str">
        <f t="shared" si="30"/>
        <v>0</v>
      </c>
      <c r="AG87" s="84" t="str">
        <f t="shared" si="31"/>
        <v>0</v>
      </c>
      <c r="AH87" s="84">
        <f t="shared" si="32"/>
        <v>1</v>
      </c>
      <c r="AI87" s="84" t="str">
        <f t="shared" si="33"/>
        <v>0</v>
      </c>
      <c r="AJ87" s="84" t="str">
        <f t="shared" si="34"/>
        <v>0</v>
      </c>
      <c r="AK87" s="84" t="str">
        <f t="shared" si="35"/>
        <v>0</v>
      </c>
      <c r="AL87" s="84">
        <f t="shared" si="36"/>
        <v>0.8</v>
      </c>
      <c r="AM87" s="84" t="str">
        <f t="shared" si="37"/>
        <v>0</v>
      </c>
      <c r="AN87" s="84" t="str">
        <f t="shared" si="38"/>
        <v>0</v>
      </c>
      <c r="AO87" s="84" t="str">
        <f t="shared" si="39"/>
        <v>0</v>
      </c>
      <c r="AP87" s="84" t="str">
        <f t="shared" si="40"/>
        <v>0</v>
      </c>
    </row>
    <row r="88" spans="1:42" ht="15.75" customHeight="1" x14ac:dyDescent="0.15">
      <c r="A88" s="18" t="s">
        <v>566</v>
      </c>
      <c r="B88" s="18" t="s">
        <v>56</v>
      </c>
      <c r="C88" s="65"/>
      <c r="D88" s="64"/>
      <c r="E88" s="18">
        <v>27</v>
      </c>
      <c r="F88" s="18">
        <v>24</v>
      </c>
      <c r="G88" s="18">
        <v>781</v>
      </c>
      <c r="H88" s="18">
        <v>0</v>
      </c>
      <c r="I88" s="18">
        <v>10.31</v>
      </c>
      <c r="J88" s="18">
        <v>23.26</v>
      </c>
      <c r="K88" s="18">
        <v>1.2</v>
      </c>
      <c r="L88" s="18">
        <v>0</v>
      </c>
      <c r="M88" s="18">
        <v>0.16</v>
      </c>
      <c r="N88" s="18">
        <v>0.72</v>
      </c>
      <c r="O88" s="18">
        <v>50</v>
      </c>
      <c r="P88" s="18">
        <v>1.56</v>
      </c>
      <c r="Q88" s="18">
        <v>30.77</v>
      </c>
      <c r="R88" s="18">
        <v>2.16</v>
      </c>
      <c r="S88" s="18">
        <v>11.15</v>
      </c>
      <c r="T88" s="18">
        <v>2.52</v>
      </c>
      <c r="U88" s="36">
        <v>0.72</v>
      </c>
      <c r="V88" s="22">
        <f>COUNTIF(AC88:AP88,"&gt;0")</f>
        <v>3</v>
      </c>
      <c r="W88" s="15">
        <v>14</v>
      </c>
      <c r="X88" s="159">
        <f>V88/W88</f>
        <v>0.21428571428571427</v>
      </c>
      <c r="Y88" s="76"/>
      <c r="Z88" s="89"/>
      <c r="AA88" s="78">
        <f>AB88/W88</f>
        <v>0.20714285714285713</v>
      </c>
      <c r="AB88" s="131">
        <f>SUM(AC88:AP88)</f>
        <v>2.9</v>
      </c>
      <c r="AC88" s="93" t="str">
        <f t="shared" si="27"/>
        <v>0</v>
      </c>
      <c r="AD88" s="84">
        <f t="shared" si="28"/>
        <v>1</v>
      </c>
      <c r="AE88" s="84" t="str">
        <f t="shared" si="29"/>
        <v>0</v>
      </c>
      <c r="AF88" s="84" t="str">
        <f t="shared" si="30"/>
        <v>0</v>
      </c>
      <c r="AG88" s="84" t="str">
        <f t="shared" si="31"/>
        <v>0</v>
      </c>
      <c r="AH88" s="84" t="str">
        <f t="shared" si="32"/>
        <v>0</v>
      </c>
      <c r="AI88" s="84" t="str">
        <f t="shared" si="33"/>
        <v>0</v>
      </c>
      <c r="AJ88" s="84">
        <f t="shared" si="34"/>
        <v>1</v>
      </c>
      <c r="AK88" s="84" t="str">
        <f t="shared" si="35"/>
        <v>0</v>
      </c>
      <c r="AL88" s="84" t="str">
        <f t="shared" si="36"/>
        <v>0</v>
      </c>
      <c r="AM88" s="84" t="str">
        <f t="shared" si="37"/>
        <v>0</v>
      </c>
      <c r="AN88" s="84" t="str">
        <f t="shared" si="38"/>
        <v>0</v>
      </c>
      <c r="AO88" s="84">
        <f t="shared" si="39"/>
        <v>0.9</v>
      </c>
      <c r="AP88" s="84" t="str">
        <f t="shared" si="40"/>
        <v>0</v>
      </c>
    </row>
    <row r="89" spans="1:42" ht="15.75" customHeight="1" x14ac:dyDescent="0.15">
      <c r="A89" s="18" t="s">
        <v>565</v>
      </c>
      <c r="B89" s="18" t="s">
        <v>91</v>
      </c>
      <c r="C89" s="65"/>
      <c r="D89" s="64"/>
      <c r="E89" s="18" t="s">
        <v>228</v>
      </c>
      <c r="F89" s="18">
        <v>17</v>
      </c>
      <c r="G89" s="18">
        <v>1156</v>
      </c>
      <c r="H89" s="18">
        <v>1</v>
      </c>
      <c r="I89" s="18">
        <v>5.45</v>
      </c>
      <c r="J89" s="18">
        <v>15.71</v>
      </c>
      <c r="K89" s="18">
        <v>2.1</v>
      </c>
      <c r="L89" s="18">
        <v>0.08</v>
      </c>
      <c r="M89" s="18">
        <v>0.41</v>
      </c>
      <c r="N89" s="18">
        <v>1.48</v>
      </c>
      <c r="O89" s="18">
        <v>31.58</v>
      </c>
      <c r="P89" s="18">
        <v>4.5199999999999996</v>
      </c>
      <c r="Q89" s="18">
        <v>32.76</v>
      </c>
      <c r="R89" s="18">
        <v>2.72</v>
      </c>
      <c r="S89" s="18">
        <v>8.49</v>
      </c>
      <c r="T89" s="18">
        <v>2.1</v>
      </c>
      <c r="U89" s="36">
        <v>1.0900000000000001</v>
      </c>
      <c r="V89" s="22">
        <f>COUNTIF(AC89:AP89,"&gt;0")</f>
        <v>3</v>
      </c>
      <c r="W89" s="15">
        <v>14</v>
      </c>
      <c r="X89" s="159">
        <f>V89/W89</f>
        <v>0.21428571428571427</v>
      </c>
      <c r="Y89" s="76"/>
      <c r="Z89" s="89"/>
      <c r="AA89" s="78">
        <f>AB89/W89</f>
        <v>0.19285714285714287</v>
      </c>
      <c r="AB89" s="131">
        <f>SUM(AC89:AP89)</f>
        <v>2.7</v>
      </c>
      <c r="AC89" s="93" t="str">
        <f t="shared" si="27"/>
        <v>0</v>
      </c>
      <c r="AD89" s="84" t="str">
        <f t="shared" si="28"/>
        <v>0</v>
      </c>
      <c r="AE89" s="84" t="str">
        <f t="shared" si="29"/>
        <v>0</v>
      </c>
      <c r="AF89" s="84" t="str">
        <f t="shared" si="30"/>
        <v>0</v>
      </c>
      <c r="AG89" s="84" t="str">
        <f t="shared" si="31"/>
        <v>0</v>
      </c>
      <c r="AH89" s="84">
        <f t="shared" si="32"/>
        <v>1</v>
      </c>
      <c r="AI89" s="84" t="str">
        <f t="shared" si="33"/>
        <v>0</v>
      </c>
      <c r="AJ89" s="84" t="str">
        <f t="shared" si="34"/>
        <v>0</v>
      </c>
      <c r="AK89" s="84">
        <f t="shared" si="35"/>
        <v>0.8</v>
      </c>
      <c r="AL89" s="84" t="str">
        <f t="shared" si="36"/>
        <v>0</v>
      </c>
      <c r="AM89" s="84" t="str">
        <f t="shared" si="37"/>
        <v>0</v>
      </c>
      <c r="AN89" s="84" t="str">
        <f t="shared" si="38"/>
        <v>0</v>
      </c>
      <c r="AO89" s="84">
        <f t="shared" si="39"/>
        <v>0.9</v>
      </c>
      <c r="AP89" s="84" t="str">
        <f t="shared" si="40"/>
        <v>0</v>
      </c>
    </row>
    <row r="90" spans="1:42" ht="15.75" customHeight="1" x14ac:dyDescent="0.15">
      <c r="A90" s="18" t="s">
        <v>581</v>
      </c>
      <c r="B90" s="18" t="s">
        <v>582</v>
      </c>
      <c r="C90" s="65"/>
      <c r="D90" s="64"/>
      <c r="E90" s="18">
        <v>39</v>
      </c>
      <c r="F90" s="18">
        <v>10</v>
      </c>
      <c r="G90" s="18">
        <v>572</v>
      </c>
      <c r="H90" s="18">
        <v>1</v>
      </c>
      <c r="I90" s="18">
        <v>5.35</v>
      </c>
      <c r="J90" s="18">
        <v>20.59</v>
      </c>
      <c r="K90" s="18">
        <v>1.89</v>
      </c>
      <c r="L90" s="18">
        <v>0.16</v>
      </c>
      <c r="M90" s="18">
        <v>0.22</v>
      </c>
      <c r="N90" s="18">
        <v>1.57</v>
      </c>
      <c r="O90" s="18">
        <v>50</v>
      </c>
      <c r="P90" s="18">
        <v>1.73</v>
      </c>
      <c r="Q90" s="18">
        <v>36.36</v>
      </c>
      <c r="R90" s="18">
        <v>3.15</v>
      </c>
      <c r="S90" s="18">
        <v>8.9700000000000006</v>
      </c>
      <c r="T90" s="18">
        <v>2.36</v>
      </c>
      <c r="U90" s="36">
        <v>1.57</v>
      </c>
      <c r="V90" s="22">
        <f>COUNTIF(AC90:AP90,"&gt;0")</f>
        <v>3</v>
      </c>
      <c r="W90" s="15">
        <v>14</v>
      </c>
      <c r="X90" s="159">
        <f>V90/W90</f>
        <v>0.21428571428571427</v>
      </c>
      <c r="Y90" s="76"/>
      <c r="Z90" s="89"/>
      <c r="AA90" s="78">
        <f>AB90/W90</f>
        <v>0.19999999999999998</v>
      </c>
      <c r="AB90" s="131">
        <f>SUM(AC90:AP90)</f>
        <v>2.8</v>
      </c>
      <c r="AC90" s="93" t="str">
        <f t="shared" si="27"/>
        <v>0</v>
      </c>
      <c r="AD90" s="84" t="str">
        <f t="shared" si="28"/>
        <v>0</v>
      </c>
      <c r="AE90" s="84" t="str">
        <f t="shared" si="29"/>
        <v>0</v>
      </c>
      <c r="AF90" s="84" t="str">
        <f t="shared" si="30"/>
        <v>0</v>
      </c>
      <c r="AG90" s="84" t="str">
        <f t="shared" si="31"/>
        <v>0</v>
      </c>
      <c r="AH90" s="84" t="str">
        <f t="shared" si="32"/>
        <v>0</v>
      </c>
      <c r="AI90" s="84" t="str">
        <f t="shared" si="33"/>
        <v>0</v>
      </c>
      <c r="AJ90" s="84">
        <f t="shared" si="34"/>
        <v>1</v>
      </c>
      <c r="AK90" s="84" t="str">
        <f t="shared" si="35"/>
        <v>0</v>
      </c>
      <c r="AL90" s="84" t="str">
        <f t="shared" si="36"/>
        <v>0</v>
      </c>
      <c r="AM90" s="84" t="str">
        <f t="shared" si="37"/>
        <v>0</v>
      </c>
      <c r="AN90" s="84" t="str">
        <f t="shared" si="38"/>
        <v>0</v>
      </c>
      <c r="AO90" s="84">
        <f t="shared" si="39"/>
        <v>0.9</v>
      </c>
      <c r="AP90" s="84">
        <f t="shared" si="40"/>
        <v>0.9</v>
      </c>
    </row>
    <row r="91" spans="1:42" ht="15.75" customHeight="1" x14ac:dyDescent="0.15">
      <c r="A91" s="18" t="s">
        <v>482</v>
      </c>
      <c r="B91" s="18" t="s">
        <v>142</v>
      </c>
      <c r="C91" s="65"/>
      <c r="D91" s="64"/>
      <c r="E91" s="18">
        <v>21</v>
      </c>
      <c r="F91" s="18">
        <v>17</v>
      </c>
      <c r="G91" s="18">
        <v>621</v>
      </c>
      <c r="H91" s="18">
        <v>0</v>
      </c>
      <c r="I91" s="18">
        <v>7.02</v>
      </c>
      <c r="J91" s="18">
        <v>42.22</v>
      </c>
      <c r="K91" s="18">
        <v>2.5</v>
      </c>
      <c r="L91" s="18">
        <v>0</v>
      </c>
      <c r="M91" s="18">
        <v>0.08</v>
      </c>
      <c r="N91" s="18">
        <v>1.0900000000000001</v>
      </c>
      <c r="O91" s="18">
        <v>42.86</v>
      </c>
      <c r="P91" s="18">
        <v>2.65</v>
      </c>
      <c r="Q91" s="18">
        <v>64.709999999999994</v>
      </c>
      <c r="R91" s="18">
        <v>1.56</v>
      </c>
      <c r="S91" s="18">
        <v>14.19</v>
      </c>
      <c r="T91" s="18">
        <v>2.0299999999999998</v>
      </c>
      <c r="U91" s="36">
        <v>0.94</v>
      </c>
      <c r="V91" s="22">
        <f>COUNTIF(AC91:AP91,"&gt;0")</f>
        <v>3</v>
      </c>
      <c r="W91" s="15">
        <v>14</v>
      </c>
      <c r="X91" s="159">
        <f>V91/W91</f>
        <v>0.21428571428571427</v>
      </c>
      <c r="Y91" s="76"/>
      <c r="Z91" s="89"/>
      <c r="AA91" s="78">
        <f>AB91/W91</f>
        <v>0.19999999999999998</v>
      </c>
      <c r="AB91" s="131">
        <f>SUM(AC91:AP91)</f>
        <v>2.8</v>
      </c>
      <c r="AC91" s="93" t="str">
        <f t="shared" si="27"/>
        <v>0</v>
      </c>
      <c r="AD91" s="84" t="str">
        <f t="shared" si="28"/>
        <v>0</v>
      </c>
      <c r="AE91" s="84">
        <f t="shared" si="29"/>
        <v>1</v>
      </c>
      <c r="AF91" s="84" t="str">
        <f t="shared" si="30"/>
        <v>0</v>
      </c>
      <c r="AG91" s="84" t="str">
        <f t="shared" si="31"/>
        <v>0</v>
      </c>
      <c r="AH91" s="84" t="str">
        <f t="shared" si="32"/>
        <v>0</v>
      </c>
      <c r="AI91" s="84" t="str">
        <f t="shared" si="33"/>
        <v>0</v>
      </c>
      <c r="AJ91" s="84" t="str">
        <f t="shared" si="34"/>
        <v>0</v>
      </c>
      <c r="AK91" s="84" t="str">
        <f t="shared" si="35"/>
        <v>0</v>
      </c>
      <c r="AL91" s="84">
        <f t="shared" si="36"/>
        <v>0.8</v>
      </c>
      <c r="AM91" s="84" t="str">
        <f t="shared" si="37"/>
        <v>0</v>
      </c>
      <c r="AN91" s="84">
        <f t="shared" si="38"/>
        <v>1</v>
      </c>
      <c r="AO91" s="84" t="str">
        <f t="shared" si="39"/>
        <v>0</v>
      </c>
      <c r="AP91" s="84" t="str">
        <f t="shared" si="40"/>
        <v>0</v>
      </c>
    </row>
    <row r="92" spans="1:42" ht="15.75" customHeight="1" x14ac:dyDescent="0.15">
      <c r="A92" s="18" t="s">
        <v>545</v>
      </c>
      <c r="B92" s="18" t="s">
        <v>546</v>
      </c>
      <c r="C92" s="65"/>
      <c r="D92" s="64"/>
      <c r="E92" s="18">
        <v>19</v>
      </c>
      <c r="F92" s="18">
        <v>11</v>
      </c>
      <c r="G92" s="18">
        <v>640</v>
      </c>
      <c r="H92" s="18">
        <v>0</v>
      </c>
      <c r="I92" s="18">
        <v>7.45</v>
      </c>
      <c r="J92" s="18">
        <v>32.08</v>
      </c>
      <c r="K92" s="18">
        <v>2.39</v>
      </c>
      <c r="L92" s="18">
        <v>0</v>
      </c>
      <c r="M92" s="18">
        <v>0.11</v>
      </c>
      <c r="N92" s="18">
        <v>1.41</v>
      </c>
      <c r="O92" s="18">
        <v>50</v>
      </c>
      <c r="P92" s="18">
        <v>5.2</v>
      </c>
      <c r="Q92" s="18">
        <v>32.43</v>
      </c>
      <c r="R92" s="18">
        <v>2.95</v>
      </c>
      <c r="S92" s="18">
        <v>8.7200000000000006</v>
      </c>
      <c r="T92" s="18">
        <v>1.69</v>
      </c>
      <c r="U92" s="36">
        <v>0.98</v>
      </c>
      <c r="V92" s="22">
        <f>COUNTIF(AC92:AP92,"&gt;0")</f>
        <v>3</v>
      </c>
      <c r="W92" s="15">
        <v>14</v>
      </c>
      <c r="X92" s="159">
        <f>V92/W92</f>
        <v>0.21428571428571427</v>
      </c>
      <c r="Y92" s="76"/>
      <c r="Z92" s="89"/>
      <c r="AA92" s="78">
        <f>AB92/W92</f>
        <v>0.19999999999999998</v>
      </c>
      <c r="AB92" s="131">
        <f>SUM(AC92:AP92)</f>
        <v>2.8</v>
      </c>
      <c r="AC92" s="93" t="str">
        <f t="shared" si="27"/>
        <v>0</v>
      </c>
      <c r="AD92" s="84" t="str">
        <f t="shared" si="28"/>
        <v>0</v>
      </c>
      <c r="AE92" s="84">
        <f t="shared" si="29"/>
        <v>1</v>
      </c>
      <c r="AF92" s="84" t="str">
        <f t="shared" si="30"/>
        <v>0</v>
      </c>
      <c r="AG92" s="84" t="str">
        <f t="shared" si="31"/>
        <v>0</v>
      </c>
      <c r="AH92" s="84" t="str">
        <f t="shared" si="32"/>
        <v>0</v>
      </c>
      <c r="AI92" s="84" t="str">
        <f t="shared" si="33"/>
        <v>0</v>
      </c>
      <c r="AJ92" s="84">
        <f t="shared" si="34"/>
        <v>1</v>
      </c>
      <c r="AK92" s="84">
        <f t="shared" si="35"/>
        <v>0.8</v>
      </c>
      <c r="AL92" s="84" t="str">
        <f t="shared" si="36"/>
        <v>0</v>
      </c>
      <c r="AM92" s="84" t="str">
        <f t="shared" si="37"/>
        <v>0</v>
      </c>
      <c r="AN92" s="84" t="str">
        <f t="shared" si="38"/>
        <v>0</v>
      </c>
      <c r="AO92" s="84" t="str">
        <f t="shared" si="39"/>
        <v>0</v>
      </c>
      <c r="AP92" s="84" t="str">
        <f t="shared" si="40"/>
        <v>0</v>
      </c>
    </row>
    <row r="93" spans="1:42" ht="15.75" customHeight="1" x14ac:dyDescent="0.15">
      <c r="A93" s="18" t="s">
        <v>537</v>
      </c>
      <c r="B93" s="18" t="s">
        <v>63</v>
      </c>
      <c r="C93" s="65"/>
      <c r="D93" s="64"/>
      <c r="E93" s="18">
        <v>23</v>
      </c>
      <c r="F93" s="18">
        <v>27</v>
      </c>
      <c r="G93" s="18">
        <v>1414</v>
      </c>
      <c r="H93" s="18">
        <v>1</v>
      </c>
      <c r="I93" s="18">
        <v>6.49</v>
      </c>
      <c r="J93" s="18">
        <v>28.43</v>
      </c>
      <c r="K93" s="18">
        <v>4.2</v>
      </c>
      <c r="L93" s="18">
        <v>0.06</v>
      </c>
      <c r="M93" s="18">
        <v>0.15</v>
      </c>
      <c r="N93" s="18">
        <v>1.65</v>
      </c>
      <c r="O93" s="18">
        <v>34.619999999999997</v>
      </c>
      <c r="P93" s="18">
        <v>6.81</v>
      </c>
      <c r="Q93" s="18">
        <v>43.93</v>
      </c>
      <c r="R93" s="18">
        <v>2.8</v>
      </c>
      <c r="S93" s="18">
        <v>11.9</v>
      </c>
      <c r="T93" s="18">
        <v>1.85</v>
      </c>
      <c r="U93" s="36">
        <v>1.85</v>
      </c>
      <c r="V93" s="22">
        <f>COUNTIF(AC93:AP93,"&gt;0")</f>
        <v>3</v>
      </c>
      <c r="W93" s="15">
        <v>14</v>
      </c>
      <c r="X93" s="159">
        <f>V93/W93</f>
        <v>0.21428571428571427</v>
      </c>
      <c r="Y93" s="76"/>
      <c r="Z93" s="89"/>
      <c r="AA93" s="78">
        <f>AB93/W93</f>
        <v>0.19285714285714287</v>
      </c>
      <c r="AB93" s="131">
        <f>SUM(AC93:AP93)</f>
        <v>2.7</v>
      </c>
      <c r="AC93" s="93" t="str">
        <f t="shared" si="27"/>
        <v>0</v>
      </c>
      <c r="AD93" s="84" t="str">
        <f t="shared" si="28"/>
        <v>0</v>
      </c>
      <c r="AE93" s="84" t="str">
        <f t="shared" si="29"/>
        <v>0</v>
      </c>
      <c r="AF93" s="84">
        <f t="shared" si="30"/>
        <v>1</v>
      </c>
      <c r="AG93" s="84" t="str">
        <f t="shared" si="31"/>
        <v>0</v>
      </c>
      <c r="AH93" s="84" t="str">
        <f t="shared" si="32"/>
        <v>0</v>
      </c>
      <c r="AI93" s="84" t="str">
        <f t="shared" si="33"/>
        <v>0</v>
      </c>
      <c r="AJ93" s="84" t="str">
        <f t="shared" si="34"/>
        <v>0</v>
      </c>
      <c r="AK93" s="84">
        <f t="shared" si="35"/>
        <v>0.8</v>
      </c>
      <c r="AL93" s="84" t="str">
        <f t="shared" si="36"/>
        <v>0</v>
      </c>
      <c r="AM93" s="84" t="str">
        <f t="shared" si="37"/>
        <v>0</v>
      </c>
      <c r="AN93" s="84" t="str">
        <f t="shared" si="38"/>
        <v>0</v>
      </c>
      <c r="AO93" s="84" t="str">
        <f t="shared" si="39"/>
        <v>0</v>
      </c>
      <c r="AP93" s="84">
        <f t="shared" si="40"/>
        <v>0.9</v>
      </c>
    </row>
    <row r="94" spans="1:42" ht="15.75" customHeight="1" x14ac:dyDescent="0.15">
      <c r="A94" s="18" t="s">
        <v>590</v>
      </c>
      <c r="B94" s="18" t="s">
        <v>63</v>
      </c>
      <c r="C94" s="65"/>
      <c r="D94" s="64"/>
      <c r="E94" s="18">
        <v>28</v>
      </c>
      <c r="F94" s="18">
        <v>21</v>
      </c>
      <c r="G94" s="18">
        <v>760</v>
      </c>
      <c r="H94" s="18">
        <v>1</v>
      </c>
      <c r="I94" s="18">
        <v>5.8</v>
      </c>
      <c r="J94" s="18">
        <v>30.61</v>
      </c>
      <c r="K94" s="18">
        <v>2.25</v>
      </c>
      <c r="L94" s="18">
        <v>0.12</v>
      </c>
      <c r="M94" s="18">
        <v>0.34</v>
      </c>
      <c r="N94" s="18">
        <v>1.78</v>
      </c>
      <c r="O94" s="18">
        <v>33.33</v>
      </c>
      <c r="P94" s="18">
        <v>3.08</v>
      </c>
      <c r="Q94" s="18">
        <v>42.31</v>
      </c>
      <c r="R94" s="18">
        <v>3.08</v>
      </c>
      <c r="S94" s="18">
        <v>5.8</v>
      </c>
      <c r="T94" s="18">
        <v>1.66</v>
      </c>
      <c r="U94" s="36">
        <v>1.42</v>
      </c>
      <c r="V94" s="22">
        <f>COUNTIF(AC94:AP94,"&gt;0")</f>
        <v>3</v>
      </c>
      <c r="W94" s="15">
        <v>14</v>
      </c>
      <c r="X94" s="159">
        <f>V94/W94</f>
        <v>0.21428571428571427</v>
      </c>
      <c r="Y94" s="76"/>
      <c r="Z94" s="89"/>
      <c r="AA94" s="78">
        <f>AB94/W94</f>
        <v>0.20714285714285713</v>
      </c>
      <c r="AB94" s="131">
        <f>SUM(AC94:AP94)</f>
        <v>2.9</v>
      </c>
      <c r="AC94" s="93" t="str">
        <f t="shared" si="27"/>
        <v>0</v>
      </c>
      <c r="AD94" s="84" t="str">
        <f t="shared" si="28"/>
        <v>0</v>
      </c>
      <c r="AE94" s="84">
        <f t="shared" si="29"/>
        <v>1</v>
      </c>
      <c r="AF94" s="84" t="str">
        <f t="shared" si="30"/>
        <v>0</v>
      </c>
      <c r="AG94" s="84" t="str">
        <f t="shared" si="31"/>
        <v>0</v>
      </c>
      <c r="AH94" s="84">
        <f t="shared" si="32"/>
        <v>1</v>
      </c>
      <c r="AI94" s="84" t="str">
        <f t="shared" si="33"/>
        <v>0</v>
      </c>
      <c r="AJ94" s="84" t="str">
        <f t="shared" si="34"/>
        <v>0</v>
      </c>
      <c r="AK94" s="84" t="str">
        <f t="shared" si="35"/>
        <v>0</v>
      </c>
      <c r="AL94" s="84" t="str">
        <f t="shared" si="36"/>
        <v>0</v>
      </c>
      <c r="AM94" s="84" t="str">
        <f t="shared" si="37"/>
        <v>0</v>
      </c>
      <c r="AN94" s="84" t="str">
        <f t="shared" si="38"/>
        <v>0</v>
      </c>
      <c r="AO94" s="84" t="str">
        <f t="shared" si="39"/>
        <v>0</v>
      </c>
      <c r="AP94" s="84">
        <f t="shared" si="40"/>
        <v>0.9</v>
      </c>
    </row>
    <row r="95" spans="1:42" ht="15.75" customHeight="1" x14ac:dyDescent="0.15">
      <c r="A95" s="18" t="s">
        <v>553</v>
      </c>
      <c r="B95" s="18" t="s">
        <v>554</v>
      </c>
      <c r="C95" s="65"/>
      <c r="D95" s="64"/>
      <c r="E95" s="18">
        <v>21</v>
      </c>
      <c r="F95" s="18">
        <v>6</v>
      </c>
      <c r="G95" s="18">
        <v>379</v>
      </c>
      <c r="H95" s="18">
        <v>1</v>
      </c>
      <c r="I95" s="18">
        <v>13.08</v>
      </c>
      <c r="J95" s="18">
        <v>26.19</v>
      </c>
      <c r="K95" s="18">
        <v>2.1800000000000002</v>
      </c>
      <c r="L95" s="18">
        <v>0.24</v>
      </c>
      <c r="M95" s="18">
        <v>0.12</v>
      </c>
      <c r="N95" s="18">
        <v>1.25</v>
      </c>
      <c r="O95" s="18">
        <v>0</v>
      </c>
      <c r="P95" s="18">
        <v>1.56</v>
      </c>
      <c r="Q95" s="18">
        <v>100</v>
      </c>
      <c r="R95" s="18">
        <v>2.4900000000000002</v>
      </c>
      <c r="S95" s="18">
        <v>6.85</v>
      </c>
      <c r="T95" s="18">
        <v>2.4900000000000002</v>
      </c>
      <c r="U95" s="36">
        <v>0</v>
      </c>
      <c r="V95" s="22">
        <f>COUNTIF(AC95:AP95,"&gt;0")</f>
        <v>3</v>
      </c>
      <c r="W95" s="15">
        <v>14</v>
      </c>
      <c r="X95" s="159">
        <f>V95/W95</f>
        <v>0.21428571428571427</v>
      </c>
      <c r="Y95" s="76"/>
      <c r="Z95" s="89"/>
      <c r="AA95" s="78">
        <f>AB95/W95</f>
        <v>0.19285714285714287</v>
      </c>
      <c r="AB95" s="131">
        <f>SUM(AC95:AP95)</f>
        <v>2.7</v>
      </c>
      <c r="AC95" s="93" t="str">
        <f t="shared" si="27"/>
        <v>0</v>
      </c>
      <c r="AD95" s="84">
        <f t="shared" si="28"/>
        <v>1</v>
      </c>
      <c r="AE95" s="84" t="str">
        <f t="shared" si="29"/>
        <v>0</v>
      </c>
      <c r="AF95" s="84" t="str">
        <f t="shared" si="30"/>
        <v>0</v>
      </c>
      <c r="AG95" s="84" t="str">
        <f t="shared" si="31"/>
        <v>0</v>
      </c>
      <c r="AH95" s="84" t="str">
        <f t="shared" si="32"/>
        <v>0</v>
      </c>
      <c r="AI95" s="84" t="str">
        <f t="shared" si="33"/>
        <v>0</v>
      </c>
      <c r="AJ95" s="84" t="str">
        <f t="shared" si="34"/>
        <v>0</v>
      </c>
      <c r="AK95" s="84" t="str">
        <f t="shared" si="35"/>
        <v>0</v>
      </c>
      <c r="AL95" s="84">
        <f t="shared" si="36"/>
        <v>0.8</v>
      </c>
      <c r="AM95" s="84" t="str">
        <f t="shared" si="37"/>
        <v>0</v>
      </c>
      <c r="AN95" s="84" t="str">
        <f t="shared" si="38"/>
        <v>0</v>
      </c>
      <c r="AO95" s="84">
        <f t="shared" si="39"/>
        <v>0.9</v>
      </c>
      <c r="AP95" s="84" t="str">
        <f t="shared" si="40"/>
        <v>0</v>
      </c>
    </row>
    <row r="96" spans="1:42" ht="15.75" customHeight="1" x14ac:dyDescent="0.15">
      <c r="A96" s="18" t="s">
        <v>224</v>
      </c>
      <c r="B96" s="18" t="s">
        <v>77</v>
      </c>
      <c r="C96" s="65"/>
      <c r="D96" s="64"/>
      <c r="E96" s="18">
        <v>26</v>
      </c>
      <c r="F96" s="18">
        <v>24</v>
      </c>
      <c r="G96" s="18">
        <v>1588</v>
      </c>
      <c r="H96" s="18">
        <v>3</v>
      </c>
      <c r="I96" s="18">
        <v>7.37</v>
      </c>
      <c r="J96" s="18">
        <v>25.38</v>
      </c>
      <c r="K96" s="18">
        <v>2.04</v>
      </c>
      <c r="L96" s="18">
        <v>0.17</v>
      </c>
      <c r="M96" s="18">
        <v>0.34</v>
      </c>
      <c r="N96" s="18">
        <v>1.19</v>
      </c>
      <c r="O96" s="18">
        <v>52.38</v>
      </c>
      <c r="P96" s="18">
        <v>2.66</v>
      </c>
      <c r="Q96" s="18">
        <v>38.299999999999997</v>
      </c>
      <c r="R96" s="18">
        <v>2.27</v>
      </c>
      <c r="S96" s="18">
        <v>10.26</v>
      </c>
      <c r="T96" s="18">
        <v>1.81</v>
      </c>
      <c r="U96" s="36">
        <v>1.25</v>
      </c>
      <c r="V96" s="22">
        <f>COUNTIF(AC96:AP96,"&gt;0")</f>
        <v>3</v>
      </c>
      <c r="W96" s="15">
        <v>14</v>
      </c>
      <c r="X96" s="159">
        <f>V96/W96</f>
        <v>0.21428571428571427</v>
      </c>
      <c r="Y96" s="76"/>
      <c r="Z96" s="89"/>
      <c r="AA96" s="78">
        <f>AB96/W96</f>
        <v>0.20714285714285713</v>
      </c>
      <c r="AB96" s="131">
        <f>SUM(AC96:AP96)</f>
        <v>2.9</v>
      </c>
      <c r="AC96" s="93" t="str">
        <f t="shared" si="27"/>
        <v>0</v>
      </c>
      <c r="AD96" s="84" t="str">
        <f t="shared" si="28"/>
        <v>0</v>
      </c>
      <c r="AE96" s="84" t="str">
        <f t="shared" si="29"/>
        <v>0</v>
      </c>
      <c r="AF96" s="84" t="str">
        <f t="shared" si="30"/>
        <v>0</v>
      </c>
      <c r="AG96" s="84" t="str">
        <f t="shared" si="31"/>
        <v>0</v>
      </c>
      <c r="AH96" s="84">
        <f t="shared" si="32"/>
        <v>1</v>
      </c>
      <c r="AI96" s="84" t="str">
        <f t="shared" si="33"/>
        <v>0</v>
      </c>
      <c r="AJ96" s="84">
        <f t="shared" si="34"/>
        <v>1</v>
      </c>
      <c r="AK96" s="84" t="str">
        <f t="shared" si="35"/>
        <v>0</v>
      </c>
      <c r="AL96" s="84" t="str">
        <f t="shared" si="36"/>
        <v>0</v>
      </c>
      <c r="AM96" s="84" t="str">
        <f t="shared" si="37"/>
        <v>0</v>
      </c>
      <c r="AN96" s="84" t="str">
        <f t="shared" si="38"/>
        <v>0</v>
      </c>
      <c r="AO96" s="84" t="str">
        <f t="shared" si="39"/>
        <v>0</v>
      </c>
      <c r="AP96" s="84">
        <f t="shared" si="40"/>
        <v>0.9</v>
      </c>
    </row>
    <row r="97" spans="1:42" ht="15.75" customHeight="1" x14ac:dyDescent="0.15">
      <c r="A97" s="18" t="s">
        <v>348</v>
      </c>
      <c r="B97" s="18" t="s">
        <v>42</v>
      </c>
      <c r="C97" s="65"/>
      <c r="D97" s="64"/>
      <c r="E97" s="18">
        <v>27</v>
      </c>
      <c r="F97" s="18">
        <v>26</v>
      </c>
      <c r="G97" s="18">
        <v>2278</v>
      </c>
      <c r="H97" s="18">
        <v>3</v>
      </c>
      <c r="I97" s="18">
        <v>5.68</v>
      </c>
      <c r="J97" s="18">
        <v>56.52</v>
      </c>
      <c r="K97" s="18">
        <v>1.28</v>
      </c>
      <c r="L97" s="18">
        <v>0.12</v>
      </c>
      <c r="M97" s="18">
        <v>0.18</v>
      </c>
      <c r="N97" s="18">
        <v>0.78</v>
      </c>
      <c r="O97" s="18">
        <v>42.11</v>
      </c>
      <c r="P97" s="18">
        <v>1.03</v>
      </c>
      <c r="Q97" s="18">
        <v>72</v>
      </c>
      <c r="R97" s="18">
        <v>1.73</v>
      </c>
      <c r="S97" s="18">
        <v>12.18</v>
      </c>
      <c r="T97" s="18">
        <v>0.45</v>
      </c>
      <c r="U97" s="36">
        <v>1.1100000000000001</v>
      </c>
      <c r="V97" s="22">
        <f>COUNTIF(AC97:AP97,"&gt;0")</f>
        <v>3</v>
      </c>
      <c r="W97" s="15">
        <v>14</v>
      </c>
      <c r="X97" s="159">
        <f>V97/W97</f>
        <v>0.21428571428571427</v>
      </c>
      <c r="Y97" s="76"/>
      <c r="Z97" s="89"/>
      <c r="AA97" s="78">
        <f>AB97/W97</f>
        <v>0.19999999999999998</v>
      </c>
      <c r="AB97" s="131">
        <f>SUM(AC97:AP97)</f>
        <v>2.8</v>
      </c>
      <c r="AC97" s="93" t="str">
        <f t="shared" si="27"/>
        <v>0</v>
      </c>
      <c r="AD97" s="84" t="str">
        <f t="shared" si="28"/>
        <v>0</v>
      </c>
      <c r="AE97" s="84">
        <f t="shared" si="29"/>
        <v>1</v>
      </c>
      <c r="AF97" s="84" t="str">
        <f t="shared" si="30"/>
        <v>0</v>
      </c>
      <c r="AG97" s="84" t="str">
        <f t="shared" si="31"/>
        <v>0</v>
      </c>
      <c r="AH97" s="84" t="str">
        <f t="shared" si="32"/>
        <v>0</v>
      </c>
      <c r="AI97" s="84" t="str">
        <f t="shared" si="33"/>
        <v>0</v>
      </c>
      <c r="AJ97" s="84" t="str">
        <f t="shared" si="34"/>
        <v>0</v>
      </c>
      <c r="AK97" s="84" t="str">
        <f t="shared" si="35"/>
        <v>0</v>
      </c>
      <c r="AL97" s="84">
        <f t="shared" si="36"/>
        <v>0.8</v>
      </c>
      <c r="AM97" s="84" t="str">
        <f t="shared" si="37"/>
        <v>0</v>
      </c>
      <c r="AN97" s="84">
        <f t="shared" si="38"/>
        <v>1</v>
      </c>
      <c r="AO97" s="84" t="str">
        <f t="shared" si="39"/>
        <v>0</v>
      </c>
      <c r="AP97" s="84" t="str">
        <f t="shared" si="40"/>
        <v>0</v>
      </c>
    </row>
    <row r="98" spans="1:42" ht="15.75" customHeight="1" x14ac:dyDescent="0.15">
      <c r="A98" s="18" t="s">
        <v>290</v>
      </c>
      <c r="B98" s="18" t="s">
        <v>77</v>
      </c>
      <c r="C98" s="65"/>
      <c r="D98" s="64"/>
      <c r="E98" s="18">
        <v>18</v>
      </c>
      <c r="F98" s="18">
        <v>8</v>
      </c>
      <c r="G98" s="18">
        <v>186</v>
      </c>
      <c r="H98" s="18">
        <v>0</v>
      </c>
      <c r="I98" s="18">
        <v>2.9</v>
      </c>
      <c r="J98" s="18">
        <v>16.670000000000002</v>
      </c>
      <c r="K98" s="18">
        <v>3.87</v>
      </c>
      <c r="L98" s="18">
        <v>0</v>
      </c>
      <c r="M98" s="18">
        <v>0.01</v>
      </c>
      <c r="N98" s="18">
        <v>0.48</v>
      </c>
      <c r="O98" s="18">
        <v>0</v>
      </c>
      <c r="P98" s="18">
        <v>4.3499999999999996</v>
      </c>
      <c r="Q98" s="18">
        <v>66.67</v>
      </c>
      <c r="R98" s="18">
        <v>0.97</v>
      </c>
      <c r="S98" s="18">
        <v>9.68</v>
      </c>
      <c r="T98" s="18">
        <v>0.97</v>
      </c>
      <c r="U98" s="36">
        <v>0</v>
      </c>
      <c r="V98" s="22">
        <f>COUNTIF(AC98:AP98,"&gt;0")</f>
        <v>3</v>
      </c>
      <c r="W98" s="15">
        <v>14</v>
      </c>
      <c r="X98" s="159">
        <f>V98/W98</f>
        <v>0.21428571428571427</v>
      </c>
      <c r="Y98" s="76"/>
      <c r="Z98" s="89"/>
      <c r="AA98" s="78">
        <f>AB98/W98</f>
        <v>0.18571428571428572</v>
      </c>
      <c r="AB98" s="131">
        <f>SUM(AC98:AP98)</f>
        <v>2.6</v>
      </c>
      <c r="AC98" s="93" t="str">
        <f t="shared" si="27"/>
        <v>0</v>
      </c>
      <c r="AD98" s="84" t="str">
        <f t="shared" si="28"/>
        <v>0</v>
      </c>
      <c r="AE98" s="84" t="str">
        <f t="shared" si="29"/>
        <v>0</v>
      </c>
      <c r="AF98" s="84">
        <f t="shared" si="30"/>
        <v>1</v>
      </c>
      <c r="AG98" s="84" t="str">
        <f t="shared" si="31"/>
        <v>0</v>
      </c>
      <c r="AH98" s="84" t="str">
        <f t="shared" si="32"/>
        <v>0</v>
      </c>
      <c r="AI98" s="84" t="str">
        <f t="shared" si="33"/>
        <v>0</v>
      </c>
      <c r="AJ98" s="84" t="str">
        <f t="shared" si="34"/>
        <v>0</v>
      </c>
      <c r="AK98" s="84">
        <f t="shared" si="35"/>
        <v>0.8</v>
      </c>
      <c r="AL98" s="84">
        <f t="shared" si="36"/>
        <v>0.8</v>
      </c>
      <c r="AM98" s="84" t="str">
        <f t="shared" si="37"/>
        <v>0</v>
      </c>
      <c r="AN98" s="84" t="str">
        <f t="shared" si="38"/>
        <v>0</v>
      </c>
      <c r="AO98" s="84" t="str">
        <f t="shared" si="39"/>
        <v>0</v>
      </c>
      <c r="AP98" s="84" t="str">
        <f t="shared" si="40"/>
        <v>0</v>
      </c>
    </row>
    <row r="99" spans="1:42" ht="15.75" customHeight="1" x14ac:dyDescent="0.15">
      <c r="A99" s="18" t="s">
        <v>208</v>
      </c>
      <c r="B99" s="18" t="s">
        <v>91</v>
      </c>
      <c r="C99" s="65"/>
      <c r="D99" s="64"/>
      <c r="E99" s="18">
        <v>24</v>
      </c>
      <c r="F99" s="18">
        <v>15</v>
      </c>
      <c r="G99" s="18">
        <v>1174</v>
      </c>
      <c r="H99" s="18">
        <v>4</v>
      </c>
      <c r="I99" s="18">
        <v>1.46</v>
      </c>
      <c r="J99" s="18">
        <v>5.26</v>
      </c>
      <c r="K99" s="18">
        <v>1.84</v>
      </c>
      <c r="L99" s="18">
        <v>0.31</v>
      </c>
      <c r="M99" s="18">
        <v>0.26</v>
      </c>
      <c r="N99" s="18">
        <v>2.38</v>
      </c>
      <c r="O99" s="18">
        <v>35.479999999999997</v>
      </c>
      <c r="P99" s="18">
        <v>2.0699999999999998</v>
      </c>
      <c r="Q99" s="18">
        <v>40.74</v>
      </c>
      <c r="R99" s="18">
        <v>2.2200000000000002</v>
      </c>
      <c r="S99" s="18">
        <v>10.5</v>
      </c>
      <c r="T99" s="18">
        <v>1.53</v>
      </c>
      <c r="U99" s="36">
        <v>0.84</v>
      </c>
      <c r="V99" s="22">
        <f>COUNTIF(AC99:AP99,"&gt;0")</f>
        <v>2</v>
      </c>
      <c r="W99" s="15">
        <v>14</v>
      </c>
      <c r="X99" s="159">
        <f>V99/W99</f>
        <v>0.14285714285714285</v>
      </c>
      <c r="Y99" s="76"/>
      <c r="Z99" s="89"/>
      <c r="AA99" s="78">
        <f>AB99/W99</f>
        <v>0.14285714285714285</v>
      </c>
      <c r="AB99" s="131">
        <f>SUM(AC99:AP99)</f>
        <v>2</v>
      </c>
      <c r="AC99" s="93" t="str">
        <f t="shared" si="27"/>
        <v>0</v>
      </c>
      <c r="AD99" s="84" t="str">
        <f t="shared" si="28"/>
        <v>0</v>
      </c>
      <c r="AE99" s="84" t="str">
        <f t="shared" si="29"/>
        <v>0</v>
      </c>
      <c r="AF99" s="84" t="str">
        <f t="shared" si="30"/>
        <v>0</v>
      </c>
      <c r="AG99" s="84">
        <f t="shared" si="31"/>
        <v>1</v>
      </c>
      <c r="AH99" s="84" t="str">
        <f t="shared" si="32"/>
        <v>0</v>
      </c>
      <c r="AI99" s="84">
        <f t="shared" si="33"/>
        <v>1</v>
      </c>
      <c r="AJ99" s="84" t="str">
        <f t="shared" si="34"/>
        <v>0</v>
      </c>
      <c r="AK99" s="84" t="str">
        <f t="shared" si="35"/>
        <v>0</v>
      </c>
      <c r="AL99" s="84" t="str">
        <f t="shared" si="36"/>
        <v>0</v>
      </c>
      <c r="AM99" s="84" t="str">
        <f t="shared" si="37"/>
        <v>0</v>
      </c>
      <c r="AN99" s="84" t="str">
        <f t="shared" si="38"/>
        <v>0</v>
      </c>
      <c r="AO99" s="84" t="str">
        <f t="shared" si="39"/>
        <v>0</v>
      </c>
      <c r="AP99" s="84" t="str">
        <f t="shared" si="40"/>
        <v>0</v>
      </c>
    </row>
    <row r="100" spans="1:42" ht="15.75" customHeight="1" x14ac:dyDescent="0.15">
      <c r="A100" s="18" t="s">
        <v>587</v>
      </c>
      <c r="B100" s="18" t="s">
        <v>142</v>
      </c>
      <c r="C100" s="65"/>
      <c r="D100" s="64"/>
      <c r="E100" s="18">
        <v>23</v>
      </c>
      <c r="F100" s="18">
        <v>11</v>
      </c>
      <c r="G100" s="18">
        <v>442</v>
      </c>
      <c r="H100" s="18">
        <v>1</v>
      </c>
      <c r="I100" s="18">
        <v>19.75</v>
      </c>
      <c r="J100" s="18">
        <v>32.99</v>
      </c>
      <c r="K100" s="18">
        <v>1.22</v>
      </c>
      <c r="L100" s="18">
        <v>0.2</v>
      </c>
      <c r="M100" s="18">
        <v>0.23</v>
      </c>
      <c r="N100" s="18">
        <v>1.43</v>
      </c>
      <c r="O100" s="18">
        <v>42.86</v>
      </c>
      <c r="P100" s="18">
        <v>1.83</v>
      </c>
      <c r="Q100" s="18">
        <v>22.22</v>
      </c>
      <c r="R100" s="18">
        <v>3.05</v>
      </c>
      <c r="S100" s="18">
        <v>6.11</v>
      </c>
      <c r="T100" s="18">
        <v>1.83</v>
      </c>
      <c r="U100" s="36">
        <v>0.81</v>
      </c>
      <c r="V100" s="22">
        <f>COUNTIF(AC100:AP100,"&gt;0")</f>
        <v>2</v>
      </c>
      <c r="W100" s="15">
        <v>14</v>
      </c>
      <c r="X100" s="159">
        <f>V100/W100</f>
        <v>0.14285714285714285</v>
      </c>
      <c r="Y100" s="76"/>
      <c r="Z100" s="89"/>
      <c r="AA100" s="78">
        <f>AB100/W100</f>
        <v>0.14285714285714285</v>
      </c>
      <c r="AB100" s="131">
        <f>SUM(AC100:AP100)</f>
        <v>2</v>
      </c>
      <c r="AC100" s="93" t="str">
        <f t="shared" si="27"/>
        <v>0</v>
      </c>
      <c r="AD100" s="84">
        <f t="shared" si="28"/>
        <v>1</v>
      </c>
      <c r="AE100" s="84">
        <f t="shared" si="29"/>
        <v>1</v>
      </c>
      <c r="AF100" s="84" t="str">
        <f t="shared" si="30"/>
        <v>0</v>
      </c>
      <c r="AG100" s="84" t="str">
        <f t="shared" si="31"/>
        <v>0</v>
      </c>
      <c r="AH100" s="84" t="str">
        <f t="shared" si="32"/>
        <v>0</v>
      </c>
      <c r="AI100" s="84" t="str">
        <f t="shared" si="33"/>
        <v>0</v>
      </c>
      <c r="AJ100" s="84" t="str">
        <f t="shared" si="34"/>
        <v>0</v>
      </c>
      <c r="AK100" s="84" t="str">
        <f t="shared" si="35"/>
        <v>0</v>
      </c>
      <c r="AL100" s="84" t="str">
        <f t="shared" si="36"/>
        <v>0</v>
      </c>
      <c r="AM100" s="84" t="str">
        <f t="shared" si="37"/>
        <v>0</v>
      </c>
      <c r="AN100" s="84" t="str">
        <f t="shared" si="38"/>
        <v>0</v>
      </c>
      <c r="AO100" s="84" t="str">
        <f t="shared" si="39"/>
        <v>0</v>
      </c>
      <c r="AP100" s="84" t="str">
        <f t="shared" si="40"/>
        <v>0</v>
      </c>
    </row>
    <row r="101" spans="1:42" ht="15.75" customHeight="1" x14ac:dyDescent="0.15">
      <c r="A101" s="18" t="s">
        <v>573</v>
      </c>
      <c r="B101" s="18" t="s">
        <v>38</v>
      </c>
      <c r="C101" s="65"/>
      <c r="D101" s="64"/>
      <c r="E101" s="18">
        <v>31</v>
      </c>
      <c r="F101" s="18">
        <v>23</v>
      </c>
      <c r="G101" s="18">
        <v>968</v>
      </c>
      <c r="H101" s="18">
        <v>2</v>
      </c>
      <c r="I101" s="18">
        <v>6.51</v>
      </c>
      <c r="J101" s="18">
        <v>24.29</v>
      </c>
      <c r="K101" s="18">
        <v>1.21</v>
      </c>
      <c r="L101" s="18">
        <v>0.19</v>
      </c>
      <c r="M101" s="18">
        <v>0.32</v>
      </c>
      <c r="N101" s="18">
        <v>1.3</v>
      </c>
      <c r="O101" s="18">
        <v>35.71</v>
      </c>
      <c r="P101" s="18">
        <v>1.58</v>
      </c>
      <c r="Q101" s="18">
        <v>41.18</v>
      </c>
      <c r="R101" s="18">
        <v>2.7</v>
      </c>
      <c r="S101" s="18">
        <v>11.06</v>
      </c>
      <c r="T101" s="18">
        <v>1.58</v>
      </c>
      <c r="U101" s="36">
        <v>1.67</v>
      </c>
      <c r="V101" s="22">
        <f>COUNTIF(AC101:AP101,"&gt;0")</f>
        <v>2</v>
      </c>
      <c r="W101" s="15">
        <v>14</v>
      </c>
      <c r="X101" s="159">
        <f>V101/W101</f>
        <v>0.14285714285714285</v>
      </c>
      <c r="Y101" s="76"/>
      <c r="Z101" s="89"/>
      <c r="AA101" s="78">
        <f>AB101/W101</f>
        <v>0.1357142857142857</v>
      </c>
      <c r="AB101" s="131">
        <f>SUM(AC101:AP101)</f>
        <v>1.9</v>
      </c>
      <c r="AC101" s="93" t="str">
        <f t="shared" si="27"/>
        <v>0</v>
      </c>
      <c r="AD101" s="84" t="str">
        <f t="shared" si="28"/>
        <v>0</v>
      </c>
      <c r="AE101" s="84" t="str">
        <f t="shared" si="29"/>
        <v>0</v>
      </c>
      <c r="AF101" s="84" t="str">
        <f t="shared" si="30"/>
        <v>0</v>
      </c>
      <c r="AG101" s="84" t="str">
        <f t="shared" si="31"/>
        <v>0</v>
      </c>
      <c r="AH101" s="84">
        <f t="shared" si="32"/>
        <v>1</v>
      </c>
      <c r="AI101" s="84" t="str">
        <f t="shared" si="33"/>
        <v>0</v>
      </c>
      <c r="AJ101" s="84" t="str">
        <f t="shared" si="34"/>
        <v>0</v>
      </c>
      <c r="AK101" s="84" t="str">
        <f t="shared" si="35"/>
        <v>0</v>
      </c>
      <c r="AL101" s="84" t="str">
        <f t="shared" si="36"/>
        <v>0</v>
      </c>
      <c r="AM101" s="84" t="str">
        <f t="shared" si="37"/>
        <v>0</v>
      </c>
      <c r="AN101" s="84" t="str">
        <f t="shared" si="38"/>
        <v>0</v>
      </c>
      <c r="AO101" s="84" t="str">
        <f t="shared" si="39"/>
        <v>0</v>
      </c>
      <c r="AP101" s="84">
        <f t="shared" si="40"/>
        <v>0.9</v>
      </c>
    </row>
    <row r="102" spans="1:42" ht="15.75" customHeight="1" x14ac:dyDescent="0.15">
      <c r="A102" s="18" t="s">
        <v>525</v>
      </c>
      <c r="B102" s="18" t="s">
        <v>526</v>
      </c>
      <c r="C102" s="65"/>
      <c r="D102" s="64"/>
      <c r="E102" s="18">
        <v>18</v>
      </c>
      <c r="F102" s="18">
        <v>18</v>
      </c>
      <c r="G102" s="18">
        <v>1133</v>
      </c>
      <c r="H102" s="18">
        <v>3</v>
      </c>
      <c r="I102" s="18">
        <v>4.9000000000000004</v>
      </c>
      <c r="J102" s="18">
        <v>16.98</v>
      </c>
      <c r="K102" s="18">
        <v>1.66</v>
      </c>
      <c r="L102" s="18">
        <v>0.24</v>
      </c>
      <c r="M102" s="18">
        <v>0.2</v>
      </c>
      <c r="N102" s="18">
        <v>1.76</v>
      </c>
      <c r="O102" s="18">
        <v>31.58</v>
      </c>
      <c r="P102" s="18">
        <v>1.85</v>
      </c>
      <c r="Q102" s="18">
        <v>30</v>
      </c>
      <c r="R102" s="18">
        <v>1.66</v>
      </c>
      <c r="S102" s="18">
        <v>11.75</v>
      </c>
      <c r="T102" s="18">
        <v>2.13</v>
      </c>
      <c r="U102" s="36">
        <v>0.46</v>
      </c>
      <c r="V102" s="22">
        <f>COUNTIF(AC102:AP102,"&gt;0")</f>
        <v>1</v>
      </c>
      <c r="W102" s="15">
        <v>14</v>
      </c>
      <c r="X102" s="159">
        <f>V102/W102</f>
        <v>7.1428571428571425E-2</v>
      </c>
      <c r="Y102" s="76"/>
      <c r="Z102" s="89"/>
      <c r="AA102" s="78">
        <f>AB102/W102</f>
        <v>6.4285714285714293E-2</v>
      </c>
      <c r="AB102" s="131">
        <f>SUM(AC102:AP102)</f>
        <v>0.9</v>
      </c>
      <c r="AC102" s="93" t="str">
        <f t="shared" ref="AC102:AC108" si="41">IF(H102&gt;=H$111,AC$1,"0")</f>
        <v>0</v>
      </c>
      <c r="AD102" s="84" t="str">
        <f t="shared" si="28"/>
        <v>0</v>
      </c>
      <c r="AE102" s="84" t="str">
        <f t="shared" si="29"/>
        <v>0</v>
      </c>
      <c r="AF102" s="84" t="str">
        <f t="shared" si="30"/>
        <v>0</v>
      </c>
      <c r="AG102" s="84" t="str">
        <f t="shared" si="31"/>
        <v>0</v>
      </c>
      <c r="AH102" s="84" t="str">
        <f t="shared" si="32"/>
        <v>0</v>
      </c>
      <c r="AI102" s="84" t="str">
        <f t="shared" si="33"/>
        <v>0</v>
      </c>
      <c r="AJ102" s="84" t="str">
        <f t="shared" si="34"/>
        <v>0</v>
      </c>
      <c r="AK102" s="84" t="str">
        <f t="shared" si="35"/>
        <v>0</v>
      </c>
      <c r="AL102" s="84" t="str">
        <f t="shared" si="36"/>
        <v>0</v>
      </c>
      <c r="AM102" s="84" t="str">
        <f t="shared" si="37"/>
        <v>0</v>
      </c>
      <c r="AN102" s="84" t="str">
        <f t="shared" si="38"/>
        <v>0</v>
      </c>
      <c r="AO102" s="84">
        <f t="shared" si="39"/>
        <v>0.9</v>
      </c>
      <c r="AP102" s="84" t="str">
        <f t="shared" si="40"/>
        <v>0</v>
      </c>
    </row>
    <row r="103" spans="1:42" ht="15.75" customHeight="1" x14ac:dyDescent="0.15">
      <c r="A103" s="18" t="s">
        <v>552</v>
      </c>
      <c r="B103" s="18" t="s">
        <v>75</v>
      </c>
      <c r="C103" s="65"/>
      <c r="D103" s="64"/>
      <c r="E103" s="18">
        <v>28</v>
      </c>
      <c r="F103" s="18">
        <v>35</v>
      </c>
      <c r="G103" s="18">
        <v>2654</v>
      </c>
      <c r="H103" s="18">
        <v>4</v>
      </c>
      <c r="I103" s="18">
        <v>3.05</v>
      </c>
      <c r="J103" s="18">
        <v>13.79</v>
      </c>
      <c r="K103" s="18">
        <v>2.42</v>
      </c>
      <c r="L103" s="18">
        <v>0.14000000000000001</v>
      </c>
      <c r="M103" s="18">
        <v>0.17</v>
      </c>
      <c r="N103" s="18">
        <v>1.1599999999999999</v>
      </c>
      <c r="O103" s="18">
        <v>42.42</v>
      </c>
      <c r="P103" s="18">
        <v>2.88</v>
      </c>
      <c r="Q103" s="18">
        <v>52.44</v>
      </c>
      <c r="R103" s="18">
        <v>2.77</v>
      </c>
      <c r="S103" s="18">
        <v>10.32</v>
      </c>
      <c r="T103" s="18">
        <v>1.47</v>
      </c>
      <c r="U103" s="36">
        <v>1.1200000000000001</v>
      </c>
      <c r="V103" s="22">
        <f>COUNTIF(AC103:AP103,"&gt;0")</f>
        <v>1</v>
      </c>
      <c r="W103" s="15">
        <v>14</v>
      </c>
      <c r="X103" s="159">
        <f>V103/W103</f>
        <v>7.1428571428571425E-2</v>
      </c>
      <c r="Y103" s="76"/>
      <c r="Z103" s="89"/>
      <c r="AA103" s="78">
        <f>AB103/W103</f>
        <v>5.7142857142857148E-2</v>
      </c>
      <c r="AB103" s="131">
        <f>SUM(AC103:AP103)</f>
        <v>0.8</v>
      </c>
      <c r="AC103" s="93" t="str">
        <f t="shared" si="41"/>
        <v>0</v>
      </c>
      <c r="AD103" s="84" t="str">
        <f t="shared" si="28"/>
        <v>0</v>
      </c>
      <c r="AE103" s="84" t="str">
        <f t="shared" si="29"/>
        <v>0</v>
      </c>
      <c r="AF103" s="84" t="str">
        <f t="shared" si="30"/>
        <v>0</v>
      </c>
      <c r="AG103" s="84" t="str">
        <f t="shared" si="31"/>
        <v>0</v>
      </c>
      <c r="AH103" s="84" t="str">
        <f t="shared" si="32"/>
        <v>0</v>
      </c>
      <c r="AI103" s="84" t="str">
        <f t="shared" si="33"/>
        <v>0</v>
      </c>
      <c r="AJ103" s="84" t="str">
        <f t="shared" si="34"/>
        <v>0</v>
      </c>
      <c r="AK103" s="84" t="str">
        <f t="shared" si="35"/>
        <v>0</v>
      </c>
      <c r="AL103" s="84">
        <f t="shared" si="36"/>
        <v>0.8</v>
      </c>
      <c r="AM103" s="84" t="str">
        <f t="shared" si="37"/>
        <v>0</v>
      </c>
      <c r="AN103" s="84" t="str">
        <f t="shared" si="38"/>
        <v>0</v>
      </c>
      <c r="AO103" s="84" t="str">
        <f t="shared" si="39"/>
        <v>0</v>
      </c>
      <c r="AP103" s="84" t="str">
        <f t="shared" si="40"/>
        <v>0</v>
      </c>
    </row>
    <row r="104" spans="1:42" ht="15.75" customHeight="1" x14ac:dyDescent="0.15">
      <c r="A104" s="18" t="s">
        <v>487</v>
      </c>
      <c r="B104" s="18" t="s">
        <v>486</v>
      </c>
      <c r="C104" s="65"/>
      <c r="D104" s="64"/>
      <c r="E104" s="18">
        <v>18</v>
      </c>
      <c r="F104" s="18">
        <v>8</v>
      </c>
      <c r="G104" s="18">
        <v>380</v>
      </c>
      <c r="H104" s="18">
        <v>0</v>
      </c>
      <c r="I104" s="18">
        <v>4.97</v>
      </c>
      <c r="J104" s="18">
        <v>19.05</v>
      </c>
      <c r="K104" s="18">
        <v>1.42</v>
      </c>
      <c r="L104" s="18">
        <v>0</v>
      </c>
      <c r="M104" s="18">
        <v>0.02</v>
      </c>
      <c r="N104" s="18">
        <v>0.71</v>
      </c>
      <c r="O104" s="18">
        <v>33.33</v>
      </c>
      <c r="P104" s="18">
        <v>3.55</v>
      </c>
      <c r="Q104" s="18">
        <v>26.67</v>
      </c>
      <c r="R104" s="18">
        <v>0.95</v>
      </c>
      <c r="S104" s="18">
        <v>6.39</v>
      </c>
      <c r="T104" s="18">
        <v>0.71</v>
      </c>
      <c r="U104" s="36">
        <v>0.71</v>
      </c>
      <c r="V104" s="22">
        <f>COUNTIF(AC104:AP104,"&gt;0")</f>
        <v>1</v>
      </c>
      <c r="W104" s="15">
        <v>14</v>
      </c>
      <c r="X104" s="159">
        <f>V104/W104</f>
        <v>7.1428571428571425E-2</v>
      </c>
      <c r="Y104" s="76"/>
      <c r="Z104" s="89"/>
      <c r="AA104" s="78">
        <f>AB104/W104</f>
        <v>5.7142857142857148E-2</v>
      </c>
      <c r="AB104" s="131">
        <f>SUM(AC104:AP104)</f>
        <v>0.8</v>
      </c>
      <c r="AC104" s="93" t="str">
        <f t="shared" si="41"/>
        <v>0</v>
      </c>
      <c r="AD104" s="84" t="str">
        <f t="shared" si="28"/>
        <v>0</v>
      </c>
      <c r="AE104" s="84" t="str">
        <f t="shared" si="29"/>
        <v>0</v>
      </c>
      <c r="AF104" s="84" t="str">
        <f t="shared" si="30"/>
        <v>0</v>
      </c>
      <c r="AG104" s="84" t="str">
        <f t="shared" si="31"/>
        <v>0</v>
      </c>
      <c r="AH104" s="84" t="str">
        <f t="shared" si="32"/>
        <v>0</v>
      </c>
      <c r="AI104" s="84" t="str">
        <f t="shared" si="33"/>
        <v>0</v>
      </c>
      <c r="AJ104" s="84" t="str">
        <f t="shared" si="34"/>
        <v>0</v>
      </c>
      <c r="AK104" s="84">
        <f t="shared" si="35"/>
        <v>0.8</v>
      </c>
      <c r="AL104" s="84" t="str">
        <f t="shared" si="36"/>
        <v>0</v>
      </c>
      <c r="AM104" s="84" t="str">
        <f t="shared" si="37"/>
        <v>0</v>
      </c>
      <c r="AN104" s="84" t="str">
        <f t="shared" si="38"/>
        <v>0</v>
      </c>
      <c r="AO104" s="84" t="str">
        <f t="shared" si="39"/>
        <v>0</v>
      </c>
      <c r="AP104" s="84" t="str">
        <f t="shared" si="40"/>
        <v>0</v>
      </c>
    </row>
    <row r="105" spans="1:42" ht="15.75" customHeight="1" x14ac:dyDescent="0.15">
      <c r="A105" s="18" t="s">
        <v>584</v>
      </c>
      <c r="B105" s="18" t="s">
        <v>142</v>
      </c>
      <c r="C105" s="65"/>
      <c r="D105" s="64"/>
      <c r="E105" s="18">
        <v>19</v>
      </c>
      <c r="F105" s="18">
        <v>22</v>
      </c>
      <c r="G105" s="18">
        <v>1075</v>
      </c>
      <c r="H105" s="18">
        <v>3</v>
      </c>
      <c r="I105" s="18">
        <v>5.94</v>
      </c>
      <c r="J105" s="18">
        <v>15.38</v>
      </c>
      <c r="K105" s="18">
        <v>1.01</v>
      </c>
      <c r="L105" s="18">
        <v>0.25</v>
      </c>
      <c r="M105" s="18">
        <v>0.16</v>
      </c>
      <c r="N105" s="18">
        <v>1.92</v>
      </c>
      <c r="O105" s="18">
        <v>28.57</v>
      </c>
      <c r="P105" s="18">
        <v>2.0099999999999998</v>
      </c>
      <c r="Q105" s="18">
        <v>18.18</v>
      </c>
      <c r="R105" s="18">
        <v>1.83</v>
      </c>
      <c r="S105" s="18">
        <v>9.7799999999999994</v>
      </c>
      <c r="T105" s="18">
        <v>1.46</v>
      </c>
      <c r="U105" s="36">
        <v>0.73</v>
      </c>
      <c r="V105" s="22">
        <f>COUNTIF(AC105:AP105,"&gt;0")</f>
        <v>0</v>
      </c>
      <c r="W105" s="15">
        <v>14</v>
      </c>
      <c r="X105" s="159">
        <f>V105/W105</f>
        <v>0</v>
      </c>
      <c r="Y105" s="76"/>
      <c r="Z105" s="89"/>
      <c r="AA105" s="78">
        <f>AB105/W105</f>
        <v>0</v>
      </c>
      <c r="AB105" s="131">
        <f>SUM(AC105:AP105)</f>
        <v>0</v>
      </c>
      <c r="AC105" s="93" t="str">
        <f t="shared" si="41"/>
        <v>0</v>
      </c>
      <c r="AD105" s="84" t="str">
        <f t="shared" si="28"/>
        <v>0</v>
      </c>
      <c r="AE105" s="84" t="str">
        <f t="shared" si="29"/>
        <v>0</v>
      </c>
      <c r="AF105" s="84" t="str">
        <f t="shared" si="30"/>
        <v>0</v>
      </c>
      <c r="AG105" s="84" t="str">
        <f t="shared" si="31"/>
        <v>0</v>
      </c>
      <c r="AH105" s="84" t="str">
        <f t="shared" si="32"/>
        <v>0</v>
      </c>
      <c r="AI105" s="84" t="str">
        <f t="shared" si="33"/>
        <v>0</v>
      </c>
      <c r="AJ105" s="84" t="str">
        <f t="shared" si="34"/>
        <v>0</v>
      </c>
      <c r="AK105" s="84" t="str">
        <f t="shared" si="35"/>
        <v>0</v>
      </c>
      <c r="AL105" s="84" t="str">
        <f t="shared" si="36"/>
        <v>0</v>
      </c>
      <c r="AM105" s="84" t="str">
        <f t="shared" si="37"/>
        <v>0</v>
      </c>
      <c r="AN105" s="84" t="str">
        <f t="shared" si="38"/>
        <v>0</v>
      </c>
      <c r="AO105" s="84" t="str">
        <f t="shared" si="39"/>
        <v>0</v>
      </c>
      <c r="AP105" s="84" t="str">
        <f t="shared" si="40"/>
        <v>0</v>
      </c>
    </row>
    <row r="106" spans="1:42" ht="15.75" customHeight="1" x14ac:dyDescent="0.15">
      <c r="A106" s="18"/>
      <c r="B106" s="18"/>
      <c r="C106" s="65"/>
      <c r="D106" s="64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22">
        <f t="shared" ref="V106:V108" si="42">COUNTIF(AC106:AP106,"&gt;0")</f>
        <v>0</v>
      </c>
      <c r="W106" s="15">
        <v>14</v>
      </c>
      <c r="X106" s="159">
        <f t="shared" ref="X106:X108" si="43">V106/W106</f>
        <v>0</v>
      </c>
      <c r="Y106" s="76"/>
      <c r="Z106" s="89"/>
      <c r="AA106" s="78">
        <f t="shared" ref="AA106:AA108" si="44">AB106/W106</f>
        <v>0</v>
      </c>
      <c r="AB106" s="131">
        <f t="shared" ref="AB106:AB108" si="45">SUM(AC106:AP106)</f>
        <v>0</v>
      </c>
      <c r="AC106" s="93" t="str">
        <f t="shared" si="41"/>
        <v>0</v>
      </c>
      <c r="AD106" s="84" t="str">
        <f t="shared" si="28"/>
        <v>0</v>
      </c>
      <c r="AE106" s="84" t="str">
        <f t="shared" si="29"/>
        <v>0</v>
      </c>
      <c r="AF106" s="84" t="str">
        <f t="shared" si="30"/>
        <v>0</v>
      </c>
      <c r="AG106" s="84" t="str">
        <f t="shared" si="31"/>
        <v>0</v>
      </c>
      <c r="AH106" s="84" t="str">
        <f t="shared" si="32"/>
        <v>0</v>
      </c>
      <c r="AI106" s="84" t="str">
        <f t="shared" si="33"/>
        <v>0</v>
      </c>
      <c r="AJ106" s="84" t="str">
        <f t="shared" si="34"/>
        <v>0</v>
      </c>
      <c r="AK106" s="84" t="str">
        <f t="shared" si="35"/>
        <v>0</v>
      </c>
      <c r="AL106" s="84" t="str">
        <f t="shared" si="36"/>
        <v>0</v>
      </c>
      <c r="AM106" s="84" t="str">
        <f t="shared" si="37"/>
        <v>0</v>
      </c>
      <c r="AN106" s="84" t="str">
        <f t="shared" si="38"/>
        <v>0</v>
      </c>
      <c r="AO106" s="84" t="str">
        <f t="shared" si="39"/>
        <v>0</v>
      </c>
      <c r="AP106" s="84" t="str">
        <f t="shared" si="40"/>
        <v>0</v>
      </c>
    </row>
    <row r="107" spans="1:42" ht="15.75" customHeight="1" x14ac:dyDescent="0.15">
      <c r="A107" s="18"/>
      <c r="B107" s="18"/>
      <c r="C107" s="65"/>
      <c r="D107" s="64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22">
        <f t="shared" si="42"/>
        <v>0</v>
      </c>
      <c r="W107" s="15">
        <v>14</v>
      </c>
      <c r="X107" s="159">
        <f t="shared" si="43"/>
        <v>0</v>
      </c>
      <c r="Y107" s="76"/>
      <c r="Z107" s="89"/>
      <c r="AA107" s="78">
        <f t="shared" si="44"/>
        <v>0</v>
      </c>
      <c r="AB107" s="131">
        <f t="shared" si="45"/>
        <v>0</v>
      </c>
      <c r="AC107" s="93" t="str">
        <f t="shared" si="41"/>
        <v>0</v>
      </c>
      <c r="AD107" s="84" t="str">
        <f t="shared" si="28"/>
        <v>0</v>
      </c>
      <c r="AE107" s="84" t="str">
        <f t="shared" si="29"/>
        <v>0</v>
      </c>
      <c r="AF107" s="84" t="str">
        <f t="shared" si="30"/>
        <v>0</v>
      </c>
      <c r="AG107" s="84" t="str">
        <f t="shared" si="31"/>
        <v>0</v>
      </c>
      <c r="AH107" s="84" t="str">
        <f t="shared" si="32"/>
        <v>0</v>
      </c>
      <c r="AI107" s="84" t="str">
        <f t="shared" si="33"/>
        <v>0</v>
      </c>
      <c r="AJ107" s="84" t="str">
        <f t="shared" si="34"/>
        <v>0</v>
      </c>
      <c r="AK107" s="84" t="str">
        <f t="shared" si="35"/>
        <v>0</v>
      </c>
      <c r="AL107" s="84" t="str">
        <f t="shared" si="36"/>
        <v>0</v>
      </c>
      <c r="AM107" s="84" t="str">
        <f t="shared" si="37"/>
        <v>0</v>
      </c>
      <c r="AN107" s="84" t="str">
        <f t="shared" si="38"/>
        <v>0</v>
      </c>
      <c r="AO107" s="84" t="str">
        <f t="shared" si="39"/>
        <v>0</v>
      </c>
      <c r="AP107" s="84" t="str">
        <f t="shared" si="40"/>
        <v>0</v>
      </c>
    </row>
    <row r="108" spans="1:42" ht="15.75" customHeight="1" x14ac:dyDescent="0.15">
      <c r="A108" s="18"/>
      <c r="B108" s="65"/>
      <c r="C108" s="65"/>
      <c r="D108" s="64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22">
        <f t="shared" si="42"/>
        <v>0</v>
      </c>
      <c r="W108" s="15">
        <v>14</v>
      </c>
      <c r="X108" s="159">
        <f t="shared" si="43"/>
        <v>0</v>
      </c>
      <c r="Y108" s="76"/>
      <c r="Z108" s="89"/>
      <c r="AA108" s="78">
        <f t="shared" si="44"/>
        <v>0</v>
      </c>
      <c r="AB108" s="131">
        <f t="shared" si="45"/>
        <v>0</v>
      </c>
      <c r="AC108" s="93" t="str">
        <f t="shared" si="41"/>
        <v>0</v>
      </c>
      <c r="AD108" s="84" t="str">
        <f t="shared" si="28"/>
        <v>0</v>
      </c>
      <c r="AE108" s="84" t="str">
        <f t="shared" si="29"/>
        <v>0</v>
      </c>
      <c r="AF108" s="84" t="str">
        <f t="shared" si="30"/>
        <v>0</v>
      </c>
      <c r="AG108" s="84" t="str">
        <f t="shared" si="31"/>
        <v>0</v>
      </c>
      <c r="AH108" s="84" t="str">
        <f t="shared" si="32"/>
        <v>0</v>
      </c>
      <c r="AI108" s="84" t="str">
        <f t="shared" si="33"/>
        <v>0</v>
      </c>
      <c r="AJ108" s="84" t="str">
        <f t="shared" si="34"/>
        <v>0</v>
      </c>
      <c r="AK108" s="84" t="str">
        <f t="shared" si="35"/>
        <v>0</v>
      </c>
      <c r="AL108" s="84" t="str">
        <f t="shared" si="36"/>
        <v>0</v>
      </c>
      <c r="AM108" s="84" t="str">
        <f t="shared" si="37"/>
        <v>0</v>
      </c>
      <c r="AN108" s="84" t="str">
        <f t="shared" si="38"/>
        <v>0</v>
      </c>
      <c r="AO108" s="84" t="str">
        <f t="shared" si="39"/>
        <v>0</v>
      </c>
      <c r="AP108" s="84" t="str">
        <f t="shared" si="40"/>
        <v>0</v>
      </c>
    </row>
    <row r="109" spans="1:42" ht="15.75" customHeight="1" x14ac:dyDescent="0.15">
      <c r="A109" s="3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39"/>
      <c r="W109" s="39"/>
      <c r="X109" s="72"/>
      <c r="Y109" s="72"/>
      <c r="Z109" s="72"/>
      <c r="AA109" s="72"/>
      <c r="AB109" s="72"/>
      <c r="AC109" s="92"/>
    </row>
    <row r="110" spans="1:42" ht="15.75" customHeight="1" x14ac:dyDescent="0.15">
      <c r="A110" s="187" t="s">
        <v>112</v>
      </c>
      <c r="B110" s="183"/>
      <c r="C110" s="183"/>
      <c r="D110" s="184"/>
      <c r="E110" s="67">
        <f t="shared" ref="E110:U110" si="46">AVERAGE(E2:E3)</f>
        <v>27</v>
      </c>
      <c r="F110" s="67">
        <f t="shared" si="46"/>
        <v>22.5</v>
      </c>
      <c r="G110" s="67">
        <f t="shared" si="46"/>
        <v>1389</v>
      </c>
      <c r="H110" s="67">
        <f t="shared" si="46"/>
        <v>2</v>
      </c>
      <c r="I110" s="67">
        <f t="shared" si="46"/>
        <v>10.614999999999998</v>
      </c>
      <c r="J110" s="67">
        <f t="shared" si="46"/>
        <v>31.57</v>
      </c>
      <c r="K110" s="67">
        <f t="shared" si="46"/>
        <v>4.4000000000000004</v>
      </c>
      <c r="L110" s="67">
        <f t="shared" si="46"/>
        <v>0.13</v>
      </c>
      <c r="M110" s="67">
        <f t="shared" si="46"/>
        <v>0.29000000000000004</v>
      </c>
      <c r="N110" s="67">
        <f t="shared" si="46"/>
        <v>1.8650000000000002</v>
      </c>
      <c r="O110" s="67">
        <f t="shared" si="46"/>
        <v>41.29</v>
      </c>
      <c r="P110" s="67">
        <f t="shared" si="46"/>
        <v>4.915</v>
      </c>
      <c r="Q110" s="67">
        <f t="shared" si="46"/>
        <v>53.805</v>
      </c>
      <c r="R110" s="67">
        <f t="shared" si="46"/>
        <v>3.98</v>
      </c>
      <c r="S110" s="67">
        <f t="shared" si="46"/>
        <v>11.530000000000001</v>
      </c>
      <c r="T110" s="67">
        <f t="shared" si="46"/>
        <v>2.9450000000000003</v>
      </c>
      <c r="U110" s="67">
        <f t="shared" si="46"/>
        <v>0.755</v>
      </c>
      <c r="V110" s="40"/>
      <c r="W110" s="40"/>
      <c r="X110" s="41"/>
      <c r="Y110" s="42"/>
      <c r="Z110" s="121"/>
      <c r="AA110" s="86"/>
      <c r="AB110" s="86"/>
      <c r="AC110" s="92"/>
    </row>
    <row r="111" spans="1:42" ht="15.75" customHeight="1" x14ac:dyDescent="0.2">
      <c r="A111" s="185" t="s">
        <v>113</v>
      </c>
      <c r="B111" s="183"/>
      <c r="C111" s="183"/>
      <c r="D111" s="184"/>
      <c r="E111" s="73">
        <f t="shared" ref="E111:U111" si="47">AVERAGE(E9:E105)</f>
        <v>25.03157894736842</v>
      </c>
      <c r="F111" s="73">
        <f t="shared" si="47"/>
        <v>21.597938144329898</v>
      </c>
      <c r="G111" s="73">
        <f t="shared" si="47"/>
        <v>1304.6907216494844</v>
      </c>
      <c r="H111" s="73">
        <f t="shared" si="47"/>
        <v>4.3814432989690726</v>
      </c>
      <c r="I111" s="73">
        <f t="shared" si="47"/>
        <v>7.5970103092783505</v>
      </c>
      <c r="J111" s="73">
        <f t="shared" si="47"/>
        <v>28.585257731958766</v>
      </c>
      <c r="K111" s="73">
        <f t="shared" si="47"/>
        <v>2.8403092783505146</v>
      </c>
      <c r="L111" s="73">
        <f t="shared" si="47"/>
        <v>0.26412371134020618</v>
      </c>
      <c r="M111" s="73">
        <f t="shared" si="47"/>
        <v>0.3091752577319587</v>
      </c>
      <c r="N111" s="73">
        <f t="shared" si="47"/>
        <v>1.9658762886597936</v>
      </c>
      <c r="O111" s="73">
        <f t="shared" si="47"/>
        <v>43.345567010309274</v>
      </c>
      <c r="P111" s="73">
        <f t="shared" si="47"/>
        <v>3.2579381443298967</v>
      </c>
      <c r="Q111" s="73">
        <f t="shared" si="47"/>
        <v>47.914432989690731</v>
      </c>
      <c r="R111" s="73">
        <f t="shared" si="47"/>
        <v>3.1564948453608248</v>
      </c>
      <c r="S111" s="73">
        <f t="shared" si="47"/>
        <v>12.092474226804123</v>
      </c>
      <c r="T111" s="73">
        <f t="shared" si="47"/>
        <v>2.0419587628865994</v>
      </c>
      <c r="U111" s="73">
        <f t="shared" si="47"/>
        <v>1.1609278350515466</v>
      </c>
      <c r="V111" s="40"/>
      <c r="W111" s="40"/>
      <c r="X111" s="41"/>
      <c r="Y111" s="42"/>
      <c r="Z111" s="121"/>
      <c r="AA111" s="86"/>
      <c r="AB111" s="86"/>
      <c r="AC111" s="92"/>
    </row>
    <row r="112" spans="1:42" ht="15.75" customHeight="1" x14ac:dyDescent="0.2">
      <c r="A112" s="186" t="s">
        <v>114</v>
      </c>
      <c r="B112" s="183"/>
      <c r="C112" s="183"/>
      <c r="D112" s="184"/>
      <c r="E112" s="43">
        <f t="shared" ref="E112:U112" si="48">E111</f>
        <v>25.03157894736842</v>
      </c>
      <c r="F112" s="43">
        <f t="shared" si="48"/>
        <v>21.597938144329898</v>
      </c>
      <c r="G112" s="43">
        <f t="shared" si="48"/>
        <v>1304.6907216494844</v>
      </c>
      <c r="H112" s="43">
        <f t="shared" si="48"/>
        <v>4.3814432989690726</v>
      </c>
      <c r="I112" s="43">
        <f t="shared" si="48"/>
        <v>7.5970103092783505</v>
      </c>
      <c r="J112" s="43">
        <f t="shared" si="48"/>
        <v>28.585257731958766</v>
      </c>
      <c r="K112" s="43">
        <f t="shared" si="48"/>
        <v>2.8403092783505146</v>
      </c>
      <c r="L112" s="43">
        <f t="shared" si="48"/>
        <v>0.26412371134020618</v>
      </c>
      <c r="M112" s="43">
        <f t="shared" si="48"/>
        <v>0.3091752577319587</v>
      </c>
      <c r="N112" s="43">
        <f t="shared" si="48"/>
        <v>1.9658762886597936</v>
      </c>
      <c r="O112" s="43">
        <f t="shared" si="48"/>
        <v>43.345567010309274</v>
      </c>
      <c r="P112" s="43">
        <f t="shared" si="48"/>
        <v>3.2579381443298967</v>
      </c>
      <c r="Q112" s="43">
        <f t="shared" si="48"/>
        <v>47.914432989690731</v>
      </c>
      <c r="R112" s="43">
        <f t="shared" si="48"/>
        <v>3.1564948453608248</v>
      </c>
      <c r="S112" s="43">
        <f t="shared" si="48"/>
        <v>12.092474226804123</v>
      </c>
      <c r="T112" s="43">
        <f t="shared" si="48"/>
        <v>2.0419587628865994</v>
      </c>
      <c r="U112" s="43">
        <f t="shared" si="48"/>
        <v>1.1609278350515466</v>
      </c>
      <c r="V112" s="40"/>
      <c r="W112" s="40"/>
      <c r="X112" s="41"/>
      <c r="Y112" s="122"/>
      <c r="Z112" s="123"/>
      <c r="AA112" s="86"/>
      <c r="AB112" s="86"/>
      <c r="AC112" s="92"/>
    </row>
    <row r="113" spans="1:29" ht="15.75" customHeight="1" x14ac:dyDescent="0.15">
      <c r="A113" s="167" t="s">
        <v>115</v>
      </c>
      <c r="B113" s="168"/>
      <c r="C113" s="168"/>
      <c r="D113" s="169"/>
      <c r="E113" s="81"/>
      <c r="F113" s="81"/>
      <c r="G113" s="81"/>
      <c r="H113" s="18">
        <v>1</v>
      </c>
      <c r="I113" s="18">
        <v>1</v>
      </c>
      <c r="J113" s="18">
        <v>1</v>
      </c>
      <c r="K113" s="18">
        <v>1</v>
      </c>
      <c r="L113" s="18">
        <v>1</v>
      </c>
      <c r="M113" s="18">
        <v>1</v>
      </c>
      <c r="N113" s="18">
        <v>1</v>
      </c>
      <c r="O113" s="18">
        <v>1</v>
      </c>
      <c r="P113" s="18">
        <v>0.8</v>
      </c>
      <c r="Q113" s="18">
        <v>0.8</v>
      </c>
      <c r="R113" s="18">
        <v>1</v>
      </c>
      <c r="S113" s="18">
        <v>1</v>
      </c>
      <c r="T113" s="18">
        <v>0.9</v>
      </c>
      <c r="U113" s="18">
        <v>0.9</v>
      </c>
      <c r="V113" s="65"/>
      <c r="W113" s="65"/>
      <c r="X113" s="106"/>
      <c r="Y113" s="86"/>
      <c r="Z113" s="87"/>
      <c r="AA113" s="115"/>
      <c r="AB113" s="87"/>
      <c r="AC113" s="92"/>
    </row>
    <row r="114" spans="1:29" ht="15.75" customHeight="1" x14ac:dyDescent="0.2">
      <c r="A114" s="44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91"/>
      <c r="Z114" s="91"/>
      <c r="AA114" s="91"/>
      <c r="AB114" s="91"/>
    </row>
    <row r="115" spans="1:29" ht="15.75" customHeight="1" x14ac:dyDescent="0.2">
      <c r="A115" s="44"/>
      <c r="B115" s="85"/>
      <c r="C115" s="85"/>
      <c r="D115" s="8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85"/>
      <c r="W115" s="85"/>
      <c r="X115" s="85"/>
      <c r="Y115" s="85"/>
      <c r="Z115" s="85"/>
      <c r="AA115" s="85"/>
      <c r="AB115" s="85"/>
    </row>
    <row r="116" spans="1:29" ht="15.75" customHeight="1" x14ac:dyDescent="0.2">
      <c r="A116" s="44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</row>
    <row r="117" spans="1:29" ht="15.75" customHeight="1" x14ac:dyDescent="0.2">
      <c r="A117" s="44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</row>
    <row r="118" spans="1:29" ht="15.75" customHeight="1" x14ac:dyDescent="0.2">
      <c r="A118" s="44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</row>
    <row r="119" spans="1:29" ht="15.75" customHeight="1" x14ac:dyDescent="0.2">
      <c r="A119" s="44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</row>
    <row r="120" spans="1:29" ht="15.75" customHeight="1" x14ac:dyDescent="0.2">
      <c r="A120" s="44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</row>
    <row r="121" spans="1:29" ht="15.75" customHeight="1" x14ac:dyDescent="0.2">
      <c r="A121" s="44"/>
      <c r="B121" s="188"/>
      <c r="C121" s="188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</row>
    <row r="122" spans="1:29" ht="15.75" customHeight="1" x14ac:dyDescent="0.2">
      <c r="A122" s="44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</row>
    <row r="123" spans="1:29" ht="15.75" customHeight="1" x14ac:dyDescent="0.1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</row>
    <row r="124" spans="1:29" ht="15.75" customHeight="1" x14ac:dyDescent="0.1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</row>
    <row r="125" spans="1:29" ht="15.75" customHeight="1" x14ac:dyDescent="0.1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</row>
    <row r="126" spans="1:29" ht="15.75" customHeight="1" x14ac:dyDescent="0.1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</row>
    <row r="127" spans="1:29" ht="15.75" customHeight="1" x14ac:dyDescent="0.1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</row>
    <row r="128" spans="1:29" ht="15.75" customHeight="1" x14ac:dyDescent="0.1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</row>
    <row r="129" spans="1:28" ht="15.75" customHeight="1" x14ac:dyDescent="0.1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</row>
    <row r="130" spans="1:28" ht="15.75" customHeight="1" x14ac:dyDescent="0.1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</row>
    <row r="131" spans="1:28" ht="15.75" customHeight="1" x14ac:dyDescent="0.1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</row>
    <row r="132" spans="1:28" ht="15.75" customHeight="1" x14ac:dyDescent="0.1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</row>
    <row r="133" spans="1:28" ht="15.75" customHeight="1" x14ac:dyDescent="0.1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</row>
    <row r="134" spans="1:28" ht="15.75" customHeight="1" x14ac:dyDescent="0.1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</row>
    <row r="135" spans="1:28" ht="15.75" customHeight="1" x14ac:dyDescent="0.1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</row>
    <row r="136" spans="1:28" ht="15.75" customHeight="1" x14ac:dyDescent="0.1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</row>
    <row r="137" spans="1:28" ht="15.75" customHeight="1" x14ac:dyDescent="0.1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</row>
    <row r="138" spans="1:28" ht="15.75" customHeight="1" x14ac:dyDescent="0.1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</row>
    <row r="139" spans="1:28" ht="15.75" customHeight="1" x14ac:dyDescent="0.1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</row>
    <row r="140" spans="1:28" ht="15.75" customHeight="1" x14ac:dyDescent="0.1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</row>
    <row r="141" spans="1:28" ht="15.75" customHeight="1" x14ac:dyDescent="0.1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</row>
    <row r="142" spans="1:28" ht="15.75" customHeight="1" x14ac:dyDescent="0.1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</row>
    <row r="143" spans="1:28" ht="15.75" customHeight="1" x14ac:dyDescent="0.1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</row>
    <row r="144" spans="1:28" ht="15.75" customHeight="1" x14ac:dyDescent="0.1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</row>
    <row r="145" spans="1:28" ht="15.75" customHeight="1" x14ac:dyDescent="0.1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</row>
    <row r="146" spans="1:28" ht="15.75" customHeight="1" x14ac:dyDescent="0.1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</row>
    <row r="147" spans="1:28" ht="15.75" customHeight="1" x14ac:dyDescent="0.1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</row>
    <row r="148" spans="1:28" ht="15.75" customHeight="1" x14ac:dyDescent="0.1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</row>
    <row r="149" spans="1:28" ht="15.75" customHeight="1" x14ac:dyDescent="0.1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</row>
    <row r="150" spans="1:28" ht="15.75" customHeight="1" x14ac:dyDescent="0.1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</row>
    <row r="151" spans="1:28" ht="15.75" customHeight="1" x14ac:dyDescent="0.1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</row>
    <row r="152" spans="1:28" ht="15.75" customHeight="1" x14ac:dyDescent="0.1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</row>
    <row r="153" spans="1:28" ht="15.75" customHeight="1" x14ac:dyDescent="0.1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</row>
    <row r="154" spans="1:28" ht="15.75" customHeight="1" x14ac:dyDescent="0.1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</row>
    <row r="155" spans="1:28" ht="15.75" customHeight="1" x14ac:dyDescent="0.1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</row>
    <row r="156" spans="1:28" ht="15.75" customHeight="1" x14ac:dyDescent="0.1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</row>
    <row r="157" spans="1:28" ht="15.75" customHeight="1" x14ac:dyDescent="0.1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</row>
    <row r="158" spans="1:28" ht="15.75" customHeight="1" x14ac:dyDescent="0.1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</row>
    <row r="159" spans="1:28" ht="15.75" customHeight="1" x14ac:dyDescent="0.1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</row>
    <row r="160" spans="1:28" ht="15.75" customHeight="1" x14ac:dyDescent="0.1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</row>
    <row r="161" spans="1:28" ht="15.75" customHeight="1" x14ac:dyDescent="0.1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</row>
    <row r="162" spans="1:28" ht="15.75" customHeight="1" x14ac:dyDescent="0.1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</row>
    <row r="163" spans="1:28" ht="15.75" customHeight="1" x14ac:dyDescent="0.1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</row>
    <row r="164" spans="1:28" ht="15.75" customHeight="1" x14ac:dyDescent="0.1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</row>
    <row r="165" spans="1:28" ht="15.75" customHeight="1" x14ac:dyDescent="0.1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</row>
    <row r="166" spans="1:28" ht="15.75" customHeight="1" x14ac:dyDescent="0.1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</row>
    <row r="167" spans="1:28" ht="15.75" customHeight="1" x14ac:dyDescent="0.1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</row>
    <row r="168" spans="1:28" ht="15.75" customHeight="1" x14ac:dyDescent="0.1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</row>
    <row r="169" spans="1:28" ht="15.75" customHeight="1" x14ac:dyDescent="0.1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</row>
    <row r="170" spans="1:28" ht="15.75" customHeight="1" x14ac:dyDescent="0.1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</row>
    <row r="171" spans="1:28" ht="15.75" customHeight="1" x14ac:dyDescent="0.1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</row>
    <row r="172" spans="1:28" ht="15.75" customHeight="1" x14ac:dyDescent="0.1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</row>
    <row r="173" spans="1:28" ht="15.75" customHeight="1" x14ac:dyDescent="0.1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</row>
    <row r="174" spans="1:28" ht="15.75" customHeight="1" x14ac:dyDescent="0.1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</row>
    <row r="175" spans="1:28" ht="15.75" customHeight="1" x14ac:dyDescent="0.1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</row>
    <row r="176" spans="1:28" ht="15.75" customHeight="1" x14ac:dyDescent="0.1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</row>
    <row r="177" spans="1:28" ht="15.75" customHeight="1" x14ac:dyDescent="0.1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</row>
    <row r="178" spans="1:28" ht="15.75" customHeight="1" x14ac:dyDescent="0.1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</row>
    <row r="179" spans="1:28" ht="15.75" customHeight="1" x14ac:dyDescent="0.1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</row>
    <row r="180" spans="1:28" ht="15.75" customHeight="1" x14ac:dyDescent="0.1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</row>
    <row r="181" spans="1:28" ht="15.75" customHeight="1" x14ac:dyDescent="0.1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</row>
    <row r="182" spans="1:28" ht="15.75" customHeight="1" x14ac:dyDescent="0.1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</row>
    <row r="183" spans="1:28" ht="15.75" customHeight="1" x14ac:dyDescent="0.1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</row>
    <row r="184" spans="1:28" ht="15.75" customHeight="1" x14ac:dyDescent="0.1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</row>
    <row r="185" spans="1:28" ht="15.75" customHeight="1" x14ac:dyDescent="0.1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</row>
    <row r="186" spans="1:28" ht="15.75" customHeight="1" x14ac:dyDescent="0.1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</row>
    <row r="187" spans="1:28" ht="15.75" customHeight="1" x14ac:dyDescent="0.1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</row>
    <row r="188" spans="1:28" ht="15.75" customHeight="1" x14ac:dyDescent="0.1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</row>
    <row r="189" spans="1:28" ht="15.75" customHeight="1" x14ac:dyDescent="0.1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</row>
    <row r="190" spans="1:28" ht="15.75" customHeight="1" x14ac:dyDescent="0.1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</row>
    <row r="191" spans="1:28" ht="15.75" customHeight="1" x14ac:dyDescent="0.1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</row>
    <row r="192" spans="1:28" ht="15.75" customHeight="1" x14ac:dyDescent="0.1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</row>
    <row r="193" spans="1:28" ht="15.75" customHeight="1" x14ac:dyDescent="0.1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</row>
    <row r="194" spans="1:28" ht="15.75" customHeight="1" x14ac:dyDescent="0.1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</row>
    <row r="195" spans="1:28" ht="15.75" customHeight="1" x14ac:dyDescent="0.1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</row>
    <row r="196" spans="1:28" ht="15.75" customHeight="1" x14ac:dyDescent="0.1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</row>
    <row r="197" spans="1:28" ht="15.75" customHeight="1" x14ac:dyDescent="0.1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</row>
    <row r="198" spans="1:28" ht="15.75" customHeight="1" x14ac:dyDescent="0.1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</row>
    <row r="199" spans="1:28" ht="15.75" customHeight="1" x14ac:dyDescent="0.1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</row>
    <row r="200" spans="1:28" ht="15.75" customHeight="1" x14ac:dyDescent="0.1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</row>
    <row r="201" spans="1:28" ht="15.75" customHeight="1" x14ac:dyDescent="0.1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</row>
    <row r="202" spans="1:28" ht="15.75" customHeight="1" x14ac:dyDescent="0.1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</row>
    <row r="203" spans="1:28" ht="15.75" customHeight="1" x14ac:dyDescent="0.1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</row>
    <row r="204" spans="1:28" ht="15.75" customHeight="1" x14ac:dyDescent="0.1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</row>
    <row r="205" spans="1:28" ht="15.75" customHeight="1" x14ac:dyDescent="0.1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</row>
    <row r="206" spans="1:28" ht="15.75" customHeight="1" x14ac:dyDescent="0.1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</row>
    <row r="207" spans="1:28" ht="15.75" customHeight="1" x14ac:dyDescent="0.1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</row>
    <row r="208" spans="1:28" ht="15.75" customHeight="1" x14ac:dyDescent="0.1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</row>
    <row r="209" spans="1:28" ht="15.75" customHeight="1" x14ac:dyDescent="0.1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</row>
    <row r="210" spans="1:28" ht="15.75" customHeight="1" x14ac:dyDescent="0.1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</row>
    <row r="211" spans="1:28" ht="15.75" customHeight="1" x14ac:dyDescent="0.1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</row>
    <row r="212" spans="1:28" ht="15.75" customHeight="1" x14ac:dyDescent="0.1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</row>
    <row r="213" spans="1:28" ht="15.75" customHeight="1" x14ac:dyDescent="0.1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</row>
    <row r="214" spans="1:28" ht="15.75" customHeight="1" x14ac:dyDescent="0.1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</row>
    <row r="215" spans="1:28" ht="15.75" customHeight="1" x14ac:dyDescent="0.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</row>
    <row r="216" spans="1:28" ht="15.75" customHeight="1" x14ac:dyDescent="0.1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</row>
    <row r="217" spans="1:28" ht="15.75" customHeight="1" x14ac:dyDescent="0.1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</row>
    <row r="218" spans="1:28" ht="15.75" customHeight="1" x14ac:dyDescent="0.1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</row>
    <row r="219" spans="1:28" ht="15.75" customHeight="1" x14ac:dyDescent="0.1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</row>
    <row r="220" spans="1:28" ht="15.75" customHeight="1" x14ac:dyDescent="0.1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</row>
    <row r="221" spans="1:28" ht="15.75" customHeight="1" x14ac:dyDescent="0.1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</row>
    <row r="222" spans="1:28" ht="15.75" customHeight="1" x14ac:dyDescent="0.1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</row>
    <row r="223" spans="1:28" ht="15.75" customHeight="1" x14ac:dyDescent="0.1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</row>
    <row r="224" spans="1:28" ht="15.75" customHeight="1" x14ac:dyDescent="0.1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</row>
    <row r="225" spans="1:28" ht="15.75" customHeight="1" x14ac:dyDescent="0.1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</row>
    <row r="226" spans="1:28" ht="15.75" customHeight="1" x14ac:dyDescent="0.1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</row>
    <row r="227" spans="1:28" ht="15.75" customHeight="1" x14ac:dyDescent="0.1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</row>
    <row r="228" spans="1:28" ht="15.75" customHeight="1" x14ac:dyDescent="0.1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</row>
    <row r="229" spans="1:28" ht="15.75" customHeight="1" x14ac:dyDescent="0.1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</row>
    <row r="230" spans="1:28" ht="15.75" customHeight="1" x14ac:dyDescent="0.1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</row>
    <row r="231" spans="1:28" ht="15.75" customHeight="1" x14ac:dyDescent="0.1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</row>
    <row r="232" spans="1:28" ht="15.75" customHeight="1" x14ac:dyDescent="0.1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</row>
    <row r="233" spans="1:28" ht="15.75" customHeight="1" x14ac:dyDescent="0.1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</row>
    <row r="234" spans="1:28" ht="15.75" customHeight="1" x14ac:dyDescent="0.1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</row>
    <row r="235" spans="1:28" ht="15.75" customHeight="1" x14ac:dyDescent="0.1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</row>
    <row r="236" spans="1:28" ht="15.75" customHeight="1" x14ac:dyDescent="0.1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</row>
    <row r="237" spans="1:28" ht="15.75" customHeight="1" x14ac:dyDescent="0.1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</row>
    <row r="238" spans="1:28" ht="15.75" customHeight="1" x14ac:dyDescent="0.1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</row>
    <row r="239" spans="1:28" ht="15.75" customHeight="1" x14ac:dyDescent="0.1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</row>
    <row r="240" spans="1:28" ht="15.75" customHeight="1" x14ac:dyDescent="0.1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</row>
    <row r="241" spans="1:28" ht="15.75" customHeight="1" x14ac:dyDescent="0.1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</row>
    <row r="242" spans="1:28" ht="15.75" customHeight="1" x14ac:dyDescent="0.1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</row>
    <row r="243" spans="1:28" ht="15.75" customHeight="1" x14ac:dyDescent="0.1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</row>
    <row r="244" spans="1:28" ht="15.75" customHeight="1" x14ac:dyDescent="0.1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</row>
    <row r="245" spans="1:28" ht="15.75" customHeight="1" x14ac:dyDescent="0.1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</row>
    <row r="246" spans="1:28" ht="15.75" customHeight="1" x14ac:dyDescent="0.1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</row>
    <row r="247" spans="1:28" ht="15.75" customHeight="1" x14ac:dyDescent="0.1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</row>
    <row r="248" spans="1:28" ht="15.75" customHeight="1" x14ac:dyDescent="0.1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</row>
    <row r="249" spans="1:28" ht="15.75" customHeight="1" x14ac:dyDescent="0.1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</row>
    <row r="250" spans="1:28" ht="15.75" customHeight="1" x14ac:dyDescent="0.1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</row>
    <row r="251" spans="1:28" ht="15.75" customHeight="1" x14ac:dyDescent="0.1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</row>
    <row r="252" spans="1:28" ht="15.75" customHeight="1" x14ac:dyDescent="0.1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</row>
    <row r="253" spans="1:28" ht="15.75" customHeight="1" x14ac:dyDescent="0.1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</row>
    <row r="254" spans="1:28" ht="15.75" customHeight="1" x14ac:dyDescent="0.1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</row>
    <row r="255" spans="1:28" ht="15.75" customHeight="1" x14ac:dyDescent="0.1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</row>
    <row r="256" spans="1:28" ht="15.75" customHeight="1" x14ac:dyDescent="0.1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</row>
    <row r="257" spans="1:28" ht="15.75" customHeight="1" x14ac:dyDescent="0.1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</row>
    <row r="258" spans="1:28" ht="15.75" customHeight="1" x14ac:dyDescent="0.1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</row>
    <row r="259" spans="1:28" ht="15.75" customHeight="1" x14ac:dyDescent="0.1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</row>
    <row r="260" spans="1:28" ht="15.75" customHeight="1" x14ac:dyDescent="0.1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</row>
    <row r="261" spans="1:28" ht="15.75" customHeight="1" x14ac:dyDescent="0.1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</row>
    <row r="262" spans="1:28" ht="15.75" customHeight="1" x14ac:dyDescent="0.1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</row>
    <row r="263" spans="1:28" ht="15.75" customHeight="1" x14ac:dyDescent="0.1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</row>
    <row r="264" spans="1:28" ht="15.75" customHeight="1" x14ac:dyDescent="0.1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</row>
    <row r="265" spans="1:28" ht="15.75" customHeight="1" x14ac:dyDescent="0.1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</row>
    <row r="266" spans="1:28" ht="15.75" customHeight="1" x14ac:dyDescent="0.1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</row>
    <row r="267" spans="1:28" ht="15.75" customHeight="1" x14ac:dyDescent="0.1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</row>
    <row r="268" spans="1:28" ht="15.75" customHeight="1" x14ac:dyDescent="0.1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</row>
    <row r="269" spans="1:28" ht="15.75" customHeight="1" x14ac:dyDescent="0.1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</row>
    <row r="270" spans="1:28" ht="15.75" customHeight="1" x14ac:dyDescent="0.1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</row>
    <row r="271" spans="1:28" ht="15.75" customHeight="1" x14ac:dyDescent="0.1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</row>
    <row r="272" spans="1:28" ht="15.75" customHeight="1" x14ac:dyDescent="0.1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</row>
    <row r="273" spans="1:28" ht="15.75" customHeight="1" x14ac:dyDescent="0.1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</row>
    <row r="274" spans="1:28" ht="15.75" customHeight="1" x14ac:dyDescent="0.1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</row>
    <row r="275" spans="1:28" ht="15.75" customHeight="1" x14ac:dyDescent="0.1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</row>
    <row r="276" spans="1:28" ht="15.75" customHeight="1" x14ac:dyDescent="0.1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</row>
    <row r="277" spans="1:28" ht="15.75" customHeight="1" x14ac:dyDescent="0.1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</row>
    <row r="278" spans="1:28" ht="15.75" customHeight="1" x14ac:dyDescent="0.1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</row>
    <row r="279" spans="1:28" ht="15.75" customHeight="1" x14ac:dyDescent="0.1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</row>
    <row r="280" spans="1:28" ht="15.75" customHeight="1" x14ac:dyDescent="0.1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</row>
    <row r="281" spans="1:28" ht="15.75" customHeight="1" x14ac:dyDescent="0.1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</row>
    <row r="282" spans="1:28" ht="15.75" customHeight="1" x14ac:dyDescent="0.1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</row>
    <row r="283" spans="1:28" ht="15.75" customHeight="1" x14ac:dyDescent="0.1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</row>
    <row r="284" spans="1:28" ht="15.75" customHeight="1" x14ac:dyDescent="0.1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</row>
    <row r="285" spans="1:28" ht="15.75" customHeight="1" x14ac:dyDescent="0.1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</row>
    <row r="286" spans="1:28" ht="15.75" customHeight="1" x14ac:dyDescent="0.1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</row>
    <row r="287" spans="1:28" ht="15.75" customHeight="1" x14ac:dyDescent="0.1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</row>
    <row r="288" spans="1:28" ht="15.75" customHeight="1" x14ac:dyDescent="0.1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</row>
    <row r="289" spans="1:28" ht="15.75" customHeight="1" x14ac:dyDescent="0.1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</row>
    <row r="290" spans="1:28" ht="15.75" customHeight="1" x14ac:dyDescent="0.1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</row>
    <row r="291" spans="1:28" ht="15.75" customHeight="1" x14ac:dyDescent="0.1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</row>
    <row r="292" spans="1:28" ht="15.75" customHeight="1" x14ac:dyDescent="0.1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</row>
    <row r="293" spans="1:28" ht="15.75" customHeight="1" x14ac:dyDescent="0.1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</row>
    <row r="294" spans="1:28" ht="15.75" customHeight="1" x14ac:dyDescent="0.1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</row>
    <row r="295" spans="1:28" ht="15.75" customHeight="1" x14ac:dyDescent="0.1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</row>
    <row r="296" spans="1:28" ht="15.75" customHeight="1" x14ac:dyDescent="0.1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</row>
    <row r="297" spans="1:28" ht="15.75" customHeight="1" x14ac:dyDescent="0.1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</row>
    <row r="298" spans="1:28" ht="15.75" customHeight="1" x14ac:dyDescent="0.1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</row>
    <row r="299" spans="1:28" ht="15.75" customHeight="1" x14ac:dyDescent="0.1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</row>
    <row r="300" spans="1:28" ht="15.75" customHeight="1" x14ac:dyDescent="0.1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</row>
    <row r="301" spans="1:28" ht="15.75" customHeight="1" x14ac:dyDescent="0.1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</row>
    <row r="302" spans="1:28" ht="15.75" customHeight="1" x14ac:dyDescent="0.1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</row>
    <row r="303" spans="1:28" ht="15.75" customHeight="1" x14ac:dyDescent="0.1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</row>
    <row r="304" spans="1:28" ht="15.75" customHeight="1" x14ac:dyDescent="0.1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</row>
    <row r="305" spans="1:28" ht="15.75" customHeight="1" x14ac:dyDescent="0.1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</row>
    <row r="306" spans="1:28" ht="15.75" customHeight="1" x14ac:dyDescent="0.1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</row>
    <row r="307" spans="1:28" ht="15.75" customHeight="1" x14ac:dyDescent="0.1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</row>
    <row r="308" spans="1:28" ht="15.75" customHeight="1" x14ac:dyDescent="0.1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</row>
    <row r="309" spans="1:28" ht="15.75" customHeight="1" x14ac:dyDescent="0.1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</row>
    <row r="310" spans="1:28" ht="15.75" customHeight="1" x14ac:dyDescent="0.1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</row>
    <row r="311" spans="1:28" ht="15.75" customHeight="1" x14ac:dyDescent="0.1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</row>
    <row r="312" spans="1:28" ht="15.75" customHeight="1" x14ac:dyDescent="0.1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</row>
    <row r="313" spans="1:28" ht="15.75" customHeight="1" x14ac:dyDescent="0.1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</row>
    <row r="314" spans="1:28" ht="15.75" customHeight="1" x14ac:dyDescent="0.1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</row>
    <row r="315" spans="1:28" ht="15.75" customHeight="1" x14ac:dyDescent="0.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</row>
    <row r="316" spans="1:28" ht="15.75" customHeight="1" x14ac:dyDescent="0.1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</row>
    <row r="317" spans="1:28" ht="15.75" customHeight="1" x14ac:dyDescent="0.1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</row>
    <row r="318" spans="1:28" ht="15.75" customHeight="1" x14ac:dyDescent="0.1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</row>
    <row r="319" spans="1:28" ht="15.75" customHeight="1" x14ac:dyDescent="0.1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</row>
    <row r="320" spans="1:28" ht="15.75" customHeight="1" x14ac:dyDescent="0.1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</row>
    <row r="321" spans="1:28" ht="15.75" customHeight="1" x14ac:dyDescent="0.1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</row>
    <row r="322" spans="1:28" ht="15.75" customHeight="1" x14ac:dyDescent="0.1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</row>
    <row r="323" spans="1:28" ht="15.75" customHeight="1" x14ac:dyDescent="0.1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</row>
    <row r="324" spans="1:28" ht="15.75" customHeight="1" x14ac:dyDescent="0.1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</row>
    <row r="325" spans="1:28" ht="15.75" customHeight="1" x14ac:dyDescent="0.1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</row>
    <row r="326" spans="1:28" ht="15.75" customHeight="1" x14ac:dyDescent="0.1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</row>
    <row r="327" spans="1:28" ht="15.75" customHeight="1" x14ac:dyDescent="0.1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</row>
    <row r="328" spans="1:28" ht="15.75" customHeight="1" x14ac:dyDescent="0.1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</row>
    <row r="329" spans="1:28" ht="15.75" customHeight="1" x14ac:dyDescent="0.1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</row>
    <row r="330" spans="1:28" ht="15.75" customHeight="1" x14ac:dyDescent="0.1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</row>
    <row r="331" spans="1:28" ht="15.75" customHeight="1" x14ac:dyDescent="0.1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</row>
    <row r="332" spans="1:28" ht="15.75" customHeight="1" x14ac:dyDescent="0.1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</row>
    <row r="333" spans="1:28" ht="15.75" customHeight="1" x14ac:dyDescent="0.1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</row>
    <row r="334" spans="1:28" ht="15.75" customHeight="1" x14ac:dyDescent="0.1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</row>
    <row r="335" spans="1:28" ht="15.75" customHeight="1" x14ac:dyDescent="0.1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</row>
    <row r="336" spans="1:28" ht="15.75" customHeight="1" x14ac:dyDescent="0.1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</row>
    <row r="337" spans="1:28" ht="15.75" customHeight="1" x14ac:dyDescent="0.1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</row>
    <row r="338" spans="1:28" ht="15.75" customHeight="1" x14ac:dyDescent="0.1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</row>
    <row r="339" spans="1:28" ht="15.75" customHeight="1" x14ac:dyDescent="0.1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</row>
    <row r="340" spans="1:28" ht="15.75" customHeight="1" x14ac:dyDescent="0.1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</row>
    <row r="341" spans="1:28" ht="15.75" customHeight="1" x14ac:dyDescent="0.1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</row>
    <row r="342" spans="1:28" ht="15.75" customHeight="1" x14ac:dyDescent="0.1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</row>
    <row r="343" spans="1:28" ht="15.75" customHeight="1" x14ac:dyDescent="0.1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</row>
    <row r="344" spans="1:28" ht="15.75" customHeight="1" x14ac:dyDescent="0.1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</row>
    <row r="345" spans="1:28" ht="15.75" customHeight="1" x14ac:dyDescent="0.1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</row>
    <row r="346" spans="1:28" ht="15.75" customHeight="1" x14ac:dyDescent="0.1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</row>
    <row r="347" spans="1:28" ht="15.75" customHeight="1" x14ac:dyDescent="0.1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</row>
    <row r="348" spans="1:28" ht="15.75" customHeight="1" x14ac:dyDescent="0.1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</row>
    <row r="349" spans="1:28" ht="15.75" customHeight="1" x14ac:dyDescent="0.1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</row>
    <row r="350" spans="1:28" ht="15.75" customHeight="1" x14ac:dyDescent="0.1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</row>
    <row r="351" spans="1:28" ht="15.75" customHeight="1" x14ac:dyDescent="0.1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</row>
    <row r="352" spans="1:28" ht="15.75" customHeight="1" x14ac:dyDescent="0.1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</row>
    <row r="353" spans="1:28" ht="15.75" customHeight="1" x14ac:dyDescent="0.1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</row>
    <row r="354" spans="1:28" ht="15.75" customHeight="1" x14ac:dyDescent="0.1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</row>
    <row r="355" spans="1:28" ht="15.75" customHeight="1" x14ac:dyDescent="0.1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</row>
    <row r="356" spans="1:28" ht="15.75" customHeight="1" x14ac:dyDescent="0.1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</row>
    <row r="357" spans="1:28" ht="15.75" customHeight="1" x14ac:dyDescent="0.1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</row>
    <row r="358" spans="1:28" ht="15.75" customHeight="1" x14ac:dyDescent="0.1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</row>
    <row r="359" spans="1:28" ht="15.75" customHeight="1" x14ac:dyDescent="0.1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</row>
    <row r="360" spans="1:28" ht="15.75" customHeight="1" x14ac:dyDescent="0.1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</row>
    <row r="361" spans="1:28" ht="15.75" customHeight="1" x14ac:dyDescent="0.1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</row>
    <row r="362" spans="1:28" ht="15.75" customHeight="1" x14ac:dyDescent="0.1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</row>
    <row r="363" spans="1:28" ht="15.75" customHeight="1" x14ac:dyDescent="0.1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</row>
    <row r="364" spans="1:28" ht="15.75" customHeight="1" x14ac:dyDescent="0.1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</row>
    <row r="365" spans="1:28" ht="15.75" customHeight="1" x14ac:dyDescent="0.1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</row>
    <row r="366" spans="1:28" ht="15.75" customHeight="1" x14ac:dyDescent="0.1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</row>
    <row r="367" spans="1:28" ht="15.75" customHeight="1" x14ac:dyDescent="0.1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</row>
    <row r="368" spans="1:28" ht="15.75" customHeight="1" x14ac:dyDescent="0.1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</row>
    <row r="369" spans="1:28" ht="15.75" customHeight="1" x14ac:dyDescent="0.1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</row>
    <row r="370" spans="1:28" ht="15.75" customHeight="1" x14ac:dyDescent="0.1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</row>
    <row r="371" spans="1:28" ht="15.75" customHeight="1" x14ac:dyDescent="0.1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</row>
    <row r="372" spans="1:28" ht="15.75" customHeight="1" x14ac:dyDescent="0.1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</row>
    <row r="373" spans="1:28" ht="15.75" customHeight="1" x14ac:dyDescent="0.1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</row>
    <row r="374" spans="1:28" ht="15.75" customHeight="1" x14ac:dyDescent="0.1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</row>
    <row r="375" spans="1:28" ht="15.75" customHeight="1" x14ac:dyDescent="0.1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</row>
    <row r="376" spans="1:28" ht="15.75" customHeight="1" x14ac:dyDescent="0.1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</row>
    <row r="377" spans="1:28" ht="15.75" customHeight="1" x14ac:dyDescent="0.1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</row>
    <row r="378" spans="1:28" ht="15.75" customHeight="1" x14ac:dyDescent="0.1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</row>
    <row r="379" spans="1:28" ht="15.75" customHeight="1" x14ac:dyDescent="0.1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</row>
    <row r="380" spans="1:28" ht="15.75" customHeight="1" x14ac:dyDescent="0.1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</row>
    <row r="381" spans="1:28" ht="15.75" customHeight="1" x14ac:dyDescent="0.1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</row>
    <row r="382" spans="1:28" ht="15.75" customHeight="1" x14ac:dyDescent="0.1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</row>
    <row r="383" spans="1:28" ht="15.75" customHeight="1" x14ac:dyDescent="0.1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</row>
    <row r="384" spans="1:28" ht="15.75" customHeight="1" x14ac:dyDescent="0.1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</row>
    <row r="385" spans="1:28" ht="15.75" customHeight="1" x14ac:dyDescent="0.1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</row>
    <row r="386" spans="1:28" ht="15.75" customHeight="1" x14ac:dyDescent="0.1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</row>
    <row r="387" spans="1:28" ht="15.75" customHeight="1" x14ac:dyDescent="0.1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</row>
    <row r="388" spans="1:28" ht="15.75" customHeight="1" x14ac:dyDescent="0.1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</row>
    <row r="389" spans="1:28" ht="15.75" customHeight="1" x14ac:dyDescent="0.1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</row>
    <row r="390" spans="1:28" ht="15.75" customHeight="1" x14ac:dyDescent="0.1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</row>
    <row r="391" spans="1:28" ht="15.75" customHeight="1" x14ac:dyDescent="0.1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</row>
    <row r="392" spans="1:28" ht="15.75" customHeight="1" x14ac:dyDescent="0.1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</row>
    <row r="393" spans="1:28" ht="15.75" customHeight="1" x14ac:dyDescent="0.1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</row>
    <row r="394" spans="1:28" ht="15.75" customHeight="1" x14ac:dyDescent="0.1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</row>
    <row r="395" spans="1:28" ht="15.75" customHeight="1" x14ac:dyDescent="0.1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</row>
    <row r="396" spans="1:28" ht="15.75" customHeight="1" x14ac:dyDescent="0.1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</row>
    <row r="397" spans="1:28" ht="15.75" customHeight="1" x14ac:dyDescent="0.1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</row>
    <row r="398" spans="1:28" ht="15.75" customHeight="1" x14ac:dyDescent="0.1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</row>
    <row r="399" spans="1:28" ht="15.75" customHeight="1" x14ac:dyDescent="0.1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</row>
    <row r="400" spans="1:28" ht="15.75" customHeight="1" x14ac:dyDescent="0.1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</row>
    <row r="401" spans="1:28" ht="15.75" customHeight="1" x14ac:dyDescent="0.1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</row>
    <row r="402" spans="1:28" ht="15.75" customHeight="1" x14ac:dyDescent="0.1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</row>
    <row r="403" spans="1:28" ht="15.75" customHeight="1" x14ac:dyDescent="0.1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</row>
    <row r="404" spans="1:28" ht="15.75" customHeight="1" x14ac:dyDescent="0.1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</row>
    <row r="405" spans="1:28" ht="15.75" customHeight="1" x14ac:dyDescent="0.1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</row>
    <row r="406" spans="1:28" ht="15.75" customHeight="1" x14ac:dyDescent="0.1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</row>
    <row r="407" spans="1:28" ht="15.75" customHeight="1" x14ac:dyDescent="0.1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</row>
    <row r="408" spans="1:28" ht="15.75" customHeight="1" x14ac:dyDescent="0.1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</row>
    <row r="409" spans="1:28" ht="15.75" customHeight="1" x14ac:dyDescent="0.1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</row>
    <row r="410" spans="1:28" ht="15.75" customHeight="1" x14ac:dyDescent="0.1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</row>
    <row r="411" spans="1:28" ht="15.75" customHeight="1" x14ac:dyDescent="0.1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</row>
    <row r="412" spans="1:28" ht="15.75" customHeight="1" x14ac:dyDescent="0.1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</row>
    <row r="413" spans="1:28" ht="15.75" customHeight="1" x14ac:dyDescent="0.1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</row>
    <row r="414" spans="1:28" ht="15.75" customHeight="1" x14ac:dyDescent="0.1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</row>
    <row r="415" spans="1:28" ht="15.75" customHeight="1" x14ac:dyDescent="0.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</row>
    <row r="416" spans="1:28" ht="15.75" customHeight="1" x14ac:dyDescent="0.1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</row>
    <row r="417" spans="1:28" ht="15.75" customHeight="1" x14ac:dyDescent="0.1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</row>
    <row r="418" spans="1:28" ht="15.75" customHeight="1" x14ac:dyDescent="0.1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</row>
    <row r="419" spans="1:28" ht="15.75" customHeight="1" x14ac:dyDescent="0.1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</row>
    <row r="420" spans="1:28" ht="15.75" customHeight="1" x14ac:dyDescent="0.1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</row>
    <row r="421" spans="1:28" ht="15.75" customHeight="1" x14ac:dyDescent="0.1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</row>
    <row r="422" spans="1:28" ht="15.75" customHeight="1" x14ac:dyDescent="0.1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</row>
    <row r="423" spans="1:28" ht="15.75" customHeight="1" x14ac:dyDescent="0.1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</row>
    <row r="424" spans="1:28" ht="15.75" customHeight="1" x14ac:dyDescent="0.1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</row>
    <row r="425" spans="1:28" ht="15.75" customHeight="1" x14ac:dyDescent="0.1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</row>
    <row r="426" spans="1:28" ht="15.75" customHeight="1" x14ac:dyDescent="0.1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</row>
    <row r="427" spans="1:28" ht="15.75" customHeight="1" x14ac:dyDescent="0.1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</row>
    <row r="428" spans="1:28" ht="15.75" customHeight="1" x14ac:dyDescent="0.1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</row>
    <row r="429" spans="1:28" ht="15.75" customHeight="1" x14ac:dyDescent="0.1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</row>
    <row r="430" spans="1:28" ht="15.75" customHeight="1" x14ac:dyDescent="0.1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</row>
    <row r="431" spans="1:28" ht="15.75" customHeight="1" x14ac:dyDescent="0.1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</row>
    <row r="432" spans="1:28" ht="15.75" customHeight="1" x14ac:dyDescent="0.1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</row>
    <row r="433" spans="1:28" ht="15.75" customHeight="1" x14ac:dyDescent="0.1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</row>
    <row r="434" spans="1:28" ht="15.75" customHeight="1" x14ac:dyDescent="0.1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</row>
    <row r="435" spans="1:28" ht="15.75" customHeight="1" x14ac:dyDescent="0.1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</row>
    <row r="436" spans="1:28" ht="15.75" customHeight="1" x14ac:dyDescent="0.1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</row>
    <row r="437" spans="1:28" ht="15.75" customHeight="1" x14ac:dyDescent="0.1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</row>
    <row r="438" spans="1:28" ht="15.75" customHeight="1" x14ac:dyDescent="0.1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</row>
    <row r="439" spans="1:28" ht="15.75" customHeight="1" x14ac:dyDescent="0.1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</row>
    <row r="440" spans="1:28" ht="15.75" customHeight="1" x14ac:dyDescent="0.1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</row>
    <row r="441" spans="1:28" ht="15.75" customHeight="1" x14ac:dyDescent="0.1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</row>
    <row r="442" spans="1:28" ht="15.75" customHeight="1" x14ac:dyDescent="0.1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</row>
    <row r="443" spans="1:28" ht="15.75" customHeight="1" x14ac:dyDescent="0.1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</row>
    <row r="444" spans="1:28" ht="15.75" customHeight="1" x14ac:dyDescent="0.1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</row>
    <row r="445" spans="1:28" ht="15.75" customHeight="1" x14ac:dyDescent="0.1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</row>
    <row r="446" spans="1:28" ht="15.75" customHeight="1" x14ac:dyDescent="0.1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</row>
    <row r="447" spans="1:28" ht="15.75" customHeight="1" x14ac:dyDescent="0.1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</row>
    <row r="448" spans="1:28" ht="15.75" customHeight="1" x14ac:dyDescent="0.1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</row>
    <row r="449" spans="1:28" ht="15.75" customHeight="1" x14ac:dyDescent="0.1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</row>
    <row r="450" spans="1:28" ht="15.75" customHeight="1" x14ac:dyDescent="0.1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</row>
    <row r="451" spans="1:28" ht="15.75" customHeight="1" x14ac:dyDescent="0.1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</row>
    <row r="452" spans="1:28" ht="15.75" customHeight="1" x14ac:dyDescent="0.1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</row>
    <row r="453" spans="1:28" ht="15.75" customHeight="1" x14ac:dyDescent="0.1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</row>
    <row r="454" spans="1:28" ht="15.75" customHeight="1" x14ac:dyDescent="0.1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</row>
    <row r="455" spans="1:28" ht="15.75" customHeight="1" x14ac:dyDescent="0.1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</row>
    <row r="456" spans="1:28" ht="15.75" customHeight="1" x14ac:dyDescent="0.1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</row>
    <row r="457" spans="1:28" ht="15.75" customHeight="1" x14ac:dyDescent="0.1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</row>
    <row r="458" spans="1:28" ht="15.75" customHeight="1" x14ac:dyDescent="0.1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</row>
    <row r="459" spans="1:28" ht="15.75" customHeight="1" x14ac:dyDescent="0.1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</row>
    <row r="460" spans="1:28" ht="15.75" customHeight="1" x14ac:dyDescent="0.1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</row>
    <row r="461" spans="1:28" ht="15.75" customHeight="1" x14ac:dyDescent="0.1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</row>
    <row r="462" spans="1:28" ht="15.75" customHeight="1" x14ac:dyDescent="0.1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</row>
    <row r="463" spans="1:28" ht="15.75" customHeight="1" x14ac:dyDescent="0.1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</row>
    <row r="464" spans="1:28" ht="15.75" customHeight="1" x14ac:dyDescent="0.1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</row>
    <row r="465" spans="1:28" ht="15.75" customHeight="1" x14ac:dyDescent="0.1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</row>
    <row r="466" spans="1:28" ht="15.75" customHeight="1" x14ac:dyDescent="0.1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</row>
    <row r="467" spans="1:28" ht="15.75" customHeight="1" x14ac:dyDescent="0.1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</row>
    <row r="468" spans="1:28" ht="15.75" customHeight="1" x14ac:dyDescent="0.1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</row>
    <row r="469" spans="1:28" ht="15.75" customHeight="1" x14ac:dyDescent="0.1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</row>
    <row r="470" spans="1:28" ht="15.75" customHeight="1" x14ac:dyDescent="0.1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</row>
    <row r="471" spans="1:28" ht="15.75" customHeight="1" x14ac:dyDescent="0.1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</row>
    <row r="472" spans="1:28" ht="15.75" customHeight="1" x14ac:dyDescent="0.1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</row>
    <row r="473" spans="1:28" ht="15.75" customHeight="1" x14ac:dyDescent="0.1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</row>
    <row r="474" spans="1:28" ht="15.75" customHeight="1" x14ac:dyDescent="0.1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</row>
    <row r="475" spans="1:28" ht="15.75" customHeight="1" x14ac:dyDescent="0.1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</row>
    <row r="476" spans="1:28" ht="15.75" customHeight="1" x14ac:dyDescent="0.1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</row>
    <row r="477" spans="1:28" ht="15.75" customHeight="1" x14ac:dyDescent="0.1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</row>
    <row r="478" spans="1:28" ht="15.75" customHeight="1" x14ac:dyDescent="0.1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</row>
    <row r="479" spans="1:28" ht="15.75" customHeight="1" x14ac:dyDescent="0.1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</row>
    <row r="480" spans="1:28" ht="15.75" customHeight="1" x14ac:dyDescent="0.1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</row>
    <row r="481" spans="1:28" ht="15.75" customHeight="1" x14ac:dyDescent="0.1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</row>
    <row r="482" spans="1:28" ht="15.75" customHeight="1" x14ac:dyDescent="0.1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</row>
    <row r="483" spans="1:28" ht="15.75" customHeight="1" x14ac:dyDescent="0.1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</row>
    <row r="484" spans="1:28" ht="15.75" customHeight="1" x14ac:dyDescent="0.1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</row>
    <row r="485" spans="1:28" ht="15.75" customHeight="1" x14ac:dyDescent="0.1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</row>
    <row r="486" spans="1:28" ht="15.75" customHeight="1" x14ac:dyDescent="0.1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</row>
    <row r="487" spans="1:28" ht="15.75" customHeight="1" x14ac:dyDescent="0.1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</row>
    <row r="488" spans="1:28" ht="15.75" customHeight="1" x14ac:dyDescent="0.1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</row>
    <row r="489" spans="1:28" ht="15.75" customHeight="1" x14ac:dyDescent="0.1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</row>
    <row r="490" spans="1:28" ht="15.75" customHeight="1" x14ac:dyDescent="0.1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</row>
    <row r="491" spans="1:28" ht="15.75" customHeight="1" x14ac:dyDescent="0.1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</row>
    <row r="492" spans="1:28" ht="15.75" customHeight="1" x14ac:dyDescent="0.1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</row>
    <row r="493" spans="1:28" ht="15.75" customHeight="1" x14ac:dyDescent="0.1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</row>
    <row r="494" spans="1:28" ht="15.75" customHeight="1" x14ac:dyDescent="0.1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</row>
    <row r="495" spans="1:28" ht="15.75" customHeight="1" x14ac:dyDescent="0.1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</row>
    <row r="496" spans="1:28" ht="15.75" customHeight="1" x14ac:dyDescent="0.1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</row>
    <row r="497" spans="1:28" ht="15.75" customHeight="1" x14ac:dyDescent="0.1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</row>
    <row r="498" spans="1:28" ht="15.75" customHeight="1" x14ac:dyDescent="0.1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</row>
    <row r="499" spans="1:28" ht="15.75" customHeight="1" x14ac:dyDescent="0.1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</row>
    <row r="500" spans="1:28" ht="15.75" customHeight="1" x14ac:dyDescent="0.1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</row>
    <row r="501" spans="1:28" ht="15.75" customHeight="1" x14ac:dyDescent="0.1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</row>
    <row r="502" spans="1:28" ht="15.75" customHeight="1" x14ac:dyDescent="0.1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</row>
    <row r="503" spans="1:28" ht="15.75" customHeight="1" x14ac:dyDescent="0.1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</row>
    <row r="504" spans="1:28" ht="15.75" customHeight="1" x14ac:dyDescent="0.1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</row>
    <row r="505" spans="1:28" ht="15.75" customHeight="1" x14ac:dyDescent="0.1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</row>
    <row r="506" spans="1:28" ht="15.75" customHeight="1" x14ac:dyDescent="0.1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</row>
    <row r="507" spans="1:28" ht="15.75" customHeight="1" x14ac:dyDescent="0.1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</row>
    <row r="508" spans="1:28" ht="15.75" customHeight="1" x14ac:dyDescent="0.1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</row>
    <row r="509" spans="1:28" ht="15.75" customHeight="1" x14ac:dyDescent="0.1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</row>
    <row r="510" spans="1:28" ht="15.75" customHeight="1" x14ac:dyDescent="0.1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</row>
    <row r="511" spans="1:28" ht="15.75" customHeight="1" x14ac:dyDescent="0.1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</row>
    <row r="512" spans="1:28" ht="15.75" customHeight="1" x14ac:dyDescent="0.1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</row>
    <row r="513" spans="1:28" ht="15.75" customHeight="1" x14ac:dyDescent="0.1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</row>
    <row r="514" spans="1:28" ht="15.75" customHeight="1" x14ac:dyDescent="0.1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</row>
    <row r="515" spans="1:28" ht="15.75" customHeight="1" x14ac:dyDescent="0.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</row>
    <row r="516" spans="1:28" ht="15.75" customHeight="1" x14ac:dyDescent="0.1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</row>
    <row r="517" spans="1:28" ht="15.75" customHeight="1" x14ac:dyDescent="0.1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</row>
    <row r="518" spans="1:28" ht="15.75" customHeight="1" x14ac:dyDescent="0.1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</row>
    <row r="519" spans="1:28" ht="15.75" customHeight="1" x14ac:dyDescent="0.1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</row>
    <row r="520" spans="1:28" ht="15.75" customHeight="1" x14ac:dyDescent="0.1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</row>
    <row r="521" spans="1:28" ht="15.75" customHeight="1" x14ac:dyDescent="0.1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</row>
    <row r="522" spans="1:28" ht="15.75" customHeight="1" x14ac:dyDescent="0.1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</row>
    <row r="523" spans="1:28" ht="15.75" customHeight="1" x14ac:dyDescent="0.1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</row>
    <row r="524" spans="1:28" ht="15.75" customHeight="1" x14ac:dyDescent="0.1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</row>
    <row r="525" spans="1:28" ht="15.75" customHeight="1" x14ac:dyDescent="0.1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</row>
    <row r="526" spans="1:28" ht="15.75" customHeight="1" x14ac:dyDescent="0.1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</row>
    <row r="527" spans="1:28" ht="15.75" customHeight="1" x14ac:dyDescent="0.1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</row>
    <row r="528" spans="1:28" ht="15.75" customHeight="1" x14ac:dyDescent="0.1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</row>
    <row r="529" spans="1:28" ht="15.75" customHeight="1" x14ac:dyDescent="0.1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</row>
    <row r="530" spans="1:28" ht="15.75" customHeight="1" x14ac:dyDescent="0.1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</row>
    <row r="531" spans="1:28" ht="15.75" customHeight="1" x14ac:dyDescent="0.1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</row>
    <row r="532" spans="1:28" ht="15.75" customHeight="1" x14ac:dyDescent="0.1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</row>
    <row r="533" spans="1:28" ht="15.75" customHeight="1" x14ac:dyDescent="0.1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</row>
    <row r="534" spans="1:28" ht="15.75" customHeight="1" x14ac:dyDescent="0.1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</row>
    <row r="535" spans="1:28" ht="15.75" customHeight="1" x14ac:dyDescent="0.1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</row>
    <row r="536" spans="1:28" ht="15.75" customHeight="1" x14ac:dyDescent="0.1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</row>
    <row r="537" spans="1:28" ht="15.75" customHeight="1" x14ac:dyDescent="0.1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</row>
    <row r="538" spans="1:28" ht="15.75" customHeight="1" x14ac:dyDescent="0.1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</row>
    <row r="539" spans="1:28" ht="15.75" customHeight="1" x14ac:dyDescent="0.1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</row>
    <row r="540" spans="1:28" ht="15.75" customHeight="1" x14ac:dyDescent="0.1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</row>
    <row r="541" spans="1:28" ht="15.75" customHeight="1" x14ac:dyDescent="0.1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</row>
    <row r="542" spans="1:28" ht="15.75" customHeight="1" x14ac:dyDescent="0.1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</row>
    <row r="543" spans="1:28" ht="15.75" customHeight="1" x14ac:dyDescent="0.1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</row>
    <row r="544" spans="1:28" ht="15.75" customHeight="1" x14ac:dyDescent="0.1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</row>
    <row r="545" spans="1:28" ht="15.75" customHeight="1" x14ac:dyDescent="0.1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</row>
    <row r="546" spans="1:28" ht="15.75" customHeight="1" x14ac:dyDescent="0.1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</row>
    <row r="547" spans="1:28" ht="15.75" customHeight="1" x14ac:dyDescent="0.1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</row>
    <row r="548" spans="1:28" ht="15.75" customHeight="1" x14ac:dyDescent="0.1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</row>
    <row r="549" spans="1:28" ht="15.75" customHeight="1" x14ac:dyDescent="0.1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</row>
    <row r="550" spans="1:28" ht="15.75" customHeight="1" x14ac:dyDescent="0.1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</row>
    <row r="551" spans="1:28" ht="15.75" customHeight="1" x14ac:dyDescent="0.1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</row>
    <row r="552" spans="1:28" ht="15.75" customHeight="1" x14ac:dyDescent="0.1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</row>
    <row r="553" spans="1:28" ht="15.75" customHeight="1" x14ac:dyDescent="0.1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</row>
    <row r="554" spans="1:28" ht="15.75" customHeight="1" x14ac:dyDescent="0.1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</row>
    <row r="555" spans="1:28" ht="15.75" customHeight="1" x14ac:dyDescent="0.1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</row>
    <row r="556" spans="1:28" ht="15.75" customHeight="1" x14ac:dyDescent="0.1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</row>
    <row r="557" spans="1:28" ht="15.75" customHeight="1" x14ac:dyDescent="0.1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</row>
    <row r="558" spans="1:28" ht="15.75" customHeight="1" x14ac:dyDescent="0.1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</row>
    <row r="559" spans="1:28" ht="15.75" customHeight="1" x14ac:dyDescent="0.1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</row>
    <row r="560" spans="1:28" ht="15.75" customHeight="1" x14ac:dyDescent="0.1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</row>
    <row r="561" spans="1:28" ht="15.75" customHeight="1" x14ac:dyDescent="0.1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</row>
    <row r="562" spans="1:28" ht="15.75" customHeight="1" x14ac:dyDescent="0.1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</row>
    <row r="563" spans="1:28" ht="15.75" customHeight="1" x14ac:dyDescent="0.1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</row>
    <row r="564" spans="1:28" ht="15.75" customHeight="1" x14ac:dyDescent="0.1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</row>
    <row r="565" spans="1:28" ht="15.75" customHeight="1" x14ac:dyDescent="0.1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</row>
    <row r="566" spans="1:28" ht="15.75" customHeight="1" x14ac:dyDescent="0.1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</row>
    <row r="567" spans="1:28" ht="15.75" customHeight="1" x14ac:dyDescent="0.1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</row>
    <row r="568" spans="1:28" ht="15.75" customHeight="1" x14ac:dyDescent="0.1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</row>
    <row r="569" spans="1:28" ht="15.75" customHeight="1" x14ac:dyDescent="0.1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</row>
    <row r="570" spans="1:28" ht="15.75" customHeight="1" x14ac:dyDescent="0.1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</row>
    <row r="571" spans="1:28" ht="15.75" customHeight="1" x14ac:dyDescent="0.1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</row>
    <row r="572" spans="1:28" ht="15.75" customHeight="1" x14ac:dyDescent="0.1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</row>
    <row r="573" spans="1:28" ht="15.75" customHeight="1" x14ac:dyDescent="0.1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</row>
    <row r="574" spans="1:28" ht="15.75" customHeight="1" x14ac:dyDescent="0.1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</row>
    <row r="575" spans="1:28" ht="15.75" customHeight="1" x14ac:dyDescent="0.1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</row>
    <row r="576" spans="1:28" ht="15.75" customHeight="1" x14ac:dyDescent="0.1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</row>
    <row r="577" spans="1:28" ht="15.75" customHeight="1" x14ac:dyDescent="0.1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</row>
    <row r="578" spans="1:28" ht="15.75" customHeight="1" x14ac:dyDescent="0.1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</row>
    <row r="579" spans="1:28" ht="15.75" customHeight="1" x14ac:dyDescent="0.1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</row>
    <row r="580" spans="1:28" ht="15.75" customHeight="1" x14ac:dyDescent="0.1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</row>
    <row r="581" spans="1:28" ht="15.75" customHeight="1" x14ac:dyDescent="0.1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</row>
    <row r="582" spans="1:28" ht="15.75" customHeight="1" x14ac:dyDescent="0.1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</row>
    <row r="583" spans="1:28" ht="15.75" customHeight="1" x14ac:dyDescent="0.1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</row>
    <row r="584" spans="1:28" ht="15.75" customHeight="1" x14ac:dyDescent="0.1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</row>
    <row r="585" spans="1:28" ht="15.75" customHeight="1" x14ac:dyDescent="0.1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</row>
    <row r="586" spans="1:28" ht="15.75" customHeight="1" x14ac:dyDescent="0.1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</row>
    <row r="587" spans="1:28" ht="15.75" customHeight="1" x14ac:dyDescent="0.1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</row>
    <row r="588" spans="1:28" ht="15.75" customHeight="1" x14ac:dyDescent="0.1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</row>
    <row r="589" spans="1:28" ht="15.75" customHeight="1" x14ac:dyDescent="0.1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</row>
    <row r="590" spans="1:28" ht="15.75" customHeight="1" x14ac:dyDescent="0.1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</row>
    <row r="591" spans="1:28" ht="15.75" customHeight="1" x14ac:dyDescent="0.1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</row>
    <row r="592" spans="1:28" ht="15.75" customHeight="1" x14ac:dyDescent="0.1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</row>
    <row r="593" spans="1:28" ht="15.75" customHeight="1" x14ac:dyDescent="0.1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</row>
    <row r="594" spans="1:28" ht="15.75" customHeight="1" x14ac:dyDescent="0.1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</row>
    <row r="595" spans="1:28" ht="15.75" customHeight="1" x14ac:dyDescent="0.1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</row>
    <row r="596" spans="1:28" ht="15.75" customHeight="1" x14ac:dyDescent="0.1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</row>
    <row r="597" spans="1:28" ht="15.75" customHeight="1" x14ac:dyDescent="0.1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</row>
    <row r="598" spans="1:28" ht="15.75" customHeight="1" x14ac:dyDescent="0.1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</row>
    <row r="599" spans="1:28" ht="15.75" customHeight="1" x14ac:dyDescent="0.1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</row>
    <row r="600" spans="1:28" ht="15.75" customHeight="1" x14ac:dyDescent="0.1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</row>
    <row r="601" spans="1:28" ht="15.75" customHeight="1" x14ac:dyDescent="0.1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</row>
    <row r="602" spans="1:28" ht="15.75" customHeight="1" x14ac:dyDescent="0.1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</row>
    <row r="603" spans="1:28" ht="15.75" customHeight="1" x14ac:dyDescent="0.15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</row>
    <row r="604" spans="1:28" ht="15.75" customHeight="1" x14ac:dyDescent="0.15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</row>
    <row r="605" spans="1:28" ht="15.75" customHeight="1" x14ac:dyDescent="0.1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</row>
    <row r="606" spans="1:28" ht="15.75" customHeight="1" x14ac:dyDescent="0.15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</row>
    <row r="607" spans="1:28" ht="15.75" customHeight="1" x14ac:dyDescent="0.15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</row>
    <row r="608" spans="1:28" ht="15.75" customHeight="1" x14ac:dyDescent="0.15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</row>
    <row r="609" spans="1:28" ht="15.75" customHeight="1" x14ac:dyDescent="0.15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</row>
    <row r="610" spans="1:28" ht="15.75" customHeight="1" x14ac:dyDescent="0.15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</row>
    <row r="611" spans="1:28" ht="15.75" customHeight="1" x14ac:dyDescent="0.15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</row>
    <row r="612" spans="1:28" ht="15.75" customHeight="1" x14ac:dyDescent="0.15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</row>
    <row r="613" spans="1:28" ht="15.75" customHeight="1" x14ac:dyDescent="0.15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</row>
    <row r="614" spans="1:28" ht="15.75" customHeight="1" x14ac:dyDescent="0.15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</row>
    <row r="615" spans="1:28" ht="15.75" customHeight="1" x14ac:dyDescent="0.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</row>
    <row r="616" spans="1:28" ht="15.75" customHeight="1" x14ac:dyDescent="0.15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</row>
    <row r="617" spans="1:28" ht="15.75" customHeight="1" x14ac:dyDescent="0.15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</row>
    <row r="618" spans="1:28" ht="15.75" customHeight="1" x14ac:dyDescent="0.15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</row>
    <row r="619" spans="1:28" ht="15.75" customHeight="1" x14ac:dyDescent="0.15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</row>
    <row r="620" spans="1:28" ht="15.75" customHeight="1" x14ac:dyDescent="0.15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</row>
    <row r="621" spans="1:28" ht="15.75" customHeight="1" x14ac:dyDescent="0.15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</row>
    <row r="622" spans="1:28" ht="15.75" customHeight="1" x14ac:dyDescent="0.15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</row>
    <row r="623" spans="1:28" ht="15.75" customHeight="1" x14ac:dyDescent="0.15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</row>
    <row r="624" spans="1:28" ht="15.75" customHeight="1" x14ac:dyDescent="0.15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</row>
    <row r="625" spans="1:28" ht="15.75" customHeight="1" x14ac:dyDescent="0.1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</row>
    <row r="626" spans="1:28" ht="15.75" customHeight="1" x14ac:dyDescent="0.15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</row>
    <row r="627" spans="1:28" ht="15.75" customHeight="1" x14ac:dyDescent="0.15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</row>
    <row r="628" spans="1:28" ht="15.75" customHeight="1" x14ac:dyDescent="0.15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</row>
    <row r="629" spans="1:28" ht="15.75" customHeight="1" x14ac:dyDescent="0.15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</row>
    <row r="630" spans="1:28" ht="15.75" customHeight="1" x14ac:dyDescent="0.15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</row>
    <row r="631" spans="1:28" ht="15.75" customHeight="1" x14ac:dyDescent="0.15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</row>
    <row r="632" spans="1:28" ht="15.75" customHeight="1" x14ac:dyDescent="0.15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</row>
    <row r="633" spans="1:28" ht="15.75" customHeight="1" x14ac:dyDescent="0.15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</row>
    <row r="634" spans="1:28" ht="15.75" customHeight="1" x14ac:dyDescent="0.15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</row>
    <row r="635" spans="1:28" ht="15.75" customHeight="1" x14ac:dyDescent="0.1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</row>
    <row r="636" spans="1:28" ht="15.75" customHeight="1" x14ac:dyDescent="0.15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</row>
    <row r="637" spans="1:28" ht="15.75" customHeight="1" x14ac:dyDescent="0.15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</row>
    <row r="638" spans="1:28" ht="15.75" customHeight="1" x14ac:dyDescent="0.15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</row>
    <row r="639" spans="1:28" ht="15.75" customHeight="1" x14ac:dyDescent="0.15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</row>
    <row r="640" spans="1:28" ht="15.75" customHeight="1" x14ac:dyDescent="0.15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</row>
    <row r="641" spans="1:28" ht="15.75" customHeight="1" x14ac:dyDescent="0.15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</row>
    <row r="642" spans="1:28" ht="15.75" customHeight="1" x14ac:dyDescent="0.15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</row>
    <row r="643" spans="1:28" ht="15.75" customHeight="1" x14ac:dyDescent="0.15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</row>
    <row r="644" spans="1:28" ht="15.75" customHeight="1" x14ac:dyDescent="0.15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</row>
    <row r="645" spans="1:28" ht="15.75" customHeight="1" x14ac:dyDescent="0.1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</row>
    <row r="646" spans="1:28" ht="15.75" customHeight="1" x14ac:dyDescent="0.15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</row>
    <row r="647" spans="1:28" ht="15.75" customHeight="1" x14ac:dyDescent="0.15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</row>
    <row r="648" spans="1:28" ht="15.75" customHeight="1" x14ac:dyDescent="0.15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</row>
    <row r="649" spans="1:28" ht="15.75" customHeight="1" x14ac:dyDescent="0.15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</row>
    <row r="650" spans="1:28" ht="15.75" customHeight="1" x14ac:dyDescent="0.15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</row>
    <row r="651" spans="1:28" ht="15.75" customHeight="1" x14ac:dyDescent="0.15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</row>
    <row r="652" spans="1:28" ht="15.75" customHeight="1" x14ac:dyDescent="0.15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</row>
    <row r="653" spans="1:28" ht="15.75" customHeight="1" x14ac:dyDescent="0.15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</row>
    <row r="654" spans="1:28" ht="15.75" customHeight="1" x14ac:dyDescent="0.15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</row>
    <row r="655" spans="1:28" ht="15.75" customHeight="1" x14ac:dyDescent="0.1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</row>
    <row r="656" spans="1:28" ht="15.75" customHeight="1" x14ac:dyDescent="0.15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</row>
    <row r="657" spans="1:28" ht="15.75" customHeight="1" x14ac:dyDescent="0.15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</row>
    <row r="658" spans="1:28" ht="15.75" customHeight="1" x14ac:dyDescent="0.15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</row>
    <row r="659" spans="1:28" ht="15.75" customHeight="1" x14ac:dyDescent="0.15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</row>
    <row r="660" spans="1:28" ht="15.75" customHeight="1" x14ac:dyDescent="0.15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</row>
    <row r="661" spans="1:28" ht="15.75" customHeight="1" x14ac:dyDescent="0.15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</row>
    <row r="662" spans="1:28" ht="15.75" customHeight="1" x14ac:dyDescent="0.15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</row>
    <row r="663" spans="1:28" ht="15.75" customHeight="1" x14ac:dyDescent="0.15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</row>
    <row r="664" spans="1:28" ht="15.75" customHeight="1" x14ac:dyDescent="0.15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</row>
    <row r="665" spans="1:28" ht="15.75" customHeight="1" x14ac:dyDescent="0.1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</row>
    <row r="666" spans="1:28" ht="15.75" customHeight="1" x14ac:dyDescent="0.15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</row>
    <row r="667" spans="1:28" ht="15.75" customHeight="1" x14ac:dyDescent="0.15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</row>
    <row r="668" spans="1:28" ht="15.75" customHeight="1" x14ac:dyDescent="0.15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</row>
    <row r="669" spans="1:28" ht="15.75" customHeight="1" x14ac:dyDescent="0.15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</row>
    <row r="670" spans="1:28" ht="15.75" customHeight="1" x14ac:dyDescent="0.15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</row>
    <row r="671" spans="1:28" ht="15.75" customHeight="1" x14ac:dyDescent="0.15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</row>
    <row r="672" spans="1:28" ht="15.75" customHeight="1" x14ac:dyDescent="0.15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</row>
    <row r="673" spans="1:28" ht="15.75" customHeight="1" x14ac:dyDescent="0.15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</row>
    <row r="674" spans="1:28" ht="15.75" customHeight="1" x14ac:dyDescent="0.15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</row>
    <row r="675" spans="1:28" ht="15.75" customHeight="1" x14ac:dyDescent="0.1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</row>
    <row r="676" spans="1:28" ht="15.75" customHeight="1" x14ac:dyDescent="0.15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</row>
    <row r="677" spans="1:28" ht="15.75" customHeight="1" x14ac:dyDescent="0.15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</row>
    <row r="678" spans="1:28" ht="15.75" customHeight="1" x14ac:dyDescent="0.15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</row>
    <row r="679" spans="1:28" ht="15.75" customHeight="1" x14ac:dyDescent="0.15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</row>
    <row r="680" spans="1:28" ht="15.75" customHeight="1" x14ac:dyDescent="0.15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</row>
    <row r="681" spans="1:28" ht="15.75" customHeight="1" x14ac:dyDescent="0.15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</row>
    <row r="682" spans="1:28" ht="15.75" customHeight="1" x14ac:dyDescent="0.15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</row>
    <row r="683" spans="1:28" ht="15.75" customHeight="1" x14ac:dyDescent="0.15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</row>
    <row r="684" spans="1:28" ht="15.75" customHeight="1" x14ac:dyDescent="0.15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</row>
    <row r="685" spans="1:28" ht="15.75" customHeight="1" x14ac:dyDescent="0.1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</row>
    <row r="686" spans="1:28" ht="15.75" customHeight="1" x14ac:dyDescent="0.15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</row>
    <row r="687" spans="1:28" ht="15.75" customHeight="1" x14ac:dyDescent="0.15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</row>
    <row r="688" spans="1:28" ht="15.75" customHeight="1" x14ac:dyDescent="0.15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</row>
    <row r="689" spans="1:28" ht="15.75" customHeight="1" x14ac:dyDescent="0.15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</row>
    <row r="690" spans="1:28" ht="15.75" customHeight="1" x14ac:dyDescent="0.15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</row>
    <row r="691" spans="1:28" ht="15.75" customHeight="1" x14ac:dyDescent="0.15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</row>
    <row r="692" spans="1:28" ht="15.75" customHeight="1" x14ac:dyDescent="0.15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</row>
    <row r="693" spans="1:28" ht="15.75" customHeight="1" x14ac:dyDescent="0.15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</row>
    <row r="694" spans="1:28" ht="15.75" customHeight="1" x14ac:dyDescent="0.15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</row>
    <row r="695" spans="1:28" ht="15.75" customHeight="1" x14ac:dyDescent="0.1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</row>
    <row r="696" spans="1:28" ht="15.75" customHeight="1" x14ac:dyDescent="0.15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</row>
    <row r="697" spans="1:28" ht="15.75" customHeight="1" x14ac:dyDescent="0.15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</row>
    <row r="698" spans="1:28" ht="15.75" customHeight="1" x14ac:dyDescent="0.15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</row>
    <row r="699" spans="1:28" ht="15.75" customHeight="1" x14ac:dyDescent="0.15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</row>
    <row r="700" spans="1:28" ht="15.75" customHeight="1" x14ac:dyDescent="0.15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</row>
    <row r="701" spans="1:28" ht="15.75" customHeight="1" x14ac:dyDescent="0.15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</row>
    <row r="702" spans="1:28" ht="15.75" customHeight="1" x14ac:dyDescent="0.15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</row>
    <row r="703" spans="1:28" ht="15.75" customHeight="1" x14ac:dyDescent="0.15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</row>
    <row r="704" spans="1:28" ht="15.75" customHeight="1" x14ac:dyDescent="0.15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</row>
    <row r="705" spans="1:28" ht="15.75" customHeight="1" x14ac:dyDescent="0.1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</row>
    <row r="706" spans="1:28" ht="15.75" customHeight="1" x14ac:dyDescent="0.15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</row>
    <row r="707" spans="1:28" ht="15.75" customHeight="1" x14ac:dyDescent="0.15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</row>
    <row r="708" spans="1:28" ht="15.75" customHeight="1" x14ac:dyDescent="0.15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</row>
    <row r="709" spans="1:28" ht="15.75" customHeight="1" x14ac:dyDescent="0.15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</row>
    <row r="710" spans="1:28" ht="15.75" customHeight="1" x14ac:dyDescent="0.15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</row>
    <row r="711" spans="1:28" ht="15.75" customHeight="1" x14ac:dyDescent="0.15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</row>
    <row r="712" spans="1:28" ht="15.75" customHeight="1" x14ac:dyDescent="0.15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</row>
    <row r="713" spans="1:28" ht="15.75" customHeight="1" x14ac:dyDescent="0.15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</row>
    <row r="714" spans="1:28" ht="15.75" customHeight="1" x14ac:dyDescent="0.15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</row>
    <row r="715" spans="1:28" ht="15.75" customHeight="1" x14ac:dyDescent="0.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</row>
    <row r="716" spans="1:28" ht="15.75" customHeight="1" x14ac:dyDescent="0.15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</row>
    <row r="717" spans="1:28" ht="15.75" customHeight="1" x14ac:dyDescent="0.15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</row>
    <row r="718" spans="1:28" ht="15.75" customHeight="1" x14ac:dyDescent="0.15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</row>
    <row r="719" spans="1:28" ht="15.75" customHeight="1" x14ac:dyDescent="0.15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</row>
    <row r="720" spans="1:28" ht="15.75" customHeight="1" x14ac:dyDescent="0.15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</row>
    <row r="721" spans="1:28" ht="15.75" customHeight="1" x14ac:dyDescent="0.15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</row>
    <row r="722" spans="1:28" ht="15.75" customHeight="1" x14ac:dyDescent="0.15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</row>
    <row r="723" spans="1:28" ht="15.75" customHeight="1" x14ac:dyDescent="0.15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</row>
    <row r="724" spans="1:28" ht="15.75" customHeight="1" x14ac:dyDescent="0.15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</row>
    <row r="725" spans="1:28" ht="15.75" customHeight="1" x14ac:dyDescent="0.1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</row>
    <row r="726" spans="1:28" ht="15.75" customHeight="1" x14ac:dyDescent="0.15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</row>
    <row r="727" spans="1:28" ht="15.75" customHeight="1" x14ac:dyDescent="0.15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</row>
    <row r="728" spans="1:28" ht="15.75" customHeight="1" x14ac:dyDescent="0.15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</row>
    <row r="729" spans="1:28" ht="15.75" customHeight="1" x14ac:dyDescent="0.15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</row>
    <row r="730" spans="1:28" ht="15.75" customHeight="1" x14ac:dyDescent="0.15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</row>
    <row r="731" spans="1:28" ht="15.75" customHeight="1" x14ac:dyDescent="0.15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</row>
    <row r="732" spans="1:28" ht="15.75" customHeight="1" x14ac:dyDescent="0.15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</row>
    <row r="733" spans="1:28" ht="15.75" customHeight="1" x14ac:dyDescent="0.15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</row>
    <row r="734" spans="1:28" ht="15.75" customHeight="1" x14ac:dyDescent="0.15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</row>
    <row r="735" spans="1:28" ht="15.75" customHeight="1" x14ac:dyDescent="0.1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</row>
    <row r="736" spans="1:28" ht="15.75" customHeight="1" x14ac:dyDescent="0.15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</row>
    <row r="737" spans="1:28" ht="15.75" customHeight="1" x14ac:dyDescent="0.15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</row>
    <row r="738" spans="1:28" ht="15.75" customHeight="1" x14ac:dyDescent="0.15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</row>
    <row r="739" spans="1:28" ht="15.75" customHeight="1" x14ac:dyDescent="0.15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</row>
    <row r="740" spans="1:28" ht="15.75" customHeight="1" x14ac:dyDescent="0.15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</row>
    <row r="741" spans="1:28" ht="15.75" customHeight="1" x14ac:dyDescent="0.15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</row>
    <row r="742" spans="1:28" ht="15.75" customHeight="1" x14ac:dyDescent="0.15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</row>
    <row r="743" spans="1:28" ht="15.75" customHeight="1" x14ac:dyDescent="0.15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</row>
    <row r="744" spans="1:28" ht="15.75" customHeight="1" x14ac:dyDescent="0.15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</row>
    <row r="745" spans="1:28" ht="15.75" customHeight="1" x14ac:dyDescent="0.1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</row>
    <row r="746" spans="1:28" ht="15.75" customHeight="1" x14ac:dyDescent="0.15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</row>
    <row r="747" spans="1:28" ht="15.75" customHeight="1" x14ac:dyDescent="0.15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</row>
    <row r="748" spans="1:28" ht="15.75" customHeight="1" x14ac:dyDescent="0.15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</row>
    <row r="749" spans="1:28" ht="15.75" customHeight="1" x14ac:dyDescent="0.15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</row>
    <row r="750" spans="1:28" ht="15.75" customHeight="1" x14ac:dyDescent="0.15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</row>
    <row r="751" spans="1:28" ht="15.75" customHeight="1" x14ac:dyDescent="0.15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</row>
    <row r="752" spans="1:28" ht="15.75" customHeight="1" x14ac:dyDescent="0.15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</row>
    <row r="753" spans="1:28" ht="15.75" customHeight="1" x14ac:dyDescent="0.15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</row>
    <row r="754" spans="1:28" ht="15.75" customHeight="1" x14ac:dyDescent="0.15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</row>
    <row r="755" spans="1:28" ht="15.75" customHeight="1" x14ac:dyDescent="0.1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</row>
    <row r="756" spans="1:28" ht="15.75" customHeight="1" x14ac:dyDescent="0.15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</row>
    <row r="757" spans="1:28" ht="15.75" customHeight="1" x14ac:dyDescent="0.15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</row>
    <row r="758" spans="1:28" ht="15.75" customHeight="1" x14ac:dyDescent="0.15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</row>
    <row r="759" spans="1:28" ht="15.75" customHeight="1" x14ac:dyDescent="0.15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</row>
    <row r="760" spans="1:28" ht="15.75" customHeight="1" x14ac:dyDescent="0.15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</row>
    <row r="761" spans="1:28" ht="15.75" customHeight="1" x14ac:dyDescent="0.15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</row>
    <row r="762" spans="1:28" ht="15.75" customHeight="1" x14ac:dyDescent="0.15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</row>
    <row r="763" spans="1:28" ht="15.75" customHeight="1" x14ac:dyDescent="0.15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</row>
    <row r="764" spans="1:28" ht="15.75" customHeight="1" x14ac:dyDescent="0.15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</row>
    <row r="765" spans="1:28" ht="15.75" customHeight="1" x14ac:dyDescent="0.1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</row>
    <row r="766" spans="1:28" ht="15.75" customHeight="1" x14ac:dyDescent="0.15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</row>
    <row r="767" spans="1:28" ht="15.75" customHeight="1" x14ac:dyDescent="0.15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</row>
    <row r="768" spans="1:28" ht="15.75" customHeight="1" x14ac:dyDescent="0.15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</row>
    <row r="769" spans="1:28" ht="15.75" customHeight="1" x14ac:dyDescent="0.15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</row>
    <row r="770" spans="1:28" ht="15.75" customHeight="1" x14ac:dyDescent="0.15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</row>
    <row r="771" spans="1:28" ht="15.75" customHeight="1" x14ac:dyDescent="0.15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</row>
    <row r="772" spans="1:28" ht="15.75" customHeight="1" x14ac:dyDescent="0.15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</row>
    <row r="773" spans="1:28" ht="15.75" customHeight="1" x14ac:dyDescent="0.15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</row>
    <row r="774" spans="1:28" ht="15.75" customHeight="1" x14ac:dyDescent="0.15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</row>
    <row r="775" spans="1:28" ht="15.75" customHeight="1" x14ac:dyDescent="0.1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</row>
    <row r="776" spans="1:28" ht="15.75" customHeight="1" x14ac:dyDescent="0.15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</row>
    <row r="777" spans="1:28" ht="15.75" customHeight="1" x14ac:dyDescent="0.15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</row>
    <row r="778" spans="1:28" ht="15.75" customHeight="1" x14ac:dyDescent="0.15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</row>
    <row r="779" spans="1:28" ht="15.75" customHeight="1" x14ac:dyDescent="0.15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</row>
    <row r="780" spans="1:28" ht="15.75" customHeight="1" x14ac:dyDescent="0.15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</row>
    <row r="781" spans="1:28" ht="15.75" customHeight="1" x14ac:dyDescent="0.15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</row>
    <row r="782" spans="1:28" ht="15.75" customHeight="1" x14ac:dyDescent="0.15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</row>
    <row r="783" spans="1:28" ht="15.75" customHeight="1" x14ac:dyDescent="0.15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</row>
    <row r="784" spans="1:28" ht="15.75" customHeight="1" x14ac:dyDescent="0.15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</row>
    <row r="785" spans="1:28" ht="15.75" customHeight="1" x14ac:dyDescent="0.1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</row>
    <row r="786" spans="1:28" ht="15.75" customHeight="1" x14ac:dyDescent="0.15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</row>
    <row r="787" spans="1:28" ht="15.75" customHeight="1" x14ac:dyDescent="0.15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</row>
    <row r="788" spans="1:28" ht="15.75" customHeight="1" x14ac:dyDescent="0.15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</row>
    <row r="789" spans="1:28" ht="15.75" customHeight="1" x14ac:dyDescent="0.15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</row>
    <row r="790" spans="1:28" ht="15.75" customHeight="1" x14ac:dyDescent="0.15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</row>
    <row r="791" spans="1:28" ht="15.75" customHeight="1" x14ac:dyDescent="0.15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</row>
    <row r="792" spans="1:28" ht="15.75" customHeight="1" x14ac:dyDescent="0.15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</row>
    <row r="793" spans="1:28" ht="15.75" customHeight="1" x14ac:dyDescent="0.15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</row>
    <row r="794" spans="1:28" ht="15.75" customHeight="1" x14ac:dyDescent="0.15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</row>
    <row r="795" spans="1:28" ht="15.75" customHeight="1" x14ac:dyDescent="0.1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</row>
    <row r="796" spans="1:28" ht="15.75" customHeight="1" x14ac:dyDescent="0.15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</row>
    <row r="797" spans="1:28" ht="15.75" customHeight="1" x14ac:dyDescent="0.15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</row>
    <row r="798" spans="1:28" ht="15.75" customHeight="1" x14ac:dyDescent="0.15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</row>
    <row r="799" spans="1:28" ht="15.75" customHeight="1" x14ac:dyDescent="0.15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</row>
    <row r="800" spans="1:28" ht="15.75" customHeight="1" x14ac:dyDescent="0.15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</row>
    <row r="801" spans="1:28" ht="15.75" customHeight="1" x14ac:dyDescent="0.15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</row>
    <row r="802" spans="1:28" ht="15.75" customHeight="1" x14ac:dyDescent="0.15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</row>
    <row r="803" spans="1:28" ht="15.75" customHeight="1" x14ac:dyDescent="0.15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</row>
    <row r="804" spans="1:28" ht="15.75" customHeight="1" x14ac:dyDescent="0.15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</row>
    <row r="805" spans="1:28" ht="15.75" customHeight="1" x14ac:dyDescent="0.1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</row>
    <row r="806" spans="1:28" ht="15.75" customHeight="1" x14ac:dyDescent="0.15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</row>
    <row r="807" spans="1:28" ht="15.75" customHeight="1" x14ac:dyDescent="0.15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</row>
    <row r="808" spans="1:28" ht="15.75" customHeight="1" x14ac:dyDescent="0.15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</row>
    <row r="809" spans="1:28" ht="15.75" customHeight="1" x14ac:dyDescent="0.15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</row>
    <row r="810" spans="1:28" ht="15.75" customHeight="1" x14ac:dyDescent="0.15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</row>
    <row r="811" spans="1:28" ht="15.75" customHeight="1" x14ac:dyDescent="0.15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</row>
    <row r="812" spans="1:28" ht="15.75" customHeight="1" x14ac:dyDescent="0.15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</row>
    <row r="813" spans="1:28" ht="15.75" customHeight="1" x14ac:dyDescent="0.15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</row>
    <row r="814" spans="1:28" ht="15.75" customHeight="1" x14ac:dyDescent="0.15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</row>
    <row r="815" spans="1:28" ht="15.75" customHeight="1" x14ac:dyDescent="0.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</row>
    <row r="816" spans="1:28" ht="15.75" customHeight="1" x14ac:dyDescent="0.15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</row>
    <row r="817" spans="1:28" ht="15.75" customHeight="1" x14ac:dyDescent="0.15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</row>
    <row r="818" spans="1:28" ht="15.75" customHeight="1" x14ac:dyDescent="0.15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</row>
    <row r="819" spans="1:28" ht="15.75" customHeight="1" x14ac:dyDescent="0.15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</row>
    <row r="820" spans="1:28" ht="15.75" customHeight="1" x14ac:dyDescent="0.15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</row>
    <row r="821" spans="1:28" ht="15.75" customHeight="1" x14ac:dyDescent="0.15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</row>
    <row r="822" spans="1:28" ht="15.75" customHeight="1" x14ac:dyDescent="0.15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</row>
    <row r="823" spans="1:28" ht="15.75" customHeight="1" x14ac:dyDescent="0.15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</row>
    <row r="824" spans="1:28" ht="15.75" customHeight="1" x14ac:dyDescent="0.15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</row>
    <row r="825" spans="1:28" ht="15.75" customHeight="1" x14ac:dyDescent="0.1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</row>
    <row r="826" spans="1:28" ht="15.75" customHeight="1" x14ac:dyDescent="0.15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</row>
    <row r="827" spans="1:28" ht="15.75" customHeight="1" x14ac:dyDescent="0.15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</row>
    <row r="828" spans="1:28" ht="15.75" customHeight="1" x14ac:dyDescent="0.15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</row>
    <row r="829" spans="1:28" ht="15.75" customHeight="1" x14ac:dyDescent="0.15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</row>
    <row r="830" spans="1:28" ht="15.75" customHeight="1" x14ac:dyDescent="0.15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</row>
    <row r="831" spans="1:28" ht="15.75" customHeight="1" x14ac:dyDescent="0.15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</row>
    <row r="832" spans="1:28" ht="15.75" customHeight="1" x14ac:dyDescent="0.15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</row>
    <row r="833" spans="1:28" ht="15.75" customHeight="1" x14ac:dyDescent="0.15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</row>
    <row r="834" spans="1:28" ht="15.75" customHeight="1" x14ac:dyDescent="0.15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</row>
    <row r="835" spans="1:28" ht="15.75" customHeight="1" x14ac:dyDescent="0.1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</row>
    <row r="836" spans="1:28" ht="15.75" customHeight="1" x14ac:dyDescent="0.15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</row>
    <row r="837" spans="1:28" ht="15.75" customHeight="1" x14ac:dyDescent="0.15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</row>
    <row r="838" spans="1:28" ht="15.75" customHeight="1" x14ac:dyDescent="0.15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</row>
    <row r="839" spans="1:28" ht="15.75" customHeight="1" x14ac:dyDescent="0.15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</row>
    <row r="840" spans="1:28" ht="15.75" customHeight="1" x14ac:dyDescent="0.15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</row>
    <row r="841" spans="1:28" ht="15.75" customHeight="1" x14ac:dyDescent="0.15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</row>
    <row r="842" spans="1:28" ht="15.75" customHeight="1" x14ac:dyDescent="0.15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</row>
    <row r="843" spans="1:28" ht="15.75" customHeight="1" x14ac:dyDescent="0.15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</row>
    <row r="844" spans="1:28" ht="15.75" customHeight="1" x14ac:dyDescent="0.15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</row>
    <row r="845" spans="1:28" ht="15.75" customHeight="1" x14ac:dyDescent="0.1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</row>
    <row r="846" spans="1:28" ht="15.75" customHeight="1" x14ac:dyDescent="0.15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</row>
    <row r="847" spans="1:28" ht="15.75" customHeight="1" x14ac:dyDescent="0.15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</row>
    <row r="848" spans="1:28" ht="15.75" customHeight="1" x14ac:dyDescent="0.15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</row>
    <row r="849" spans="1:28" ht="15.75" customHeight="1" x14ac:dyDescent="0.15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</row>
    <row r="850" spans="1:28" ht="15.75" customHeight="1" x14ac:dyDescent="0.15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</row>
    <row r="851" spans="1:28" ht="15.75" customHeight="1" x14ac:dyDescent="0.15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</row>
    <row r="852" spans="1:28" ht="15.75" customHeight="1" x14ac:dyDescent="0.15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</row>
    <row r="853" spans="1:28" ht="15.75" customHeight="1" x14ac:dyDescent="0.15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</row>
    <row r="854" spans="1:28" ht="15.75" customHeight="1" x14ac:dyDescent="0.15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</row>
    <row r="855" spans="1:28" ht="15.75" customHeight="1" x14ac:dyDescent="0.1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</row>
    <row r="856" spans="1:28" ht="15.75" customHeight="1" x14ac:dyDescent="0.15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</row>
    <row r="857" spans="1:28" ht="15.75" customHeight="1" x14ac:dyDescent="0.15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</row>
    <row r="858" spans="1:28" ht="15.75" customHeight="1" x14ac:dyDescent="0.15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</row>
    <row r="859" spans="1:28" ht="15.75" customHeight="1" x14ac:dyDescent="0.15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</row>
    <row r="860" spans="1:28" ht="15.75" customHeight="1" x14ac:dyDescent="0.15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</row>
    <row r="861" spans="1:28" ht="15.75" customHeight="1" x14ac:dyDescent="0.15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</row>
    <row r="862" spans="1:28" ht="15.75" customHeight="1" x14ac:dyDescent="0.15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</row>
    <row r="863" spans="1:28" ht="15.75" customHeight="1" x14ac:dyDescent="0.15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</row>
    <row r="864" spans="1:28" ht="15.75" customHeight="1" x14ac:dyDescent="0.15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</row>
    <row r="865" spans="1:28" ht="15.75" customHeight="1" x14ac:dyDescent="0.1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</row>
    <row r="866" spans="1:28" ht="15.75" customHeight="1" x14ac:dyDescent="0.15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</row>
    <row r="867" spans="1:28" ht="15.75" customHeight="1" x14ac:dyDescent="0.15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</row>
    <row r="868" spans="1:28" ht="15.75" customHeight="1" x14ac:dyDescent="0.15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</row>
    <row r="869" spans="1:28" ht="15.75" customHeight="1" x14ac:dyDescent="0.15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</row>
    <row r="870" spans="1:28" ht="15.75" customHeight="1" x14ac:dyDescent="0.15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</row>
    <row r="871" spans="1:28" ht="15.75" customHeight="1" x14ac:dyDescent="0.15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</row>
    <row r="872" spans="1:28" ht="15.75" customHeight="1" x14ac:dyDescent="0.15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</row>
    <row r="873" spans="1:28" ht="15.75" customHeight="1" x14ac:dyDescent="0.15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</row>
    <row r="874" spans="1:28" ht="15.75" customHeight="1" x14ac:dyDescent="0.15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</row>
    <row r="875" spans="1:28" ht="15.75" customHeight="1" x14ac:dyDescent="0.1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</row>
    <row r="876" spans="1:28" ht="15.75" customHeight="1" x14ac:dyDescent="0.15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</row>
    <row r="877" spans="1:28" ht="15.75" customHeight="1" x14ac:dyDescent="0.15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</row>
    <row r="878" spans="1:28" ht="15.75" customHeight="1" x14ac:dyDescent="0.15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</row>
    <row r="879" spans="1:28" ht="15.75" customHeight="1" x14ac:dyDescent="0.15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</row>
    <row r="880" spans="1:28" ht="15.75" customHeight="1" x14ac:dyDescent="0.15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</row>
    <row r="881" spans="1:28" ht="15.75" customHeight="1" x14ac:dyDescent="0.15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</row>
    <row r="882" spans="1:28" ht="15.75" customHeight="1" x14ac:dyDescent="0.15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</row>
    <row r="883" spans="1:28" ht="15.75" customHeight="1" x14ac:dyDescent="0.15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</row>
    <row r="884" spans="1:28" ht="15.75" customHeight="1" x14ac:dyDescent="0.15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</row>
    <row r="885" spans="1:28" ht="15.75" customHeight="1" x14ac:dyDescent="0.1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</row>
    <row r="886" spans="1:28" ht="15.75" customHeight="1" x14ac:dyDescent="0.15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</row>
    <row r="887" spans="1:28" ht="15.75" customHeight="1" x14ac:dyDescent="0.15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</row>
    <row r="888" spans="1:28" ht="15.75" customHeight="1" x14ac:dyDescent="0.15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</row>
    <row r="889" spans="1:28" ht="15.75" customHeight="1" x14ac:dyDescent="0.15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</row>
    <row r="890" spans="1:28" ht="15.75" customHeight="1" x14ac:dyDescent="0.15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</row>
    <row r="891" spans="1:28" ht="15.75" customHeight="1" x14ac:dyDescent="0.15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</row>
    <row r="892" spans="1:28" ht="15.75" customHeight="1" x14ac:dyDescent="0.15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</row>
    <row r="893" spans="1:28" ht="15.75" customHeight="1" x14ac:dyDescent="0.15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</row>
    <row r="894" spans="1:28" ht="15.75" customHeight="1" x14ac:dyDescent="0.15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</row>
    <row r="895" spans="1:28" ht="15.75" customHeight="1" x14ac:dyDescent="0.1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</row>
    <row r="896" spans="1:28" ht="15.75" customHeight="1" x14ac:dyDescent="0.15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</row>
    <row r="897" spans="1:28" ht="15.75" customHeight="1" x14ac:dyDescent="0.15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</row>
    <row r="898" spans="1:28" ht="15.75" customHeight="1" x14ac:dyDescent="0.15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</row>
    <row r="899" spans="1:28" ht="15.75" customHeight="1" x14ac:dyDescent="0.15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</row>
    <row r="900" spans="1:28" ht="15.75" customHeight="1" x14ac:dyDescent="0.15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</row>
    <row r="901" spans="1:28" ht="15.75" customHeight="1" x14ac:dyDescent="0.15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</row>
    <row r="902" spans="1:28" ht="15.75" customHeight="1" x14ac:dyDescent="0.15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</row>
    <row r="903" spans="1:28" ht="15.75" customHeight="1" x14ac:dyDescent="0.15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</row>
    <row r="904" spans="1:28" ht="15.75" customHeight="1" x14ac:dyDescent="0.15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</row>
    <row r="905" spans="1:28" ht="15.75" customHeight="1" x14ac:dyDescent="0.1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</row>
    <row r="906" spans="1:28" ht="15.75" customHeight="1" x14ac:dyDescent="0.15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</row>
    <row r="907" spans="1:28" ht="15.75" customHeight="1" x14ac:dyDescent="0.15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</row>
    <row r="908" spans="1:28" ht="15.75" customHeight="1" x14ac:dyDescent="0.15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</row>
    <row r="909" spans="1:28" ht="15.75" customHeight="1" x14ac:dyDescent="0.15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</row>
    <row r="910" spans="1:28" ht="15.75" customHeight="1" x14ac:dyDescent="0.15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</row>
    <row r="911" spans="1:28" ht="15.75" customHeight="1" x14ac:dyDescent="0.15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</row>
    <row r="912" spans="1:28" ht="15.75" customHeight="1" x14ac:dyDescent="0.15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</row>
    <row r="913" spans="1:28" ht="15.75" customHeight="1" x14ac:dyDescent="0.15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</row>
    <row r="914" spans="1:28" ht="15.75" customHeight="1" x14ac:dyDescent="0.15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</row>
    <row r="915" spans="1:28" ht="15.75" customHeight="1" x14ac:dyDescent="0.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</row>
    <row r="916" spans="1:28" ht="15.75" customHeight="1" x14ac:dyDescent="0.15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</row>
    <row r="917" spans="1:28" ht="15.75" customHeight="1" x14ac:dyDescent="0.15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</row>
    <row r="918" spans="1:28" ht="15.75" customHeight="1" x14ac:dyDescent="0.15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</row>
    <row r="919" spans="1:28" ht="15.75" customHeight="1" x14ac:dyDescent="0.15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</row>
    <row r="920" spans="1:28" ht="15.75" customHeight="1" x14ac:dyDescent="0.15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</row>
    <row r="921" spans="1:28" ht="15.75" customHeight="1" x14ac:dyDescent="0.15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</row>
    <row r="922" spans="1:28" ht="15.75" customHeight="1" x14ac:dyDescent="0.15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</row>
    <row r="923" spans="1:28" ht="15.75" customHeight="1" x14ac:dyDescent="0.15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</row>
    <row r="924" spans="1:28" ht="15.75" customHeight="1" x14ac:dyDescent="0.15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</row>
    <row r="925" spans="1:28" ht="15.75" customHeight="1" x14ac:dyDescent="0.1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</row>
    <row r="926" spans="1:28" ht="15.75" customHeight="1" x14ac:dyDescent="0.15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</row>
    <row r="927" spans="1:28" ht="15.75" customHeight="1" x14ac:dyDescent="0.15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</row>
    <row r="928" spans="1:28" ht="15.75" customHeight="1" x14ac:dyDescent="0.15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</row>
    <row r="929" spans="1:28" ht="15.75" customHeight="1" x14ac:dyDescent="0.15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</row>
    <row r="930" spans="1:28" ht="15.75" customHeight="1" x14ac:dyDescent="0.15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</row>
    <row r="931" spans="1:28" ht="15.75" customHeight="1" x14ac:dyDescent="0.15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</row>
    <row r="932" spans="1:28" ht="15.75" customHeight="1" x14ac:dyDescent="0.15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</row>
    <row r="933" spans="1:28" ht="15.75" customHeight="1" x14ac:dyDescent="0.15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</row>
    <row r="934" spans="1:28" ht="15.75" customHeight="1" x14ac:dyDescent="0.15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</row>
    <row r="935" spans="1:28" ht="15.75" customHeight="1" x14ac:dyDescent="0.1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</row>
    <row r="936" spans="1:28" ht="15.75" customHeight="1" x14ac:dyDescent="0.15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</row>
    <row r="937" spans="1:28" ht="15.75" customHeight="1" x14ac:dyDescent="0.15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</row>
    <row r="938" spans="1:28" ht="15.75" customHeight="1" x14ac:dyDescent="0.15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</row>
    <row r="939" spans="1:28" ht="15.75" customHeight="1" x14ac:dyDescent="0.15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</row>
    <row r="940" spans="1:28" ht="15.75" customHeight="1" x14ac:dyDescent="0.15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</row>
    <row r="941" spans="1:28" ht="15.75" customHeight="1" x14ac:dyDescent="0.15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</row>
    <row r="942" spans="1:28" ht="15.75" customHeight="1" x14ac:dyDescent="0.15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</row>
    <row r="943" spans="1:28" ht="15.75" customHeight="1" x14ac:dyDescent="0.15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</row>
    <row r="944" spans="1:28" ht="15.75" customHeight="1" x14ac:dyDescent="0.15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</row>
    <row r="945" spans="1:28" ht="15.75" customHeight="1" x14ac:dyDescent="0.1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</row>
    <row r="946" spans="1:28" ht="15.75" customHeight="1" x14ac:dyDescent="0.15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</row>
    <row r="947" spans="1:28" ht="15.75" customHeight="1" x14ac:dyDescent="0.15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</row>
    <row r="948" spans="1:28" ht="15.75" customHeight="1" x14ac:dyDescent="0.15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</row>
    <row r="949" spans="1:28" ht="15.75" customHeight="1" x14ac:dyDescent="0.15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</row>
    <row r="950" spans="1:28" ht="15.75" customHeight="1" x14ac:dyDescent="0.15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</row>
    <row r="951" spans="1:28" ht="15.75" customHeight="1" x14ac:dyDescent="0.15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</row>
    <row r="952" spans="1:28" ht="15.75" customHeight="1" x14ac:dyDescent="0.15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</row>
    <row r="953" spans="1:28" ht="15.75" customHeight="1" x14ac:dyDescent="0.15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</row>
    <row r="954" spans="1:28" ht="15.75" customHeight="1" x14ac:dyDescent="0.15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</row>
    <row r="955" spans="1:28" ht="15.75" customHeight="1" x14ac:dyDescent="0.1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</row>
    <row r="956" spans="1:28" ht="15.75" customHeight="1" x14ac:dyDescent="0.15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</row>
    <row r="957" spans="1:28" ht="15.75" customHeight="1" x14ac:dyDescent="0.15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</row>
    <row r="958" spans="1:28" ht="15.75" customHeight="1" x14ac:dyDescent="0.15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</row>
    <row r="959" spans="1:28" ht="15.75" customHeight="1" x14ac:dyDescent="0.15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</row>
    <row r="960" spans="1:28" ht="15.75" customHeight="1" x14ac:dyDescent="0.15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</row>
    <row r="961" spans="1:28" ht="15.75" customHeight="1" x14ac:dyDescent="0.15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</row>
    <row r="962" spans="1:28" ht="15.75" customHeight="1" x14ac:dyDescent="0.15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</row>
    <row r="963" spans="1:28" ht="15.75" customHeight="1" x14ac:dyDescent="0.15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</row>
    <row r="964" spans="1:28" ht="15.75" customHeight="1" x14ac:dyDescent="0.15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</row>
    <row r="965" spans="1:28" ht="15.75" customHeight="1" x14ac:dyDescent="0.1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</row>
    <row r="966" spans="1:28" ht="15.75" customHeight="1" x14ac:dyDescent="0.15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</row>
    <row r="967" spans="1:28" ht="15.75" customHeight="1" x14ac:dyDescent="0.15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</row>
    <row r="968" spans="1:28" ht="15.75" customHeight="1" x14ac:dyDescent="0.15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</row>
    <row r="969" spans="1:28" ht="15.75" customHeight="1" x14ac:dyDescent="0.15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</row>
    <row r="970" spans="1:28" ht="15.75" customHeight="1" x14ac:dyDescent="0.15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</row>
    <row r="971" spans="1:28" ht="15.75" customHeight="1" x14ac:dyDescent="0.15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</row>
    <row r="972" spans="1:28" ht="15.75" customHeight="1" x14ac:dyDescent="0.15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</row>
    <row r="973" spans="1:28" ht="15.75" customHeight="1" x14ac:dyDescent="0.15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</row>
    <row r="974" spans="1:28" ht="15.75" customHeight="1" x14ac:dyDescent="0.15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</row>
    <row r="975" spans="1:28" ht="15.75" customHeight="1" x14ac:dyDescent="0.1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</row>
    <row r="976" spans="1:28" ht="15.75" customHeight="1" x14ac:dyDescent="0.15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</row>
    <row r="977" spans="1:28" ht="15.75" customHeight="1" x14ac:dyDescent="0.15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</row>
    <row r="978" spans="1:28" ht="15.75" customHeight="1" x14ac:dyDescent="0.15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</row>
    <row r="979" spans="1:28" ht="15.75" customHeight="1" x14ac:dyDescent="0.15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</row>
    <row r="980" spans="1:28" ht="15.75" customHeight="1" x14ac:dyDescent="0.15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</row>
    <row r="981" spans="1:28" ht="15.75" customHeight="1" x14ac:dyDescent="0.15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</row>
    <row r="982" spans="1:28" ht="15.75" customHeight="1" x14ac:dyDescent="0.15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</row>
    <row r="983" spans="1:28" ht="15.75" customHeight="1" x14ac:dyDescent="0.15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</row>
    <row r="984" spans="1:28" ht="15.75" customHeight="1" x14ac:dyDescent="0.15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</row>
    <row r="985" spans="1:28" ht="15.75" customHeight="1" x14ac:dyDescent="0.1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</row>
    <row r="986" spans="1:28" ht="15.75" customHeight="1" x14ac:dyDescent="0.15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</row>
    <row r="987" spans="1:28" ht="15.75" customHeight="1" x14ac:dyDescent="0.15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</row>
    <row r="988" spans="1:28" ht="15.75" customHeight="1" x14ac:dyDescent="0.15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</row>
    <row r="989" spans="1:28" ht="15.75" customHeight="1" x14ac:dyDescent="0.15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</row>
    <row r="990" spans="1:28" ht="15.75" customHeight="1" x14ac:dyDescent="0.15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</row>
    <row r="991" spans="1:28" ht="15.75" customHeight="1" x14ac:dyDescent="0.15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</row>
    <row r="992" spans="1:28" ht="15.75" customHeight="1" x14ac:dyDescent="0.15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</row>
    <row r="993" spans="1:28" ht="15.75" customHeight="1" x14ac:dyDescent="0.15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</row>
    <row r="994" spans="1:28" ht="15.75" customHeight="1" x14ac:dyDescent="0.15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</row>
    <row r="995" spans="1:28" ht="15.75" customHeight="1" x14ac:dyDescent="0.1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</row>
    <row r="996" spans="1:28" ht="15.75" customHeight="1" x14ac:dyDescent="0.15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</row>
    <row r="997" spans="1:28" ht="15.75" customHeight="1" x14ac:dyDescent="0.15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</row>
    <row r="998" spans="1:28" ht="15.75" customHeight="1" x14ac:dyDescent="0.15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</row>
    <row r="999" spans="1:28" ht="15.75" customHeight="1" x14ac:dyDescent="0.15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</row>
    <row r="1000" spans="1:28" ht="15.75" customHeight="1" x14ac:dyDescent="0.15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</row>
    <row r="1001" spans="1:28" ht="15.75" customHeight="1" x14ac:dyDescent="0.15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</row>
    <row r="1002" spans="1:28" ht="15.75" customHeight="1" x14ac:dyDescent="0.15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</row>
    <row r="1003" spans="1:28" ht="15.75" customHeight="1" x14ac:dyDescent="0.15">
      <c r="A1003" s="85"/>
      <c r="B1003" s="85"/>
      <c r="C1003" s="85"/>
      <c r="D1003" s="8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</row>
    <row r="1004" spans="1:28" ht="15.75" customHeight="1" x14ac:dyDescent="0.15">
      <c r="A1004" s="85"/>
      <c r="B1004" s="85"/>
      <c r="C1004" s="85"/>
      <c r="D1004" s="8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</row>
    <row r="1005" spans="1:28" ht="15.75" customHeight="1" x14ac:dyDescent="0.15">
      <c r="A1005" s="85"/>
      <c r="B1005" s="85"/>
      <c r="C1005" s="85"/>
      <c r="D1005" s="8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</row>
    <row r="1006" spans="1:28" ht="15.75" customHeight="1" x14ac:dyDescent="0.15">
      <c r="A1006" s="85"/>
      <c r="B1006" s="85"/>
      <c r="C1006" s="85"/>
      <c r="D1006" s="8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</row>
    <row r="1007" spans="1:28" ht="15.75" customHeight="1" x14ac:dyDescent="0.15">
      <c r="A1007" s="85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</row>
    <row r="1008" spans="1:28" ht="15.75" customHeight="1" x14ac:dyDescent="0.15">
      <c r="A1008" s="85"/>
      <c r="B1008" s="85"/>
      <c r="C1008" s="85"/>
      <c r="D1008" s="8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</row>
    <row r="1009" spans="1:28" ht="15.75" customHeight="1" x14ac:dyDescent="0.15">
      <c r="A1009" s="85"/>
      <c r="B1009" s="85"/>
      <c r="C1009" s="85"/>
      <c r="D1009" s="8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</row>
    <row r="1010" spans="1:28" ht="15.75" customHeight="1" x14ac:dyDescent="0.15">
      <c r="A1010" s="85"/>
      <c r="B1010" s="85"/>
      <c r="C1010" s="85"/>
      <c r="D1010" s="8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</row>
    <row r="1011" spans="1:28" ht="15.75" customHeight="1" x14ac:dyDescent="0.15">
      <c r="A1011" s="85"/>
      <c r="B1011" s="85"/>
      <c r="C1011" s="85"/>
      <c r="D1011" s="8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</row>
    <row r="1012" spans="1:28" ht="15.75" customHeight="1" x14ac:dyDescent="0.15">
      <c r="A1012" s="85"/>
      <c r="B1012" s="85"/>
      <c r="C1012" s="85"/>
      <c r="D1012" s="8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</row>
    <row r="1013" spans="1:28" ht="15.75" customHeight="1" x14ac:dyDescent="0.15">
      <c r="A1013" s="85"/>
      <c r="B1013" s="85"/>
      <c r="C1013" s="85"/>
      <c r="D1013" s="8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</row>
    <row r="1014" spans="1:28" ht="15.75" customHeight="1" x14ac:dyDescent="0.15">
      <c r="A1014" s="85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</row>
    <row r="1015" spans="1:28" ht="15.75" customHeight="1" x14ac:dyDescent="0.15">
      <c r="A1015" s="85"/>
      <c r="B1015" s="85"/>
      <c r="C1015" s="85"/>
      <c r="D1015" s="8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  <c r="AB1015" s="85"/>
    </row>
    <row r="1016" spans="1:28" ht="15.75" customHeight="1" x14ac:dyDescent="0.15">
      <c r="A1016" s="85"/>
      <c r="B1016" s="85"/>
      <c r="C1016" s="85"/>
      <c r="D1016" s="8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  <c r="AB1016" s="85"/>
    </row>
    <row r="1017" spans="1:28" ht="15.75" customHeight="1" x14ac:dyDescent="0.15">
      <c r="A1017" s="85"/>
      <c r="B1017" s="85"/>
      <c r="C1017" s="85"/>
      <c r="D1017" s="8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  <c r="AB1017" s="85"/>
    </row>
    <row r="1018" spans="1:28" ht="15.75" customHeight="1" x14ac:dyDescent="0.15">
      <c r="A1018" s="85"/>
      <c r="B1018" s="85"/>
      <c r="C1018" s="85"/>
      <c r="D1018" s="8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  <c r="AB1018" s="85"/>
    </row>
    <row r="1019" spans="1:28" ht="15.75" customHeight="1" x14ac:dyDescent="0.15">
      <c r="A1019" s="85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</row>
    <row r="1020" spans="1:28" ht="15.75" customHeight="1" x14ac:dyDescent="0.15">
      <c r="A1020" s="85"/>
      <c r="B1020" s="85"/>
      <c r="C1020" s="85"/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  <c r="AB1020" s="85"/>
    </row>
    <row r="1021" spans="1:28" ht="15.75" customHeight="1" x14ac:dyDescent="0.15">
      <c r="A1021" s="85"/>
      <c r="B1021" s="85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  <c r="AB1021" s="85"/>
    </row>
    <row r="1022" spans="1:28" ht="15.75" customHeight="1" x14ac:dyDescent="0.15">
      <c r="A1022" s="85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</row>
    <row r="1023" spans="1:28" ht="15.75" customHeight="1" x14ac:dyDescent="0.15">
      <c r="A1023" s="85"/>
      <c r="B1023" s="85"/>
      <c r="C1023" s="85"/>
      <c r="D1023" s="8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  <c r="AB1023" s="85"/>
    </row>
    <row r="1024" spans="1:28" ht="15.75" customHeight="1" x14ac:dyDescent="0.15">
      <c r="A1024" s="85"/>
      <c r="B1024" s="85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  <c r="AB1024" s="85"/>
    </row>
    <row r="1025" spans="1:28" ht="15.75" customHeight="1" x14ac:dyDescent="0.15">
      <c r="A1025" s="85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</row>
    <row r="1026" spans="1:28" ht="15.75" customHeight="1" x14ac:dyDescent="0.15">
      <c r="A1026" s="85"/>
      <c r="B1026" s="85"/>
      <c r="C1026" s="85"/>
      <c r="D1026" s="8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  <c r="AB1026" s="85"/>
    </row>
    <row r="1027" spans="1:28" ht="15.75" customHeight="1" x14ac:dyDescent="0.15">
      <c r="A1027" s="85"/>
      <c r="B1027" s="85"/>
      <c r="C1027" s="85"/>
      <c r="D1027" s="8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  <c r="AB1027" s="85"/>
    </row>
    <row r="1028" spans="1:28" ht="15.75" customHeight="1" x14ac:dyDescent="0.15">
      <c r="A1028" s="85"/>
      <c r="B1028" s="85"/>
      <c r="C1028" s="85"/>
      <c r="D1028" s="8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  <c r="AB1028" s="85"/>
    </row>
    <row r="1029" spans="1:28" ht="15.75" customHeight="1" x14ac:dyDescent="0.15">
      <c r="A1029" s="85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</row>
    <row r="1030" spans="1:28" ht="15.75" customHeight="1" x14ac:dyDescent="0.15">
      <c r="A1030" s="85"/>
      <c r="B1030" s="85"/>
      <c r="C1030" s="85"/>
      <c r="D1030" s="8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  <c r="AB1030" s="85"/>
    </row>
    <row r="1031" spans="1:28" ht="15.75" customHeight="1" x14ac:dyDescent="0.15">
      <c r="A1031" s="85"/>
      <c r="B1031" s="85"/>
      <c r="C1031" s="85"/>
      <c r="D1031" s="8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  <c r="AB1031" s="85"/>
    </row>
    <row r="1032" spans="1:28" ht="15.75" customHeight="1" x14ac:dyDescent="0.15">
      <c r="A1032" s="85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</row>
    <row r="1033" spans="1:28" ht="15.75" customHeight="1" x14ac:dyDescent="0.15">
      <c r="A1033" s="85"/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</row>
    <row r="1034" spans="1:28" ht="15.75" customHeight="1" x14ac:dyDescent="0.15">
      <c r="A1034" s="85"/>
      <c r="B1034" s="85"/>
      <c r="C1034" s="85"/>
      <c r="D1034" s="8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  <c r="AB1034" s="85"/>
    </row>
    <row r="1035" spans="1:28" ht="15.75" customHeight="1" x14ac:dyDescent="0.15">
      <c r="A1035" s="85"/>
      <c r="B1035" s="85"/>
      <c r="C1035" s="85"/>
      <c r="D1035" s="8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  <c r="AB1035" s="85"/>
    </row>
    <row r="1036" spans="1:28" ht="15.75" customHeight="1" x14ac:dyDescent="0.15">
      <c r="A1036" s="85"/>
      <c r="B1036" s="85"/>
      <c r="C1036" s="85"/>
      <c r="D1036" s="8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  <c r="AB1036" s="85"/>
    </row>
    <row r="1037" spans="1:28" ht="15.75" customHeight="1" x14ac:dyDescent="0.15">
      <c r="A1037" s="85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</row>
    <row r="1038" spans="1:28" ht="15.75" customHeight="1" x14ac:dyDescent="0.15">
      <c r="A1038" s="85"/>
      <c r="B1038" s="85"/>
      <c r="C1038" s="85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  <c r="AB1038" s="85"/>
    </row>
    <row r="1039" spans="1:28" ht="15.75" customHeight="1" x14ac:dyDescent="0.15">
      <c r="A1039" s="85"/>
      <c r="B1039" s="85"/>
      <c r="C1039" s="85"/>
      <c r="D1039" s="8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  <c r="AB1039" s="85"/>
    </row>
    <row r="1040" spans="1:28" ht="15.75" customHeight="1" x14ac:dyDescent="0.15">
      <c r="A1040" s="85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</row>
    <row r="1041" spans="1:28" ht="15.75" customHeight="1" x14ac:dyDescent="0.15">
      <c r="A1041" s="85"/>
      <c r="B1041" s="85"/>
      <c r="C1041" s="85"/>
      <c r="D1041" s="8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  <c r="AB1041" s="85"/>
    </row>
    <row r="1042" spans="1:28" ht="15.75" customHeight="1" x14ac:dyDescent="0.15">
      <c r="A1042" s="85"/>
      <c r="B1042" s="85"/>
      <c r="C1042" s="85"/>
      <c r="D1042" s="8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</row>
    <row r="1043" spans="1:28" ht="15.75" customHeight="1" x14ac:dyDescent="0.15">
      <c r="A1043" s="85"/>
      <c r="B1043" s="85"/>
      <c r="C1043" s="85"/>
      <c r="D1043" s="8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  <c r="AB1043" s="85"/>
    </row>
    <row r="1044" spans="1:28" ht="15.75" customHeight="1" x14ac:dyDescent="0.15">
      <c r="A1044" s="85"/>
      <c r="B1044" s="85"/>
      <c r="C1044" s="85"/>
      <c r="D1044" s="8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  <c r="AB1044" s="85"/>
    </row>
    <row r="1045" spans="1:28" ht="15.75" customHeight="1" x14ac:dyDescent="0.15">
      <c r="A1045" s="85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</row>
    <row r="1046" spans="1:28" ht="15.75" customHeight="1" x14ac:dyDescent="0.15">
      <c r="A1046" s="85"/>
      <c r="B1046" s="85"/>
      <c r="C1046" s="85"/>
      <c r="D1046" s="8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  <c r="AB1046" s="85"/>
    </row>
    <row r="1047" spans="1:28" ht="15.75" customHeight="1" x14ac:dyDescent="0.15">
      <c r="A1047" s="85"/>
      <c r="B1047" s="85"/>
      <c r="C1047" s="85"/>
      <c r="D1047" s="8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  <c r="AB1047" s="85"/>
    </row>
    <row r="1048" spans="1:28" ht="15.75" customHeight="1" x14ac:dyDescent="0.15">
      <c r="A1048" s="85"/>
      <c r="B1048" s="85"/>
      <c r="C1048" s="85"/>
      <c r="D1048" s="8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  <c r="AB1048" s="85"/>
    </row>
    <row r="1049" spans="1:28" ht="15.75" customHeight="1" x14ac:dyDescent="0.15">
      <c r="A1049" s="85"/>
      <c r="B1049" s="85"/>
      <c r="C1049" s="85"/>
      <c r="D1049" s="8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  <c r="AB1049" s="85"/>
    </row>
    <row r="1050" spans="1:28" ht="15.75" customHeight="1" x14ac:dyDescent="0.15">
      <c r="A1050" s="85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</row>
    <row r="1051" spans="1:28" ht="15.75" customHeight="1" x14ac:dyDescent="0.15">
      <c r="A1051" s="85"/>
      <c r="B1051" s="85"/>
      <c r="C1051" s="85"/>
      <c r="D1051" s="8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</row>
    <row r="1052" spans="1:28" ht="15.75" customHeight="1" x14ac:dyDescent="0.15">
      <c r="A1052" s="85"/>
      <c r="B1052" s="85"/>
      <c r="C1052" s="85"/>
      <c r="D1052" s="8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  <c r="AB1052" s="85"/>
    </row>
    <row r="1053" spans="1:28" ht="15.75" customHeight="1" x14ac:dyDescent="0.15">
      <c r="A1053" s="85"/>
      <c r="B1053" s="85"/>
      <c r="C1053" s="85"/>
      <c r="D1053" s="8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  <c r="AB1053" s="85"/>
    </row>
    <row r="1054" spans="1:28" ht="15.75" customHeight="1" x14ac:dyDescent="0.15">
      <c r="A1054" s="85"/>
      <c r="B1054" s="85"/>
      <c r="C1054" s="85"/>
      <c r="D1054" s="8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  <c r="AB1054" s="85"/>
    </row>
    <row r="1055" spans="1:28" ht="15.75" customHeight="1" x14ac:dyDescent="0.15">
      <c r="A1055" s="85"/>
      <c r="B1055" s="85"/>
      <c r="C1055" s="85"/>
      <c r="D1055" s="8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  <c r="AB1055" s="85"/>
    </row>
    <row r="1056" spans="1:28" ht="15.75" customHeight="1" x14ac:dyDescent="0.15">
      <c r="A1056" s="85"/>
      <c r="B1056" s="85"/>
      <c r="C1056" s="85"/>
      <c r="D1056" s="8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  <c r="AB1056" s="85"/>
    </row>
    <row r="1057" spans="1:28" ht="15.75" customHeight="1" x14ac:dyDescent="0.15">
      <c r="A1057" s="85"/>
      <c r="B1057" s="85"/>
      <c r="C1057" s="85"/>
      <c r="D1057" s="8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  <c r="AB1057" s="85"/>
    </row>
    <row r="1058" spans="1:28" ht="15.75" customHeight="1" x14ac:dyDescent="0.15">
      <c r="A1058" s="85"/>
      <c r="B1058" s="85"/>
      <c r="C1058" s="85"/>
      <c r="D1058" s="8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  <c r="AB1058" s="85"/>
    </row>
    <row r="1059" spans="1:28" ht="15.75" customHeight="1" x14ac:dyDescent="0.15">
      <c r="A1059" s="85"/>
      <c r="B1059" s="85"/>
      <c r="C1059" s="85"/>
      <c r="D1059" s="8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  <c r="AB1059" s="85"/>
    </row>
    <row r="1060" spans="1:28" ht="15.75" customHeight="1" x14ac:dyDescent="0.15">
      <c r="A1060" s="85"/>
      <c r="B1060" s="85"/>
      <c r="C1060" s="85"/>
      <c r="D1060" s="8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  <c r="AB1060" s="85"/>
    </row>
    <row r="1061" spans="1:28" ht="15.75" customHeight="1" x14ac:dyDescent="0.15">
      <c r="A1061" s="85"/>
      <c r="B1061" s="85"/>
      <c r="C1061" s="85"/>
      <c r="D1061" s="8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  <c r="AB1061" s="85"/>
    </row>
    <row r="1062" spans="1:28" ht="15.75" customHeight="1" x14ac:dyDescent="0.15">
      <c r="A1062" s="85"/>
      <c r="B1062" s="85"/>
      <c r="C1062" s="85"/>
      <c r="D1062" s="8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  <c r="AB1062" s="85"/>
    </row>
    <row r="1063" spans="1:28" ht="15.75" customHeight="1" x14ac:dyDescent="0.15">
      <c r="A1063" s="85"/>
      <c r="B1063" s="85"/>
      <c r="C1063" s="85"/>
      <c r="D1063" s="8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  <c r="AB1063" s="85"/>
    </row>
    <row r="1064" spans="1:28" ht="15.75" customHeight="1" x14ac:dyDescent="0.15">
      <c r="A1064" s="85"/>
      <c r="B1064" s="85"/>
      <c r="C1064" s="85"/>
      <c r="D1064" s="8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  <c r="AB1064" s="85"/>
    </row>
    <row r="1065" spans="1:28" ht="15.75" customHeight="1" x14ac:dyDescent="0.15">
      <c r="A1065" s="85"/>
      <c r="B1065" s="85"/>
      <c r="C1065" s="85"/>
      <c r="D1065" s="8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  <c r="AB1065" s="85"/>
    </row>
    <row r="1066" spans="1:28" ht="15.75" customHeight="1" x14ac:dyDescent="0.15">
      <c r="A1066" s="85"/>
      <c r="B1066" s="85"/>
      <c r="C1066" s="85"/>
      <c r="D1066" s="8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  <c r="AB1066" s="85"/>
    </row>
    <row r="1067" spans="1:28" ht="15.75" customHeight="1" x14ac:dyDescent="0.15">
      <c r="A1067" s="85"/>
      <c r="B1067" s="85"/>
      <c r="C1067" s="85"/>
      <c r="D1067" s="8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  <c r="AB1067" s="85"/>
    </row>
    <row r="1068" spans="1:28" ht="15.75" customHeight="1" x14ac:dyDescent="0.15">
      <c r="A1068" s="85"/>
      <c r="B1068" s="85"/>
      <c r="C1068" s="85"/>
      <c r="D1068" s="8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  <c r="AB1068" s="85"/>
    </row>
    <row r="1069" spans="1:28" ht="15.75" customHeight="1" x14ac:dyDescent="0.15">
      <c r="A1069" s="85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</row>
    <row r="1070" spans="1:28" ht="15.75" customHeight="1" x14ac:dyDescent="0.15">
      <c r="A1070" s="85"/>
      <c r="B1070" s="85"/>
      <c r="C1070" s="85"/>
      <c r="D1070" s="8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</row>
    <row r="1071" spans="1:28" ht="15.75" customHeight="1" x14ac:dyDescent="0.15">
      <c r="A1071" s="85"/>
      <c r="B1071" s="85"/>
      <c r="C1071" s="85"/>
      <c r="D1071" s="8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</row>
    <row r="1072" spans="1:28" ht="15.75" customHeight="1" x14ac:dyDescent="0.15">
      <c r="A1072" s="85"/>
      <c r="B1072" s="85"/>
      <c r="C1072" s="85"/>
      <c r="D1072" s="8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  <c r="AB1072" s="85"/>
    </row>
    <row r="1073" spans="1:28" ht="15.75" customHeight="1" x14ac:dyDescent="0.15">
      <c r="A1073" s="85"/>
      <c r="B1073" s="85"/>
      <c r="C1073" s="85"/>
      <c r="D1073" s="8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  <c r="AB1073" s="85"/>
    </row>
    <row r="1074" spans="1:28" ht="15.75" customHeight="1" x14ac:dyDescent="0.15">
      <c r="A1074" s="85"/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  <c r="AB1074" s="85"/>
    </row>
    <row r="1075" spans="1:28" ht="15.75" customHeight="1" x14ac:dyDescent="0.15">
      <c r="A1075" s="85"/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  <c r="AB1075" s="85"/>
    </row>
    <row r="1076" spans="1:28" ht="15.75" customHeight="1" x14ac:dyDescent="0.15">
      <c r="A1076" s="85"/>
      <c r="B1076" s="85"/>
      <c r="C1076" s="85"/>
      <c r="D1076" s="85"/>
      <c r="E1076" s="85"/>
      <c r="F1076" s="85"/>
      <c r="G1076" s="85"/>
      <c r="H1076" s="85"/>
      <c r="I1076" s="85"/>
      <c r="J1076" s="85"/>
      <c r="K1076" s="85"/>
      <c r="L1076" s="85"/>
      <c r="M1076" s="85"/>
      <c r="N1076" s="85"/>
      <c r="O1076" s="85"/>
      <c r="P1076" s="85"/>
      <c r="Q1076" s="85"/>
      <c r="R1076" s="85"/>
      <c r="S1076" s="85"/>
      <c r="T1076" s="85"/>
      <c r="U1076" s="85"/>
      <c r="V1076" s="85"/>
      <c r="W1076" s="85"/>
      <c r="X1076" s="85"/>
      <c r="Y1076" s="85"/>
      <c r="Z1076" s="85"/>
      <c r="AA1076" s="85"/>
      <c r="AB1076" s="85"/>
    </row>
    <row r="1077" spans="1:28" ht="15.75" customHeight="1" x14ac:dyDescent="0.15">
      <c r="A1077" s="85"/>
      <c r="B1077" s="85"/>
      <c r="C1077" s="85"/>
      <c r="D1077" s="85"/>
      <c r="E1077" s="85"/>
      <c r="F1077" s="85"/>
      <c r="G1077" s="85"/>
      <c r="H1077" s="85"/>
      <c r="I1077" s="85"/>
      <c r="J1077" s="85"/>
      <c r="K1077" s="85"/>
      <c r="L1077" s="85"/>
      <c r="M1077" s="85"/>
      <c r="N1077" s="85"/>
      <c r="O1077" s="85"/>
      <c r="P1077" s="85"/>
      <c r="Q1077" s="85"/>
      <c r="R1077" s="85"/>
      <c r="S1077" s="85"/>
      <c r="T1077" s="85"/>
      <c r="U1077" s="85"/>
      <c r="V1077" s="85"/>
      <c r="W1077" s="85"/>
      <c r="X1077" s="85"/>
      <c r="Y1077" s="85"/>
      <c r="Z1077" s="85"/>
      <c r="AA1077" s="85"/>
      <c r="AB1077" s="85"/>
    </row>
    <row r="1078" spans="1:28" ht="15.75" customHeight="1" x14ac:dyDescent="0.15">
      <c r="A1078" s="85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  <c r="AB1078" s="85"/>
    </row>
    <row r="1079" spans="1:28" ht="15.75" customHeight="1" x14ac:dyDescent="0.15">
      <c r="A1079" s="85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5"/>
      <c r="R1079" s="85"/>
      <c r="S1079" s="85"/>
      <c r="T1079" s="85"/>
      <c r="U1079" s="85"/>
      <c r="V1079" s="85"/>
      <c r="W1079" s="85"/>
      <c r="X1079" s="85"/>
      <c r="Y1079" s="85"/>
      <c r="Z1079" s="85"/>
      <c r="AA1079" s="85"/>
      <c r="AB1079" s="85"/>
    </row>
    <row r="1080" spans="1:28" ht="15.75" customHeight="1" x14ac:dyDescent="0.15">
      <c r="A1080" s="85"/>
      <c r="B1080" s="85"/>
      <c r="C1080" s="85"/>
      <c r="D1080" s="85"/>
      <c r="E1080" s="85"/>
      <c r="F1080" s="85"/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  <c r="V1080" s="85"/>
      <c r="W1080" s="85"/>
      <c r="X1080" s="85"/>
      <c r="Y1080" s="85"/>
      <c r="Z1080" s="85"/>
      <c r="AA1080" s="85"/>
      <c r="AB1080" s="85"/>
    </row>
    <row r="1081" spans="1:28" ht="15.75" customHeight="1" x14ac:dyDescent="0.15">
      <c r="A1081" s="85"/>
      <c r="B1081" s="85"/>
      <c r="C1081" s="85"/>
      <c r="D1081" s="85"/>
      <c r="E1081" s="85"/>
      <c r="F1081" s="85"/>
      <c r="G1081" s="85"/>
      <c r="H1081" s="85"/>
      <c r="I1081" s="85"/>
      <c r="J1081" s="85"/>
      <c r="K1081" s="85"/>
      <c r="L1081" s="85"/>
      <c r="M1081" s="85"/>
      <c r="N1081" s="85"/>
      <c r="O1081" s="85"/>
      <c r="P1081" s="85"/>
      <c r="Q1081" s="85"/>
      <c r="R1081" s="85"/>
      <c r="S1081" s="85"/>
      <c r="T1081" s="85"/>
      <c r="U1081" s="85"/>
      <c r="V1081" s="85"/>
      <c r="W1081" s="85"/>
      <c r="X1081" s="85"/>
      <c r="Y1081" s="85"/>
      <c r="Z1081" s="85"/>
      <c r="AA1081" s="85"/>
      <c r="AB1081" s="85"/>
    </row>
    <row r="1082" spans="1:28" ht="15.75" customHeight="1" x14ac:dyDescent="0.15">
      <c r="A1082" s="85"/>
      <c r="B1082" s="85"/>
      <c r="C1082" s="85"/>
      <c r="D1082" s="85"/>
      <c r="E1082" s="85"/>
      <c r="F1082" s="85"/>
      <c r="G1082" s="85"/>
      <c r="H1082" s="85"/>
      <c r="I1082" s="85"/>
      <c r="J1082" s="85"/>
      <c r="K1082" s="85"/>
      <c r="L1082" s="85"/>
      <c r="M1082" s="85"/>
      <c r="N1082" s="85"/>
      <c r="O1082" s="85"/>
      <c r="P1082" s="85"/>
      <c r="Q1082" s="85"/>
      <c r="R1082" s="85"/>
      <c r="S1082" s="85"/>
      <c r="T1082" s="85"/>
      <c r="U1082" s="85"/>
      <c r="V1082" s="85"/>
      <c r="W1082" s="85"/>
      <c r="X1082" s="85"/>
      <c r="Y1082" s="85"/>
      <c r="Z1082" s="85"/>
      <c r="AA1082" s="85"/>
      <c r="AB1082" s="85"/>
    </row>
    <row r="1083" spans="1:28" ht="15.75" customHeight="1" x14ac:dyDescent="0.15">
      <c r="A1083" s="85"/>
      <c r="B1083" s="85"/>
      <c r="C1083" s="85"/>
      <c r="D1083" s="85"/>
      <c r="E1083" s="85"/>
      <c r="F1083" s="85"/>
      <c r="G1083" s="85"/>
      <c r="H1083" s="85"/>
      <c r="I1083" s="85"/>
      <c r="J1083" s="85"/>
      <c r="K1083" s="85"/>
      <c r="L1083" s="85"/>
      <c r="M1083" s="85"/>
      <c r="N1083" s="85"/>
      <c r="O1083" s="85"/>
      <c r="P1083" s="85"/>
      <c r="Q1083" s="85"/>
      <c r="R1083" s="85"/>
      <c r="S1083" s="85"/>
      <c r="T1083" s="85"/>
      <c r="U1083" s="85"/>
      <c r="V1083" s="85"/>
      <c r="W1083" s="85"/>
      <c r="X1083" s="85"/>
      <c r="Y1083" s="85"/>
      <c r="Z1083" s="85"/>
      <c r="AA1083" s="85"/>
      <c r="AB1083" s="85"/>
    </row>
    <row r="1084" spans="1:28" ht="15.75" customHeight="1" x14ac:dyDescent="0.15">
      <c r="A1084" s="85"/>
      <c r="B1084" s="85"/>
      <c r="C1084" s="85"/>
      <c r="D1084" s="85"/>
      <c r="E1084" s="85"/>
      <c r="F1084" s="85"/>
      <c r="G1084" s="85"/>
      <c r="H1084" s="85"/>
      <c r="I1084" s="85"/>
      <c r="J1084" s="85"/>
      <c r="K1084" s="85"/>
      <c r="L1084" s="85"/>
      <c r="M1084" s="85"/>
      <c r="N1084" s="85"/>
      <c r="O1084" s="85"/>
      <c r="P1084" s="85"/>
      <c r="Q1084" s="85"/>
      <c r="R1084" s="85"/>
      <c r="S1084" s="85"/>
      <c r="T1084" s="85"/>
      <c r="U1084" s="85"/>
      <c r="V1084" s="85"/>
      <c r="W1084" s="85"/>
      <c r="X1084" s="85"/>
      <c r="Y1084" s="85"/>
      <c r="Z1084" s="85"/>
      <c r="AA1084" s="85"/>
      <c r="AB1084" s="85"/>
    </row>
    <row r="1085" spans="1:28" ht="15.75" customHeight="1" x14ac:dyDescent="0.15">
      <c r="A1085" s="85"/>
      <c r="B1085" s="85"/>
      <c r="C1085" s="85"/>
      <c r="D1085" s="85"/>
      <c r="E1085" s="85"/>
      <c r="F1085" s="85"/>
      <c r="G1085" s="85"/>
      <c r="H1085" s="85"/>
      <c r="I1085" s="85"/>
      <c r="J1085" s="85"/>
      <c r="K1085" s="85"/>
      <c r="L1085" s="85"/>
      <c r="M1085" s="85"/>
      <c r="N1085" s="85"/>
      <c r="O1085" s="85"/>
      <c r="P1085" s="85"/>
      <c r="Q1085" s="85"/>
      <c r="R1085" s="85"/>
      <c r="S1085" s="85"/>
      <c r="T1085" s="85"/>
      <c r="U1085" s="85"/>
      <c r="V1085" s="85"/>
      <c r="W1085" s="85"/>
      <c r="X1085" s="85"/>
      <c r="Y1085" s="85"/>
      <c r="Z1085" s="85"/>
      <c r="AA1085" s="85"/>
      <c r="AB1085" s="85"/>
    </row>
    <row r="1086" spans="1:28" ht="15.75" customHeight="1" x14ac:dyDescent="0.15">
      <c r="A1086" s="85"/>
      <c r="B1086" s="85"/>
      <c r="C1086" s="85"/>
      <c r="D1086" s="85"/>
      <c r="E1086" s="85"/>
      <c r="F1086" s="85"/>
      <c r="G1086" s="85"/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  <c r="V1086" s="85"/>
      <c r="W1086" s="85"/>
      <c r="X1086" s="85"/>
      <c r="Y1086" s="85"/>
      <c r="Z1086" s="85"/>
      <c r="AA1086" s="85"/>
      <c r="AB1086" s="85"/>
    </row>
    <row r="1087" spans="1:28" ht="15.75" customHeight="1" x14ac:dyDescent="0.15">
      <c r="A1087" s="85"/>
      <c r="B1087" s="85"/>
      <c r="C1087" s="85"/>
      <c r="D1087" s="85"/>
      <c r="E1087" s="85"/>
      <c r="F1087" s="85"/>
      <c r="G1087" s="85"/>
      <c r="H1087" s="85"/>
      <c r="I1087" s="85"/>
      <c r="J1087" s="85"/>
      <c r="K1087" s="85"/>
      <c r="L1087" s="85"/>
      <c r="M1087" s="85"/>
      <c r="N1087" s="85"/>
      <c r="O1087" s="85"/>
      <c r="P1087" s="85"/>
      <c r="Q1087" s="85"/>
      <c r="R1087" s="85"/>
      <c r="S1087" s="85"/>
      <c r="T1087" s="85"/>
      <c r="U1087" s="85"/>
      <c r="V1087" s="85"/>
      <c r="W1087" s="85"/>
      <c r="X1087" s="85"/>
      <c r="Y1087" s="85"/>
      <c r="Z1087" s="85"/>
      <c r="AA1087" s="85"/>
      <c r="AB1087" s="85"/>
    </row>
    <row r="1088" spans="1:28" ht="15.75" customHeight="1" x14ac:dyDescent="0.15">
      <c r="A1088" s="85"/>
      <c r="B1088" s="85"/>
      <c r="C1088" s="85"/>
      <c r="D1088" s="85"/>
      <c r="E1088" s="85"/>
      <c r="F1088" s="85"/>
      <c r="G1088" s="85"/>
      <c r="H1088" s="85"/>
      <c r="I1088" s="85"/>
      <c r="J1088" s="85"/>
      <c r="K1088" s="85"/>
      <c r="L1088" s="85"/>
      <c r="M1088" s="85"/>
      <c r="N1088" s="85"/>
      <c r="O1088" s="85"/>
      <c r="P1088" s="85"/>
      <c r="Q1088" s="85"/>
      <c r="R1088" s="85"/>
      <c r="S1088" s="85"/>
      <c r="T1088" s="85"/>
      <c r="U1088" s="85"/>
      <c r="V1088" s="85"/>
      <c r="W1088" s="85"/>
      <c r="X1088" s="85"/>
      <c r="Y1088" s="85"/>
      <c r="Z1088" s="85"/>
      <c r="AA1088" s="85"/>
      <c r="AB1088" s="85"/>
    </row>
    <row r="1089" spans="1:28" ht="15.75" customHeight="1" x14ac:dyDescent="0.15">
      <c r="A1089" s="85"/>
      <c r="B1089" s="85"/>
      <c r="C1089" s="85"/>
      <c r="D1089" s="85"/>
      <c r="E1089" s="85"/>
      <c r="F1089" s="85"/>
      <c r="G1089" s="85"/>
      <c r="H1089" s="85"/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  <c r="V1089" s="85"/>
      <c r="W1089" s="85"/>
      <c r="X1089" s="85"/>
      <c r="Y1089" s="85"/>
      <c r="Z1089" s="85"/>
      <c r="AA1089" s="85"/>
      <c r="AB1089" s="85"/>
    </row>
    <row r="1090" spans="1:28" ht="15.75" customHeight="1" x14ac:dyDescent="0.15">
      <c r="A1090" s="85"/>
      <c r="B1090" s="85"/>
      <c r="C1090" s="85"/>
      <c r="D1090" s="85"/>
      <c r="E1090" s="85"/>
      <c r="F1090" s="85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  <c r="AB1090" s="85"/>
    </row>
    <row r="1091" spans="1:28" ht="15.75" customHeight="1" x14ac:dyDescent="0.15">
      <c r="A1091" s="85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  <c r="Z1091" s="85"/>
      <c r="AA1091" s="85"/>
      <c r="AB1091" s="85"/>
    </row>
    <row r="1092" spans="1:28" ht="15.75" customHeight="1" x14ac:dyDescent="0.15">
      <c r="A1092" s="85"/>
      <c r="B1092" s="85"/>
      <c r="C1092" s="85"/>
      <c r="D1092" s="85"/>
      <c r="E1092" s="85"/>
      <c r="F1092" s="85"/>
      <c r="G1092" s="85"/>
      <c r="H1092" s="85"/>
      <c r="I1092" s="85"/>
      <c r="J1092" s="85"/>
      <c r="K1092" s="85"/>
      <c r="L1092" s="85"/>
      <c r="M1092" s="85"/>
      <c r="N1092" s="85"/>
      <c r="O1092" s="85"/>
      <c r="P1092" s="85"/>
      <c r="Q1092" s="85"/>
      <c r="R1092" s="85"/>
      <c r="S1092" s="85"/>
      <c r="T1092" s="85"/>
      <c r="U1092" s="85"/>
      <c r="V1092" s="85"/>
      <c r="W1092" s="85"/>
      <c r="X1092" s="85"/>
      <c r="Y1092" s="85"/>
      <c r="Z1092" s="85"/>
      <c r="AA1092" s="85"/>
      <c r="AB1092" s="85"/>
    </row>
    <row r="1093" spans="1:28" ht="15.75" customHeight="1" x14ac:dyDescent="0.15">
      <c r="A1093" s="85"/>
      <c r="B1093" s="85"/>
      <c r="C1093" s="85"/>
      <c r="D1093" s="85"/>
      <c r="E1093" s="85"/>
      <c r="F1093" s="85"/>
      <c r="G1093" s="85"/>
      <c r="H1093" s="85"/>
      <c r="I1093" s="85"/>
      <c r="J1093" s="85"/>
      <c r="K1093" s="85"/>
      <c r="L1093" s="85"/>
      <c r="M1093" s="85"/>
      <c r="N1093" s="85"/>
      <c r="O1093" s="85"/>
      <c r="P1093" s="85"/>
      <c r="Q1093" s="85"/>
      <c r="R1093" s="85"/>
      <c r="S1093" s="85"/>
      <c r="T1093" s="85"/>
      <c r="U1093" s="85"/>
      <c r="V1093" s="85"/>
      <c r="W1093" s="85"/>
      <c r="X1093" s="85"/>
      <c r="Y1093" s="85"/>
      <c r="Z1093" s="85"/>
      <c r="AA1093" s="85"/>
      <c r="AB1093" s="85"/>
    </row>
    <row r="1094" spans="1:28" ht="15.75" customHeight="1" x14ac:dyDescent="0.15">
      <c r="A1094" s="85"/>
      <c r="B1094" s="85"/>
      <c r="C1094" s="85"/>
      <c r="D1094" s="85"/>
      <c r="E1094" s="85"/>
      <c r="F1094" s="85"/>
      <c r="G1094" s="85"/>
      <c r="H1094" s="85"/>
      <c r="I1094" s="85"/>
      <c r="J1094" s="85"/>
      <c r="K1094" s="85"/>
      <c r="L1094" s="85"/>
      <c r="M1094" s="85"/>
      <c r="N1094" s="85"/>
      <c r="O1094" s="85"/>
      <c r="P1094" s="85"/>
      <c r="Q1094" s="85"/>
      <c r="R1094" s="85"/>
      <c r="S1094" s="85"/>
      <c r="T1094" s="85"/>
      <c r="U1094" s="85"/>
      <c r="V1094" s="85"/>
      <c r="W1094" s="85"/>
      <c r="X1094" s="85"/>
      <c r="Y1094" s="85"/>
      <c r="Z1094" s="85"/>
      <c r="AA1094" s="85"/>
      <c r="AB1094" s="85"/>
    </row>
  </sheetData>
  <autoFilter ref="A8:AB8" xr:uid="{00000000-0009-0000-0000-000008000000}">
    <sortState xmlns:xlrd2="http://schemas.microsoft.com/office/spreadsheetml/2017/richdata2" ref="A9:AB105">
      <sortCondition descending="1" ref="X8:X105"/>
    </sortState>
  </autoFilter>
  <mergeCells count="5">
    <mergeCell ref="A110:D110"/>
    <mergeCell ref="A111:D111"/>
    <mergeCell ref="A112:D112"/>
    <mergeCell ref="B121:M121"/>
    <mergeCell ref="A113:D113"/>
  </mergeCells>
  <conditionalFormatting sqref="H3">
    <cfRule type="cellIs" dxfId="43" priority="19" operator="greaterThanOrEqual">
      <formula>6.83</formula>
    </cfRule>
  </conditionalFormatting>
  <conditionalFormatting sqref="H5:H108">
    <cfRule type="cellIs" dxfId="42" priority="2" operator="greaterThanOrEqual">
      <formula>6.83</formula>
    </cfRule>
  </conditionalFormatting>
  <conditionalFormatting sqref="H113">
    <cfRule type="cellIs" dxfId="41" priority="82" operator="greaterThanOrEqual">
      <formula>6.83</formula>
    </cfRule>
  </conditionalFormatting>
  <conditionalFormatting sqref="H2:U5">
    <cfRule type="cellIs" dxfId="40" priority="2205" operator="greaterThanOrEqual">
      <formula>H$111</formula>
    </cfRule>
  </conditionalFormatting>
  <conditionalFormatting sqref="H6:U105">
    <cfRule type="cellIs" dxfId="39" priority="3" operator="greaterThanOrEqual">
      <formula>H$111</formula>
    </cfRule>
  </conditionalFormatting>
  <conditionalFormatting sqref="I106:I108">
    <cfRule type="cellIs" dxfId="38" priority="40" operator="greaterThanOrEqual">
      <formula>9.91</formula>
    </cfRule>
  </conditionalFormatting>
  <conditionalFormatting sqref="I113">
    <cfRule type="cellIs" dxfId="37" priority="83" operator="greaterThanOrEqual">
      <formula>9.91</formula>
    </cfRule>
  </conditionalFormatting>
  <conditionalFormatting sqref="J106:J108">
    <cfRule type="cellIs" dxfId="36" priority="41" operator="greaterThanOrEqual">
      <formula>29.8</formula>
    </cfRule>
  </conditionalFormatting>
  <conditionalFormatting sqref="J113">
    <cfRule type="cellIs" dxfId="35" priority="84" operator="greaterThanOrEqual">
      <formula>29.8</formula>
    </cfRule>
  </conditionalFormatting>
  <conditionalFormatting sqref="K106:K108">
    <cfRule type="cellIs" dxfId="34" priority="42" operator="greaterThanOrEqual">
      <formula>3.06</formula>
    </cfRule>
  </conditionalFormatting>
  <conditionalFormatting sqref="K113:M113">
    <cfRule type="cellIs" dxfId="33" priority="53" operator="greaterThanOrEqual">
      <formula>3.06</formula>
    </cfRule>
  </conditionalFormatting>
  <conditionalFormatting sqref="L106:L108">
    <cfRule type="cellIs" dxfId="32" priority="43" operator="greaterThanOrEqual">
      <formula>0.28</formula>
    </cfRule>
  </conditionalFormatting>
  <conditionalFormatting sqref="M106:M108">
    <cfRule type="cellIs" dxfId="31" priority="44" operator="greaterThanOrEqual">
      <formula>0.33</formula>
    </cfRule>
  </conditionalFormatting>
  <conditionalFormatting sqref="N106:N108">
    <cfRule type="cellIs" dxfId="30" priority="45" operator="greaterThanOrEqual">
      <formula>1.97</formula>
    </cfRule>
  </conditionalFormatting>
  <conditionalFormatting sqref="N113">
    <cfRule type="cellIs" dxfId="29" priority="88" operator="greaterThanOrEqual">
      <formula>1.97</formula>
    </cfRule>
  </conditionalFormatting>
  <conditionalFormatting sqref="O106:O108">
    <cfRule type="cellIs" dxfId="28" priority="46" operator="greaterThanOrEqual">
      <formula>43.17</formula>
    </cfRule>
  </conditionalFormatting>
  <conditionalFormatting sqref="O113">
    <cfRule type="cellIs" dxfId="27" priority="89" operator="greaterThanOrEqual">
      <formula>43.17</formula>
    </cfRule>
  </conditionalFormatting>
  <conditionalFormatting sqref="P106:P108">
    <cfRule type="cellIs" dxfId="26" priority="47" operator="greaterThanOrEqual">
      <formula>3.69</formula>
    </cfRule>
  </conditionalFormatting>
  <conditionalFormatting sqref="P113">
    <cfRule type="cellIs" dxfId="25" priority="90" operator="greaterThanOrEqual">
      <formula>3.69</formula>
    </cfRule>
  </conditionalFormatting>
  <conditionalFormatting sqref="Q106:Q108">
    <cfRule type="cellIs" dxfId="24" priority="48" operator="greaterThanOrEqual">
      <formula>47.02</formula>
    </cfRule>
  </conditionalFormatting>
  <conditionalFormatting sqref="Q113">
    <cfRule type="cellIs" dxfId="23" priority="91" operator="greaterThanOrEqual">
      <formula>47.02</formula>
    </cfRule>
  </conditionalFormatting>
  <conditionalFormatting sqref="R106:R108">
    <cfRule type="cellIs" dxfId="22" priority="49" operator="greaterThanOrEqual">
      <formula>3.29</formula>
    </cfRule>
  </conditionalFormatting>
  <conditionalFormatting sqref="R113">
    <cfRule type="cellIs" dxfId="21" priority="92" operator="greaterThanOrEqual">
      <formula>3.29</formula>
    </cfRule>
  </conditionalFormatting>
  <conditionalFormatting sqref="S106:S108">
    <cfRule type="cellIs" dxfId="20" priority="50" operator="greaterThanOrEqual">
      <formula>10.15</formula>
    </cfRule>
  </conditionalFormatting>
  <conditionalFormatting sqref="S113">
    <cfRule type="cellIs" dxfId="19" priority="93" operator="greaterThanOrEqual">
      <formula>10.15</formula>
    </cfRule>
  </conditionalFormatting>
  <conditionalFormatting sqref="T106:T108">
    <cfRule type="cellIs" dxfId="18" priority="51" operator="greaterThanOrEqual">
      <formula>2.42</formula>
    </cfRule>
  </conditionalFormatting>
  <conditionalFormatting sqref="T113">
    <cfRule type="cellIs" dxfId="17" priority="94" operator="greaterThanOrEqual">
      <formula>2.42</formula>
    </cfRule>
  </conditionalFormatting>
  <conditionalFormatting sqref="U106:U108">
    <cfRule type="cellIs" dxfId="16" priority="52" operator="greaterThanOrEqual">
      <formula>1.26</formula>
    </cfRule>
  </conditionalFormatting>
  <conditionalFormatting sqref="U113">
    <cfRule type="cellIs" dxfId="15" priority="95" operator="greaterThanOrEqual">
      <formula>1.26</formula>
    </cfRule>
  </conditionalFormatting>
  <conditionalFormatting sqref="V113">
    <cfRule type="cellIs" dxfId="14" priority="65" operator="greaterThanOrEqual">
      <formula>65.19</formula>
    </cfRule>
  </conditionalFormatting>
  <conditionalFormatting sqref="W113">
    <cfRule type="cellIs" dxfId="13" priority="66" operator="greaterThanOrEqual">
      <formula>38</formula>
    </cfRule>
  </conditionalFormatting>
  <conditionalFormatting sqref="X2:X108">
    <cfRule type="cellIs" dxfId="12" priority="1" operator="greaterThan">
      <formula>49.999%</formula>
    </cfRule>
  </conditionalFormatting>
  <conditionalFormatting sqref="X113">
    <cfRule type="cellIs" dxfId="11" priority="55" operator="greaterThanOrEqual">
      <formula>68.75</formula>
    </cfRule>
  </conditionalFormatting>
  <conditionalFormatting sqref="AC1">
    <cfRule type="cellIs" dxfId="10" priority="68" operator="greaterThanOrEqual">
      <formula>6.83</formula>
    </cfRule>
  </conditionalFormatting>
  <conditionalFormatting sqref="AD1">
    <cfRule type="cellIs" dxfId="9" priority="69" operator="greaterThanOrEqual">
      <formula>9.91</formula>
    </cfRule>
  </conditionalFormatting>
  <conditionalFormatting sqref="AE1:AH1">
    <cfRule type="cellIs" dxfId="8" priority="67" operator="greaterThanOrEqual">
      <formula>29.8</formula>
    </cfRule>
  </conditionalFormatting>
  <conditionalFormatting sqref="AI1">
    <cfRule type="cellIs" dxfId="7" priority="74" operator="greaterThanOrEqual">
      <formula>1.97</formula>
    </cfRule>
  </conditionalFormatting>
  <conditionalFormatting sqref="AJ1">
    <cfRule type="cellIs" dxfId="6" priority="75" operator="greaterThanOrEqual">
      <formula>43.17</formula>
    </cfRule>
  </conditionalFormatting>
  <conditionalFormatting sqref="AK1">
    <cfRule type="cellIs" dxfId="5" priority="76" operator="greaterThanOrEqual">
      <formula>3.69</formula>
    </cfRule>
  </conditionalFormatting>
  <conditionalFormatting sqref="AL1">
    <cfRule type="cellIs" dxfId="4" priority="77" operator="greaterThanOrEqual">
      <formula>47.02</formula>
    </cfRule>
  </conditionalFormatting>
  <conditionalFormatting sqref="AM1">
    <cfRule type="cellIs" dxfId="3" priority="78" operator="greaterThanOrEqual">
      <formula>3.29</formula>
    </cfRule>
  </conditionalFormatting>
  <conditionalFormatting sqref="AN1">
    <cfRule type="cellIs" dxfId="2" priority="79" operator="greaterThanOrEqual">
      <formula>10.15</formula>
    </cfRule>
  </conditionalFormatting>
  <conditionalFormatting sqref="AO1">
    <cfRule type="cellIs" dxfId="1" priority="80" operator="greaterThanOrEqual">
      <formula>2.42</formula>
    </cfRule>
  </conditionalFormatting>
  <conditionalFormatting sqref="AP1">
    <cfRule type="cellIs" dxfId="0" priority="81" operator="greaterThanOrEqual">
      <formula>1.26</formula>
    </cfRule>
  </conditionalFormatting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Scout Hub</vt:lpstr>
      <vt:lpstr>FB Analysis L1 &amp; L2</vt:lpstr>
      <vt:lpstr>GK</vt:lpstr>
      <vt:lpstr>FB</vt:lpstr>
      <vt:lpstr>CB</vt:lpstr>
      <vt:lpstr>CM</vt:lpstr>
      <vt:lpstr>CAM</vt:lpstr>
      <vt:lpstr>Wing</vt:lpstr>
      <vt:lpstr>CF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Morrison</dc:creator>
  <cp:lastModifiedBy>amal panwar</cp:lastModifiedBy>
  <cp:revision/>
  <dcterms:created xsi:type="dcterms:W3CDTF">2024-04-29T15:45:44Z</dcterms:created>
  <dcterms:modified xsi:type="dcterms:W3CDTF">2024-07-29T22:31:12Z</dcterms:modified>
</cp:coreProperties>
</file>